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77"/>
  <workbookPr defaultThemeVersion="166925"/>
  <mc:AlternateContent xmlns:mc="http://schemas.openxmlformats.org/markup-compatibility/2006">
    <mc:Choice Requires="x15">
      <x15ac:absPath xmlns:x15ac="http://schemas.microsoft.com/office/spreadsheetml/2010/11/ac" url="C:\Users\aaron_chen_angus\Desktop\"/>
    </mc:Choice>
  </mc:AlternateContent>
  <xr:revisionPtr revIDLastSave="0" documentId="13_ncr:40009_{64ADA1E6-31DD-4862-861C-544D37937CF1}" xr6:coauthVersionLast="36" xr6:coauthVersionMax="36" xr10:uidLastSave="{00000000-0000-0000-0000-000000000000}"/>
  <bookViews>
    <workbookView xWindow="0" yWindow="0" windowWidth="19200" windowHeight="6930" tabRatio="503" firstSheet="2" activeTab="2"/>
  </bookViews>
  <sheets>
    <sheet name="PreSurvey" sheetId="1" state="hidden" r:id="rId1"/>
    <sheet name="PostSurvey" sheetId="2" state="hidden" r:id="rId2"/>
    <sheet name="PrePostC2CSMIAggregate" sheetId="4" r:id="rId3"/>
    <sheet name="Code Master" sheetId="5" r:id="rId4"/>
  </sheets>
  <definedNames>
    <definedName name="_xlnm._FilterDatabase" localSheetId="3" hidden="1">'Code Master'!$A$1:$J$1</definedName>
    <definedName name="_xlnm._FilterDatabase" localSheetId="1" hidden="1">PostSurvey!$A$3:$CM$3</definedName>
    <definedName name="_xlnm._FilterDatabase" localSheetId="0" hidden="1">PreSurvey!$A$1:$BA$1</definedName>
  </definedNames>
  <calcPr calcId="0"/>
</workbook>
</file>

<file path=xl/calcChain.xml><?xml version="1.0" encoding="utf-8"?>
<calcChain xmlns="http://schemas.openxmlformats.org/spreadsheetml/2006/main">
  <c r="DF458" i="4" l="1"/>
  <c r="DG458" i="4" s="1"/>
  <c r="DF457" i="4"/>
  <c r="DG457" i="4" s="1"/>
  <c r="DF456" i="4"/>
  <c r="DG456" i="4" s="1"/>
  <c r="DF455" i="4"/>
  <c r="DG455" i="4" s="1"/>
  <c r="DF454" i="4"/>
  <c r="DG454" i="4" s="1"/>
  <c r="DF453" i="4"/>
  <c r="DG453" i="4" s="1"/>
  <c r="DF452" i="4"/>
  <c r="DG452" i="4" s="1"/>
  <c r="DF451" i="4"/>
  <c r="DG451" i="4" s="1"/>
  <c r="DF450" i="4"/>
  <c r="DG450" i="4" s="1"/>
  <c r="DF449" i="4"/>
  <c r="DG449" i="4" s="1"/>
  <c r="DF448" i="4"/>
  <c r="DG448" i="4" s="1"/>
  <c r="DF447" i="4"/>
  <c r="DG447" i="4" s="1"/>
  <c r="DF446" i="4"/>
  <c r="DG446" i="4" s="1"/>
  <c r="DF445" i="4"/>
  <c r="DG445" i="4" s="1"/>
  <c r="DF444" i="4"/>
  <c r="DG444" i="4" s="1"/>
  <c r="DF443" i="4"/>
  <c r="DG443" i="4" s="1"/>
  <c r="DF442" i="4"/>
  <c r="DG442" i="4" s="1"/>
  <c r="DF441" i="4"/>
  <c r="DG441" i="4" s="1"/>
  <c r="DF440" i="4"/>
  <c r="DG440" i="4" s="1"/>
  <c r="DF439" i="4"/>
  <c r="DG439" i="4" s="1"/>
  <c r="DF438" i="4"/>
  <c r="DG438" i="4" s="1"/>
  <c r="DF437" i="4"/>
  <c r="DG437" i="4" s="1"/>
  <c r="DF436" i="4"/>
  <c r="DG436" i="4" s="1"/>
  <c r="DF435" i="4"/>
  <c r="DG435" i="4" s="1"/>
  <c r="DF434" i="4"/>
  <c r="DG434" i="4" s="1"/>
  <c r="DF433" i="4"/>
  <c r="DG433" i="4" s="1"/>
  <c r="DF432" i="4"/>
  <c r="DG432" i="4" s="1"/>
  <c r="DF431" i="4"/>
  <c r="DG431" i="4" s="1"/>
  <c r="DF430" i="4"/>
  <c r="DG430" i="4" s="1"/>
  <c r="DF429" i="4"/>
  <c r="DG429" i="4" s="1"/>
  <c r="DF428" i="4"/>
  <c r="DG428" i="4" s="1"/>
  <c r="DF427" i="4"/>
  <c r="DG427" i="4" s="1"/>
  <c r="DF426" i="4"/>
  <c r="DG426" i="4" s="1"/>
  <c r="DF425" i="4"/>
  <c r="DG425" i="4" s="1"/>
  <c r="DF424" i="4"/>
  <c r="DG424" i="4" s="1"/>
  <c r="DF423" i="4"/>
  <c r="DG423" i="4" s="1"/>
  <c r="DF422" i="4"/>
  <c r="DG422" i="4" s="1"/>
  <c r="DF421" i="4"/>
  <c r="DG421" i="4" s="1"/>
  <c r="DF420" i="4"/>
  <c r="DG420" i="4" s="1"/>
  <c r="DF419" i="4"/>
  <c r="DG419" i="4" s="1"/>
  <c r="DF418" i="4"/>
  <c r="DG418" i="4" s="1"/>
  <c r="DF417" i="4"/>
  <c r="DG417" i="4" s="1"/>
  <c r="DF416" i="4"/>
  <c r="DG416" i="4" s="1"/>
  <c r="DF415" i="4"/>
  <c r="DG415" i="4" s="1"/>
  <c r="DF414" i="4"/>
  <c r="DG414" i="4" s="1"/>
  <c r="DF413" i="4"/>
  <c r="DG413" i="4" s="1"/>
  <c r="DF412" i="4"/>
  <c r="DG412" i="4" s="1"/>
  <c r="DF411" i="4"/>
  <c r="DG411" i="4" s="1"/>
  <c r="DF410" i="4"/>
  <c r="DG410" i="4" s="1"/>
  <c r="DF409" i="4"/>
  <c r="DG409" i="4" s="1"/>
  <c r="DF408" i="4"/>
  <c r="DG408" i="4" s="1"/>
  <c r="DF407" i="4"/>
  <c r="DG407" i="4" s="1"/>
  <c r="DF406" i="4"/>
  <c r="DG406" i="4" s="1"/>
  <c r="DF405" i="4"/>
  <c r="DG405" i="4" s="1"/>
  <c r="DF404" i="4"/>
  <c r="DG404" i="4" s="1"/>
  <c r="DF403" i="4"/>
  <c r="DG403" i="4" s="1"/>
  <c r="DF402" i="4"/>
  <c r="DG402" i="4" s="1"/>
  <c r="DF401" i="4"/>
  <c r="DG401" i="4" s="1"/>
  <c r="DF400" i="4"/>
  <c r="DG400" i="4" s="1"/>
  <c r="DF399" i="4"/>
  <c r="DG399" i="4" s="1"/>
  <c r="DF398" i="4"/>
  <c r="DG398" i="4" s="1"/>
  <c r="DF397" i="4"/>
  <c r="DG397" i="4" s="1"/>
  <c r="DF396" i="4"/>
  <c r="DG396" i="4" s="1"/>
  <c r="DF395" i="4"/>
  <c r="DG395" i="4" s="1"/>
  <c r="DF394" i="4"/>
  <c r="DG394" i="4" s="1"/>
  <c r="DF393" i="4"/>
  <c r="DG393" i="4" s="1"/>
  <c r="DF392" i="4"/>
  <c r="DG392" i="4" s="1"/>
  <c r="DF391" i="4"/>
  <c r="DG391" i="4" s="1"/>
  <c r="DF390" i="4"/>
  <c r="DG390" i="4" s="1"/>
  <c r="DF389" i="4"/>
  <c r="DG389" i="4" s="1"/>
  <c r="DF388" i="4"/>
  <c r="DG388" i="4" s="1"/>
  <c r="DF387" i="4"/>
  <c r="DG387" i="4" s="1"/>
  <c r="DF386" i="4"/>
  <c r="DG386" i="4" s="1"/>
  <c r="DF385" i="4"/>
  <c r="DG385" i="4" s="1"/>
  <c r="DF384" i="4"/>
  <c r="DG384" i="4" s="1"/>
  <c r="DF383" i="4"/>
  <c r="DG383" i="4" s="1"/>
  <c r="DF382" i="4"/>
  <c r="DG382" i="4" s="1"/>
  <c r="DF381" i="4"/>
  <c r="DG381" i="4" s="1"/>
  <c r="DF380" i="4"/>
  <c r="DG380" i="4" s="1"/>
  <c r="DF379" i="4"/>
  <c r="DG379" i="4" s="1"/>
  <c r="DF378" i="4"/>
  <c r="DG378" i="4" s="1"/>
  <c r="DF377" i="4"/>
  <c r="DG377" i="4" s="1"/>
  <c r="DF376" i="4"/>
  <c r="DG376" i="4" s="1"/>
  <c r="DF375" i="4"/>
  <c r="DG375" i="4" s="1"/>
  <c r="DF374" i="4"/>
  <c r="DG374" i="4" s="1"/>
  <c r="DF373" i="4"/>
  <c r="DG373" i="4" s="1"/>
  <c r="DF372" i="4"/>
  <c r="DG372" i="4" s="1"/>
  <c r="DF371" i="4"/>
  <c r="DG371" i="4" s="1"/>
  <c r="DF370" i="4"/>
  <c r="DG370" i="4" s="1"/>
  <c r="DF369" i="4"/>
  <c r="DG369" i="4" s="1"/>
  <c r="DF368" i="4"/>
  <c r="DG368" i="4" s="1"/>
  <c r="DF367" i="4"/>
  <c r="DG367" i="4" s="1"/>
  <c r="DF366" i="4"/>
  <c r="DG366" i="4" s="1"/>
  <c r="DF365" i="4"/>
  <c r="DG365" i="4" s="1"/>
  <c r="DF364" i="4"/>
  <c r="DG364" i="4" s="1"/>
  <c r="DF363" i="4"/>
  <c r="DG363" i="4" s="1"/>
  <c r="DF362" i="4"/>
  <c r="DG362" i="4" s="1"/>
  <c r="DF361" i="4"/>
  <c r="DG361" i="4" s="1"/>
  <c r="DF360" i="4"/>
  <c r="DG360" i="4" s="1"/>
  <c r="DF359" i="4"/>
  <c r="DG359" i="4" s="1"/>
  <c r="DF358" i="4"/>
  <c r="DG358" i="4" s="1"/>
  <c r="DF357" i="4"/>
  <c r="DG357" i="4" s="1"/>
  <c r="DF356" i="4"/>
  <c r="DG356" i="4" s="1"/>
  <c r="DF355" i="4"/>
  <c r="DG355" i="4" s="1"/>
  <c r="DF354" i="4"/>
  <c r="DG354" i="4" s="1"/>
  <c r="DF353" i="4"/>
  <c r="DG353" i="4" s="1"/>
  <c r="DF352" i="4"/>
  <c r="DG352" i="4" s="1"/>
  <c r="DF351" i="4"/>
  <c r="DG351" i="4" s="1"/>
  <c r="DF350" i="4"/>
  <c r="DG350" i="4" s="1"/>
  <c r="DF349" i="4"/>
  <c r="DG349" i="4" s="1"/>
  <c r="DF348" i="4"/>
  <c r="DG348" i="4" s="1"/>
  <c r="DF347" i="4"/>
  <c r="DG347" i="4" s="1"/>
  <c r="DF346" i="4"/>
  <c r="DG346" i="4" s="1"/>
  <c r="DF345" i="4"/>
  <c r="DG345" i="4" s="1"/>
  <c r="DF344" i="4"/>
  <c r="DG344" i="4" s="1"/>
  <c r="DF343" i="4"/>
  <c r="DG343" i="4" s="1"/>
  <c r="DF342" i="4"/>
  <c r="DG342" i="4" s="1"/>
  <c r="DF341" i="4"/>
  <c r="DG341" i="4" s="1"/>
  <c r="DF340" i="4"/>
  <c r="DG340" i="4" s="1"/>
  <c r="DF339" i="4"/>
  <c r="DG339" i="4" s="1"/>
  <c r="DF338" i="4"/>
  <c r="DG338" i="4" s="1"/>
  <c r="DF337" i="4"/>
  <c r="DG337" i="4" s="1"/>
  <c r="DF336" i="4"/>
  <c r="DG336" i="4" s="1"/>
  <c r="DF335" i="4"/>
  <c r="DG335" i="4" s="1"/>
  <c r="DF334" i="4"/>
  <c r="DG334" i="4" s="1"/>
  <c r="DF333" i="4"/>
  <c r="DG333" i="4" s="1"/>
  <c r="DF332" i="4"/>
  <c r="DG332" i="4" s="1"/>
  <c r="DF331" i="4"/>
  <c r="DG331" i="4" s="1"/>
  <c r="DF330" i="4"/>
  <c r="DG330" i="4" s="1"/>
  <c r="DF329" i="4"/>
  <c r="DG329" i="4" s="1"/>
  <c r="DF328" i="4"/>
  <c r="DG328" i="4" s="1"/>
  <c r="DF327" i="4"/>
  <c r="DG327" i="4" s="1"/>
  <c r="DF326" i="4"/>
  <c r="DG326" i="4" s="1"/>
  <c r="DF325" i="4"/>
  <c r="DG325" i="4" s="1"/>
  <c r="DF324" i="4"/>
  <c r="DG324" i="4" s="1"/>
  <c r="DF323" i="4"/>
  <c r="DG323" i="4" s="1"/>
  <c r="DF322" i="4"/>
  <c r="DG322" i="4" s="1"/>
  <c r="DF321" i="4"/>
  <c r="DG321" i="4" s="1"/>
  <c r="DF320" i="4"/>
  <c r="DG320" i="4" s="1"/>
  <c r="DF319" i="4"/>
  <c r="DG319" i="4" s="1"/>
  <c r="DF318" i="4"/>
  <c r="DG318" i="4" s="1"/>
  <c r="DF317" i="4"/>
  <c r="DG317" i="4" s="1"/>
  <c r="DF316" i="4"/>
  <c r="DG316" i="4" s="1"/>
  <c r="DF315" i="4"/>
  <c r="DG315" i="4" s="1"/>
  <c r="DF314" i="4"/>
  <c r="DG314" i="4" s="1"/>
  <c r="DF313" i="4"/>
  <c r="DG313" i="4" s="1"/>
  <c r="DF312" i="4"/>
  <c r="DG312" i="4" s="1"/>
  <c r="DF311" i="4"/>
  <c r="DG311" i="4" s="1"/>
  <c r="DF310" i="4"/>
  <c r="DG310" i="4" s="1"/>
  <c r="DF309" i="4"/>
  <c r="DG309" i="4" s="1"/>
  <c r="DF308" i="4"/>
  <c r="DG308" i="4" s="1"/>
  <c r="DF307" i="4"/>
  <c r="DG307" i="4" s="1"/>
  <c r="DF306" i="4"/>
  <c r="DG306" i="4" s="1"/>
  <c r="DF305" i="4"/>
  <c r="DG305" i="4" s="1"/>
  <c r="DF304" i="4"/>
  <c r="DG304" i="4" s="1"/>
  <c r="DF303" i="4"/>
  <c r="DG303" i="4" s="1"/>
  <c r="DF302" i="4"/>
  <c r="DG302" i="4" s="1"/>
  <c r="DF301" i="4"/>
  <c r="DG301" i="4" s="1"/>
  <c r="DF300" i="4"/>
  <c r="DG300" i="4" s="1"/>
  <c r="DF299" i="4"/>
  <c r="DG299" i="4" s="1"/>
  <c r="DF298" i="4"/>
  <c r="DG298" i="4" s="1"/>
  <c r="DF297" i="4"/>
  <c r="DG297" i="4" s="1"/>
  <c r="DF296" i="4"/>
  <c r="DG296" i="4" s="1"/>
  <c r="DF295" i="4"/>
  <c r="DG295" i="4" s="1"/>
  <c r="DF294" i="4"/>
  <c r="DG294" i="4" s="1"/>
  <c r="DF293" i="4"/>
  <c r="DG293" i="4" s="1"/>
  <c r="DF292" i="4"/>
  <c r="DG292" i="4" s="1"/>
  <c r="DF291" i="4"/>
  <c r="DG291" i="4" s="1"/>
  <c r="DF290" i="4"/>
  <c r="DG290" i="4" s="1"/>
  <c r="DF289" i="4"/>
  <c r="DG289" i="4" s="1"/>
  <c r="DF288" i="4"/>
  <c r="DG288" i="4" s="1"/>
  <c r="DF287" i="4"/>
  <c r="DG287" i="4" s="1"/>
  <c r="DF286" i="4"/>
  <c r="DG286" i="4" s="1"/>
  <c r="DF285" i="4"/>
  <c r="DG285" i="4" s="1"/>
  <c r="DF284" i="4"/>
  <c r="DG284" i="4" s="1"/>
  <c r="DF283" i="4"/>
  <c r="DG283" i="4" s="1"/>
  <c r="DF282" i="4"/>
  <c r="DG282" i="4" s="1"/>
  <c r="DF281" i="4"/>
  <c r="DG281" i="4" s="1"/>
  <c r="DF280" i="4"/>
  <c r="DG280" i="4" s="1"/>
  <c r="DF279" i="4"/>
  <c r="DG279" i="4" s="1"/>
  <c r="DF278" i="4"/>
  <c r="DG278" i="4" s="1"/>
  <c r="DF277" i="4"/>
  <c r="DG277" i="4" s="1"/>
  <c r="DF276" i="4"/>
  <c r="DG276" i="4" s="1"/>
  <c r="DF275" i="4"/>
  <c r="DG275" i="4" s="1"/>
  <c r="DF274" i="4"/>
  <c r="DG274" i="4" s="1"/>
  <c r="DF273" i="4"/>
  <c r="DG273" i="4" s="1"/>
  <c r="DF272" i="4"/>
  <c r="DG272" i="4" s="1"/>
  <c r="DF271" i="4"/>
  <c r="DG271" i="4" s="1"/>
  <c r="DF270" i="4"/>
  <c r="DG270" i="4" s="1"/>
  <c r="DF269" i="4"/>
  <c r="DG269" i="4" s="1"/>
  <c r="DF268" i="4"/>
  <c r="DG268" i="4" s="1"/>
  <c r="DF267" i="4"/>
  <c r="DG267" i="4" s="1"/>
  <c r="DF266" i="4"/>
  <c r="DG266" i="4" s="1"/>
  <c r="DF265" i="4"/>
  <c r="DG265" i="4" s="1"/>
  <c r="DF264" i="4"/>
  <c r="DG264" i="4" s="1"/>
  <c r="DF263" i="4"/>
  <c r="DG263" i="4" s="1"/>
  <c r="DF262" i="4"/>
  <c r="DG262" i="4" s="1"/>
  <c r="DF261" i="4"/>
  <c r="DG261" i="4" s="1"/>
  <c r="DF260" i="4"/>
  <c r="DG260" i="4" s="1"/>
  <c r="DF259" i="4"/>
  <c r="DG259" i="4" s="1"/>
  <c r="DF258" i="4"/>
  <c r="DG258" i="4" s="1"/>
  <c r="DF257" i="4"/>
  <c r="DG257" i="4" s="1"/>
  <c r="DF256" i="4"/>
  <c r="DG256" i="4" s="1"/>
  <c r="DF255" i="4"/>
  <c r="DG255" i="4" s="1"/>
  <c r="DF254" i="4"/>
  <c r="DG254" i="4" s="1"/>
  <c r="DF253" i="4"/>
  <c r="DG253" i="4" s="1"/>
  <c r="DF252" i="4"/>
  <c r="DG252" i="4" s="1"/>
  <c r="DF251" i="4"/>
  <c r="DG251" i="4" s="1"/>
  <c r="DF250" i="4"/>
  <c r="DG250" i="4" s="1"/>
  <c r="DF249" i="4"/>
  <c r="DG249" i="4" s="1"/>
  <c r="DF248" i="4"/>
  <c r="DG248" i="4" s="1"/>
  <c r="DF247" i="4"/>
  <c r="DG247" i="4" s="1"/>
  <c r="DF246" i="4"/>
  <c r="DG246" i="4" s="1"/>
  <c r="DF245" i="4"/>
  <c r="DG245" i="4" s="1"/>
  <c r="DF244" i="4"/>
  <c r="DG244" i="4" s="1"/>
  <c r="DF243" i="4"/>
  <c r="DG243" i="4" s="1"/>
  <c r="DF242" i="4"/>
  <c r="DG242" i="4" s="1"/>
  <c r="DF241" i="4"/>
  <c r="DG241" i="4" s="1"/>
  <c r="DF240" i="4"/>
  <c r="DG240" i="4" s="1"/>
  <c r="DF239" i="4"/>
  <c r="DG239" i="4" s="1"/>
  <c r="DF238" i="4"/>
  <c r="DG238" i="4" s="1"/>
  <c r="DF237" i="4"/>
  <c r="DG237" i="4" s="1"/>
  <c r="DF236" i="4"/>
  <c r="DG236" i="4" s="1"/>
  <c r="DF235" i="4"/>
  <c r="DG235" i="4" s="1"/>
  <c r="DF234" i="4"/>
  <c r="DG234" i="4" s="1"/>
  <c r="DF233" i="4"/>
  <c r="DG233" i="4" s="1"/>
  <c r="DF232" i="4"/>
  <c r="DG232" i="4" s="1"/>
  <c r="DF231" i="4"/>
  <c r="DG231" i="4" s="1"/>
  <c r="DF230" i="4"/>
  <c r="DG230" i="4" s="1"/>
  <c r="DF229" i="4"/>
  <c r="DG229" i="4" s="1"/>
  <c r="DF228" i="4"/>
  <c r="DG228" i="4" s="1"/>
  <c r="DF227" i="4"/>
  <c r="DG227" i="4" s="1"/>
  <c r="DF226" i="4"/>
  <c r="DG226" i="4" s="1"/>
  <c r="DF225" i="4"/>
  <c r="DG225" i="4" s="1"/>
  <c r="DF224" i="4"/>
  <c r="DG224" i="4" s="1"/>
  <c r="DF223" i="4"/>
  <c r="DG223" i="4" s="1"/>
  <c r="DF222" i="4"/>
  <c r="DG222" i="4" s="1"/>
  <c r="DF221" i="4"/>
  <c r="DG221" i="4" s="1"/>
  <c r="DF220" i="4"/>
  <c r="DG220" i="4" s="1"/>
  <c r="DF219" i="4"/>
  <c r="DG219" i="4" s="1"/>
  <c r="DF218" i="4"/>
  <c r="DG218" i="4" s="1"/>
  <c r="DF217" i="4"/>
  <c r="DG217" i="4" s="1"/>
  <c r="DF216" i="4"/>
  <c r="DG216" i="4" s="1"/>
  <c r="DF215" i="4"/>
  <c r="DG215" i="4" s="1"/>
  <c r="DF214" i="4"/>
  <c r="DG214" i="4" s="1"/>
  <c r="DF213" i="4"/>
  <c r="DG213" i="4" s="1"/>
  <c r="DF212" i="4"/>
  <c r="DG212" i="4" s="1"/>
  <c r="DF211" i="4"/>
  <c r="DG211" i="4" s="1"/>
  <c r="DF210" i="4"/>
  <c r="DG210" i="4" s="1"/>
  <c r="DF209" i="4"/>
  <c r="DG209" i="4" s="1"/>
  <c r="DF208" i="4"/>
  <c r="DG208" i="4" s="1"/>
  <c r="DF207" i="4"/>
  <c r="DG207" i="4" s="1"/>
  <c r="DF206" i="4"/>
  <c r="DG206" i="4" s="1"/>
  <c r="DF205" i="4"/>
  <c r="DG205" i="4" s="1"/>
  <c r="DF204" i="4"/>
  <c r="DG204" i="4" s="1"/>
  <c r="DF203" i="4"/>
  <c r="DG203" i="4" s="1"/>
  <c r="DF202" i="4"/>
  <c r="DG202" i="4" s="1"/>
  <c r="DF201" i="4"/>
  <c r="DG201" i="4" s="1"/>
  <c r="DF200" i="4"/>
  <c r="DG200" i="4" s="1"/>
  <c r="DF199" i="4"/>
  <c r="DG199" i="4" s="1"/>
  <c r="DF198" i="4"/>
  <c r="DG198" i="4" s="1"/>
  <c r="DF197" i="4"/>
  <c r="DG197" i="4" s="1"/>
  <c r="DF196" i="4"/>
  <c r="DG196" i="4" s="1"/>
  <c r="DF195" i="4"/>
  <c r="DG195" i="4" s="1"/>
  <c r="DF194" i="4"/>
  <c r="DG194" i="4" s="1"/>
  <c r="DF193" i="4"/>
  <c r="DG193" i="4" s="1"/>
  <c r="DF192" i="4"/>
  <c r="DG192" i="4" s="1"/>
  <c r="DF191" i="4"/>
  <c r="DG191" i="4" s="1"/>
  <c r="DF190" i="4"/>
  <c r="DG190" i="4" s="1"/>
  <c r="DF189" i="4"/>
  <c r="DG189" i="4" s="1"/>
  <c r="DF188" i="4"/>
  <c r="DG188" i="4" s="1"/>
  <c r="DF187" i="4"/>
  <c r="DG187" i="4" s="1"/>
  <c r="DF186" i="4"/>
  <c r="DG186" i="4" s="1"/>
  <c r="DF185" i="4"/>
  <c r="DG185" i="4" s="1"/>
  <c r="DF184" i="4"/>
  <c r="DG184" i="4" s="1"/>
  <c r="DF183" i="4"/>
  <c r="DG183" i="4" s="1"/>
  <c r="DF182" i="4"/>
  <c r="DG182" i="4" s="1"/>
  <c r="DF181" i="4"/>
  <c r="DG181" i="4" s="1"/>
  <c r="DF180" i="4"/>
  <c r="DG180" i="4" s="1"/>
  <c r="DF179" i="4"/>
  <c r="DG179" i="4" s="1"/>
  <c r="DF178" i="4"/>
  <c r="DG178" i="4" s="1"/>
  <c r="DF177" i="4"/>
  <c r="DG177" i="4" s="1"/>
  <c r="DF176" i="4"/>
  <c r="DG176" i="4" s="1"/>
  <c r="DF175" i="4"/>
  <c r="DG175" i="4" s="1"/>
  <c r="DF174" i="4"/>
  <c r="DG174" i="4" s="1"/>
  <c r="DF173" i="4"/>
  <c r="DG173" i="4" s="1"/>
  <c r="DF172" i="4"/>
  <c r="DG172" i="4" s="1"/>
  <c r="DF171" i="4"/>
  <c r="DG171" i="4" s="1"/>
  <c r="DF170" i="4"/>
  <c r="DG170" i="4" s="1"/>
  <c r="DF169" i="4"/>
  <c r="DG169" i="4" s="1"/>
  <c r="DF168" i="4"/>
  <c r="DG168" i="4" s="1"/>
  <c r="DF167" i="4"/>
  <c r="DG167" i="4" s="1"/>
  <c r="DF166" i="4"/>
  <c r="DG166" i="4" s="1"/>
  <c r="DF165" i="4"/>
  <c r="DG165" i="4" s="1"/>
  <c r="DF164" i="4"/>
  <c r="DG164" i="4" s="1"/>
  <c r="DF163" i="4"/>
  <c r="DG163" i="4" s="1"/>
  <c r="DF162" i="4"/>
  <c r="DG162" i="4" s="1"/>
  <c r="DF161" i="4"/>
  <c r="DG161" i="4" s="1"/>
  <c r="DF160" i="4"/>
  <c r="DG160" i="4" s="1"/>
  <c r="DF159" i="4"/>
  <c r="DG159" i="4" s="1"/>
  <c r="DF158" i="4"/>
  <c r="DG158" i="4" s="1"/>
  <c r="DF157" i="4"/>
  <c r="DG157" i="4" s="1"/>
  <c r="DF156" i="4"/>
  <c r="DG156" i="4" s="1"/>
  <c r="DF155" i="4"/>
  <c r="DG155" i="4" s="1"/>
  <c r="DF154" i="4"/>
  <c r="DG154" i="4" s="1"/>
  <c r="DF153" i="4"/>
  <c r="DG153" i="4" s="1"/>
  <c r="DF152" i="4"/>
  <c r="DG152" i="4" s="1"/>
  <c r="DG151" i="4"/>
  <c r="DF151" i="4"/>
  <c r="DF150" i="4"/>
  <c r="DG150" i="4" s="1"/>
  <c r="DF149" i="4"/>
  <c r="DG149" i="4" s="1"/>
  <c r="DF148" i="4"/>
  <c r="DG148" i="4" s="1"/>
  <c r="DF147" i="4"/>
  <c r="DG147" i="4" s="1"/>
  <c r="DF146" i="4"/>
  <c r="DG146" i="4" s="1"/>
  <c r="DF145" i="4"/>
  <c r="DG145" i="4" s="1"/>
  <c r="DF144" i="4"/>
  <c r="DG144" i="4" s="1"/>
  <c r="DF143" i="4"/>
  <c r="DG143" i="4" s="1"/>
  <c r="DF142" i="4"/>
  <c r="DG142" i="4" s="1"/>
  <c r="DF141" i="4"/>
  <c r="DG141" i="4" s="1"/>
  <c r="DF140" i="4"/>
  <c r="DG140" i="4" s="1"/>
  <c r="DG139" i="4"/>
  <c r="DF139" i="4"/>
  <c r="DF138" i="4"/>
  <c r="DG138" i="4" s="1"/>
  <c r="DF137" i="4"/>
  <c r="DG137" i="4" s="1"/>
  <c r="DF136" i="4"/>
  <c r="DG136" i="4" s="1"/>
  <c r="DG135" i="4"/>
  <c r="DF135" i="4"/>
  <c r="DF134" i="4"/>
  <c r="DG134" i="4" s="1"/>
  <c r="DF133" i="4"/>
  <c r="DG133" i="4" s="1"/>
  <c r="DF132" i="4"/>
  <c r="DG132" i="4" s="1"/>
  <c r="DF131" i="4"/>
  <c r="DG131" i="4" s="1"/>
  <c r="DF130" i="4"/>
  <c r="DG130" i="4" s="1"/>
  <c r="DF129" i="4"/>
  <c r="DG129" i="4" s="1"/>
  <c r="DF128" i="4"/>
  <c r="DG128" i="4" s="1"/>
  <c r="DG127" i="4"/>
  <c r="DF127" i="4"/>
  <c r="DF126" i="4"/>
  <c r="DG126" i="4" s="1"/>
  <c r="DF125" i="4"/>
  <c r="DG125" i="4" s="1"/>
  <c r="DF124" i="4"/>
  <c r="DG124" i="4" s="1"/>
  <c r="DF123" i="4"/>
  <c r="DG123" i="4" s="1"/>
  <c r="DF122" i="4"/>
  <c r="DG122" i="4" s="1"/>
  <c r="DG121" i="4"/>
  <c r="DF121" i="4"/>
  <c r="DG120" i="4"/>
  <c r="DF120" i="4"/>
  <c r="DF119" i="4"/>
  <c r="DG119" i="4" s="1"/>
  <c r="DG118" i="4"/>
  <c r="DF118" i="4"/>
  <c r="DG117" i="4"/>
  <c r="DF117" i="4"/>
  <c r="DG116" i="4"/>
  <c r="DF116" i="4"/>
  <c r="DF115" i="4"/>
  <c r="DG115" i="4" s="1"/>
  <c r="DG114" i="4"/>
  <c r="DF114" i="4"/>
  <c r="DG113" i="4"/>
  <c r="DF113" i="4"/>
  <c r="DG112" i="4"/>
  <c r="DF112" i="4"/>
  <c r="DF111" i="4"/>
  <c r="DG111" i="4" s="1"/>
  <c r="DG110" i="4"/>
  <c r="DF110" i="4"/>
  <c r="DG109" i="4"/>
  <c r="DF109" i="4"/>
  <c r="DG108" i="4"/>
  <c r="DF108" i="4"/>
  <c r="DF107" i="4"/>
  <c r="DG107" i="4" s="1"/>
  <c r="DG106" i="4"/>
  <c r="DF106" i="4"/>
  <c r="DG105" i="4"/>
  <c r="DF105" i="4"/>
  <c r="DG104" i="4"/>
  <c r="DF104" i="4"/>
  <c r="DF103" i="4"/>
  <c r="DG103" i="4" s="1"/>
  <c r="DG102" i="4"/>
  <c r="DF102" i="4"/>
  <c r="DG101" i="4"/>
  <c r="DF101" i="4"/>
  <c r="DG100" i="4"/>
  <c r="DF100" i="4"/>
  <c r="DF99" i="4"/>
  <c r="DG99" i="4" s="1"/>
  <c r="DG98" i="4"/>
  <c r="DF98" i="4"/>
  <c r="DG97" i="4"/>
  <c r="DF97" i="4"/>
  <c r="DG96" i="4"/>
  <c r="DF96" i="4"/>
  <c r="DF95" i="4"/>
  <c r="DG95" i="4" s="1"/>
  <c r="DG94" i="4"/>
  <c r="DF94" i="4"/>
  <c r="DG93" i="4"/>
  <c r="DF93" i="4"/>
  <c r="DG92" i="4"/>
  <c r="DF92" i="4"/>
  <c r="DF91" i="4"/>
  <c r="DG91" i="4" s="1"/>
  <c r="DG90" i="4"/>
  <c r="DF90" i="4"/>
  <c r="DG89" i="4"/>
  <c r="DF89" i="4"/>
  <c r="DG88" i="4"/>
  <c r="DF88" i="4"/>
  <c r="DF87" i="4"/>
  <c r="DG87" i="4" s="1"/>
  <c r="DG86" i="4"/>
  <c r="DF86" i="4"/>
  <c r="DG85" i="4"/>
  <c r="DF85" i="4"/>
  <c r="DG84" i="4"/>
  <c r="DF84" i="4"/>
  <c r="DF83" i="4"/>
  <c r="DG83" i="4" s="1"/>
  <c r="DG82" i="4"/>
  <c r="DF82" i="4"/>
  <c r="DG81" i="4"/>
  <c r="DF81" i="4"/>
  <c r="DG80" i="4"/>
  <c r="DF80" i="4"/>
  <c r="DF79" i="4"/>
  <c r="DG79" i="4" s="1"/>
  <c r="DG78" i="4"/>
  <c r="DF78" i="4"/>
  <c r="DG77" i="4"/>
  <c r="DF77" i="4"/>
  <c r="DG76" i="4"/>
  <c r="DF76" i="4"/>
  <c r="DF75" i="4"/>
  <c r="DG75" i="4" s="1"/>
  <c r="DG74" i="4"/>
  <c r="DF74" i="4"/>
  <c r="DG73" i="4"/>
  <c r="DF73" i="4"/>
  <c r="DG72" i="4"/>
  <c r="DF72" i="4"/>
  <c r="DF71" i="4"/>
  <c r="DG71" i="4" s="1"/>
  <c r="DG70" i="4"/>
  <c r="DF70" i="4"/>
  <c r="DG69" i="4"/>
  <c r="DF69" i="4"/>
  <c r="DG68" i="4"/>
  <c r="DF68" i="4"/>
  <c r="DF67" i="4"/>
  <c r="DG67" i="4" s="1"/>
  <c r="DG66" i="4"/>
  <c r="DF66" i="4"/>
  <c r="DG65" i="4"/>
  <c r="DF65" i="4"/>
  <c r="DG64" i="4"/>
  <c r="DF64" i="4"/>
  <c r="DF63" i="4"/>
  <c r="DG63" i="4" s="1"/>
  <c r="DG62" i="4"/>
  <c r="DF62" i="4"/>
  <c r="DG61" i="4"/>
  <c r="DF61" i="4"/>
  <c r="DG60" i="4"/>
  <c r="DF60" i="4"/>
  <c r="DF59" i="4"/>
  <c r="DG59" i="4" s="1"/>
  <c r="DG58" i="4"/>
  <c r="DF58" i="4"/>
  <c r="DG57" i="4"/>
  <c r="DF57" i="4"/>
  <c r="DG56" i="4"/>
  <c r="DF56" i="4"/>
  <c r="DF55" i="4"/>
  <c r="DG55" i="4" s="1"/>
  <c r="DG54" i="4"/>
  <c r="DF54" i="4"/>
  <c r="DG53" i="4"/>
  <c r="DF53" i="4"/>
  <c r="DG52" i="4"/>
  <c r="DF52" i="4"/>
  <c r="DF51" i="4"/>
  <c r="DG51" i="4" s="1"/>
  <c r="DG50" i="4"/>
  <c r="DF50" i="4"/>
  <c r="DG49" i="4"/>
  <c r="DF49" i="4"/>
  <c r="DG48" i="4"/>
  <c r="DF48" i="4"/>
  <c r="DF47" i="4"/>
  <c r="DG47" i="4" s="1"/>
  <c r="DG46" i="4"/>
  <c r="DF46" i="4"/>
  <c r="DG45" i="4"/>
  <c r="DF45" i="4"/>
  <c r="DG44" i="4"/>
  <c r="DF44" i="4"/>
  <c r="DF43" i="4"/>
  <c r="DG43" i="4" s="1"/>
  <c r="DG42" i="4"/>
  <c r="DF42" i="4"/>
  <c r="DG41" i="4"/>
  <c r="DF41" i="4"/>
  <c r="DG40" i="4"/>
  <c r="DF40" i="4"/>
  <c r="DF39" i="4"/>
  <c r="DG39" i="4" s="1"/>
  <c r="DG38" i="4"/>
  <c r="DF38" i="4"/>
  <c r="DG37" i="4"/>
  <c r="DF37" i="4"/>
  <c r="DG36" i="4"/>
  <c r="DF36" i="4"/>
  <c r="DF35" i="4"/>
  <c r="DG35" i="4" s="1"/>
  <c r="DG34" i="4"/>
  <c r="DF34" i="4"/>
  <c r="DG33" i="4"/>
  <c r="DF33" i="4"/>
  <c r="DG32" i="4"/>
  <c r="DF32" i="4"/>
  <c r="DF31" i="4"/>
  <c r="DG31" i="4" s="1"/>
  <c r="DG30" i="4"/>
  <c r="DF30" i="4"/>
  <c r="DG29" i="4"/>
  <c r="DF29" i="4"/>
  <c r="DG28" i="4"/>
  <c r="DF28" i="4"/>
  <c r="DF27" i="4"/>
  <c r="DG27" i="4" s="1"/>
  <c r="DG26" i="4"/>
  <c r="DF26" i="4"/>
  <c r="DG25" i="4"/>
  <c r="DF25" i="4"/>
  <c r="DG24" i="4"/>
  <c r="DF24" i="4"/>
  <c r="DF23" i="4"/>
  <c r="DG23" i="4" s="1"/>
  <c r="DG22" i="4"/>
  <c r="DF22" i="4"/>
  <c r="DG21" i="4"/>
  <c r="DF21" i="4"/>
  <c r="DG20" i="4"/>
  <c r="DF20" i="4"/>
  <c r="DF19" i="4"/>
  <c r="DG19" i="4" s="1"/>
  <c r="DG18" i="4"/>
  <c r="DF18" i="4"/>
  <c r="DG17" i="4"/>
  <c r="DF17" i="4"/>
  <c r="DG16" i="4"/>
  <c r="DF16" i="4"/>
  <c r="DF15" i="4"/>
  <c r="DG15" i="4" s="1"/>
  <c r="DG14" i="4"/>
  <c r="DF14" i="4"/>
  <c r="DG13" i="4"/>
  <c r="DF13" i="4"/>
  <c r="DG12" i="4"/>
  <c r="DF12" i="4"/>
  <c r="DF11" i="4"/>
  <c r="DG11" i="4" s="1"/>
  <c r="DG10" i="4"/>
  <c r="DF10" i="4"/>
  <c r="DG9" i="4"/>
  <c r="DF9" i="4"/>
  <c r="DG8" i="4"/>
  <c r="DF8" i="4"/>
  <c r="DF7" i="4"/>
  <c r="DG7" i="4" s="1"/>
  <c r="DG6" i="4"/>
  <c r="DF6" i="4"/>
  <c r="DG5" i="4"/>
  <c r="DF5" i="4"/>
  <c r="DG4" i="4"/>
  <c r="DF4" i="4"/>
  <c r="CT458" i="4"/>
  <c r="CU458" i="4" s="1"/>
  <c r="CT457" i="4"/>
  <c r="CU457" i="4" s="1"/>
  <c r="CT456" i="4"/>
  <c r="CU456" i="4" s="1"/>
  <c r="CT455" i="4"/>
  <c r="CU455" i="4" s="1"/>
  <c r="CT454" i="4"/>
  <c r="CU454" i="4" s="1"/>
  <c r="CT453" i="4"/>
  <c r="CU453" i="4" s="1"/>
  <c r="CT452" i="4"/>
  <c r="CU452" i="4" s="1"/>
  <c r="CT451" i="4"/>
  <c r="CU451" i="4" s="1"/>
  <c r="CT450" i="4"/>
  <c r="CU450" i="4" s="1"/>
  <c r="CT449" i="4"/>
  <c r="CU449" i="4" s="1"/>
  <c r="CT448" i="4"/>
  <c r="CU448" i="4" s="1"/>
  <c r="CT447" i="4"/>
  <c r="CU447" i="4" s="1"/>
  <c r="CT446" i="4"/>
  <c r="CU446" i="4" s="1"/>
  <c r="CT445" i="4"/>
  <c r="CU445" i="4" s="1"/>
  <c r="CT444" i="4"/>
  <c r="CU444" i="4" s="1"/>
  <c r="CT443" i="4"/>
  <c r="CU443" i="4" s="1"/>
  <c r="CT442" i="4"/>
  <c r="CU442" i="4" s="1"/>
  <c r="CT441" i="4"/>
  <c r="CU441" i="4" s="1"/>
  <c r="CT440" i="4"/>
  <c r="CU440" i="4" s="1"/>
  <c r="CT439" i="4"/>
  <c r="CU439" i="4" s="1"/>
  <c r="CT438" i="4"/>
  <c r="CU438" i="4" s="1"/>
  <c r="CT437" i="4"/>
  <c r="CU437" i="4" s="1"/>
  <c r="CT436" i="4"/>
  <c r="CU436" i="4" s="1"/>
  <c r="CT435" i="4"/>
  <c r="CU435" i="4" s="1"/>
  <c r="CT434" i="4"/>
  <c r="CU434" i="4" s="1"/>
  <c r="CT433" i="4"/>
  <c r="CU433" i="4" s="1"/>
  <c r="CT432" i="4"/>
  <c r="CU432" i="4" s="1"/>
  <c r="CT431" i="4"/>
  <c r="CU431" i="4" s="1"/>
  <c r="CT430" i="4"/>
  <c r="CU430" i="4" s="1"/>
  <c r="CT429" i="4"/>
  <c r="CU429" i="4" s="1"/>
  <c r="CT428" i="4"/>
  <c r="CU428" i="4" s="1"/>
  <c r="CT427" i="4"/>
  <c r="CU427" i="4" s="1"/>
  <c r="CT426" i="4"/>
  <c r="CU426" i="4" s="1"/>
  <c r="CT425" i="4"/>
  <c r="CU425" i="4" s="1"/>
  <c r="CT424" i="4"/>
  <c r="CU424" i="4" s="1"/>
  <c r="CT423" i="4"/>
  <c r="CU423" i="4" s="1"/>
  <c r="CT422" i="4"/>
  <c r="CU422" i="4" s="1"/>
  <c r="CT421" i="4"/>
  <c r="CU421" i="4" s="1"/>
  <c r="CT420" i="4"/>
  <c r="CU420" i="4" s="1"/>
  <c r="CT419" i="4"/>
  <c r="CU419" i="4" s="1"/>
  <c r="CT418" i="4"/>
  <c r="CU418" i="4" s="1"/>
  <c r="CT417" i="4"/>
  <c r="CU417" i="4" s="1"/>
  <c r="CT416" i="4"/>
  <c r="CU416" i="4" s="1"/>
  <c r="CT415" i="4"/>
  <c r="CU415" i="4" s="1"/>
  <c r="CT414" i="4"/>
  <c r="CU414" i="4" s="1"/>
  <c r="CT413" i="4"/>
  <c r="CU413" i="4" s="1"/>
  <c r="CT412" i="4"/>
  <c r="CU412" i="4" s="1"/>
  <c r="CT411" i="4"/>
  <c r="CU411" i="4" s="1"/>
  <c r="CT410" i="4"/>
  <c r="CU410" i="4" s="1"/>
  <c r="CT409" i="4"/>
  <c r="CU409" i="4" s="1"/>
  <c r="CT408" i="4"/>
  <c r="CU408" i="4" s="1"/>
  <c r="CT407" i="4"/>
  <c r="CU407" i="4" s="1"/>
  <c r="CT406" i="4"/>
  <c r="CU406" i="4" s="1"/>
  <c r="CT405" i="4"/>
  <c r="CU405" i="4" s="1"/>
  <c r="CT404" i="4"/>
  <c r="CU404" i="4" s="1"/>
  <c r="CT403" i="4"/>
  <c r="CU403" i="4" s="1"/>
  <c r="CT402" i="4"/>
  <c r="CU402" i="4" s="1"/>
  <c r="CT401" i="4"/>
  <c r="CU401" i="4" s="1"/>
  <c r="CT400" i="4"/>
  <c r="CU400" i="4" s="1"/>
  <c r="CT399" i="4"/>
  <c r="CU399" i="4" s="1"/>
  <c r="CT398" i="4"/>
  <c r="CU398" i="4" s="1"/>
  <c r="CT397" i="4"/>
  <c r="CU397" i="4" s="1"/>
  <c r="CT396" i="4"/>
  <c r="CU396" i="4" s="1"/>
  <c r="CT395" i="4"/>
  <c r="CU395" i="4" s="1"/>
  <c r="CT394" i="4"/>
  <c r="CU394" i="4" s="1"/>
  <c r="CT393" i="4"/>
  <c r="CU393" i="4" s="1"/>
  <c r="CT392" i="4"/>
  <c r="CU392" i="4" s="1"/>
  <c r="CT391" i="4"/>
  <c r="CU391" i="4" s="1"/>
  <c r="CT390" i="4"/>
  <c r="CU390" i="4" s="1"/>
  <c r="CT389" i="4"/>
  <c r="CU389" i="4" s="1"/>
  <c r="CT388" i="4"/>
  <c r="CU388" i="4" s="1"/>
  <c r="CT387" i="4"/>
  <c r="CU387" i="4" s="1"/>
  <c r="CT386" i="4"/>
  <c r="CU386" i="4" s="1"/>
  <c r="CT385" i="4"/>
  <c r="CU385" i="4" s="1"/>
  <c r="CT384" i="4"/>
  <c r="CU384" i="4" s="1"/>
  <c r="CT383" i="4"/>
  <c r="CU383" i="4" s="1"/>
  <c r="CT382" i="4"/>
  <c r="CU382" i="4" s="1"/>
  <c r="CT381" i="4"/>
  <c r="CU381" i="4" s="1"/>
  <c r="CT380" i="4"/>
  <c r="CU380" i="4" s="1"/>
  <c r="CT379" i="4"/>
  <c r="CU379" i="4" s="1"/>
  <c r="CT378" i="4"/>
  <c r="CU378" i="4" s="1"/>
  <c r="CT377" i="4"/>
  <c r="CU377" i="4" s="1"/>
  <c r="CT376" i="4"/>
  <c r="CU376" i="4" s="1"/>
  <c r="CT375" i="4"/>
  <c r="CU375" i="4" s="1"/>
  <c r="CT374" i="4"/>
  <c r="CU374" i="4" s="1"/>
  <c r="CT373" i="4"/>
  <c r="CU373" i="4" s="1"/>
  <c r="CT372" i="4"/>
  <c r="CU372" i="4" s="1"/>
  <c r="CT371" i="4"/>
  <c r="CU371" i="4" s="1"/>
  <c r="CT370" i="4"/>
  <c r="CU370" i="4" s="1"/>
  <c r="CT369" i="4"/>
  <c r="CU369" i="4" s="1"/>
  <c r="CT368" i="4"/>
  <c r="CU368" i="4" s="1"/>
  <c r="CT367" i="4"/>
  <c r="CU367" i="4" s="1"/>
  <c r="CT366" i="4"/>
  <c r="CU366" i="4" s="1"/>
  <c r="CT365" i="4"/>
  <c r="CU365" i="4" s="1"/>
  <c r="CT364" i="4"/>
  <c r="CU364" i="4" s="1"/>
  <c r="CT363" i="4"/>
  <c r="CU363" i="4" s="1"/>
  <c r="CT362" i="4"/>
  <c r="CU362" i="4" s="1"/>
  <c r="CT361" i="4"/>
  <c r="CU361" i="4" s="1"/>
  <c r="CT360" i="4"/>
  <c r="CU360" i="4" s="1"/>
  <c r="CT359" i="4"/>
  <c r="CU359" i="4" s="1"/>
  <c r="CT358" i="4"/>
  <c r="CU358" i="4" s="1"/>
  <c r="CT357" i="4"/>
  <c r="CU357" i="4" s="1"/>
  <c r="CT356" i="4"/>
  <c r="CU356" i="4" s="1"/>
  <c r="CT355" i="4"/>
  <c r="CU355" i="4" s="1"/>
  <c r="CT354" i="4"/>
  <c r="CU354" i="4" s="1"/>
  <c r="CT353" i="4"/>
  <c r="CU353" i="4" s="1"/>
  <c r="CT352" i="4"/>
  <c r="CU352" i="4" s="1"/>
  <c r="CT351" i="4"/>
  <c r="CU351" i="4" s="1"/>
  <c r="CT350" i="4"/>
  <c r="CU350" i="4" s="1"/>
  <c r="CT349" i="4"/>
  <c r="CU349" i="4" s="1"/>
  <c r="CT348" i="4"/>
  <c r="CU348" i="4" s="1"/>
  <c r="CT347" i="4"/>
  <c r="CU347" i="4" s="1"/>
  <c r="CT346" i="4"/>
  <c r="CU346" i="4" s="1"/>
  <c r="CT345" i="4"/>
  <c r="CU345" i="4" s="1"/>
  <c r="CT344" i="4"/>
  <c r="CU344" i="4" s="1"/>
  <c r="CT343" i="4"/>
  <c r="CU343" i="4" s="1"/>
  <c r="CT342" i="4"/>
  <c r="CU342" i="4" s="1"/>
  <c r="CT341" i="4"/>
  <c r="CU341" i="4" s="1"/>
  <c r="CT340" i="4"/>
  <c r="CU340" i="4" s="1"/>
  <c r="CT339" i="4"/>
  <c r="CU339" i="4" s="1"/>
  <c r="CT338" i="4"/>
  <c r="CU338" i="4" s="1"/>
  <c r="CT337" i="4"/>
  <c r="CU337" i="4" s="1"/>
  <c r="CT336" i="4"/>
  <c r="CU336" i="4" s="1"/>
  <c r="CT335" i="4"/>
  <c r="CU335" i="4" s="1"/>
  <c r="CT334" i="4"/>
  <c r="CU334" i="4" s="1"/>
  <c r="CT333" i="4"/>
  <c r="CU333" i="4" s="1"/>
  <c r="CT332" i="4"/>
  <c r="CU332" i="4" s="1"/>
  <c r="CT331" i="4"/>
  <c r="CU331" i="4" s="1"/>
  <c r="CT330" i="4"/>
  <c r="CU330" i="4" s="1"/>
  <c r="CT329" i="4"/>
  <c r="CU329" i="4" s="1"/>
  <c r="CT328" i="4"/>
  <c r="CU328" i="4" s="1"/>
  <c r="CT327" i="4"/>
  <c r="CU327" i="4" s="1"/>
  <c r="CT326" i="4"/>
  <c r="CU326" i="4" s="1"/>
  <c r="CT325" i="4"/>
  <c r="CU325" i="4" s="1"/>
  <c r="CT324" i="4"/>
  <c r="CU324" i="4" s="1"/>
  <c r="CT323" i="4"/>
  <c r="CU323" i="4" s="1"/>
  <c r="CT322" i="4"/>
  <c r="CU322" i="4" s="1"/>
  <c r="CT321" i="4"/>
  <c r="CU321" i="4" s="1"/>
  <c r="CT320" i="4"/>
  <c r="CU320" i="4" s="1"/>
  <c r="CT319" i="4"/>
  <c r="CU319" i="4" s="1"/>
  <c r="CT318" i="4"/>
  <c r="CU318" i="4" s="1"/>
  <c r="CT317" i="4"/>
  <c r="CU317" i="4" s="1"/>
  <c r="CT316" i="4"/>
  <c r="CU316" i="4" s="1"/>
  <c r="CT315" i="4"/>
  <c r="CU315" i="4" s="1"/>
  <c r="CT314" i="4"/>
  <c r="CU314" i="4" s="1"/>
  <c r="CT313" i="4"/>
  <c r="CU313" i="4" s="1"/>
  <c r="CT312" i="4"/>
  <c r="CU312" i="4" s="1"/>
  <c r="CT311" i="4"/>
  <c r="CU311" i="4" s="1"/>
  <c r="CT310" i="4"/>
  <c r="CU310" i="4" s="1"/>
  <c r="CT309" i="4"/>
  <c r="CU309" i="4" s="1"/>
  <c r="CT308" i="4"/>
  <c r="CU308" i="4" s="1"/>
  <c r="CT307" i="4"/>
  <c r="CU307" i="4" s="1"/>
  <c r="CT306" i="4"/>
  <c r="CU306" i="4" s="1"/>
  <c r="CT305" i="4"/>
  <c r="CU305" i="4" s="1"/>
  <c r="CT304" i="4"/>
  <c r="CU304" i="4" s="1"/>
  <c r="CT303" i="4"/>
  <c r="CU303" i="4" s="1"/>
  <c r="CT302" i="4"/>
  <c r="CU302" i="4" s="1"/>
  <c r="CT301" i="4"/>
  <c r="CU301" i="4" s="1"/>
  <c r="CT300" i="4"/>
  <c r="CU300" i="4" s="1"/>
  <c r="CT299" i="4"/>
  <c r="CU299" i="4" s="1"/>
  <c r="CT298" i="4"/>
  <c r="CU298" i="4" s="1"/>
  <c r="CT297" i="4"/>
  <c r="CU297" i="4" s="1"/>
  <c r="CT296" i="4"/>
  <c r="CU296" i="4" s="1"/>
  <c r="CT295" i="4"/>
  <c r="CU295" i="4" s="1"/>
  <c r="CT294" i="4"/>
  <c r="CU294" i="4" s="1"/>
  <c r="CT293" i="4"/>
  <c r="CU293" i="4" s="1"/>
  <c r="CT292" i="4"/>
  <c r="CU292" i="4" s="1"/>
  <c r="CT291" i="4"/>
  <c r="CU291" i="4" s="1"/>
  <c r="CT290" i="4"/>
  <c r="CU290" i="4" s="1"/>
  <c r="CT289" i="4"/>
  <c r="CU289" i="4" s="1"/>
  <c r="CT288" i="4"/>
  <c r="CU288" i="4" s="1"/>
  <c r="CT287" i="4"/>
  <c r="CU287" i="4" s="1"/>
  <c r="CT286" i="4"/>
  <c r="CU286" i="4" s="1"/>
  <c r="CT285" i="4"/>
  <c r="CU285" i="4" s="1"/>
  <c r="CT284" i="4"/>
  <c r="CU284" i="4" s="1"/>
  <c r="CT283" i="4"/>
  <c r="CU283" i="4" s="1"/>
  <c r="CT282" i="4"/>
  <c r="CU282" i="4" s="1"/>
  <c r="CT281" i="4"/>
  <c r="CU281" i="4" s="1"/>
  <c r="CT280" i="4"/>
  <c r="CU280" i="4" s="1"/>
  <c r="CT279" i="4"/>
  <c r="CU279" i="4" s="1"/>
  <c r="CT278" i="4"/>
  <c r="CU278" i="4" s="1"/>
  <c r="CT277" i="4"/>
  <c r="CU277" i="4" s="1"/>
  <c r="CT276" i="4"/>
  <c r="CU276" i="4" s="1"/>
  <c r="CT275" i="4"/>
  <c r="CU275" i="4" s="1"/>
  <c r="CT274" i="4"/>
  <c r="CU274" i="4" s="1"/>
  <c r="CT273" i="4"/>
  <c r="CU273" i="4" s="1"/>
  <c r="CT272" i="4"/>
  <c r="CU272" i="4" s="1"/>
  <c r="CT271" i="4"/>
  <c r="CU271" i="4" s="1"/>
  <c r="CT270" i="4"/>
  <c r="CU270" i="4" s="1"/>
  <c r="CT269" i="4"/>
  <c r="CU269" i="4" s="1"/>
  <c r="CT268" i="4"/>
  <c r="CU268" i="4" s="1"/>
  <c r="CT267" i="4"/>
  <c r="CU267" i="4" s="1"/>
  <c r="CT266" i="4"/>
  <c r="CU266" i="4" s="1"/>
  <c r="CT265" i="4"/>
  <c r="CU265" i="4" s="1"/>
  <c r="CT264" i="4"/>
  <c r="CU264" i="4" s="1"/>
  <c r="CT263" i="4"/>
  <c r="CU263" i="4" s="1"/>
  <c r="CT262" i="4"/>
  <c r="CU262" i="4" s="1"/>
  <c r="CT261" i="4"/>
  <c r="CU261" i="4" s="1"/>
  <c r="CT260" i="4"/>
  <c r="CU260" i="4" s="1"/>
  <c r="CT259" i="4"/>
  <c r="CU259" i="4" s="1"/>
  <c r="CT258" i="4"/>
  <c r="CU258" i="4" s="1"/>
  <c r="CT257" i="4"/>
  <c r="CU257" i="4" s="1"/>
  <c r="CT256" i="4"/>
  <c r="CU256" i="4" s="1"/>
  <c r="CT255" i="4"/>
  <c r="CU255" i="4" s="1"/>
  <c r="CT254" i="4"/>
  <c r="CU254" i="4" s="1"/>
  <c r="CT253" i="4"/>
  <c r="CU253" i="4" s="1"/>
  <c r="CT252" i="4"/>
  <c r="CU252" i="4" s="1"/>
  <c r="CT251" i="4"/>
  <c r="CU251" i="4" s="1"/>
  <c r="CT250" i="4"/>
  <c r="CU250" i="4" s="1"/>
  <c r="CT249" i="4"/>
  <c r="CU249" i="4" s="1"/>
  <c r="CT248" i="4"/>
  <c r="CU248" i="4" s="1"/>
  <c r="CT247" i="4"/>
  <c r="CU247" i="4" s="1"/>
  <c r="CT246" i="4"/>
  <c r="CU246" i="4" s="1"/>
  <c r="CT245" i="4"/>
  <c r="CU245" i="4" s="1"/>
  <c r="CT244" i="4"/>
  <c r="CU244" i="4" s="1"/>
  <c r="CT243" i="4"/>
  <c r="CU243" i="4" s="1"/>
  <c r="CT242" i="4"/>
  <c r="CU242" i="4" s="1"/>
  <c r="CT241" i="4"/>
  <c r="CU241" i="4" s="1"/>
  <c r="CT240" i="4"/>
  <c r="CU240" i="4" s="1"/>
  <c r="CT239" i="4"/>
  <c r="CU239" i="4" s="1"/>
  <c r="CT238" i="4"/>
  <c r="CU238" i="4" s="1"/>
  <c r="CT237" i="4"/>
  <c r="CU237" i="4" s="1"/>
  <c r="CT236" i="4"/>
  <c r="CU236" i="4" s="1"/>
  <c r="CT235" i="4"/>
  <c r="CU235" i="4" s="1"/>
  <c r="CT234" i="4"/>
  <c r="CU234" i="4" s="1"/>
  <c r="CT233" i="4"/>
  <c r="CU233" i="4" s="1"/>
  <c r="CT232" i="4"/>
  <c r="CU232" i="4" s="1"/>
  <c r="CT231" i="4"/>
  <c r="CU231" i="4" s="1"/>
  <c r="CT230" i="4"/>
  <c r="CU230" i="4" s="1"/>
  <c r="CT229" i="4"/>
  <c r="CU229" i="4" s="1"/>
  <c r="CT228" i="4"/>
  <c r="CU228" i="4" s="1"/>
  <c r="CT227" i="4"/>
  <c r="CU227" i="4" s="1"/>
  <c r="CT226" i="4"/>
  <c r="CU226" i="4" s="1"/>
  <c r="CT225" i="4"/>
  <c r="CU225" i="4" s="1"/>
  <c r="CT224" i="4"/>
  <c r="CU224" i="4" s="1"/>
  <c r="CT223" i="4"/>
  <c r="CU223" i="4" s="1"/>
  <c r="CT222" i="4"/>
  <c r="CU222" i="4" s="1"/>
  <c r="CT221" i="4"/>
  <c r="CU221" i="4" s="1"/>
  <c r="CT220" i="4"/>
  <c r="CU220" i="4" s="1"/>
  <c r="CT219" i="4"/>
  <c r="CU219" i="4" s="1"/>
  <c r="CT218" i="4"/>
  <c r="CU218" i="4" s="1"/>
  <c r="CT217" i="4"/>
  <c r="CU217" i="4" s="1"/>
  <c r="CT216" i="4"/>
  <c r="CU216" i="4" s="1"/>
  <c r="CT215" i="4"/>
  <c r="CU215" i="4" s="1"/>
  <c r="CT214" i="4"/>
  <c r="CU214" i="4" s="1"/>
  <c r="CT213" i="4"/>
  <c r="CU213" i="4" s="1"/>
  <c r="CT212" i="4"/>
  <c r="CU212" i="4" s="1"/>
  <c r="CT211" i="4"/>
  <c r="CU211" i="4" s="1"/>
  <c r="CT210" i="4"/>
  <c r="CU210" i="4" s="1"/>
  <c r="CT209" i="4"/>
  <c r="CU209" i="4" s="1"/>
  <c r="CT208" i="4"/>
  <c r="CU208" i="4" s="1"/>
  <c r="CT207" i="4"/>
  <c r="CU207" i="4" s="1"/>
  <c r="CT206" i="4"/>
  <c r="CU206" i="4" s="1"/>
  <c r="CT205" i="4"/>
  <c r="CU205" i="4" s="1"/>
  <c r="CT204" i="4"/>
  <c r="CU204" i="4" s="1"/>
  <c r="CT203" i="4"/>
  <c r="CU203" i="4" s="1"/>
  <c r="CT202" i="4"/>
  <c r="CU202" i="4" s="1"/>
  <c r="CT201" i="4"/>
  <c r="CU201" i="4" s="1"/>
  <c r="CT200" i="4"/>
  <c r="CU200" i="4" s="1"/>
  <c r="CT199" i="4"/>
  <c r="CU199" i="4" s="1"/>
  <c r="CT198" i="4"/>
  <c r="CU198" i="4" s="1"/>
  <c r="CT197" i="4"/>
  <c r="CU197" i="4" s="1"/>
  <c r="CT196" i="4"/>
  <c r="CU196" i="4" s="1"/>
  <c r="CT195" i="4"/>
  <c r="CU195" i="4" s="1"/>
  <c r="CT194" i="4"/>
  <c r="CU194" i="4" s="1"/>
  <c r="CT193" i="4"/>
  <c r="CU193" i="4" s="1"/>
  <c r="CT192" i="4"/>
  <c r="CU192" i="4" s="1"/>
  <c r="CT191" i="4"/>
  <c r="CU191" i="4" s="1"/>
  <c r="CT190" i="4"/>
  <c r="CU190" i="4" s="1"/>
  <c r="CT189" i="4"/>
  <c r="CU189" i="4" s="1"/>
  <c r="CT188" i="4"/>
  <c r="CU188" i="4" s="1"/>
  <c r="CT187" i="4"/>
  <c r="CU187" i="4" s="1"/>
  <c r="CT186" i="4"/>
  <c r="CU186" i="4" s="1"/>
  <c r="CT185" i="4"/>
  <c r="CU185" i="4" s="1"/>
  <c r="CT184" i="4"/>
  <c r="CU184" i="4" s="1"/>
  <c r="CT183" i="4"/>
  <c r="CU183" i="4" s="1"/>
  <c r="CT182" i="4"/>
  <c r="CU182" i="4" s="1"/>
  <c r="CT181" i="4"/>
  <c r="CU181" i="4" s="1"/>
  <c r="CT180" i="4"/>
  <c r="CU180" i="4" s="1"/>
  <c r="CT179" i="4"/>
  <c r="CU179" i="4" s="1"/>
  <c r="CT178" i="4"/>
  <c r="CU178" i="4" s="1"/>
  <c r="CT177" i="4"/>
  <c r="CU177" i="4" s="1"/>
  <c r="CT176" i="4"/>
  <c r="CU176" i="4" s="1"/>
  <c r="CT175" i="4"/>
  <c r="CU175" i="4" s="1"/>
  <c r="CT174" i="4"/>
  <c r="CU174" i="4" s="1"/>
  <c r="CT173" i="4"/>
  <c r="CU173" i="4" s="1"/>
  <c r="CT172" i="4"/>
  <c r="CU172" i="4" s="1"/>
  <c r="CT171" i="4"/>
  <c r="CU171" i="4" s="1"/>
  <c r="CT170" i="4"/>
  <c r="CU170" i="4" s="1"/>
  <c r="CT169" i="4"/>
  <c r="CU169" i="4" s="1"/>
  <c r="CT168" i="4"/>
  <c r="CU168" i="4" s="1"/>
  <c r="CT167" i="4"/>
  <c r="CU167" i="4" s="1"/>
  <c r="CT166" i="4"/>
  <c r="CU166" i="4" s="1"/>
  <c r="CT165" i="4"/>
  <c r="CU165" i="4" s="1"/>
  <c r="CT164" i="4"/>
  <c r="CU164" i="4" s="1"/>
  <c r="CT163" i="4"/>
  <c r="CU163" i="4" s="1"/>
  <c r="CT162" i="4"/>
  <c r="CU162" i="4" s="1"/>
  <c r="CT161" i="4"/>
  <c r="CU161" i="4" s="1"/>
  <c r="CT160" i="4"/>
  <c r="CU160" i="4" s="1"/>
  <c r="CT159" i="4"/>
  <c r="CU159" i="4" s="1"/>
  <c r="CT158" i="4"/>
  <c r="CU158" i="4" s="1"/>
  <c r="CT157" i="4"/>
  <c r="CU157" i="4" s="1"/>
  <c r="CT156" i="4"/>
  <c r="CU156" i="4" s="1"/>
  <c r="CT155" i="4"/>
  <c r="CU155" i="4" s="1"/>
  <c r="CT154" i="4"/>
  <c r="CU154" i="4" s="1"/>
  <c r="CT153" i="4"/>
  <c r="CU153" i="4" s="1"/>
  <c r="CT152" i="4"/>
  <c r="CU152" i="4" s="1"/>
  <c r="CT151" i="4"/>
  <c r="CU151" i="4" s="1"/>
  <c r="CT150" i="4"/>
  <c r="CU150" i="4" s="1"/>
  <c r="CT149" i="4"/>
  <c r="CU149" i="4" s="1"/>
  <c r="CT148" i="4"/>
  <c r="CU148" i="4" s="1"/>
  <c r="CT147" i="4"/>
  <c r="CU147" i="4" s="1"/>
  <c r="CT146" i="4"/>
  <c r="CU146" i="4" s="1"/>
  <c r="CT145" i="4"/>
  <c r="CU145" i="4" s="1"/>
  <c r="CT144" i="4"/>
  <c r="CU144" i="4" s="1"/>
  <c r="CT143" i="4"/>
  <c r="CU143" i="4" s="1"/>
  <c r="CT142" i="4"/>
  <c r="CU142" i="4" s="1"/>
  <c r="CT141" i="4"/>
  <c r="CU141" i="4" s="1"/>
  <c r="CT140" i="4"/>
  <c r="CU140" i="4" s="1"/>
  <c r="CT139" i="4"/>
  <c r="CU139" i="4" s="1"/>
  <c r="CT138" i="4"/>
  <c r="CU138" i="4" s="1"/>
  <c r="CT137" i="4"/>
  <c r="CU137" i="4" s="1"/>
  <c r="CT136" i="4"/>
  <c r="CU136" i="4" s="1"/>
  <c r="CT135" i="4"/>
  <c r="CU135" i="4" s="1"/>
  <c r="CT134" i="4"/>
  <c r="CU134" i="4" s="1"/>
  <c r="CT133" i="4"/>
  <c r="CU133" i="4" s="1"/>
  <c r="CT132" i="4"/>
  <c r="CU132" i="4" s="1"/>
  <c r="CU131" i="4"/>
  <c r="CT131" i="4"/>
  <c r="CT130" i="4"/>
  <c r="CU130" i="4" s="1"/>
  <c r="CT129" i="4"/>
  <c r="CU129" i="4" s="1"/>
  <c r="CT128" i="4"/>
  <c r="CU128" i="4" s="1"/>
  <c r="CT127" i="4"/>
  <c r="CU127" i="4" s="1"/>
  <c r="CT126" i="4"/>
  <c r="CU126" i="4" s="1"/>
  <c r="CU125" i="4"/>
  <c r="CT125" i="4"/>
  <c r="CT124" i="4"/>
  <c r="CU124" i="4" s="1"/>
  <c r="CU123" i="4"/>
  <c r="CT123" i="4"/>
  <c r="CT122" i="4"/>
  <c r="CU122" i="4" s="1"/>
  <c r="CT121" i="4"/>
  <c r="CU121" i="4" s="1"/>
  <c r="CT120" i="4"/>
  <c r="CU120" i="4" s="1"/>
  <c r="CU119" i="4"/>
  <c r="CT119" i="4"/>
  <c r="CU118" i="4"/>
  <c r="CT118" i="4"/>
  <c r="CT117" i="4"/>
  <c r="CU117" i="4" s="1"/>
  <c r="CT116" i="4"/>
  <c r="CU116" i="4" s="1"/>
  <c r="CU115" i="4"/>
  <c r="CT115" i="4"/>
  <c r="CU114" i="4"/>
  <c r="CT114" i="4"/>
  <c r="CT113" i="4"/>
  <c r="CU113" i="4" s="1"/>
  <c r="CT112" i="4"/>
  <c r="CU112" i="4" s="1"/>
  <c r="CU111" i="4"/>
  <c r="CT111" i="4"/>
  <c r="CU110" i="4"/>
  <c r="CT110" i="4"/>
  <c r="CT109" i="4"/>
  <c r="CU109" i="4" s="1"/>
  <c r="CT108" i="4"/>
  <c r="CU108" i="4" s="1"/>
  <c r="CU107" i="4"/>
  <c r="CT107" i="4"/>
  <c r="CU106" i="4"/>
  <c r="CT106" i="4"/>
  <c r="CT105" i="4"/>
  <c r="CU105" i="4" s="1"/>
  <c r="CT104" i="4"/>
  <c r="CU104" i="4" s="1"/>
  <c r="CU103" i="4"/>
  <c r="CT103" i="4"/>
  <c r="CU102" i="4"/>
  <c r="CT102" i="4"/>
  <c r="CT101" i="4"/>
  <c r="CU101" i="4" s="1"/>
  <c r="CT100" i="4"/>
  <c r="CU100" i="4" s="1"/>
  <c r="CU99" i="4"/>
  <c r="CT99" i="4"/>
  <c r="CU98" i="4"/>
  <c r="CT98" i="4"/>
  <c r="CT97" i="4"/>
  <c r="CU97" i="4" s="1"/>
  <c r="CT96" i="4"/>
  <c r="CU96" i="4" s="1"/>
  <c r="CU95" i="4"/>
  <c r="CT95" i="4"/>
  <c r="CU94" i="4"/>
  <c r="CT94" i="4"/>
  <c r="CT93" i="4"/>
  <c r="CU93" i="4" s="1"/>
  <c r="CT92" i="4"/>
  <c r="CU92" i="4" s="1"/>
  <c r="CU91" i="4"/>
  <c r="CT91" i="4"/>
  <c r="CU90" i="4"/>
  <c r="CT90" i="4"/>
  <c r="CT89" i="4"/>
  <c r="CU89" i="4" s="1"/>
  <c r="CT88" i="4"/>
  <c r="CU88" i="4" s="1"/>
  <c r="CU87" i="4"/>
  <c r="CT87" i="4"/>
  <c r="CU86" i="4"/>
  <c r="CT86" i="4"/>
  <c r="CT85" i="4"/>
  <c r="CU85" i="4" s="1"/>
  <c r="CT84" i="4"/>
  <c r="CU84" i="4" s="1"/>
  <c r="CU83" i="4"/>
  <c r="CT83" i="4"/>
  <c r="CU82" i="4"/>
  <c r="CT82" i="4"/>
  <c r="CT81" i="4"/>
  <c r="CU81" i="4" s="1"/>
  <c r="CT80" i="4"/>
  <c r="CU80" i="4" s="1"/>
  <c r="CU79" i="4"/>
  <c r="CT79" i="4"/>
  <c r="CU78" i="4"/>
  <c r="CT78" i="4"/>
  <c r="CT77" i="4"/>
  <c r="CU77" i="4" s="1"/>
  <c r="CT76" i="4"/>
  <c r="CU76" i="4" s="1"/>
  <c r="CU75" i="4"/>
  <c r="CT75" i="4"/>
  <c r="CU74" i="4"/>
  <c r="CT74" i="4"/>
  <c r="CT73" i="4"/>
  <c r="CU73" i="4" s="1"/>
  <c r="CT72" i="4"/>
  <c r="CU72" i="4" s="1"/>
  <c r="CU71" i="4"/>
  <c r="CT71" i="4"/>
  <c r="CU70" i="4"/>
  <c r="CT70" i="4"/>
  <c r="CT69" i="4"/>
  <c r="CU69" i="4" s="1"/>
  <c r="CT68" i="4"/>
  <c r="CU68" i="4" s="1"/>
  <c r="CU67" i="4"/>
  <c r="CT67" i="4"/>
  <c r="CU66" i="4"/>
  <c r="CT66" i="4"/>
  <c r="CT65" i="4"/>
  <c r="CU65" i="4" s="1"/>
  <c r="CT64" i="4"/>
  <c r="CU64" i="4" s="1"/>
  <c r="CU63" i="4"/>
  <c r="CT63" i="4"/>
  <c r="CU62" i="4"/>
  <c r="CT62" i="4"/>
  <c r="CT61" i="4"/>
  <c r="CU61" i="4" s="1"/>
  <c r="CT60" i="4"/>
  <c r="CU60" i="4" s="1"/>
  <c r="CU59" i="4"/>
  <c r="CT59" i="4"/>
  <c r="CU58" i="4"/>
  <c r="CT58" i="4"/>
  <c r="CT57" i="4"/>
  <c r="CU57" i="4" s="1"/>
  <c r="CT56" i="4"/>
  <c r="CU56" i="4" s="1"/>
  <c r="CU55" i="4"/>
  <c r="CT55" i="4"/>
  <c r="CU54" i="4"/>
  <c r="CT54" i="4"/>
  <c r="CT53" i="4"/>
  <c r="CU53" i="4" s="1"/>
  <c r="CT52" i="4"/>
  <c r="CU52" i="4" s="1"/>
  <c r="CU51" i="4"/>
  <c r="CT51" i="4"/>
  <c r="CU50" i="4"/>
  <c r="CT50" i="4"/>
  <c r="CT49" i="4"/>
  <c r="CU49" i="4" s="1"/>
  <c r="CT48" i="4"/>
  <c r="CU48" i="4" s="1"/>
  <c r="CU47" i="4"/>
  <c r="CT47" i="4"/>
  <c r="CU46" i="4"/>
  <c r="CT46" i="4"/>
  <c r="CT45" i="4"/>
  <c r="CU45" i="4" s="1"/>
  <c r="CT44" i="4"/>
  <c r="CU44" i="4" s="1"/>
  <c r="CU43" i="4"/>
  <c r="CT43" i="4"/>
  <c r="CU42" i="4"/>
  <c r="CT42" i="4"/>
  <c r="CT41" i="4"/>
  <c r="CU41" i="4" s="1"/>
  <c r="CT40" i="4"/>
  <c r="CU40" i="4" s="1"/>
  <c r="CU39" i="4"/>
  <c r="CT39" i="4"/>
  <c r="CU38" i="4"/>
  <c r="CT38" i="4"/>
  <c r="CT37" i="4"/>
  <c r="CU37" i="4" s="1"/>
  <c r="CT36" i="4"/>
  <c r="CU36" i="4" s="1"/>
  <c r="CU35" i="4"/>
  <c r="CT35" i="4"/>
  <c r="CU34" i="4"/>
  <c r="CT34" i="4"/>
  <c r="CT33" i="4"/>
  <c r="CU33" i="4" s="1"/>
  <c r="CT32" i="4"/>
  <c r="CU32" i="4" s="1"/>
  <c r="CU31" i="4"/>
  <c r="CT31" i="4"/>
  <c r="CU30" i="4"/>
  <c r="CT30" i="4"/>
  <c r="CT29" i="4"/>
  <c r="CU29" i="4" s="1"/>
  <c r="CT28" i="4"/>
  <c r="CU28" i="4" s="1"/>
  <c r="CU27" i="4"/>
  <c r="CT27" i="4"/>
  <c r="CU26" i="4"/>
  <c r="CT26" i="4"/>
  <c r="CT25" i="4"/>
  <c r="CU25" i="4" s="1"/>
  <c r="CT24" i="4"/>
  <c r="CU24" i="4" s="1"/>
  <c r="CU23" i="4"/>
  <c r="CT23" i="4"/>
  <c r="CU22" i="4"/>
  <c r="CT22" i="4"/>
  <c r="CT21" i="4"/>
  <c r="CU21" i="4" s="1"/>
  <c r="CT20" i="4"/>
  <c r="CU20" i="4" s="1"/>
  <c r="CU19" i="4"/>
  <c r="CT19" i="4"/>
  <c r="CU18" i="4"/>
  <c r="CT18" i="4"/>
  <c r="CT17" i="4"/>
  <c r="CU17" i="4" s="1"/>
  <c r="CT16" i="4"/>
  <c r="CU16" i="4" s="1"/>
  <c r="CU15" i="4"/>
  <c r="CT15" i="4"/>
  <c r="CU14" i="4"/>
  <c r="CT14" i="4"/>
  <c r="CT13" i="4"/>
  <c r="CU13" i="4" s="1"/>
  <c r="CT12" i="4"/>
  <c r="CU12" i="4" s="1"/>
  <c r="CU11" i="4"/>
  <c r="CT11" i="4"/>
  <c r="CU10" i="4"/>
  <c r="CT10" i="4"/>
  <c r="CT9" i="4"/>
  <c r="CU9" i="4" s="1"/>
  <c r="CT8" i="4"/>
  <c r="CU8" i="4" s="1"/>
  <c r="CU7" i="4"/>
  <c r="CT7" i="4"/>
  <c r="CU6" i="4"/>
  <c r="CT6" i="4"/>
  <c r="CT5" i="4"/>
  <c r="CU5" i="4" s="1"/>
  <c r="CT4" i="4"/>
  <c r="CU4" i="4" s="1"/>
  <c r="CH458" i="4"/>
  <c r="CI458" i="4" s="1"/>
  <c r="CH457" i="4"/>
  <c r="CI457" i="4" s="1"/>
  <c r="CI456" i="4"/>
  <c r="CH456" i="4"/>
  <c r="CH455" i="4"/>
  <c r="CI455" i="4" s="1"/>
  <c r="CH454" i="4"/>
  <c r="CI454" i="4" s="1"/>
  <c r="CH453" i="4"/>
  <c r="CI453" i="4" s="1"/>
  <c r="CI452" i="4"/>
  <c r="CH452" i="4"/>
  <c r="CH451" i="4"/>
  <c r="CI451" i="4" s="1"/>
  <c r="CH450" i="4"/>
  <c r="CI450" i="4" s="1"/>
  <c r="CH449" i="4"/>
  <c r="CI449" i="4" s="1"/>
  <c r="CI448" i="4"/>
  <c r="CH448" i="4"/>
  <c r="CH447" i="4"/>
  <c r="CI447" i="4" s="1"/>
  <c r="CH446" i="4"/>
  <c r="CI446" i="4" s="1"/>
  <c r="CH445" i="4"/>
  <c r="CI445" i="4" s="1"/>
  <c r="CI444" i="4"/>
  <c r="CH444" i="4"/>
  <c r="CH443" i="4"/>
  <c r="CI443" i="4" s="1"/>
  <c r="CH442" i="4"/>
  <c r="CI442" i="4" s="1"/>
  <c r="CH441" i="4"/>
  <c r="CI441" i="4" s="1"/>
  <c r="CI440" i="4"/>
  <c r="CH440" i="4"/>
  <c r="CH439" i="4"/>
  <c r="CI439" i="4" s="1"/>
  <c r="CH438" i="4"/>
  <c r="CI438" i="4" s="1"/>
  <c r="CH437" i="4"/>
  <c r="CI437" i="4" s="1"/>
  <c r="CI436" i="4"/>
  <c r="CH436" i="4"/>
  <c r="CH435" i="4"/>
  <c r="CI435" i="4" s="1"/>
  <c r="CH434" i="4"/>
  <c r="CI434" i="4" s="1"/>
  <c r="CH433" i="4"/>
  <c r="CI433" i="4" s="1"/>
  <c r="CI432" i="4"/>
  <c r="CH432" i="4"/>
  <c r="CH431" i="4"/>
  <c r="CI431" i="4" s="1"/>
  <c r="CH430" i="4"/>
  <c r="CI430" i="4" s="1"/>
  <c r="CH429" i="4"/>
  <c r="CI429" i="4" s="1"/>
  <c r="CI428" i="4"/>
  <c r="CH428" i="4"/>
  <c r="CH427" i="4"/>
  <c r="CI427" i="4" s="1"/>
  <c r="CH426" i="4"/>
  <c r="CI426" i="4" s="1"/>
  <c r="CH425" i="4"/>
  <c r="CI425" i="4" s="1"/>
  <c r="CI424" i="4"/>
  <c r="CH424" i="4"/>
  <c r="CH423" i="4"/>
  <c r="CI423" i="4" s="1"/>
  <c r="CH422" i="4"/>
  <c r="CI422" i="4" s="1"/>
  <c r="CH421" i="4"/>
  <c r="CI421" i="4" s="1"/>
  <c r="CI420" i="4"/>
  <c r="CH420" i="4"/>
  <c r="CH419" i="4"/>
  <c r="CI419" i="4" s="1"/>
  <c r="CH418" i="4"/>
  <c r="CI418" i="4" s="1"/>
  <c r="CH417" i="4"/>
  <c r="CI417" i="4" s="1"/>
  <c r="CI416" i="4"/>
  <c r="CH416" i="4"/>
  <c r="CH415" i="4"/>
  <c r="CI415" i="4" s="1"/>
  <c r="CH414" i="4"/>
  <c r="CI414" i="4" s="1"/>
  <c r="CH413" i="4"/>
  <c r="CI413" i="4" s="1"/>
  <c r="CI412" i="4"/>
  <c r="CH412" i="4"/>
  <c r="CH411" i="4"/>
  <c r="CI411" i="4" s="1"/>
  <c r="CH410" i="4"/>
  <c r="CI410" i="4" s="1"/>
  <c r="CH409" i="4"/>
  <c r="CI409" i="4" s="1"/>
  <c r="CI408" i="4"/>
  <c r="CH408" i="4"/>
  <c r="CH407" i="4"/>
  <c r="CI407" i="4" s="1"/>
  <c r="CH406" i="4"/>
  <c r="CI406" i="4" s="1"/>
  <c r="CH405" i="4"/>
  <c r="CI405" i="4" s="1"/>
  <c r="CI404" i="4"/>
  <c r="CH404" i="4"/>
  <c r="CH403" i="4"/>
  <c r="CI403" i="4" s="1"/>
  <c r="CH402" i="4"/>
  <c r="CI402" i="4" s="1"/>
  <c r="CH401" i="4"/>
  <c r="CI401" i="4" s="1"/>
  <c r="CI400" i="4"/>
  <c r="CH400" i="4"/>
  <c r="CH399" i="4"/>
  <c r="CI399" i="4" s="1"/>
  <c r="CH398" i="4"/>
  <c r="CI398" i="4" s="1"/>
  <c r="CH397" i="4"/>
  <c r="CI397" i="4" s="1"/>
  <c r="CI396" i="4"/>
  <c r="CH396" i="4"/>
  <c r="CH395" i="4"/>
  <c r="CI395" i="4" s="1"/>
  <c r="CH394" i="4"/>
  <c r="CI394" i="4" s="1"/>
  <c r="CH393" i="4"/>
  <c r="CI393" i="4" s="1"/>
  <c r="CI392" i="4"/>
  <c r="CH392" i="4"/>
  <c r="CH391" i="4"/>
  <c r="CI391" i="4" s="1"/>
  <c r="CH390" i="4"/>
  <c r="CI390" i="4" s="1"/>
  <c r="CH389" i="4"/>
  <c r="CI389" i="4" s="1"/>
  <c r="CI388" i="4"/>
  <c r="CH388" i="4"/>
  <c r="CH387" i="4"/>
  <c r="CI387" i="4" s="1"/>
  <c r="CH386" i="4"/>
  <c r="CI386" i="4" s="1"/>
  <c r="CH385" i="4"/>
  <c r="CI385" i="4" s="1"/>
  <c r="CI384" i="4"/>
  <c r="CH384" i="4"/>
  <c r="CH383" i="4"/>
  <c r="CI383" i="4" s="1"/>
  <c r="CH382" i="4"/>
  <c r="CI382" i="4" s="1"/>
  <c r="CH381" i="4"/>
  <c r="CI381" i="4" s="1"/>
  <c r="CI380" i="4"/>
  <c r="CH380" i="4"/>
  <c r="CH379" i="4"/>
  <c r="CI379" i="4" s="1"/>
  <c r="CH378" i="4"/>
  <c r="CI378" i="4" s="1"/>
  <c r="CH377" i="4"/>
  <c r="CI377" i="4" s="1"/>
  <c r="CI376" i="4"/>
  <c r="CH376" i="4"/>
  <c r="CH375" i="4"/>
  <c r="CI375" i="4" s="1"/>
  <c r="CH374" i="4"/>
  <c r="CI374" i="4" s="1"/>
  <c r="CH373" i="4"/>
  <c r="CI373" i="4" s="1"/>
  <c r="CI372" i="4"/>
  <c r="CH372" i="4"/>
  <c r="CH371" i="4"/>
  <c r="CI371" i="4" s="1"/>
  <c r="CH370" i="4"/>
  <c r="CI370" i="4" s="1"/>
  <c r="CH369" i="4"/>
  <c r="CI369" i="4" s="1"/>
  <c r="CI368" i="4"/>
  <c r="CH368" i="4"/>
  <c r="CH367" i="4"/>
  <c r="CI367" i="4" s="1"/>
  <c r="CH366" i="4"/>
  <c r="CI366" i="4" s="1"/>
  <c r="CH365" i="4"/>
  <c r="CI365" i="4" s="1"/>
  <c r="CI364" i="4"/>
  <c r="CH364" i="4"/>
  <c r="CH363" i="4"/>
  <c r="CI363" i="4" s="1"/>
  <c r="CH362" i="4"/>
  <c r="CI362" i="4" s="1"/>
  <c r="CH361" i="4"/>
  <c r="CI361" i="4" s="1"/>
  <c r="CI360" i="4"/>
  <c r="CH360" i="4"/>
  <c r="CH359" i="4"/>
  <c r="CI359" i="4" s="1"/>
  <c r="CH358" i="4"/>
  <c r="CI358" i="4" s="1"/>
  <c r="CH357" i="4"/>
  <c r="CI357" i="4" s="1"/>
  <c r="CI356" i="4"/>
  <c r="CH356" i="4"/>
  <c r="CH355" i="4"/>
  <c r="CI355" i="4" s="1"/>
  <c r="CH354" i="4"/>
  <c r="CI354" i="4" s="1"/>
  <c r="CH353" i="4"/>
  <c r="CI353" i="4" s="1"/>
  <c r="CI352" i="4"/>
  <c r="CH352" i="4"/>
  <c r="CH351" i="4"/>
  <c r="CI351" i="4" s="1"/>
  <c r="CH350" i="4"/>
  <c r="CI350" i="4" s="1"/>
  <c r="CH349" i="4"/>
  <c r="CI349" i="4" s="1"/>
  <c r="CI348" i="4"/>
  <c r="CH348" i="4"/>
  <c r="CH347" i="4"/>
  <c r="CI347" i="4" s="1"/>
  <c r="CH346" i="4"/>
  <c r="CI346" i="4" s="1"/>
  <c r="CH345" i="4"/>
  <c r="CI345" i="4" s="1"/>
  <c r="CI344" i="4"/>
  <c r="CH344" i="4"/>
  <c r="CH343" i="4"/>
  <c r="CI343" i="4" s="1"/>
  <c r="CH342" i="4"/>
  <c r="CI342" i="4" s="1"/>
  <c r="CH341" i="4"/>
  <c r="CI341" i="4" s="1"/>
  <c r="CI340" i="4"/>
  <c r="CH340" i="4"/>
  <c r="CH339" i="4"/>
  <c r="CI339" i="4" s="1"/>
  <c r="CH338" i="4"/>
  <c r="CI338" i="4" s="1"/>
  <c r="CH337" i="4"/>
  <c r="CI337" i="4" s="1"/>
  <c r="CI336" i="4"/>
  <c r="CH336" i="4"/>
  <c r="CH335" i="4"/>
  <c r="CI335" i="4" s="1"/>
  <c r="CH334" i="4"/>
  <c r="CI334" i="4" s="1"/>
  <c r="CH333" i="4"/>
  <c r="CI333" i="4" s="1"/>
  <c r="CI332" i="4"/>
  <c r="CH332" i="4"/>
  <c r="CH331" i="4"/>
  <c r="CI331" i="4" s="1"/>
  <c r="CH330" i="4"/>
  <c r="CI330" i="4" s="1"/>
  <c r="CH329" i="4"/>
  <c r="CI329" i="4" s="1"/>
  <c r="CI328" i="4"/>
  <c r="CH328" i="4"/>
  <c r="CH327" i="4"/>
  <c r="CI327" i="4" s="1"/>
  <c r="CH326" i="4"/>
  <c r="CI326" i="4" s="1"/>
  <c r="CH325" i="4"/>
  <c r="CI325" i="4" s="1"/>
  <c r="CI324" i="4"/>
  <c r="CH324" i="4"/>
  <c r="CH323" i="4"/>
  <c r="CI323" i="4" s="1"/>
  <c r="CH322" i="4"/>
  <c r="CI322" i="4" s="1"/>
  <c r="CH321" i="4"/>
  <c r="CI321" i="4" s="1"/>
  <c r="CI320" i="4"/>
  <c r="CH320" i="4"/>
  <c r="CH319" i="4"/>
  <c r="CI319" i="4" s="1"/>
  <c r="CH318" i="4"/>
  <c r="CI318" i="4" s="1"/>
  <c r="CH317" i="4"/>
  <c r="CI317" i="4" s="1"/>
  <c r="CI316" i="4"/>
  <c r="CH316" i="4"/>
  <c r="CH315" i="4"/>
  <c r="CI315" i="4" s="1"/>
  <c r="CH314" i="4"/>
  <c r="CI314" i="4" s="1"/>
  <c r="CH313" i="4"/>
  <c r="CI313" i="4" s="1"/>
  <c r="CI312" i="4"/>
  <c r="CH312" i="4"/>
  <c r="CH311" i="4"/>
  <c r="CI311" i="4" s="1"/>
  <c r="CH310" i="4"/>
  <c r="CI310" i="4" s="1"/>
  <c r="CH309" i="4"/>
  <c r="CI309" i="4" s="1"/>
  <c r="CI308" i="4"/>
  <c r="CH308" i="4"/>
  <c r="CH307" i="4"/>
  <c r="CI307" i="4" s="1"/>
  <c r="CH306" i="4"/>
  <c r="CI306" i="4" s="1"/>
  <c r="CH305" i="4"/>
  <c r="CI305" i="4" s="1"/>
  <c r="CI304" i="4"/>
  <c r="CH304" i="4"/>
  <c r="CH303" i="4"/>
  <c r="CI303" i="4" s="1"/>
  <c r="CH302" i="4"/>
  <c r="CI302" i="4" s="1"/>
  <c r="CH301" i="4"/>
  <c r="CI301" i="4" s="1"/>
  <c r="CI300" i="4"/>
  <c r="CH300" i="4"/>
  <c r="CH299" i="4"/>
  <c r="CI299" i="4" s="1"/>
  <c r="CH298" i="4"/>
  <c r="CI298" i="4" s="1"/>
  <c r="CH297" i="4"/>
  <c r="CI297" i="4" s="1"/>
  <c r="CI296" i="4"/>
  <c r="CH296" i="4"/>
  <c r="CH295" i="4"/>
  <c r="CI295" i="4" s="1"/>
  <c r="CH294" i="4"/>
  <c r="CI294" i="4" s="1"/>
  <c r="CH293" i="4"/>
  <c r="CI293" i="4" s="1"/>
  <c r="CI292" i="4"/>
  <c r="CH292" i="4"/>
  <c r="CH291" i="4"/>
  <c r="CI291" i="4" s="1"/>
  <c r="CH290" i="4"/>
  <c r="CI290" i="4" s="1"/>
  <c r="CH289" i="4"/>
  <c r="CI289" i="4" s="1"/>
  <c r="CI288" i="4"/>
  <c r="CH288" i="4"/>
  <c r="CH287" i="4"/>
  <c r="CI287" i="4" s="1"/>
  <c r="CH286" i="4"/>
  <c r="CI286" i="4" s="1"/>
  <c r="CH285" i="4"/>
  <c r="CI285" i="4" s="1"/>
  <c r="CI284" i="4"/>
  <c r="CH284" i="4"/>
  <c r="CH283" i="4"/>
  <c r="CI283" i="4" s="1"/>
  <c r="CH282" i="4"/>
  <c r="CI282" i="4" s="1"/>
  <c r="CH281" i="4"/>
  <c r="CI281" i="4" s="1"/>
  <c r="CI280" i="4"/>
  <c r="CH280" i="4"/>
  <c r="CH279" i="4"/>
  <c r="CI279" i="4" s="1"/>
  <c r="CH278" i="4"/>
  <c r="CI278" i="4" s="1"/>
  <c r="CH277" i="4"/>
  <c r="CI277" i="4" s="1"/>
  <c r="CI276" i="4"/>
  <c r="CH276" i="4"/>
  <c r="CH275" i="4"/>
  <c r="CI275" i="4" s="1"/>
  <c r="CH274" i="4"/>
  <c r="CI274" i="4" s="1"/>
  <c r="CH273" i="4"/>
  <c r="CI273" i="4" s="1"/>
  <c r="CI272" i="4"/>
  <c r="CH272" i="4"/>
  <c r="CH271" i="4"/>
  <c r="CI271" i="4" s="1"/>
  <c r="CH270" i="4"/>
  <c r="CI270" i="4" s="1"/>
  <c r="CH269" i="4"/>
  <c r="CI269" i="4" s="1"/>
  <c r="CI268" i="4"/>
  <c r="CH268" i="4"/>
  <c r="CH267" i="4"/>
  <c r="CI267" i="4" s="1"/>
  <c r="CH266" i="4"/>
  <c r="CI266" i="4" s="1"/>
  <c r="CH265" i="4"/>
  <c r="CI265" i="4" s="1"/>
  <c r="CI264" i="4"/>
  <c r="CH264" i="4"/>
  <c r="CH263" i="4"/>
  <c r="CI263" i="4" s="1"/>
  <c r="CH262" i="4"/>
  <c r="CI262" i="4" s="1"/>
  <c r="CH261" i="4"/>
  <c r="CI261" i="4" s="1"/>
  <c r="CI260" i="4"/>
  <c r="CH260" i="4"/>
  <c r="CH259" i="4"/>
  <c r="CI259" i="4" s="1"/>
  <c r="CH258" i="4"/>
  <c r="CI258" i="4" s="1"/>
  <c r="CH257" i="4"/>
  <c r="CI257" i="4" s="1"/>
  <c r="CI256" i="4"/>
  <c r="CH256" i="4"/>
  <c r="CH255" i="4"/>
  <c r="CI255" i="4" s="1"/>
  <c r="CH254" i="4"/>
  <c r="CI254" i="4" s="1"/>
  <c r="CH253" i="4"/>
  <c r="CI253" i="4" s="1"/>
  <c r="CI252" i="4"/>
  <c r="CH252" i="4"/>
  <c r="CH251" i="4"/>
  <c r="CI251" i="4" s="1"/>
  <c r="CH250" i="4"/>
  <c r="CI250" i="4" s="1"/>
  <c r="CH249" i="4"/>
  <c r="CI249" i="4" s="1"/>
  <c r="CI248" i="4"/>
  <c r="CH248" i="4"/>
  <c r="CH247" i="4"/>
  <c r="CI247" i="4" s="1"/>
  <c r="CH246" i="4"/>
  <c r="CI246" i="4" s="1"/>
  <c r="CH245" i="4"/>
  <c r="CI245" i="4" s="1"/>
  <c r="CI244" i="4"/>
  <c r="CH244" i="4"/>
  <c r="CH243" i="4"/>
  <c r="CI243" i="4" s="1"/>
  <c r="CH242" i="4"/>
  <c r="CI242" i="4" s="1"/>
  <c r="CH241" i="4"/>
  <c r="CI241" i="4" s="1"/>
  <c r="CI240" i="4"/>
  <c r="CH240" i="4"/>
  <c r="CH239" i="4"/>
  <c r="CI239" i="4" s="1"/>
  <c r="CH238" i="4"/>
  <c r="CI238" i="4" s="1"/>
  <c r="CH237" i="4"/>
  <c r="CI237" i="4" s="1"/>
  <c r="CI236" i="4"/>
  <c r="CH236" i="4"/>
  <c r="CH235" i="4"/>
  <c r="CI235" i="4" s="1"/>
  <c r="CH234" i="4"/>
  <c r="CI234" i="4" s="1"/>
  <c r="CH233" i="4"/>
  <c r="CI233" i="4" s="1"/>
  <c r="CI232" i="4"/>
  <c r="CH232" i="4"/>
  <c r="CH231" i="4"/>
  <c r="CI231" i="4" s="1"/>
  <c r="CH230" i="4"/>
  <c r="CI230" i="4" s="1"/>
  <c r="CH229" i="4"/>
  <c r="CI229" i="4" s="1"/>
  <c r="CI228" i="4"/>
  <c r="CH228" i="4"/>
  <c r="CH227" i="4"/>
  <c r="CI227" i="4" s="1"/>
  <c r="CH226" i="4"/>
  <c r="CI226" i="4" s="1"/>
  <c r="CH225" i="4"/>
  <c r="CI225" i="4" s="1"/>
  <c r="CI224" i="4"/>
  <c r="CH224" i="4"/>
  <c r="CH223" i="4"/>
  <c r="CI223" i="4" s="1"/>
  <c r="CH222" i="4"/>
  <c r="CI222" i="4" s="1"/>
  <c r="CH221" i="4"/>
  <c r="CI221" i="4" s="1"/>
  <c r="CI220" i="4"/>
  <c r="CH220" i="4"/>
  <c r="CH219" i="4"/>
  <c r="CI219" i="4" s="1"/>
  <c r="CH218" i="4"/>
  <c r="CI218" i="4" s="1"/>
  <c r="CH217" i="4"/>
  <c r="CI217" i="4" s="1"/>
  <c r="CI216" i="4"/>
  <c r="CH216" i="4"/>
  <c r="CH215" i="4"/>
  <c r="CI215" i="4" s="1"/>
  <c r="CH214" i="4"/>
  <c r="CI214" i="4" s="1"/>
  <c r="CH213" i="4"/>
  <c r="CI213" i="4" s="1"/>
  <c r="CI212" i="4"/>
  <c r="CH212" i="4"/>
  <c r="CH211" i="4"/>
  <c r="CI211" i="4" s="1"/>
  <c r="CH210" i="4"/>
  <c r="CI210" i="4" s="1"/>
  <c r="CH209" i="4"/>
  <c r="CI209" i="4" s="1"/>
  <c r="CI208" i="4"/>
  <c r="CH208" i="4"/>
  <c r="CH207" i="4"/>
  <c r="CI207" i="4" s="1"/>
  <c r="CH206" i="4"/>
  <c r="CI206" i="4" s="1"/>
  <c r="CH205" i="4"/>
  <c r="CI205" i="4" s="1"/>
  <c r="CI204" i="4"/>
  <c r="CH204" i="4"/>
  <c r="CH203" i="4"/>
  <c r="CI203" i="4" s="1"/>
  <c r="CH202" i="4"/>
  <c r="CI202" i="4" s="1"/>
  <c r="CH201" i="4"/>
  <c r="CI201" i="4" s="1"/>
  <c r="CI200" i="4"/>
  <c r="CH200" i="4"/>
  <c r="CH199" i="4"/>
  <c r="CI199" i="4" s="1"/>
  <c r="CH198" i="4"/>
  <c r="CI198" i="4" s="1"/>
  <c r="CH197" i="4"/>
  <c r="CI197" i="4" s="1"/>
  <c r="CI196" i="4"/>
  <c r="CH196" i="4"/>
  <c r="CH195" i="4"/>
  <c r="CI195" i="4" s="1"/>
  <c r="CH194" i="4"/>
  <c r="CI194" i="4" s="1"/>
  <c r="CH193" i="4"/>
  <c r="CI193" i="4" s="1"/>
  <c r="CI192" i="4"/>
  <c r="CH192" i="4"/>
  <c r="CH191" i="4"/>
  <c r="CI191" i="4" s="1"/>
  <c r="CH190" i="4"/>
  <c r="CI190" i="4" s="1"/>
  <c r="CH189" i="4"/>
  <c r="CI189" i="4" s="1"/>
  <c r="CI188" i="4"/>
  <c r="CH188" i="4"/>
  <c r="CH187" i="4"/>
  <c r="CI187" i="4" s="1"/>
  <c r="CH186" i="4"/>
  <c r="CI186" i="4" s="1"/>
  <c r="CH185" i="4"/>
  <c r="CI185" i="4" s="1"/>
  <c r="CI184" i="4"/>
  <c r="CH184" i="4"/>
  <c r="CH183" i="4"/>
  <c r="CI183" i="4" s="1"/>
  <c r="CH182" i="4"/>
  <c r="CI182" i="4" s="1"/>
  <c r="CH181" i="4"/>
  <c r="CI181" i="4" s="1"/>
  <c r="CI180" i="4"/>
  <c r="CH180" i="4"/>
  <c r="CH179" i="4"/>
  <c r="CI179" i="4" s="1"/>
  <c r="CH178" i="4"/>
  <c r="CI178" i="4" s="1"/>
  <c r="CH177" i="4"/>
  <c r="CI177" i="4" s="1"/>
  <c r="CI176" i="4"/>
  <c r="CH176" i="4"/>
  <c r="CH175" i="4"/>
  <c r="CI175" i="4" s="1"/>
  <c r="CI174" i="4"/>
  <c r="CH174" i="4"/>
  <c r="CH173" i="4"/>
  <c r="CI173" i="4" s="1"/>
  <c r="CI172" i="4"/>
  <c r="CH172" i="4"/>
  <c r="CH171" i="4"/>
  <c r="CI171" i="4" s="1"/>
  <c r="CI170" i="4"/>
  <c r="CH170" i="4"/>
  <c r="CH169" i="4"/>
  <c r="CI169" i="4" s="1"/>
  <c r="CI168" i="4"/>
  <c r="CH168" i="4"/>
  <c r="CH167" i="4"/>
  <c r="CI167" i="4" s="1"/>
  <c r="CI166" i="4"/>
  <c r="CH166" i="4"/>
  <c r="CH165" i="4"/>
  <c r="CI165" i="4" s="1"/>
  <c r="CI164" i="4"/>
  <c r="CH164" i="4"/>
  <c r="CH163" i="4"/>
  <c r="CI163" i="4" s="1"/>
  <c r="CI162" i="4"/>
  <c r="CH162" i="4"/>
  <c r="CH161" i="4"/>
  <c r="CI161" i="4" s="1"/>
  <c r="CI160" i="4"/>
  <c r="CH160" i="4"/>
  <c r="CH159" i="4"/>
  <c r="CI159" i="4" s="1"/>
  <c r="CI158" i="4"/>
  <c r="CH158" i="4"/>
  <c r="CH157" i="4"/>
  <c r="CI157" i="4" s="1"/>
  <c r="CI156" i="4"/>
  <c r="CH156" i="4"/>
  <c r="CH155" i="4"/>
  <c r="CI155" i="4" s="1"/>
  <c r="CI154" i="4"/>
  <c r="CH154" i="4"/>
  <c r="CH153" i="4"/>
  <c r="CI153" i="4" s="1"/>
  <c r="CH152" i="4"/>
  <c r="CI152" i="4" s="1"/>
  <c r="CH151" i="4"/>
  <c r="CI151" i="4" s="1"/>
  <c r="CI150" i="4"/>
  <c r="CH150" i="4"/>
  <c r="CH149" i="4"/>
  <c r="CI149" i="4" s="1"/>
  <c r="CH148" i="4"/>
  <c r="CI148" i="4" s="1"/>
  <c r="CH147" i="4"/>
  <c r="CI147" i="4" s="1"/>
  <c r="CI146" i="4"/>
  <c r="CH146" i="4"/>
  <c r="CH145" i="4"/>
  <c r="CI145" i="4" s="1"/>
  <c r="CI144" i="4"/>
  <c r="CH144" i="4"/>
  <c r="CH143" i="4"/>
  <c r="CI143" i="4" s="1"/>
  <c r="CI142" i="4"/>
  <c r="CH142" i="4"/>
  <c r="CH141" i="4"/>
  <c r="CI141" i="4" s="1"/>
  <c r="CH140" i="4"/>
  <c r="CI140" i="4" s="1"/>
  <c r="CH139" i="4"/>
  <c r="CI139" i="4" s="1"/>
  <c r="CH138" i="4"/>
  <c r="CI138" i="4" s="1"/>
  <c r="CH137" i="4"/>
  <c r="CI137" i="4" s="1"/>
  <c r="CH136" i="4"/>
  <c r="CI136" i="4" s="1"/>
  <c r="CH135" i="4"/>
  <c r="CI135" i="4" s="1"/>
  <c r="CI134" i="4"/>
  <c r="CH134" i="4"/>
  <c r="CH133" i="4"/>
  <c r="CI133" i="4" s="1"/>
  <c r="CI132" i="4"/>
  <c r="CH132" i="4"/>
  <c r="CI131" i="4"/>
  <c r="CH131" i="4"/>
  <c r="CI130" i="4"/>
  <c r="CH130" i="4"/>
  <c r="CH129" i="4"/>
  <c r="CI129" i="4" s="1"/>
  <c r="CH128" i="4"/>
  <c r="CI128" i="4" s="1"/>
  <c r="CH127" i="4"/>
  <c r="CI127" i="4" s="1"/>
  <c r="CH126" i="4"/>
  <c r="CI126" i="4" s="1"/>
  <c r="CH125" i="4"/>
  <c r="CI125" i="4" s="1"/>
  <c r="CH124" i="4"/>
  <c r="CI124" i="4" s="1"/>
  <c r="CI123" i="4"/>
  <c r="CH123" i="4"/>
  <c r="CI122" i="4"/>
  <c r="CH122" i="4"/>
  <c r="CH121" i="4"/>
  <c r="CI121" i="4" s="1"/>
  <c r="CI120" i="4"/>
  <c r="CH120" i="4"/>
  <c r="CH119" i="4"/>
  <c r="CI119" i="4" s="1"/>
  <c r="CH118" i="4"/>
  <c r="CI118" i="4" s="1"/>
  <c r="CH117" i="4"/>
  <c r="CI117" i="4" s="1"/>
  <c r="CI116" i="4"/>
  <c r="CH116" i="4"/>
  <c r="CH115" i="4"/>
  <c r="CI115" i="4" s="1"/>
  <c r="CH114" i="4"/>
  <c r="CI114" i="4" s="1"/>
  <c r="CH113" i="4"/>
  <c r="CI113" i="4" s="1"/>
  <c r="CI112" i="4"/>
  <c r="CH112" i="4"/>
  <c r="CH111" i="4"/>
  <c r="CI111" i="4" s="1"/>
  <c r="CH110" i="4"/>
  <c r="CI110" i="4" s="1"/>
  <c r="CH109" i="4"/>
  <c r="CI109" i="4" s="1"/>
  <c r="CI108" i="4"/>
  <c r="CH108" i="4"/>
  <c r="CH107" i="4"/>
  <c r="CI107" i="4" s="1"/>
  <c r="CH106" i="4"/>
  <c r="CI106" i="4" s="1"/>
  <c r="CH105" i="4"/>
  <c r="CI105" i="4" s="1"/>
  <c r="CI104" i="4"/>
  <c r="CH104" i="4"/>
  <c r="CH103" i="4"/>
  <c r="CI103" i="4" s="1"/>
  <c r="CH102" i="4"/>
  <c r="CI102" i="4" s="1"/>
  <c r="CH101" i="4"/>
  <c r="CI101" i="4" s="1"/>
  <c r="CI100" i="4"/>
  <c r="CH100" i="4"/>
  <c r="CH99" i="4"/>
  <c r="CI99" i="4" s="1"/>
  <c r="CH98" i="4"/>
  <c r="CI98" i="4" s="1"/>
  <c r="CH97" i="4"/>
  <c r="CI97" i="4" s="1"/>
  <c r="CI96" i="4"/>
  <c r="CH96" i="4"/>
  <c r="CH95" i="4"/>
  <c r="CI95" i="4" s="1"/>
  <c r="CH94" i="4"/>
  <c r="CI94" i="4" s="1"/>
  <c r="CH93" i="4"/>
  <c r="CI93" i="4" s="1"/>
  <c r="CI92" i="4"/>
  <c r="CH92" i="4"/>
  <c r="CH91" i="4"/>
  <c r="CI91" i="4" s="1"/>
  <c r="CH90" i="4"/>
  <c r="CI90" i="4" s="1"/>
  <c r="CH89" i="4"/>
  <c r="CI89" i="4" s="1"/>
  <c r="CI88" i="4"/>
  <c r="CH88" i="4"/>
  <c r="CH87" i="4"/>
  <c r="CI87" i="4" s="1"/>
  <c r="CH86" i="4"/>
  <c r="CI86" i="4" s="1"/>
  <c r="CH85" i="4"/>
  <c r="CI85" i="4" s="1"/>
  <c r="CI84" i="4"/>
  <c r="CH84" i="4"/>
  <c r="CH83" i="4"/>
  <c r="CI83" i="4" s="1"/>
  <c r="CH82" i="4"/>
  <c r="CI82" i="4" s="1"/>
  <c r="CH81" i="4"/>
  <c r="CI81" i="4" s="1"/>
  <c r="CI80" i="4"/>
  <c r="CH80" i="4"/>
  <c r="CH79" i="4"/>
  <c r="CI79" i="4" s="1"/>
  <c r="CH78" i="4"/>
  <c r="CI78" i="4" s="1"/>
  <c r="CH77" i="4"/>
  <c r="CI77" i="4" s="1"/>
  <c r="CI76" i="4"/>
  <c r="CH76" i="4"/>
  <c r="CH75" i="4"/>
  <c r="CI75" i="4" s="1"/>
  <c r="CH74" i="4"/>
  <c r="CI74" i="4" s="1"/>
  <c r="CH73" i="4"/>
  <c r="CI73" i="4" s="1"/>
  <c r="CI72" i="4"/>
  <c r="CH72" i="4"/>
  <c r="CH71" i="4"/>
  <c r="CI71" i="4" s="1"/>
  <c r="CH70" i="4"/>
  <c r="CI70" i="4" s="1"/>
  <c r="CH69" i="4"/>
  <c r="CI69" i="4" s="1"/>
  <c r="CI68" i="4"/>
  <c r="CH68" i="4"/>
  <c r="CH67" i="4"/>
  <c r="CI67" i="4" s="1"/>
  <c r="CH66" i="4"/>
  <c r="CI66" i="4" s="1"/>
  <c r="CH65" i="4"/>
  <c r="CI65" i="4" s="1"/>
  <c r="CI64" i="4"/>
  <c r="CH64" i="4"/>
  <c r="CH63" i="4"/>
  <c r="CI63" i="4" s="1"/>
  <c r="CH62" i="4"/>
  <c r="CI62" i="4" s="1"/>
  <c r="CH61" i="4"/>
  <c r="CI61" i="4" s="1"/>
  <c r="CI60" i="4"/>
  <c r="CH60" i="4"/>
  <c r="CH59" i="4"/>
  <c r="CI59" i="4" s="1"/>
  <c r="CH58" i="4"/>
  <c r="CI58" i="4" s="1"/>
  <c r="CH57" i="4"/>
  <c r="CI57" i="4" s="1"/>
  <c r="CI56" i="4"/>
  <c r="CH56" i="4"/>
  <c r="CH55" i="4"/>
  <c r="CI55" i="4" s="1"/>
  <c r="CH54" i="4"/>
  <c r="CI54" i="4" s="1"/>
  <c r="CH53" i="4"/>
  <c r="CI53" i="4" s="1"/>
  <c r="CI52" i="4"/>
  <c r="CH52" i="4"/>
  <c r="CH51" i="4"/>
  <c r="CI51" i="4" s="1"/>
  <c r="CH50" i="4"/>
  <c r="CI50" i="4" s="1"/>
  <c r="CH49" i="4"/>
  <c r="CI49" i="4" s="1"/>
  <c r="CI48" i="4"/>
  <c r="CH48" i="4"/>
  <c r="CH47" i="4"/>
  <c r="CI47" i="4" s="1"/>
  <c r="CH46" i="4"/>
  <c r="CI46" i="4" s="1"/>
  <c r="CH45" i="4"/>
  <c r="CI45" i="4" s="1"/>
  <c r="CI44" i="4"/>
  <c r="CH44" i="4"/>
  <c r="CH43" i="4"/>
  <c r="CI43" i="4" s="1"/>
  <c r="CH42" i="4"/>
  <c r="CI42" i="4" s="1"/>
  <c r="CH41" i="4"/>
  <c r="CI41" i="4" s="1"/>
  <c r="CI40" i="4"/>
  <c r="CH40" i="4"/>
  <c r="CH39" i="4"/>
  <c r="CI39" i="4" s="1"/>
  <c r="CH38" i="4"/>
  <c r="CI38" i="4" s="1"/>
  <c r="CH37" i="4"/>
  <c r="CI37" i="4" s="1"/>
  <c r="CI36" i="4"/>
  <c r="CH36" i="4"/>
  <c r="CH35" i="4"/>
  <c r="CI35" i="4" s="1"/>
  <c r="CH34" i="4"/>
  <c r="CI34" i="4" s="1"/>
  <c r="CH33" i="4"/>
  <c r="CI33" i="4" s="1"/>
  <c r="CI32" i="4"/>
  <c r="CH32" i="4"/>
  <c r="CH31" i="4"/>
  <c r="CI31" i="4" s="1"/>
  <c r="CH30" i="4"/>
  <c r="CI30" i="4" s="1"/>
  <c r="CH29" i="4"/>
  <c r="CI29" i="4" s="1"/>
  <c r="CI28" i="4"/>
  <c r="CH28" i="4"/>
  <c r="CH27" i="4"/>
  <c r="CI27" i="4" s="1"/>
  <c r="CH26" i="4"/>
  <c r="CI26" i="4" s="1"/>
  <c r="CH25" i="4"/>
  <c r="CI25" i="4" s="1"/>
  <c r="CI24" i="4"/>
  <c r="CH24" i="4"/>
  <c r="CH23" i="4"/>
  <c r="CI23" i="4" s="1"/>
  <c r="CH22" i="4"/>
  <c r="CI22" i="4" s="1"/>
  <c r="CH21" i="4"/>
  <c r="CI21" i="4" s="1"/>
  <c r="CI20" i="4"/>
  <c r="CH20" i="4"/>
  <c r="CH19" i="4"/>
  <c r="CI19" i="4" s="1"/>
  <c r="CH18" i="4"/>
  <c r="CI18" i="4" s="1"/>
  <c r="CH17" i="4"/>
  <c r="CI17" i="4" s="1"/>
  <c r="CI16" i="4"/>
  <c r="CH16" i="4"/>
  <c r="CH15" i="4"/>
  <c r="CI15" i="4" s="1"/>
  <c r="CH14" i="4"/>
  <c r="CI14" i="4" s="1"/>
  <c r="CH13" i="4"/>
  <c r="CI13" i="4" s="1"/>
  <c r="CI12" i="4"/>
  <c r="CH12" i="4"/>
  <c r="CH11" i="4"/>
  <c r="CI11" i="4" s="1"/>
  <c r="CH10" i="4"/>
  <c r="CI10" i="4" s="1"/>
  <c r="CH9" i="4"/>
  <c r="CI9" i="4" s="1"/>
  <c r="CI8" i="4"/>
  <c r="CH8" i="4"/>
  <c r="CH7" i="4"/>
  <c r="CI7" i="4" s="1"/>
  <c r="CH6" i="4"/>
  <c r="CI6" i="4" s="1"/>
  <c r="CH5" i="4"/>
  <c r="CI5" i="4" s="1"/>
  <c r="CI4" i="4"/>
  <c r="CH4" i="4"/>
  <c r="BJ458" i="4"/>
  <c r="BK458" i="4" s="1"/>
  <c r="BJ457" i="4"/>
  <c r="BK457" i="4" s="1"/>
  <c r="BJ456" i="4"/>
  <c r="BK456" i="4" s="1"/>
  <c r="BJ455" i="4"/>
  <c r="BK455" i="4" s="1"/>
  <c r="BJ454" i="4"/>
  <c r="BK454" i="4" s="1"/>
  <c r="BJ453" i="4"/>
  <c r="BK453" i="4" s="1"/>
  <c r="BJ452" i="4"/>
  <c r="BK452" i="4" s="1"/>
  <c r="BJ451" i="4"/>
  <c r="BK451" i="4" s="1"/>
  <c r="BJ450" i="4"/>
  <c r="BK450" i="4" s="1"/>
  <c r="BJ449" i="4"/>
  <c r="BK449" i="4" s="1"/>
  <c r="BJ448" i="4"/>
  <c r="BK448" i="4" s="1"/>
  <c r="BJ447" i="4"/>
  <c r="BK447" i="4" s="1"/>
  <c r="BJ446" i="4"/>
  <c r="BK446" i="4" s="1"/>
  <c r="BJ445" i="4"/>
  <c r="BK445" i="4" s="1"/>
  <c r="BK444" i="4"/>
  <c r="BJ444" i="4"/>
  <c r="BJ443" i="4"/>
  <c r="BK443" i="4" s="1"/>
  <c r="BK442" i="4"/>
  <c r="BJ442" i="4"/>
  <c r="BJ441" i="4"/>
  <c r="BK441" i="4" s="1"/>
  <c r="BK440" i="4"/>
  <c r="BJ440" i="4"/>
  <c r="BJ439" i="4"/>
  <c r="BK439" i="4" s="1"/>
  <c r="BJ438" i="4"/>
  <c r="BK438" i="4" s="1"/>
  <c r="BJ437" i="4"/>
  <c r="BK437" i="4" s="1"/>
  <c r="BJ436" i="4"/>
  <c r="BK436" i="4" s="1"/>
  <c r="BJ435" i="4"/>
  <c r="BK435" i="4" s="1"/>
  <c r="BJ434" i="4"/>
  <c r="BK434" i="4" s="1"/>
  <c r="BJ433" i="4"/>
  <c r="BK433" i="4" s="1"/>
  <c r="BJ432" i="4"/>
  <c r="BK432" i="4" s="1"/>
  <c r="BJ431" i="4"/>
  <c r="BK431" i="4" s="1"/>
  <c r="BK430" i="4"/>
  <c r="BJ430" i="4"/>
  <c r="BJ429" i="4"/>
  <c r="BK429" i="4" s="1"/>
  <c r="BK428" i="4"/>
  <c r="BJ428" i="4"/>
  <c r="BJ427" i="4"/>
  <c r="BK427" i="4" s="1"/>
  <c r="BK426" i="4"/>
  <c r="BJ426" i="4"/>
  <c r="BJ425" i="4"/>
  <c r="BK425" i="4" s="1"/>
  <c r="BK424" i="4"/>
  <c r="BJ424" i="4"/>
  <c r="BJ423" i="4"/>
  <c r="BK423" i="4" s="1"/>
  <c r="BJ422" i="4"/>
  <c r="BK422" i="4" s="1"/>
  <c r="BJ421" i="4"/>
  <c r="BK421" i="4" s="1"/>
  <c r="BJ420" i="4"/>
  <c r="BK420" i="4" s="1"/>
  <c r="BJ419" i="4"/>
  <c r="BK419" i="4" s="1"/>
  <c r="BJ418" i="4"/>
  <c r="BK418" i="4" s="1"/>
  <c r="BJ417" i="4"/>
  <c r="BK417" i="4" s="1"/>
  <c r="BJ416" i="4"/>
  <c r="BK416" i="4" s="1"/>
  <c r="BJ415" i="4"/>
  <c r="BK415" i="4" s="1"/>
  <c r="BK414" i="4"/>
  <c r="BJ414" i="4"/>
  <c r="BJ413" i="4"/>
  <c r="BK413" i="4" s="1"/>
  <c r="BK412" i="4"/>
  <c r="BJ412" i="4"/>
  <c r="BJ411" i="4"/>
  <c r="BK411" i="4" s="1"/>
  <c r="BK410" i="4"/>
  <c r="BJ410" i="4"/>
  <c r="BJ409" i="4"/>
  <c r="BK409" i="4" s="1"/>
  <c r="BK408" i="4"/>
  <c r="BJ408" i="4"/>
  <c r="BJ407" i="4"/>
  <c r="BK407" i="4" s="1"/>
  <c r="BJ406" i="4"/>
  <c r="BK406" i="4" s="1"/>
  <c r="BJ405" i="4"/>
  <c r="BK405" i="4" s="1"/>
  <c r="BJ404" i="4"/>
  <c r="BK404" i="4" s="1"/>
  <c r="BJ403" i="4"/>
  <c r="BK403" i="4" s="1"/>
  <c r="BJ402" i="4"/>
  <c r="BK402" i="4" s="1"/>
  <c r="BJ401" i="4"/>
  <c r="BK401" i="4" s="1"/>
  <c r="BJ400" i="4"/>
  <c r="BK400" i="4" s="1"/>
  <c r="BJ399" i="4"/>
  <c r="BK399" i="4" s="1"/>
  <c r="BK398" i="4"/>
  <c r="BJ398" i="4"/>
  <c r="BJ397" i="4"/>
  <c r="BK397" i="4" s="1"/>
  <c r="BK396" i="4"/>
  <c r="BJ396" i="4"/>
  <c r="BJ395" i="4"/>
  <c r="BK395" i="4" s="1"/>
  <c r="BK394" i="4"/>
  <c r="BJ394" i="4"/>
  <c r="BJ393" i="4"/>
  <c r="BK393" i="4" s="1"/>
  <c r="BK392" i="4"/>
  <c r="BJ392" i="4"/>
  <c r="BJ391" i="4"/>
  <c r="BK391" i="4" s="1"/>
  <c r="BJ390" i="4"/>
  <c r="BK390" i="4" s="1"/>
  <c r="BJ389" i="4"/>
  <c r="BK389" i="4" s="1"/>
  <c r="BJ388" i="4"/>
  <c r="BK388" i="4" s="1"/>
  <c r="BJ387" i="4"/>
  <c r="BK387" i="4" s="1"/>
  <c r="BJ386" i="4"/>
  <c r="BK386" i="4" s="1"/>
  <c r="BJ385" i="4"/>
  <c r="BK385" i="4" s="1"/>
  <c r="BJ384" i="4"/>
  <c r="BK384" i="4" s="1"/>
  <c r="BJ383" i="4"/>
  <c r="BK383" i="4" s="1"/>
  <c r="BK382" i="4"/>
  <c r="BJ382" i="4"/>
  <c r="BJ381" i="4"/>
  <c r="BK381" i="4" s="1"/>
  <c r="BK380" i="4"/>
  <c r="BJ380" i="4"/>
  <c r="BJ379" i="4"/>
  <c r="BK379" i="4" s="1"/>
  <c r="BK378" i="4"/>
  <c r="BJ378" i="4"/>
  <c r="BJ377" i="4"/>
  <c r="BK377" i="4" s="1"/>
  <c r="BK376" i="4"/>
  <c r="BJ376" i="4"/>
  <c r="BJ375" i="4"/>
  <c r="BK375" i="4" s="1"/>
  <c r="BJ374" i="4"/>
  <c r="BK374" i="4" s="1"/>
  <c r="BJ373" i="4"/>
  <c r="BK373" i="4" s="1"/>
  <c r="BJ372" i="4"/>
  <c r="BK372" i="4" s="1"/>
  <c r="BJ371" i="4"/>
  <c r="BK371" i="4" s="1"/>
  <c r="BJ370" i="4"/>
  <c r="BK370" i="4" s="1"/>
  <c r="BJ369" i="4"/>
  <c r="BK369" i="4" s="1"/>
  <c r="BJ368" i="4"/>
  <c r="BK368" i="4" s="1"/>
  <c r="BJ367" i="4"/>
  <c r="BK367" i="4" s="1"/>
  <c r="BJ366" i="4"/>
  <c r="BK366" i="4" s="1"/>
  <c r="BJ365" i="4"/>
  <c r="BK365" i="4" s="1"/>
  <c r="BK364" i="4"/>
  <c r="BJ364" i="4"/>
  <c r="BJ363" i="4"/>
  <c r="BK363" i="4" s="1"/>
  <c r="BK362" i="4"/>
  <c r="BJ362" i="4"/>
  <c r="BJ361" i="4"/>
  <c r="BK361" i="4" s="1"/>
  <c r="BK360" i="4"/>
  <c r="BJ360" i="4"/>
  <c r="BJ359" i="4"/>
  <c r="BK359" i="4" s="1"/>
  <c r="BJ358" i="4"/>
  <c r="BK358" i="4" s="1"/>
  <c r="BJ357" i="4"/>
  <c r="BK357" i="4" s="1"/>
  <c r="BJ356" i="4"/>
  <c r="BK356" i="4" s="1"/>
  <c r="BJ355" i="4"/>
  <c r="BK355" i="4" s="1"/>
  <c r="BJ354" i="4"/>
  <c r="BK354" i="4" s="1"/>
  <c r="BJ353" i="4"/>
  <c r="BK353" i="4" s="1"/>
  <c r="BJ352" i="4"/>
  <c r="BK352" i="4" s="1"/>
  <c r="BJ351" i="4"/>
  <c r="BK351" i="4" s="1"/>
  <c r="BJ350" i="4"/>
  <c r="BK350" i="4" s="1"/>
  <c r="BJ349" i="4"/>
  <c r="BK349" i="4" s="1"/>
  <c r="BK348" i="4"/>
  <c r="BJ348" i="4"/>
  <c r="BJ347" i="4"/>
  <c r="BK347" i="4" s="1"/>
  <c r="BK346" i="4"/>
  <c r="BJ346" i="4"/>
  <c r="BJ345" i="4"/>
  <c r="BK345" i="4" s="1"/>
  <c r="BK344" i="4"/>
  <c r="BJ344" i="4"/>
  <c r="BJ343" i="4"/>
  <c r="BK343" i="4" s="1"/>
  <c r="BJ342" i="4"/>
  <c r="BK342" i="4" s="1"/>
  <c r="BJ341" i="4"/>
  <c r="BK341" i="4" s="1"/>
  <c r="BJ340" i="4"/>
  <c r="BK340" i="4" s="1"/>
  <c r="BJ339" i="4"/>
  <c r="BK339" i="4" s="1"/>
  <c r="BJ338" i="4"/>
  <c r="BK338" i="4" s="1"/>
  <c r="BJ337" i="4"/>
  <c r="BK337" i="4" s="1"/>
  <c r="BJ336" i="4"/>
  <c r="BK336" i="4" s="1"/>
  <c r="BJ335" i="4"/>
  <c r="BK335" i="4" s="1"/>
  <c r="BJ334" i="4"/>
  <c r="BK334" i="4" s="1"/>
  <c r="BJ333" i="4"/>
  <c r="BK333" i="4" s="1"/>
  <c r="BK332" i="4"/>
  <c r="BJ332" i="4"/>
  <c r="BJ331" i="4"/>
  <c r="BK331" i="4" s="1"/>
  <c r="BK330" i="4"/>
  <c r="BJ330" i="4"/>
  <c r="BJ329" i="4"/>
  <c r="BK329" i="4" s="1"/>
  <c r="BK328" i="4"/>
  <c r="BJ328" i="4"/>
  <c r="BJ327" i="4"/>
  <c r="BK327" i="4" s="1"/>
  <c r="BJ326" i="4"/>
  <c r="BK326" i="4" s="1"/>
  <c r="BJ325" i="4"/>
  <c r="BK325" i="4" s="1"/>
  <c r="BJ324" i="4"/>
  <c r="BK324" i="4" s="1"/>
  <c r="BJ323" i="4"/>
  <c r="BK323" i="4" s="1"/>
  <c r="BJ322" i="4"/>
  <c r="BK322" i="4" s="1"/>
  <c r="BJ321" i="4"/>
  <c r="BK321" i="4" s="1"/>
  <c r="BJ320" i="4"/>
  <c r="BK320" i="4" s="1"/>
  <c r="BJ319" i="4"/>
  <c r="BK319" i="4" s="1"/>
  <c r="BJ318" i="4"/>
  <c r="BK318" i="4" s="1"/>
  <c r="BJ317" i="4"/>
  <c r="BK317" i="4" s="1"/>
  <c r="BK316" i="4"/>
  <c r="BJ316" i="4"/>
  <c r="BJ315" i="4"/>
  <c r="BK315" i="4" s="1"/>
  <c r="BK314" i="4"/>
  <c r="BJ314" i="4"/>
  <c r="BJ313" i="4"/>
  <c r="BK313" i="4" s="1"/>
  <c r="BK312" i="4"/>
  <c r="BJ312" i="4"/>
  <c r="BJ311" i="4"/>
  <c r="BK311" i="4" s="1"/>
  <c r="BJ310" i="4"/>
  <c r="BK310" i="4" s="1"/>
  <c r="BJ309" i="4"/>
  <c r="BK309" i="4" s="1"/>
  <c r="BJ308" i="4"/>
  <c r="BK308" i="4" s="1"/>
  <c r="BJ307" i="4"/>
  <c r="BK307" i="4" s="1"/>
  <c r="BJ306" i="4"/>
  <c r="BK306" i="4" s="1"/>
  <c r="BJ305" i="4"/>
  <c r="BK305" i="4" s="1"/>
  <c r="BJ304" i="4"/>
  <c r="BK304" i="4" s="1"/>
  <c r="BJ303" i="4"/>
  <c r="BK303" i="4" s="1"/>
  <c r="BJ302" i="4"/>
  <c r="BK302" i="4" s="1"/>
  <c r="BJ301" i="4"/>
  <c r="BK301" i="4" s="1"/>
  <c r="BK300" i="4"/>
  <c r="BJ300" i="4"/>
  <c r="BJ299" i="4"/>
  <c r="BK299" i="4" s="1"/>
  <c r="BK298" i="4"/>
  <c r="BJ298" i="4"/>
  <c r="BJ297" i="4"/>
  <c r="BK297" i="4" s="1"/>
  <c r="BK296" i="4"/>
  <c r="BJ296" i="4"/>
  <c r="BJ295" i="4"/>
  <c r="BK295" i="4" s="1"/>
  <c r="BJ294" i="4"/>
  <c r="BK294" i="4" s="1"/>
  <c r="BJ293" i="4"/>
  <c r="BK293" i="4" s="1"/>
  <c r="BJ292" i="4"/>
  <c r="BK292" i="4" s="1"/>
  <c r="BJ291" i="4"/>
  <c r="BK291" i="4" s="1"/>
  <c r="BJ290" i="4"/>
  <c r="BK290" i="4" s="1"/>
  <c r="BJ289" i="4"/>
  <c r="BK289" i="4" s="1"/>
  <c r="BJ288" i="4"/>
  <c r="BK288" i="4" s="1"/>
  <c r="BJ287" i="4"/>
  <c r="BK287" i="4" s="1"/>
  <c r="BJ286" i="4"/>
  <c r="BK286" i="4" s="1"/>
  <c r="BJ285" i="4"/>
  <c r="BK285" i="4" s="1"/>
  <c r="BK284" i="4"/>
  <c r="BJ284" i="4"/>
  <c r="BJ283" i="4"/>
  <c r="BK283" i="4" s="1"/>
  <c r="BJ282" i="4"/>
  <c r="BK282" i="4" s="1"/>
  <c r="BJ281" i="4"/>
  <c r="BK281" i="4" s="1"/>
  <c r="BJ280" i="4"/>
  <c r="BK280" i="4" s="1"/>
  <c r="BJ279" i="4"/>
  <c r="BK279" i="4" s="1"/>
  <c r="BK278" i="4"/>
  <c r="BJ278" i="4"/>
  <c r="BJ277" i="4"/>
  <c r="BK277" i="4" s="1"/>
  <c r="BK276" i="4"/>
  <c r="BJ276" i="4"/>
  <c r="BK275" i="4"/>
  <c r="BJ275" i="4"/>
  <c r="BJ274" i="4"/>
  <c r="BK274" i="4" s="1"/>
  <c r="BJ273" i="4"/>
  <c r="BK273" i="4" s="1"/>
  <c r="BJ272" i="4"/>
  <c r="BK272" i="4" s="1"/>
  <c r="BJ271" i="4"/>
  <c r="BK271" i="4" s="1"/>
  <c r="BJ270" i="4"/>
  <c r="BK270" i="4" s="1"/>
  <c r="BJ269" i="4"/>
  <c r="BK269" i="4" s="1"/>
  <c r="BJ268" i="4"/>
  <c r="BK268" i="4" s="1"/>
  <c r="BK267" i="4"/>
  <c r="BJ267" i="4"/>
  <c r="BK266" i="4"/>
  <c r="BJ266" i="4"/>
  <c r="BJ265" i="4"/>
  <c r="BK265" i="4" s="1"/>
  <c r="BK264" i="4"/>
  <c r="BJ264" i="4"/>
  <c r="BJ263" i="4"/>
  <c r="BK263" i="4" s="1"/>
  <c r="BJ262" i="4"/>
  <c r="BK262" i="4" s="1"/>
  <c r="BJ261" i="4"/>
  <c r="BK261" i="4" s="1"/>
  <c r="BJ260" i="4"/>
  <c r="BK260" i="4" s="1"/>
  <c r="BJ259" i="4"/>
  <c r="BK259" i="4" s="1"/>
  <c r="BK258" i="4"/>
  <c r="BJ258" i="4"/>
  <c r="BJ257" i="4"/>
  <c r="BK257" i="4" s="1"/>
  <c r="BJ256" i="4"/>
  <c r="BK256" i="4" s="1"/>
  <c r="BK255" i="4"/>
  <c r="BJ255" i="4"/>
  <c r="BJ254" i="4"/>
  <c r="BK254" i="4" s="1"/>
  <c r="BJ253" i="4"/>
  <c r="BK253" i="4" s="1"/>
  <c r="BK252" i="4"/>
  <c r="BJ252" i="4"/>
  <c r="BJ251" i="4"/>
  <c r="BK251" i="4" s="1"/>
  <c r="BJ250" i="4"/>
  <c r="BK250" i="4" s="1"/>
  <c r="BJ249" i="4"/>
  <c r="BK249" i="4" s="1"/>
  <c r="BJ248" i="4"/>
  <c r="BK248" i="4" s="1"/>
  <c r="BJ247" i="4"/>
  <c r="BK247" i="4" s="1"/>
  <c r="BK246" i="4"/>
  <c r="BJ246" i="4"/>
  <c r="BJ245" i="4"/>
  <c r="BK245" i="4" s="1"/>
  <c r="BK244" i="4"/>
  <c r="BJ244" i="4"/>
  <c r="BK243" i="4"/>
  <c r="BJ243" i="4"/>
  <c r="BJ242" i="4"/>
  <c r="BK242" i="4" s="1"/>
  <c r="BJ241" i="4"/>
  <c r="BK241" i="4" s="1"/>
  <c r="BJ240" i="4"/>
  <c r="BK240" i="4" s="1"/>
  <c r="BJ239" i="4"/>
  <c r="BK239" i="4" s="1"/>
  <c r="BJ238" i="4"/>
  <c r="BK238" i="4" s="1"/>
  <c r="BJ237" i="4"/>
  <c r="BK237" i="4" s="1"/>
  <c r="BJ236" i="4"/>
  <c r="BK236" i="4" s="1"/>
  <c r="BK235" i="4"/>
  <c r="BJ235" i="4"/>
  <c r="BK234" i="4"/>
  <c r="BJ234" i="4"/>
  <c r="BJ233" i="4"/>
  <c r="BK233" i="4" s="1"/>
  <c r="BK232" i="4"/>
  <c r="BJ232" i="4"/>
  <c r="BJ231" i="4"/>
  <c r="BK231" i="4" s="1"/>
  <c r="BJ230" i="4"/>
  <c r="BK230" i="4" s="1"/>
  <c r="BJ229" i="4"/>
  <c r="BK229" i="4" s="1"/>
  <c r="BJ228" i="4"/>
  <c r="BK228" i="4" s="1"/>
  <c r="BJ227" i="4"/>
  <c r="BK227" i="4" s="1"/>
  <c r="BK226" i="4"/>
  <c r="BJ226" i="4"/>
  <c r="BJ225" i="4"/>
  <c r="BK225" i="4" s="1"/>
  <c r="BJ224" i="4"/>
  <c r="BK224" i="4" s="1"/>
  <c r="BK223" i="4"/>
  <c r="BJ223" i="4"/>
  <c r="BJ222" i="4"/>
  <c r="BK222" i="4" s="1"/>
  <c r="BJ221" i="4"/>
  <c r="BK221" i="4" s="1"/>
  <c r="BK220" i="4"/>
  <c r="BJ220" i="4"/>
  <c r="BJ219" i="4"/>
  <c r="BK219" i="4" s="1"/>
  <c r="BJ218" i="4"/>
  <c r="BK218" i="4" s="1"/>
  <c r="BJ217" i="4"/>
  <c r="BK217" i="4" s="1"/>
  <c r="BJ216" i="4"/>
  <c r="BK216" i="4" s="1"/>
  <c r="BJ215" i="4"/>
  <c r="BK215" i="4" s="1"/>
  <c r="BK214" i="4"/>
  <c r="BJ214" i="4"/>
  <c r="BJ213" i="4"/>
  <c r="BK213" i="4" s="1"/>
  <c r="BK212" i="4"/>
  <c r="BJ212" i="4"/>
  <c r="BK211" i="4"/>
  <c r="BJ211" i="4"/>
  <c r="BJ210" i="4"/>
  <c r="BK210" i="4" s="1"/>
  <c r="BJ209" i="4"/>
  <c r="BK209" i="4" s="1"/>
  <c r="BJ208" i="4"/>
  <c r="BK208" i="4" s="1"/>
  <c r="BJ207" i="4"/>
  <c r="BK207" i="4" s="1"/>
  <c r="BJ206" i="4"/>
  <c r="BK206" i="4" s="1"/>
  <c r="BJ205" i="4"/>
  <c r="BK205" i="4" s="1"/>
  <c r="BJ204" i="4"/>
  <c r="BK204" i="4" s="1"/>
  <c r="BK203" i="4"/>
  <c r="BJ203" i="4"/>
  <c r="BK202" i="4"/>
  <c r="BJ202" i="4"/>
  <c r="BJ201" i="4"/>
  <c r="BK201" i="4" s="1"/>
  <c r="BK200" i="4"/>
  <c r="BJ200" i="4"/>
  <c r="BJ199" i="4"/>
  <c r="BK199" i="4" s="1"/>
  <c r="BJ198" i="4"/>
  <c r="BK198" i="4" s="1"/>
  <c r="BJ197" i="4"/>
  <c r="BK197" i="4" s="1"/>
  <c r="BJ196" i="4"/>
  <c r="BK196" i="4" s="1"/>
  <c r="BJ195" i="4"/>
  <c r="BK195" i="4" s="1"/>
  <c r="BK194" i="4"/>
  <c r="BJ194" i="4"/>
  <c r="BJ193" i="4"/>
  <c r="BK193" i="4" s="1"/>
  <c r="BJ192" i="4"/>
  <c r="BK192" i="4" s="1"/>
  <c r="BK191" i="4"/>
  <c r="BJ191" i="4"/>
  <c r="BJ190" i="4"/>
  <c r="BK190" i="4" s="1"/>
  <c r="BJ189" i="4"/>
  <c r="BK189" i="4" s="1"/>
  <c r="BK188" i="4"/>
  <c r="BJ188" i="4"/>
  <c r="BJ187" i="4"/>
  <c r="BK187" i="4" s="1"/>
  <c r="BJ186" i="4"/>
  <c r="BK186" i="4" s="1"/>
  <c r="BJ185" i="4"/>
  <c r="BK185" i="4" s="1"/>
  <c r="BJ184" i="4"/>
  <c r="BK184" i="4" s="1"/>
  <c r="BJ183" i="4"/>
  <c r="BK183" i="4" s="1"/>
  <c r="BK182" i="4"/>
  <c r="BJ182" i="4"/>
  <c r="BJ181" i="4"/>
  <c r="BK181" i="4" s="1"/>
  <c r="BK180" i="4"/>
  <c r="BJ180" i="4"/>
  <c r="BK179" i="4"/>
  <c r="BJ179" i="4"/>
  <c r="BJ178" i="4"/>
  <c r="BK178" i="4" s="1"/>
  <c r="BJ177" i="4"/>
  <c r="BK177" i="4" s="1"/>
  <c r="BJ176" i="4"/>
  <c r="BK176" i="4" s="1"/>
  <c r="BJ175" i="4"/>
  <c r="BK175" i="4" s="1"/>
  <c r="BJ174" i="4"/>
  <c r="BK174" i="4" s="1"/>
  <c r="BJ173" i="4"/>
  <c r="BK173" i="4" s="1"/>
  <c r="BJ172" i="4"/>
  <c r="BK172" i="4" s="1"/>
  <c r="BK171" i="4"/>
  <c r="BJ171" i="4"/>
  <c r="BK170" i="4"/>
  <c r="BJ170" i="4"/>
  <c r="BJ169" i="4"/>
  <c r="BK169" i="4" s="1"/>
  <c r="BK168" i="4"/>
  <c r="BJ168" i="4"/>
  <c r="BJ167" i="4"/>
  <c r="BK167" i="4" s="1"/>
  <c r="BJ166" i="4"/>
  <c r="BK166" i="4" s="1"/>
  <c r="BJ165" i="4"/>
  <c r="BK165" i="4" s="1"/>
  <c r="BJ164" i="4"/>
  <c r="BK164" i="4" s="1"/>
  <c r="BJ163" i="4"/>
  <c r="BK163" i="4" s="1"/>
  <c r="BK162" i="4"/>
  <c r="BJ162" i="4"/>
  <c r="BJ161" i="4"/>
  <c r="BK161" i="4" s="1"/>
  <c r="BJ160" i="4"/>
  <c r="BK160" i="4" s="1"/>
  <c r="BK159" i="4"/>
  <c r="BJ159" i="4"/>
  <c r="BJ158" i="4"/>
  <c r="BK158" i="4" s="1"/>
  <c r="BJ157" i="4"/>
  <c r="BK157" i="4" s="1"/>
  <c r="BK156" i="4"/>
  <c r="BJ156" i="4"/>
  <c r="BJ155" i="4"/>
  <c r="BK155" i="4" s="1"/>
  <c r="BJ154" i="4"/>
  <c r="BK154" i="4" s="1"/>
  <c r="BJ153" i="4"/>
  <c r="BK153" i="4" s="1"/>
  <c r="BJ152" i="4"/>
  <c r="BK152" i="4" s="1"/>
  <c r="BJ151" i="4"/>
  <c r="BK151" i="4" s="1"/>
  <c r="BK150" i="4"/>
  <c r="BJ150" i="4"/>
  <c r="BJ149" i="4"/>
  <c r="BK149" i="4" s="1"/>
  <c r="BK148" i="4"/>
  <c r="BJ148" i="4"/>
  <c r="BK147" i="4"/>
  <c r="BJ147" i="4"/>
  <c r="BJ146" i="4"/>
  <c r="BK146" i="4" s="1"/>
  <c r="BJ145" i="4"/>
  <c r="BK145" i="4" s="1"/>
  <c r="BJ144" i="4"/>
  <c r="BK144" i="4" s="1"/>
  <c r="BJ143" i="4"/>
  <c r="BK143" i="4" s="1"/>
  <c r="BJ142" i="4"/>
  <c r="BK142" i="4" s="1"/>
  <c r="BJ141" i="4"/>
  <c r="BK141" i="4" s="1"/>
  <c r="BJ140" i="4"/>
  <c r="BK140" i="4" s="1"/>
  <c r="BK139" i="4"/>
  <c r="BJ139" i="4"/>
  <c r="BK138" i="4"/>
  <c r="BJ138" i="4"/>
  <c r="BJ137" i="4"/>
  <c r="BK137" i="4" s="1"/>
  <c r="BK136" i="4"/>
  <c r="BJ136" i="4"/>
  <c r="BJ135" i="4"/>
  <c r="BK135" i="4" s="1"/>
  <c r="BJ134" i="4"/>
  <c r="BK134" i="4" s="1"/>
  <c r="BJ133" i="4"/>
  <c r="BK133" i="4" s="1"/>
  <c r="BJ132" i="4"/>
  <c r="BK132" i="4" s="1"/>
  <c r="BJ131" i="4"/>
  <c r="BK131" i="4" s="1"/>
  <c r="BK130" i="4"/>
  <c r="BJ130" i="4"/>
  <c r="BJ129" i="4"/>
  <c r="BK129" i="4" s="1"/>
  <c r="BJ128" i="4"/>
  <c r="BK128" i="4" s="1"/>
  <c r="BK127" i="4"/>
  <c r="BJ127" i="4"/>
  <c r="BJ126" i="4"/>
  <c r="BK126" i="4" s="1"/>
  <c r="BJ125" i="4"/>
  <c r="BK125" i="4" s="1"/>
  <c r="BK124" i="4"/>
  <c r="BJ124" i="4"/>
  <c r="BJ123" i="4"/>
  <c r="BK123" i="4" s="1"/>
  <c r="BJ122" i="4"/>
  <c r="BK122" i="4" s="1"/>
  <c r="BJ121" i="4"/>
  <c r="BK121" i="4" s="1"/>
  <c r="BJ120" i="4"/>
  <c r="BK120" i="4" s="1"/>
  <c r="BJ119" i="4"/>
  <c r="BK119" i="4" s="1"/>
  <c r="BK118" i="4"/>
  <c r="BJ118" i="4"/>
  <c r="BJ117" i="4"/>
  <c r="BK117" i="4" s="1"/>
  <c r="BJ116" i="4"/>
  <c r="BK116" i="4" s="1"/>
  <c r="BJ115" i="4"/>
  <c r="BK115" i="4" s="1"/>
  <c r="BK114" i="4"/>
  <c r="BJ114" i="4"/>
  <c r="BJ113" i="4"/>
  <c r="BK113" i="4" s="1"/>
  <c r="BJ112" i="4"/>
  <c r="BK112" i="4" s="1"/>
  <c r="BJ111" i="4"/>
  <c r="BK111" i="4" s="1"/>
  <c r="BK110" i="4"/>
  <c r="BJ110" i="4"/>
  <c r="BJ109" i="4"/>
  <c r="BK109" i="4" s="1"/>
  <c r="BJ108" i="4"/>
  <c r="BK108" i="4" s="1"/>
  <c r="BJ107" i="4"/>
  <c r="BK107" i="4" s="1"/>
  <c r="BK106" i="4"/>
  <c r="BJ106" i="4"/>
  <c r="BJ105" i="4"/>
  <c r="BK105" i="4" s="1"/>
  <c r="BJ104" i="4"/>
  <c r="BK104" i="4" s="1"/>
  <c r="BJ103" i="4"/>
  <c r="BK103" i="4" s="1"/>
  <c r="BK102" i="4"/>
  <c r="BJ102" i="4"/>
  <c r="BJ101" i="4"/>
  <c r="BK101" i="4" s="1"/>
  <c r="BJ100" i="4"/>
  <c r="BK100" i="4" s="1"/>
  <c r="BJ99" i="4"/>
  <c r="BK99" i="4" s="1"/>
  <c r="BK98" i="4"/>
  <c r="BJ98" i="4"/>
  <c r="BJ97" i="4"/>
  <c r="BK97" i="4" s="1"/>
  <c r="BJ96" i="4"/>
  <c r="BK96" i="4" s="1"/>
  <c r="BJ95" i="4"/>
  <c r="BK95" i="4" s="1"/>
  <c r="BK94" i="4"/>
  <c r="BJ94" i="4"/>
  <c r="BJ93" i="4"/>
  <c r="BK93" i="4" s="1"/>
  <c r="BJ92" i="4"/>
  <c r="BK92" i="4" s="1"/>
  <c r="BJ91" i="4"/>
  <c r="BK91" i="4" s="1"/>
  <c r="BK90" i="4"/>
  <c r="BJ90" i="4"/>
  <c r="BJ89" i="4"/>
  <c r="BK89" i="4" s="1"/>
  <c r="BJ88" i="4"/>
  <c r="BK88" i="4" s="1"/>
  <c r="BJ87" i="4"/>
  <c r="BK87" i="4" s="1"/>
  <c r="BK86" i="4"/>
  <c r="BJ86" i="4"/>
  <c r="BJ85" i="4"/>
  <c r="BK85" i="4" s="1"/>
  <c r="BJ84" i="4"/>
  <c r="BK84" i="4" s="1"/>
  <c r="BJ83" i="4"/>
  <c r="BK83" i="4" s="1"/>
  <c r="BK82" i="4"/>
  <c r="BJ82" i="4"/>
  <c r="BJ81" i="4"/>
  <c r="BK81" i="4" s="1"/>
  <c r="BJ80" i="4"/>
  <c r="BK80" i="4" s="1"/>
  <c r="BJ79" i="4"/>
  <c r="BK79" i="4" s="1"/>
  <c r="BK78" i="4"/>
  <c r="BJ78" i="4"/>
  <c r="BJ77" i="4"/>
  <c r="BK77" i="4" s="1"/>
  <c r="BJ76" i="4"/>
  <c r="BK76" i="4" s="1"/>
  <c r="BJ75" i="4"/>
  <c r="BK75" i="4" s="1"/>
  <c r="BK74" i="4"/>
  <c r="BJ74" i="4"/>
  <c r="BJ73" i="4"/>
  <c r="BK73" i="4" s="1"/>
  <c r="BJ72" i="4"/>
  <c r="BK72" i="4" s="1"/>
  <c r="BJ71" i="4"/>
  <c r="BK71" i="4" s="1"/>
  <c r="BK70" i="4"/>
  <c r="BJ70" i="4"/>
  <c r="BJ69" i="4"/>
  <c r="BK69" i="4" s="1"/>
  <c r="BJ68" i="4"/>
  <c r="BK68" i="4" s="1"/>
  <c r="BJ67" i="4"/>
  <c r="BK67" i="4" s="1"/>
  <c r="BK66" i="4"/>
  <c r="BJ66" i="4"/>
  <c r="BJ65" i="4"/>
  <c r="BK65" i="4" s="1"/>
  <c r="BJ64" i="4"/>
  <c r="BK64" i="4" s="1"/>
  <c r="BJ63" i="4"/>
  <c r="BK63" i="4" s="1"/>
  <c r="BK62" i="4"/>
  <c r="BJ62" i="4"/>
  <c r="BJ61" i="4"/>
  <c r="BK61" i="4" s="1"/>
  <c r="BJ60" i="4"/>
  <c r="BK60" i="4" s="1"/>
  <c r="BJ59" i="4"/>
  <c r="BK59" i="4" s="1"/>
  <c r="BK58" i="4"/>
  <c r="BJ58" i="4"/>
  <c r="BJ57" i="4"/>
  <c r="BK57" i="4" s="1"/>
  <c r="BJ56" i="4"/>
  <c r="BK56" i="4" s="1"/>
  <c r="BJ55" i="4"/>
  <c r="BK55" i="4" s="1"/>
  <c r="BK54" i="4"/>
  <c r="BJ54" i="4"/>
  <c r="BJ53" i="4"/>
  <c r="BK53" i="4" s="1"/>
  <c r="BJ52" i="4"/>
  <c r="BK52" i="4" s="1"/>
  <c r="BJ51" i="4"/>
  <c r="BK51" i="4" s="1"/>
  <c r="BK50" i="4"/>
  <c r="BJ50" i="4"/>
  <c r="BJ49" i="4"/>
  <c r="BK49" i="4" s="1"/>
  <c r="BJ48" i="4"/>
  <c r="BK48" i="4" s="1"/>
  <c r="BJ47" i="4"/>
  <c r="BK47" i="4" s="1"/>
  <c r="BK46" i="4"/>
  <c r="BJ46" i="4"/>
  <c r="BJ45" i="4"/>
  <c r="BK45" i="4" s="1"/>
  <c r="BJ44" i="4"/>
  <c r="BK44" i="4" s="1"/>
  <c r="BJ43" i="4"/>
  <c r="BK43" i="4" s="1"/>
  <c r="BK42" i="4"/>
  <c r="BJ42" i="4"/>
  <c r="BJ41" i="4"/>
  <c r="BK41" i="4" s="1"/>
  <c r="BJ40" i="4"/>
  <c r="BK40" i="4" s="1"/>
  <c r="BJ39" i="4"/>
  <c r="BK39" i="4" s="1"/>
  <c r="BK38" i="4"/>
  <c r="BJ38" i="4"/>
  <c r="BJ37" i="4"/>
  <c r="BK37" i="4" s="1"/>
  <c r="BJ36" i="4"/>
  <c r="BK36" i="4" s="1"/>
  <c r="BJ35" i="4"/>
  <c r="BK35" i="4" s="1"/>
  <c r="BK34" i="4"/>
  <c r="BJ34" i="4"/>
  <c r="BJ33" i="4"/>
  <c r="BK33" i="4" s="1"/>
  <c r="BJ32" i="4"/>
  <c r="BK32" i="4" s="1"/>
  <c r="BJ31" i="4"/>
  <c r="BK31" i="4" s="1"/>
  <c r="BK30" i="4"/>
  <c r="BJ30" i="4"/>
  <c r="BJ29" i="4"/>
  <c r="BK29" i="4" s="1"/>
  <c r="BJ28" i="4"/>
  <c r="BK28" i="4" s="1"/>
  <c r="BJ27" i="4"/>
  <c r="BK27" i="4" s="1"/>
  <c r="BK26" i="4"/>
  <c r="BJ26" i="4"/>
  <c r="BJ25" i="4"/>
  <c r="BK25" i="4" s="1"/>
  <c r="BJ24" i="4"/>
  <c r="BK24" i="4" s="1"/>
  <c r="BJ23" i="4"/>
  <c r="BK23" i="4" s="1"/>
  <c r="BK22" i="4"/>
  <c r="BJ22" i="4"/>
  <c r="BJ21" i="4"/>
  <c r="BK21" i="4" s="1"/>
  <c r="BJ20" i="4"/>
  <c r="BK20" i="4" s="1"/>
  <c r="BJ19" i="4"/>
  <c r="BK19" i="4" s="1"/>
  <c r="BK18" i="4"/>
  <c r="BJ18" i="4"/>
  <c r="BJ17" i="4"/>
  <c r="BK17" i="4" s="1"/>
  <c r="BJ16" i="4"/>
  <c r="BK16" i="4" s="1"/>
  <c r="BJ15" i="4"/>
  <c r="BK15" i="4" s="1"/>
  <c r="BK14" i="4"/>
  <c r="BJ14" i="4"/>
  <c r="BJ13" i="4"/>
  <c r="BK13" i="4" s="1"/>
  <c r="BJ12" i="4"/>
  <c r="BK12" i="4" s="1"/>
  <c r="BJ11" i="4"/>
  <c r="BK11" i="4" s="1"/>
  <c r="BK10" i="4"/>
  <c r="BJ10" i="4"/>
  <c r="BJ9" i="4"/>
  <c r="BK9" i="4" s="1"/>
  <c r="BJ8" i="4"/>
  <c r="BK8" i="4" s="1"/>
  <c r="BJ7" i="4"/>
  <c r="BK7" i="4" s="1"/>
  <c r="BK6" i="4"/>
  <c r="BJ6" i="4"/>
  <c r="BJ5" i="4"/>
  <c r="BK5" i="4" s="1"/>
  <c r="BJ4" i="4"/>
  <c r="BK4" i="4" s="1"/>
  <c r="AW5" i="4"/>
  <c r="AW6" i="4"/>
  <c r="AW7" i="4"/>
  <c r="AW8" i="4"/>
  <c r="AW9" i="4"/>
  <c r="AW10" i="4"/>
  <c r="AW11" i="4"/>
  <c r="AW12" i="4"/>
  <c r="AW13" i="4"/>
  <c r="AW14" i="4"/>
  <c r="AW15" i="4"/>
  <c r="AW16" i="4"/>
  <c r="AW17" i="4"/>
  <c r="AW18" i="4"/>
  <c r="AW19" i="4"/>
  <c r="AW20" i="4"/>
  <c r="AW21" i="4"/>
  <c r="AW22" i="4"/>
  <c r="AW23" i="4"/>
  <c r="AW24" i="4"/>
  <c r="AW25" i="4"/>
  <c r="AW26" i="4"/>
  <c r="AW27" i="4"/>
  <c r="AW28" i="4"/>
  <c r="AW29" i="4"/>
  <c r="AW30" i="4"/>
  <c r="AW31" i="4"/>
  <c r="AW32" i="4"/>
  <c r="AW33" i="4"/>
  <c r="AW34" i="4"/>
  <c r="AW35" i="4"/>
  <c r="AW36" i="4"/>
  <c r="AW37" i="4"/>
  <c r="AW38" i="4"/>
  <c r="AW39" i="4"/>
  <c r="AW40" i="4"/>
  <c r="AW41" i="4"/>
  <c r="AW42" i="4"/>
  <c r="AW43" i="4"/>
  <c r="AW44" i="4"/>
  <c r="AW45" i="4"/>
  <c r="AW46" i="4"/>
  <c r="AW47" i="4"/>
  <c r="AW48" i="4"/>
  <c r="AW49" i="4"/>
  <c r="AW50" i="4"/>
  <c r="AW51" i="4"/>
  <c r="AW52" i="4"/>
  <c r="AW53" i="4"/>
  <c r="AW54" i="4"/>
  <c r="AW55" i="4"/>
  <c r="AW56" i="4"/>
  <c r="AW57" i="4"/>
  <c r="AW58" i="4"/>
  <c r="AW59" i="4"/>
  <c r="AW60" i="4"/>
  <c r="AW61" i="4"/>
  <c r="AW62" i="4"/>
  <c r="AW63" i="4"/>
  <c r="AW64" i="4"/>
  <c r="AW65" i="4"/>
  <c r="AW66" i="4"/>
  <c r="AW67" i="4"/>
  <c r="AW68" i="4"/>
  <c r="AW69" i="4"/>
  <c r="AW70" i="4"/>
  <c r="AW71" i="4"/>
  <c r="AW72" i="4"/>
  <c r="AW73" i="4"/>
  <c r="AW74" i="4"/>
  <c r="AW75" i="4"/>
  <c r="AW76" i="4"/>
  <c r="AW77" i="4"/>
  <c r="AW78" i="4"/>
  <c r="AW79" i="4"/>
  <c r="AW80" i="4"/>
  <c r="AW81" i="4"/>
  <c r="AW82" i="4"/>
  <c r="AW83" i="4"/>
  <c r="AW84" i="4"/>
  <c r="AW85" i="4"/>
  <c r="AW86" i="4"/>
  <c r="AW87" i="4"/>
  <c r="AW88" i="4"/>
  <c r="AW89" i="4"/>
  <c r="AW90" i="4"/>
  <c r="AW91" i="4"/>
  <c r="AW92" i="4"/>
  <c r="AW93" i="4"/>
  <c r="AW94" i="4"/>
  <c r="AW95" i="4"/>
  <c r="AW96" i="4"/>
  <c r="AW97" i="4"/>
  <c r="AW98" i="4"/>
  <c r="AW99" i="4"/>
  <c r="AW100" i="4"/>
  <c r="AW101" i="4"/>
  <c r="AW102" i="4"/>
  <c r="AW103" i="4"/>
  <c r="AW104" i="4"/>
  <c r="AW105" i="4"/>
  <c r="AW106" i="4"/>
  <c r="AW107" i="4"/>
  <c r="AW108" i="4"/>
  <c r="AW109" i="4"/>
  <c r="AW110" i="4"/>
  <c r="AW111" i="4"/>
  <c r="AW112" i="4"/>
  <c r="AW113" i="4"/>
  <c r="AW114" i="4"/>
  <c r="AW115" i="4"/>
  <c r="AW116" i="4"/>
  <c r="AW117" i="4"/>
  <c r="AW118" i="4"/>
  <c r="AW119" i="4"/>
  <c r="AW120" i="4"/>
  <c r="AW121" i="4"/>
  <c r="AW122" i="4"/>
  <c r="AW123" i="4"/>
  <c r="AW124" i="4"/>
  <c r="AW125" i="4"/>
  <c r="AW126" i="4"/>
  <c r="AW127" i="4"/>
  <c r="AW128" i="4"/>
  <c r="AW129" i="4"/>
  <c r="AW130" i="4"/>
  <c r="AW131" i="4"/>
  <c r="AW132" i="4"/>
  <c r="AW133" i="4"/>
  <c r="AW134" i="4"/>
  <c r="AW135" i="4"/>
  <c r="AW136" i="4"/>
  <c r="AW137" i="4"/>
  <c r="AW138" i="4"/>
  <c r="AW139" i="4"/>
  <c r="AW140" i="4"/>
  <c r="AW141" i="4"/>
  <c r="AW142" i="4"/>
  <c r="AW143" i="4"/>
  <c r="AW144" i="4"/>
  <c r="AW145" i="4"/>
  <c r="AW146" i="4"/>
  <c r="AW147" i="4"/>
  <c r="AW148" i="4"/>
  <c r="AW149" i="4"/>
  <c r="AW150" i="4"/>
  <c r="AW151" i="4"/>
  <c r="AW152" i="4"/>
  <c r="AW153" i="4"/>
  <c r="AW154" i="4"/>
  <c r="AW155" i="4"/>
  <c r="AW156" i="4"/>
  <c r="AW157" i="4"/>
  <c r="AW158" i="4"/>
  <c r="AW159" i="4"/>
  <c r="AW160" i="4"/>
  <c r="AW161" i="4"/>
  <c r="AW162" i="4"/>
  <c r="AW163" i="4"/>
  <c r="AW164" i="4"/>
  <c r="AW165" i="4"/>
  <c r="AW166" i="4"/>
  <c r="AW167" i="4"/>
  <c r="AW168" i="4"/>
  <c r="AW169" i="4"/>
  <c r="AW170" i="4"/>
  <c r="AW171" i="4"/>
  <c r="AW172" i="4"/>
  <c r="AW173" i="4"/>
  <c r="AW174" i="4"/>
  <c r="AW175" i="4"/>
  <c r="AW176" i="4"/>
  <c r="AW177" i="4"/>
  <c r="AW178" i="4"/>
  <c r="AW179" i="4"/>
  <c r="AW180" i="4"/>
  <c r="AW181" i="4"/>
  <c r="AW182" i="4"/>
  <c r="AW183" i="4"/>
  <c r="AW184" i="4"/>
  <c r="AW185" i="4"/>
  <c r="AW186" i="4"/>
  <c r="AW187" i="4"/>
  <c r="AW188" i="4"/>
  <c r="AW189" i="4"/>
  <c r="AW190" i="4"/>
  <c r="AW191" i="4"/>
  <c r="AW192" i="4"/>
  <c r="AW193" i="4"/>
  <c r="AW194" i="4"/>
  <c r="AW195" i="4"/>
  <c r="AW196" i="4"/>
  <c r="AW197" i="4"/>
  <c r="AW198" i="4"/>
  <c r="AW199" i="4"/>
  <c r="AW200" i="4"/>
  <c r="AW201" i="4"/>
  <c r="AW202" i="4"/>
  <c r="AW203" i="4"/>
  <c r="AW204" i="4"/>
  <c r="AW205" i="4"/>
  <c r="AW206" i="4"/>
  <c r="AW207" i="4"/>
  <c r="AW208" i="4"/>
  <c r="AW209" i="4"/>
  <c r="AW210" i="4"/>
  <c r="AW211" i="4"/>
  <c r="AW212" i="4"/>
  <c r="AW213" i="4"/>
  <c r="AW214" i="4"/>
  <c r="AW215" i="4"/>
  <c r="AW216" i="4"/>
  <c r="AW217" i="4"/>
  <c r="AW218" i="4"/>
  <c r="AW219" i="4"/>
  <c r="AW220" i="4"/>
  <c r="AW221" i="4"/>
  <c r="AW222" i="4"/>
  <c r="AW223" i="4"/>
  <c r="AW224" i="4"/>
  <c r="AW225" i="4"/>
  <c r="AW226" i="4"/>
  <c r="AW227" i="4"/>
  <c r="AW228" i="4"/>
  <c r="AW229" i="4"/>
  <c r="AW230" i="4"/>
  <c r="AW231" i="4"/>
  <c r="AW232" i="4"/>
  <c r="AW233" i="4"/>
  <c r="AW234" i="4"/>
  <c r="AW235" i="4"/>
  <c r="AW236" i="4"/>
  <c r="AW237" i="4"/>
  <c r="AW238" i="4"/>
  <c r="AW239" i="4"/>
  <c r="AW240" i="4"/>
  <c r="AW241" i="4"/>
  <c r="AW242" i="4"/>
  <c r="AW243" i="4"/>
  <c r="AW244" i="4"/>
  <c r="AW245" i="4"/>
  <c r="AW246" i="4"/>
  <c r="AW247" i="4"/>
  <c r="AW248" i="4"/>
  <c r="AW249" i="4"/>
  <c r="AW250" i="4"/>
  <c r="AW251" i="4"/>
  <c r="AW252" i="4"/>
  <c r="AW253" i="4"/>
  <c r="AW254" i="4"/>
  <c r="AW255" i="4"/>
  <c r="AW256" i="4"/>
  <c r="AW257" i="4"/>
  <c r="AW258" i="4"/>
  <c r="AW259" i="4"/>
  <c r="AW260" i="4"/>
  <c r="AW261" i="4"/>
  <c r="AW262" i="4"/>
  <c r="AW263" i="4"/>
  <c r="AW264" i="4"/>
  <c r="AW265" i="4"/>
  <c r="AW266" i="4"/>
  <c r="AW267" i="4"/>
  <c r="AW268" i="4"/>
  <c r="AW269" i="4"/>
  <c r="AW270" i="4"/>
  <c r="AW271" i="4"/>
  <c r="AW272" i="4"/>
  <c r="AW273" i="4"/>
  <c r="AW274" i="4"/>
  <c r="AW275" i="4"/>
  <c r="AW276" i="4"/>
  <c r="AW277" i="4"/>
  <c r="AW278" i="4"/>
  <c r="AW279" i="4"/>
  <c r="AW280" i="4"/>
  <c r="AW281" i="4"/>
  <c r="AW282" i="4"/>
  <c r="AW283" i="4"/>
  <c r="AW284" i="4"/>
  <c r="AW285" i="4"/>
  <c r="AW286" i="4"/>
  <c r="AW287" i="4"/>
  <c r="AW288" i="4"/>
  <c r="AW289" i="4"/>
  <c r="AW290" i="4"/>
  <c r="AW291" i="4"/>
  <c r="AW292" i="4"/>
  <c r="AW293" i="4"/>
  <c r="AW294" i="4"/>
  <c r="AW295" i="4"/>
  <c r="AW296" i="4"/>
  <c r="AW297" i="4"/>
  <c r="AW298" i="4"/>
  <c r="AW299" i="4"/>
  <c r="AW300" i="4"/>
  <c r="AW301" i="4"/>
  <c r="AW302" i="4"/>
  <c r="AW303" i="4"/>
  <c r="AW304" i="4"/>
  <c r="AW305" i="4"/>
  <c r="AW306" i="4"/>
  <c r="AW307" i="4"/>
  <c r="AW308" i="4"/>
  <c r="AW309" i="4"/>
  <c r="AW310" i="4"/>
  <c r="AW311" i="4"/>
  <c r="AW312" i="4"/>
  <c r="AW313" i="4"/>
  <c r="AW314" i="4"/>
  <c r="AW315" i="4"/>
  <c r="AW316" i="4"/>
  <c r="AW317" i="4"/>
  <c r="AW318" i="4"/>
  <c r="AW319" i="4"/>
  <c r="AW320" i="4"/>
  <c r="AW321" i="4"/>
  <c r="AW322" i="4"/>
  <c r="AW323" i="4"/>
  <c r="AW324" i="4"/>
  <c r="AW325" i="4"/>
  <c r="AW326" i="4"/>
  <c r="AW327" i="4"/>
  <c r="AW328" i="4"/>
  <c r="AW329" i="4"/>
  <c r="AW330" i="4"/>
  <c r="AW331" i="4"/>
  <c r="AW332" i="4"/>
  <c r="AW333" i="4"/>
  <c r="AW334" i="4"/>
  <c r="AW335" i="4"/>
  <c r="AW336" i="4"/>
  <c r="AW337" i="4"/>
  <c r="AW338" i="4"/>
  <c r="AW339" i="4"/>
  <c r="AW340" i="4"/>
  <c r="AW341" i="4"/>
  <c r="AW342" i="4"/>
  <c r="AW343" i="4"/>
  <c r="AW344" i="4"/>
  <c r="AW345" i="4"/>
  <c r="AW346" i="4"/>
  <c r="AW347" i="4"/>
  <c r="AW348" i="4"/>
  <c r="AW349" i="4"/>
  <c r="AW350" i="4"/>
  <c r="AW351" i="4"/>
  <c r="AW352" i="4"/>
  <c r="AW353" i="4"/>
  <c r="AW354" i="4"/>
  <c r="AW355" i="4"/>
  <c r="AW356" i="4"/>
  <c r="AW357" i="4"/>
  <c r="AW358" i="4"/>
  <c r="AW359" i="4"/>
  <c r="AW360" i="4"/>
  <c r="AW361" i="4"/>
  <c r="AW362" i="4"/>
  <c r="AW363" i="4"/>
  <c r="AW364" i="4"/>
  <c r="AW365" i="4"/>
  <c r="AW366" i="4"/>
  <c r="AW367" i="4"/>
  <c r="AW368" i="4"/>
  <c r="AW369" i="4"/>
  <c r="AW370" i="4"/>
  <c r="AW371" i="4"/>
  <c r="AW372" i="4"/>
  <c r="AW373" i="4"/>
  <c r="AW374" i="4"/>
  <c r="AW375" i="4"/>
  <c r="AW376" i="4"/>
  <c r="AW377" i="4"/>
  <c r="AW378" i="4"/>
  <c r="AW379" i="4"/>
  <c r="AW380" i="4"/>
  <c r="AW381" i="4"/>
  <c r="AW382" i="4"/>
  <c r="AW383" i="4"/>
  <c r="AW384" i="4"/>
  <c r="AW385" i="4"/>
  <c r="AW386" i="4"/>
  <c r="AW387" i="4"/>
  <c r="AW388" i="4"/>
  <c r="AW389" i="4"/>
  <c r="AW390" i="4"/>
  <c r="AW391" i="4"/>
  <c r="AW392" i="4"/>
  <c r="AW393" i="4"/>
  <c r="AW394" i="4"/>
  <c r="AW395" i="4"/>
  <c r="AW396" i="4"/>
  <c r="AW397" i="4"/>
  <c r="AW398" i="4"/>
  <c r="AW399" i="4"/>
  <c r="AW400" i="4"/>
  <c r="AW401" i="4"/>
  <c r="AW402" i="4"/>
  <c r="AW403" i="4"/>
  <c r="AW404" i="4"/>
  <c r="AW405" i="4"/>
  <c r="AW406" i="4"/>
  <c r="AW407" i="4"/>
  <c r="AW408" i="4"/>
  <c r="AW409" i="4"/>
  <c r="AW410" i="4"/>
  <c r="AW411" i="4"/>
  <c r="AW412" i="4"/>
  <c r="AW413" i="4"/>
  <c r="AW414" i="4"/>
  <c r="AW415" i="4"/>
  <c r="AW416" i="4"/>
  <c r="AW417" i="4"/>
  <c r="AW418" i="4"/>
  <c r="AW419" i="4"/>
  <c r="AW420" i="4"/>
  <c r="AW421" i="4"/>
  <c r="AW422" i="4"/>
  <c r="AW423" i="4"/>
  <c r="AW424" i="4"/>
  <c r="AW425" i="4"/>
  <c r="AW426" i="4"/>
  <c r="AW427" i="4"/>
  <c r="AW428" i="4"/>
  <c r="AW429" i="4"/>
  <c r="AW430" i="4"/>
  <c r="AW431" i="4"/>
  <c r="AW432" i="4"/>
  <c r="AW433" i="4"/>
  <c r="AW434" i="4"/>
  <c r="AW435" i="4"/>
  <c r="AW436" i="4"/>
  <c r="AW437" i="4"/>
  <c r="AW438" i="4"/>
  <c r="AW439" i="4"/>
  <c r="AW440" i="4"/>
  <c r="AW441" i="4"/>
  <c r="AW442" i="4"/>
  <c r="AW443" i="4"/>
  <c r="AW444" i="4"/>
  <c r="AW445" i="4"/>
  <c r="AW446" i="4"/>
  <c r="AW447" i="4"/>
  <c r="AW448" i="4"/>
  <c r="AW449" i="4"/>
  <c r="AW450" i="4"/>
  <c r="AW451" i="4"/>
  <c r="AW452" i="4"/>
  <c r="AW453" i="4"/>
  <c r="AW454" i="4"/>
  <c r="AW455" i="4"/>
  <c r="AW456" i="4"/>
  <c r="AW457" i="4"/>
  <c r="AW458" i="4"/>
  <c r="AW4" i="4"/>
  <c r="AV5" i="4"/>
  <c r="AV6" i="4"/>
  <c r="AV7" i="4"/>
  <c r="AV8" i="4"/>
  <c r="AV9" i="4"/>
  <c r="AV10" i="4"/>
  <c r="AV11" i="4"/>
  <c r="AV12" i="4"/>
  <c r="AV13" i="4"/>
  <c r="AV14" i="4"/>
  <c r="AV15" i="4"/>
  <c r="AV16" i="4"/>
  <c r="AV17" i="4"/>
  <c r="AV18" i="4"/>
  <c r="AV19" i="4"/>
  <c r="AV20" i="4"/>
  <c r="AV21" i="4"/>
  <c r="AV22" i="4"/>
  <c r="AV23" i="4"/>
  <c r="AV24" i="4"/>
  <c r="AV25" i="4"/>
  <c r="AV26" i="4"/>
  <c r="AV27" i="4"/>
  <c r="AV28" i="4"/>
  <c r="AV29" i="4"/>
  <c r="AV30" i="4"/>
  <c r="AV31" i="4"/>
  <c r="AV32" i="4"/>
  <c r="AV33" i="4"/>
  <c r="AV34" i="4"/>
  <c r="AV35" i="4"/>
  <c r="AV36" i="4"/>
  <c r="AV37" i="4"/>
  <c r="AV38" i="4"/>
  <c r="AV39" i="4"/>
  <c r="AV40" i="4"/>
  <c r="AV41" i="4"/>
  <c r="AV42" i="4"/>
  <c r="AV43" i="4"/>
  <c r="AV44" i="4"/>
  <c r="AV45" i="4"/>
  <c r="AV46" i="4"/>
  <c r="AV47" i="4"/>
  <c r="AV48" i="4"/>
  <c r="AV49" i="4"/>
  <c r="AV50" i="4"/>
  <c r="AV51" i="4"/>
  <c r="AV52" i="4"/>
  <c r="AV53" i="4"/>
  <c r="AV54" i="4"/>
  <c r="AV55" i="4"/>
  <c r="AV56" i="4"/>
  <c r="AV57" i="4"/>
  <c r="AV58" i="4"/>
  <c r="AV59" i="4"/>
  <c r="AV60" i="4"/>
  <c r="AV61" i="4"/>
  <c r="AV62" i="4"/>
  <c r="AV63" i="4"/>
  <c r="AV64" i="4"/>
  <c r="AV65" i="4"/>
  <c r="AV66" i="4"/>
  <c r="AV67" i="4"/>
  <c r="AV68" i="4"/>
  <c r="AV69" i="4"/>
  <c r="AV70" i="4"/>
  <c r="AV71" i="4"/>
  <c r="AV72" i="4"/>
  <c r="AV73" i="4"/>
  <c r="AV74" i="4"/>
  <c r="AV75" i="4"/>
  <c r="AV76" i="4"/>
  <c r="AV77" i="4"/>
  <c r="AV78" i="4"/>
  <c r="AV79" i="4"/>
  <c r="AV80" i="4"/>
  <c r="AV81" i="4"/>
  <c r="AV82" i="4"/>
  <c r="AV83" i="4"/>
  <c r="AV84" i="4"/>
  <c r="AV85" i="4"/>
  <c r="AV86" i="4"/>
  <c r="AV87" i="4"/>
  <c r="AV88" i="4"/>
  <c r="AV89" i="4"/>
  <c r="AV90" i="4"/>
  <c r="AV91" i="4"/>
  <c r="AV92" i="4"/>
  <c r="AV93" i="4"/>
  <c r="AV94" i="4"/>
  <c r="AV95" i="4"/>
  <c r="AV96" i="4"/>
  <c r="AV97" i="4"/>
  <c r="AV98" i="4"/>
  <c r="AV99" i="4"/>
  <c r="AV100" i="4"/>
  <c r="AV101" i="4"/>
  <c r="AV102" i="4"/>
  <c r="AV103" i="4"/>
  <c r="AV104" i="4"/>
  <c r="AV105" i="4"/>
  <c r="AV106" i="4"/>
  <c r="AV107" i="4"/>
  <c r="AV108" i="4"/>
  <c r="AV109" i="4"/>
  <c r="AV110" i="4"/>
  <c r="AV111" i="4"/>
  <c r="AV112" i="4"/>
  <c r="AV113" i="4"/>
  <c r="AV114" i="4"/>
  <c r="AV115" i="4"/>
  <c r="AV116" i="4"/>
  <c r="AV117" i="4"/>
  <c r="AV118" i="4"/>
  <c r="AV119" i="4"/>
  <c r="AV120" i="4"/>
  <c r="AV121" i="4"/>
  <c r="AV122" i="4"/>
  <c r="AV123" i="4"/>
  <c r="AV124" i="4"/>
  <c r="AV125" i="4"/>
  <c r="AV126" i="4"/>
  <c r="AV127" i="4"/>
  <c r="AV128" i="4"/>
  <c r="AV129" i="4"/>
  <c r="AV130" i="4"/>
  <c r="AV131" i="4"/>
  <c r="AV132" i="4"/>
  <c r="AV133" i="4"/>
  <c r="AV134" i="4"/>
  <c r="AV135" i="4"/>
  <c r="AV136" i="4"/>
  <c r="AV137" i="4"/>
  <c r="AV138" i="4"/>
  <c r="AV139" i="4"/>
  <c r="AV140" i="4"/>
  <c r="AV141" i="4"/>
  <c r="AV142" i="4"/>
  <c r="AV143" i="4"/>
  <c r="AV144" i="4"/>
  <c r="AV145" i="4"/>
  <c r="AV146" i="4"/>
  <c r="AV147" i="4"/>
  <c r="AV148" i="4"/>
  <c r="AV149" i="4"/>
  <c r="AV150" i="4"/>
  <c r="AV151" i="4"/>
  <c r="AV152" i="4"/>
  <c r="AV153" i="4"/>
  <c r="AV154" i="4"/>
  <c r="AV155" i="4"/>
  <c r="AV156" i="4"/>
  <c r="AV157" i="4"/>
  <c r="AV158" i="4"/>
  <c r="AV159" i="4"/>
  <c r="AV160" i="4"/>
  <c r="AV161" i="4"/>
  <c r="AV162" i="4"/>
  <c r="AV163" i="4"/>
  <c r="AV164" i="4"/>
  <c r="AV165" i="4"/>
  <c r="AV166" i="4"/>
  <c r="AV167" i="4"/>
  <c r="AV168" i="4"/>
  <c r="AV169" i="4"/>
  <c r="AV170" i="4"/>
  <c r="AV171" i="4"/>
  <c r="AV172" i="4"/>
  <c r="AV173" i="4"/>
  <c r="AV174" i="4"/>
  <c r="AV175" i="4"/>
  <c r="AV176" i="4"/>
  <c r="AV177" i="4"/>
  <c r="AV178" i="4"/>
  <c r="AV179" i="4"/>
  <c r="AV180" i="4"/>
  <c r="AV181" i="4"/>
  <c r="AV182" i="4"/>
  <c r="AV183" i="4"/>
  <c r="AV184" i="4"/>
  <c r="AV185" i="4"/>
  <c r="AV186" i="4"/>
  <c r="AV187" i="4"/>
  <c r="AV188" i="4"/>
  <c r="AV189" i="4"/>
  <c r="AV190" i="4"/>
  <c r="AV191" i="4"/>
  <c r="AV192" i="4"/>
  <c r="AV193" i="4"/>
  <c r="AV194" i="4"/>
  <c r="AV195" i="4"/>
  <c r="AV196" i="4"/>
  <c r="AV197" i="4"/>
  <c r="AV198" i="4"/>
  <c r="AV199" i="4"/>
  <c r="AV200" i="4"/>
  <c r="AV201" i="4"/>
  <c r="AV202" i="4"/>
  <c r="AV203" i="4"/>
  <c r="AV204" i="4"/>
  <c r="AV205" i="4"/>
  <c r="AV206" i="4"/>
  <c r="AV207" i="4"/>
  <c r="AV208" i="4"/>
  <c r="AV209" i="4"/>
  <c r="AV210" i="4"/>
  <c r="AV211" i="4"/>
  <c r="AV212" i="4"/>
  <c r="AV213" i="4"/>
  <c r="AV214" i="4"/>
  <c r="AV215" i="4"/>
  <c r="AV216" i="4"/>
  <c r="AV217" i="4"/>
  <c r="AV218" i="4"/>
  <c r="AV219" i="4"/>
  <c r="AV220" i="4"/>
  <c r="AV221" i="4"/>
  <c r="AV222" i="4"/>
  <c r="AV223" i="4"/>
  <c r="AV224" i="4"/>
  <c r="AV225" i="4"/>
  <c r="AV226" i="4"/>
  <c r="AV227" i="4"/>
  <c r="AV228" i="4"/>
  <c r="AV229" i="4"/>
  <c r="AV230" i="4"/>
  <c r="AV231" i="4"/>
  <c r="AV232" i="4"/>
  <c r="AV233" i="4"/>
  <c r="AV234" i="4"/>
  <c r="AV235" i="4"/>
  <c r="AV236" i="4"/>
  <c r="AV237" i="4"/>
  <c r="AV238" i="4"/>
  <c r="AV239" i="4"/>
  <c r="AV240" i="4"/>
  <c r="AV241" i="4"/>
  <c r="AV242" i="4"/>
  <c r="AV243" i="4"/>
  <c r="AV244" i="4"/>
  <c r="AV245" i="4"/>
  <c r="AV246" i="4"/>
  <c r="AV247" i="4"/>
  <c r="AV248" i="4"/>
  <c r="AV249" i="4"/>
  <c r="AV250" i="4"/>
  <c r="AV251" i="4"/>
  <c r="AV252" i="4"/>
  <c r="AV253" i="4"/>
  <c r="AV254" i="4"/>
  <c r="AV255" i="4"/>
  <c r="AV256" i="4"/>
  <c r="AV257" i="4"/>
  <c r="AV258" i="4"/>
  <c r="AV259" i="4"/>
  <c r="AV260" i="4"/>
  <c r="AV261" i="4"/>
  <c r="AV262" i="4"/>
  <c r="AV263" i="4"/>
  <c r="AV264" i="4"/>
  <c r="AV265" i="4"/>
  <c r="AV266" i="4"/>
  <c r="AV267" i="4"/>
  <c r="AV268" i="4"/>
  <c r="AV269" i="4"/>
  <c r="AV270" i="4"/>
  <c r="AV271" i="4"/>
  <c r="AV272" i="4"/>
  <c r="AV273" i="4"/>
  <c r="AV274" i="4"/>
  <c r="AV275" i="4"/>
  <c r="AV276" i="4"/>
  <c r="AV277" i="4"/>
  <c r="AV278" i="4"/>
  <c r="AV279" i="4"/>
  <c r="AV280" i="4"/>
  <c r="AV281" i="4"/>
  <c r="AV282" i="4"/>
  <c r="AV283" i="4"/>
  <c r="AV284" i="4"/>
  <c r="AV285" i="4"/>
  <c r="AV286" i="4"/>
  <c r="AV287" i="4"/>
  <c r="AV288" i="4"/>
  <c r="AV289" i="4"/>
  <c r="AV290" i="4"/>
  <c r="AV291" i="4"/>
  <c r="AV292" i="4"/>
  <c r="AV293" i="4"/>
  <c r="AV294" i="4"/>
  <c r="AV295" i="4"/>
  <c r="AV296" i="4"/>
  <c r="AV297" i="4"/>
  <c r="AV298" i="4"/>
  <c r="AV299" i="4"/>
  <c r="AV300" i="4"/>
  <c r="AV301" i="4"/>
  <c r="AV302" i="4"/>
  <c r="AV303" i="4"/>
  <c r="AV304" i="4"/>
  <c r="AV305" i="4"/>
  <c r="AV306" i="4"/>
  <c r="AV307" i="4"/>
  <c r="AV308" i="4"/>
  <c r="AV309" i="4"/>
  <c r="AV310" i="4"/>
  <c r="AV311" i="4"/>
  <c r="AV312" i="4"/>
  <c r="AV313" i="4"/>
  <c r="AV314" i="4"/>
  <c r="AV315" i="4"/>
  <c r="AV316" i="4"/>
  <c r="AV317" i="4"/>
  <c r="AV318" i="4"/>
  <c r="AV319" i="4"/>
  <c r="AV320" i="4"/>
  <c r="AV321" i="4"/>
  <c r="AV322" i="4"/>
  <c r="AV323" i="4"/>
  <c r="AV324" i="4"/>
  <c r="AV325" i="4"/>
  <c r="AV326" i="4"/>
  <c r="AV327" i="4"/>
  <c r="AV328" i="4"/>
  <c r="AV329" i="4"/>
  <c r="AV330" i="4"/>
  <c r="AV331" i="4"/>
  <c r="AV332" i="4"/>
  <c r="AV333" i="4"/>
  <c r="AV334" i="4"/>
  <c r="AV335" i="4"/>
  <c r="AV336" i="4"/>
  <c r="AV337" i="4"/>
  <c r="AV338" i="4"/>
  <c r="AV339" i="4"/>
  <c r="AV340" i="4"/>
  <c r="AV341" i="4"/>
  <c r="AV342" i="4"/>
  <c r="AV343" i="4"/>
  <c r="AV344" i="4"/>
  <c r="AV345" i="4"/>
  <c r="AV346" i="4"/>
  <c r="AV347" i="4"/>
  <c r="AV348" i="4"/>
  <c r="AV349" i="4"/>
  <c r="AV350" i="4"/>
  <c r="AV351" i="4"/>
  <c r="AV352" i="4"/>
  <c r="AV353" i="4"/>
  <c r="AV354" i="4"/>
  <c r="AV355" i="4"/>
  <c r="AV356" i="4"/>
  <c r="AV357" i="4"/>
  <c r="AV358" i="4"/>
  <c r="AV359" i="4"/>
  <c r="AV360" i="4"/>
  <c r="AV361" i="4"/>
  <c r="AV362" i="4"/>
  <c r="AV363" i="4"/>
  <c r="AV364" i="4"/>
  <c r="AV365" i="4"/>
  <c r="AV366" i="4"/>
  <c r="AV367" i="4"/>
  <c r="AV368" i="4"/>
  <c r="AV369" i="4"/>
  <c r="AV370" i="4"/>
  <c r="AV371" i="4"/>
  <c r="AV372" i="4"/>
  <c r="AV373" i="4"/>
  <c r="AV374" i="4"/>
  <c r="AV375" i="4"/>
  <c r="AV376" i="4"/>
  <c r="AV377" i="4"/>
  <c r="AV378" i="4"/>
  <c r="AV379" i="4"/>
  <c r="AV380" i="4"/>
  <c r="AV381" i="4"/>
  <c r="AV382" i="4"/>
  <c r="AV383" i="4"/>
  <c r="AV384" i="4"/>
  <c r="AV385" i="4"/>
  <c r="AV386" i="4"/>
  <c r="AV387" i="4"/>
  <c r="AV388" i="4"/>
  <c r="AV389" i="4"/>
  <c r="AV390" i="4"/>
  <c r="AV391" i="4"/>
  <c r="AV392" i="4"/>
  <c r="AV393" i="4"/>
  <c r="AV394" i="4"/>
  <c r="AV395" i="4"/>
  <c r="AV396" i="4"/>
  <c r="AV397" i="4"/>
  <c r="AV398" i="4"/>
  <c r="AV399" i="4"/>
  <c r="AV400" i="4"/>
  <c r="AV401" i="4"/>
  <c r="AV402" i="4"/>
  <c r="AV403" i="4"/>
  <c r="AV404" i="4"/>
  <c r="AV405" i="4"/>
  <c r="AV406" i="4"/>
  <c r="AV407" i="4"/>
  <c r="AV408" i="4"/>
  <c r="AV409" i="4"/>
  <c r="AV410" i="4"/>
  <c r="AV411" i="4"/>
  <c r="AV412" i="4"/>
  <c r="AV413" i="4"/>
  <c r="AV414" i="4"/>
  <c r="AV415" i="4"/>
  <c r="AV416" i="4"/>
  <c r="AV417" i="4"/>
  <c r="AV418" i="4"/>
  <c r="AV419" i="4"/>
  <c r="AV420" i="4"/>
  <c r="AV421" i="4"/>
  <c r="AV422" i="4"/>
  <c r="AV423" i="4"/>
  <c r="AV424" i="4"/>
  <c r="AV425" i="4"/>
  <c r="AV426" i="4"/>
  <c r="AV427" i="4"/>
  <c r="AV428" i="4"/>
  <c r="AV429" i="4"/>
  <c r="AV430" i="4"/>
  <c r="AV431" i="4"/>
  <c r="AV432" i="4"/>
  <c r="AV433" i="4"/>
  <c r="AV434" i="4"/>
  <c r="AV435" i="4"/>
  <c r="AV436" i="4"/>
  <c r="AV437" i="4"/>
  <c r="AV438" i="4"/>
  <c r="AV439" i="4"/>
  <c r="AV440" i="4"/>
  <c r="AV441" i="4"/>
  <c r="AV442" i="4"/>
  <c r="AV443" i="4"/>
  <c r="AV444" i="4"/>
  <c r="AV445" i="4"/>
  <c r="AV446" i="4"/>
  <c r="AV447" i="4"/>
  <c r="AV448" i="4"/>
  <c r="AV449" i="4"/>
  <c r="AV450" i="4"/>
  <c r="AV451" i="4"/>
  <c r="AV452" i="4"/>
  <c r="AV453" i="4"/>
  <c r="AV454" i="4"/>
  <c r="AV455" i="4"/>
  <c r="AV456" i="4"/>
  <c r="AV457" i="4"/>
  <c r="AV458" i="4"/>
  <c r="AV4" i="4"/>
  <c r="CJ15" i="2" l="1"/>
  <c r="CJ11" i="2"/>
  <c r="CJ4" i="2"/>
  <c r="CJ12" i="2"/>
  <c r="CJ20" i="2"/>
  <c r="CJ5" i="2"/>
  <c r="CJ6" i="2"/>
  <c r="CJ7" i="2"/>
  <c r="CJ16" i="2"/>
  <c r="CJ13" i="2"/>
  <c r="CJ17" i="2"/>
  <c r="CJ18" i="2"/>
  <c r="CJ8" i="2"/>
  <c r="CJ9" i="2"/>
  <c r="CJ19" i="2"/>
  <c r="CJ21" i="2"/>
  <c r="CJ10" i="2"/>
  <c r="CJ22" i="2"/>
  <c r="CJ23" i="2"/>
  <c r="CJ24" i="2"/>
  <c r="CJ34" i="2"/>
  <c r="CJ25" i="2"/>
  <c r="CJ38" i="2"/>
  <c r="CJ26" i="2"/>
  <c r="CJ27" i="2"/>
  <c r="CJ28" i="2"/>
  <c r="CJ40" i="2"/>
  <c r="CJ41" i="2"/>
  <c r="CJ29" i="2"/>
  <c r="CJ30" i="2"/>
  <c r="CJ42" i="2"/>
  <c r="CJ31" i="2"/>
  <c r="CJ43" i="2"/>
  <c r="CJ32" i="2"/>
  <c r="CJ33" i="2"/>
  <c r="CJ35" i="2"/>
  <c r="CJ36" i="2"/>
  <c r="CJ39" i="2"/>
  <c r="CJ37" i="2"/>
  <c r="CJ44" i="2"/>
  <c r="CJ54" i="2"/>
  <c r="CJ55" i="2"/>
  <c r="CJ45" i="2"/>
  <c r="CJ56" i="2"/>
  <c r="CJ57" i="2"/>
  <c r="CJ48" i="2"/>
  <c r="CJ49" i="2"/>
  <c r="CJ58" i="2"/>
  <c r="CJ59" i="2"/>
  <c r="CJ60" i="2"/>
  <c r="CJ50" i="2"/>
  <c r="CJ46" i="2"/>
  <c r="CJ61" i="2"/>
  <c r="CJ47" i="2"/>
  <c r="CJ53" i="2"/>
  <c r="CJ62" i="2"/>
  <c r="CJ51" i="2"/>
  <c r="CJ63" i="2"/>
  <c r="CJ52" i="2"/>
  <c r="CJ64" i="2"/>
  <c r="CJ65" i="2"/>
  <c r="CJ66" i="2"/>
  <c r="CJ90" i="2"/>
  <c r="CJ85" i="2"/>
  <c r="CJ103" i="2"/>
  <c r="CJ91" i="2"/>
  <c r="CJ92" i="2"/>
  <c r="CJ86" i="2"/>
  <c r="CJ87" i="2"/>
  <c r="CJ93" i="2"/>
  <c r="CJ96" i="2"/>
  <c r="CJ88" i="2"/>
  <c r="CJ98" i="2"/>
  <c r="CJ99" i="2"/>
  <c r="CJ100" i="2"/>
  <c r="CJ94" i="2"/>
  <c r="CJ97" i="2"/>
  <c r="CJ101" i="2"/>
  <c r="CJ102" i="2"/>
  <c r="CJ104" i="2"/>
  <c r="CJ95" i="2"/>
  <c r="CJ89" i="2"/>
  <c r="CJ118" i="2"/>
  <c r="CJ119" i="2"/>
  <c r="CJ112" i="2"/>
  <c r="CJ120" i="2"/>
  <c r="CJ113" i="2"/>
  <c r="CJ121" i="2"/>
  <c r="CJ105" i="2"/>
  <c r="CJ106" i="2"/>
  <c r="CJ107" i="2"/>
  <c r="CJ116" i="2"/>
  <c r="CJ108" i="2"/>
  <c r="CJ114" i="2"/>
  <c r="CJ117" i="2"/>
  <c r="CJ109" i="2"/>
  <c r="CJ122" i="2"/>
  <c r="CJ123" i="2"/>
  <c r="CJ124" i="2"/>
  <c r="CJ110" i="2"/>
  <c r="CJ115" i="2"/>
  <c r="CJ111" i="2"/>
  <c r="CJ134" i="2"/>
  <c r="CJ131" i="2"/>
  <c r="CJ132" i="2"/>
  <c r="CJ125" i="2"/>
  <c r="CJ138" i="2"/>
  <c r="CJ139" i="2"/>
  <c r="CJ126" i="2"/>
  <c r="CJ135" i="2"/>
  <c r="CJ127" i="2"/>
  <c r="CJ136" i="2"/>
  <c r="CJ133" i="2"/>
  <c r="CJ137" i="2"/>
  <c r="CJ140" i="2"/>
  <c r="CJ128" i="2"/>
  <c r="CJ129" i="2"/>
  <c r="CJ130" i="2"/>
  <c r="CJ162" i="2"/>
  <c r="CJ145" i="2"/>
  <c r="CJ146" i="2"/>
  <c r="CJ147" i="2"/>
  <c r="CJ148" i="2"/>
  <c r="CJ149" i="2"/>
  <c r="CJ161" i="2"/>
  <c r="CJ150" i="2"/>
  <c r="CJ151" i="2"/>
  <c r="CJ152" i="2"/>
  <c r="CJ163" i="2"/>
  <c r="CJ153" i="2"/>
  <c r="CJ154" i="2"/>
  <c r="CJ158" i="2"/>
  <c r="CJ155" i="2"/>
  <c r="CJ164" i="2"/>
  <c r="CJ165" i="2"/>
  <c r="CJ159" i="2"/>
  <c r="CJ156" i="2"/>
  <c r="CJ160" i="2"/>
  <c r="CJ157" i="2"/>
  <c r="CJ166" i="2"/>
  <c r="CJ169" i="2"/>
  <c r="CJ171" i="2"/>
  <c r="CJ175" i="2"/>
  <c r="CJ176" i="2"/>
  <c r="CJ170" i="2"/>
  <c r="CJ177" i="2"/>
  <c r="CJ167" i="2"/>
  <c r="CJ178" i="2"/>
  <c r="CJ179" i="2"/>
  <c r="CJ180" i="2"/>
  <c r="CJ181" i="2"/>
  <c r="CJ182" i="2"/>
  <c r="CJ168" i="2"/>
  <c r="CJ172" i="2"/>
  <c r="CJ183" i="2"/>
  <c r="CJ184" i="2"/>
  <c r="CJ173" i="2"/>
  <c r="CJ185" i="2"/>
  <c r="CJ174" i="2"/>
  <c r="CJ186" i="2"/>
  <c r="CJ187" i="2"/>
  <c r="CJ188" i="2"/>
  <c r="CJ189" i="2"/>
  <c r="CJ192" i="2"/>
  <c r="CJ190" i="2"/>
  <c r="CJ191" i="2"/>
  <c r="CJ226" i="2"/>
  <c r="CJ221" i="2"/>
  <c r="CJ206" i="2"/>
  <c r="CJ207" i="2"/>
  <c r="CJ222" i="2"/>
  <c r="CJ223" i="2"/>
  <c r="CJ208" i="2"/>
  <c r="CJ209" i="2"/>
  <c r="CJ210" i="2"/>
  <c r="CJ228" i="2"/>
  <c r="CJ224" i="2"/>
  <c r="CJ211" i="2"/>
  <c r="CJ212" i="2"/>
  <c r="CJ213" i="2"/>
  <c r="CJ214" i="2"/>
  <c r="CJ215" i="2"/>
  <c r="CJ229" i="2"/>
  <c r="CJ216" i="2"/>
  <c r="CJ217" i="2"/>
  <c r="CJ218" i="2"/>
  <c r="CJ225" i="2"/>
  <c r="CJ227" i="2"/>
  <c r="CJ219" i="2"/>
  <c r="CJ220" i="2"/>
  <c r="CJ230" i="2"/>
  <c r="CJ245" i="2"/>
  <c r="CJ231" i="2"/>
  <c r="CJ242" i="2"/>
  <c r="CJ232" i="2"/>
  <c r="CJ244" i="2"/>
  <c r="CJ233" i="2"/>
  <c r="CJ234" i="2"/>
  <c r="CJ235" i="2"/>
  <c r="CJ240" i="2"/>
  <c r="CJ241" i="2"/>
  <c r="CJ236" i="2"/>
  <c r="CJ246" i="2"/>
  <c r="CJ247" i="2"/>
  <c r="CJ237" i="2"/>
  <c r="CJ238" i="2"/>
  <c r="CJ243" i="2"/>
  <c r="CJ239" i="2"/>
  <c r="CJ248" i="2"/>
  <c r="CJ249" i="2"/>
  <c r="CJ312" i="2"/>
  <c r="CJ289" i="2"/>
  <c r="CJ250" i="2"/>
  <c r="CJ313" i="2"/>
  <c r="CJ314" i="2"/>
  <c r="CJ315" i="2"/>
  <c r="CJ316" i="2"/>
  <c r="CJ290" i="2"/>
  <c r="CJ291" i="2"/>
  <c r="CJ251" i="2"/>
  <c r="CJ252" i="2"/>
  <c r="CJ317" i="2"/>
  <c r="CJ311" i="2"/>
  <c r="CJ318" i="2"/>
  <c r="CJ292" i="2"/>
  <c r="CJ319" i="2"/>
  <c r="CJ293" i="2"/>
  <c r="CJ304" i="2"/>
  <c r="CJ320" i="2"/>
  <c r="CJ321" i="2"/>
  <c r="CJ294" i="2"/>
  <c r="CJ322" i="2"/>
  <c r="CJ323" i="2"/>
  <c r="CJ324" i="2"/>
  <c r="CJ325" i="2"/>
  <c r="CJ295" i="2"/>
  <c r="CJ326" i="2"/>
  <c r="CJ327" i="2"/>
  <c r="CJ253" i="2"/>
  <c r="CJ328" i="2"/>
  <c r="CJ329" i="2"/>
  <c r="CJ330" i="2"/>
  <c r="CJ254" i="2"/>
  <c r="CJ296" i="2"/>
  <c r="CJ255" i="2"/>
  <c r="CJ256" i="2"/>
  <c r="CJ257" i="2"/>
  <c r="CJ331" i="2"/>
  <c r="CJ332" i="2"/>
  <c r="CJ305" i="2"/>
  <c r="CJ258" i="2"/>
  <c r="CJ259" i="2"/>
  <c r="CJ306" i="2"/>
  <c r="CJ260" i="2"/>
  <c r="CJ261" i="2"/>
  <c r="CJ262" i="2"/>
  <c r="CJ263" i="2"/>
  <c r="CJ264" i="2"/>
  <c r="CJ307" i="2"/>
  <c r="CJ265" i="2"/>
  <c r="CJ266" i="2"/>
  <c r="CJ333" i="2"/>
  <c r="CJ267" i="2"/>
  <c r="CJ334" i="2"/>
  <c r="CJ335" i="2"/>
  <c r="CJ268" i="2"/>
  <c r="CJ308" i="2"/>
  <c r="CJ269" i="2"/>
  <c r="CJ297" i="2"/>
  <c r="CJ270" i="2"/>
  <c r="CJ298" i="2"/>
  <c r="CJ271" i="2"/>
  <c r="CJ272" i="2"/>
  <c r="CJ273" i="2"/>
  <c r="CJ274" i="2"/>
  <c r="CJ309" i="2"/>
  <c r="CJ336" i="2"/>
  <c r="CJ275" i="2"/>
  <c r="CJ299" i="2"/>
  <c r="CJ337" i="2"/>
  <c r="CJ276" i="2"/>
  <c r="CJ338" i="2"/>
  <c r="CJ339" i="2"/>
  <c r="CJ340" i="2"/>
  <c r="CJ277" i="2"/>
  <c r="CJ300" i="2"/>
  <c r="CJ278" i="2"/>
  <c r="CJ279" i="2"/>
  <c r="CJ280" i="2"/>
  <c r="CJ281" i="2"/>
  <c r="CJ301" i="2"/>
  <c r="CJ282" i="2"/>
  <c r="CJ302" i="2"/>
  <c r="CJ283" i="2"/>
  <c r="CJ284" i="2"/>
  <c r="CJ285" i="2"/>
  <c r="CJ286" i="2"/>
  <c r="CJ287" i="2"/>
  <c r="CJ303" i="2"/>
  <c r="CJ341" i="2"/>
  <c r="CJ310" i="2"/>
  <c r="CJ288" i="2"/>
  <c r="CJ342" i="2"/>
  <c r="CJ343" i="2"/>
  <c r="CJ344" i="2"/>
  <c r="CJ345" i="2"/>
  <c r="CJ346" i="2"/>
  <c r="CJ347" i="2"/>
  <c r="CJ357" i="2"/>
  <c r="CJ355" i="2"/>
  <c r="CJ348" i="2"/>
  <c r="CJ356" i="2"/>
  <c r="CJ349" i="2"/>
  <c r="CJ358" i="2"/>
  <c r="CJ350" i="2"/>
  <c r="CJ359" i="2"/>
  <c r="CJ351" i="2"/>
  <c r="CJ360" i="2"/>
  <c r="CJ352" i="2"/>
  <c r="CJ353" i="2"/>
  <c r="CJ361" i="2"/>
  <c r="CJ354" i="2"/>
  <c r="CJ362" i="2"/>
  <c r="CJ374" i="2"/>
  <c r="CJ375" i="2"/>
  <c r="CJ376" i="2"/>
  <c r="CJ363" i="2"/>
  <c r="CJ364" i="2"/>
  <c r="CJ377" i="2"/>
  <c r="CJ365" i="2"/>
  <c r="CJ378" i="2"/>
  <c r="CJ379" i="2"/>
  <c r="CJ380" i="2"/>
  <c r="CJ373" i="2"/>
  <c r="CJ366" i="2"/>
  <c r="CJ367" i="2"/>
  <c r="CJ368" i="2"/>
  <c r="CJ369" i="2"/>
  <c r="CJ370" i="2"/>
  <c r="CJ381" i="2"/>
  <c r="CJ371" i="2"/>
  <c r="CJ372" i="2"/>
  <c r="CJ401" i="2"/>
  <c r="CJ402" i="2"/>
  <c r="CJ403" i="2"/>
  <c r="CJ408" i="2"/>
  <c r="CJ412" i="2"/>
  <c r="CJ404" i="2"/>
  <c r="CJ405" i="2"/>
  <c r="CJ397" i="2"/>
  <c r="CJ413" i="2"/>
  <c r="CJ414" i="2"/>
  <c r="CJ409" i="2"/>
  <c r="CJ415" i="2"/>
  <c r="CJ382" i="2"/>
  <c r="CJ410" i="2"/>
  <c r="CJ383" i="2"/>
  <c r="CJ384" i="2"/>
  <c r="CJ385" i="2"/>
  <c r="CJ386" i="2"/>
  <c r="CJ416" i="2"/>
  <c r="CJ387" i="2"/>
  <c r="CJ406" i="2"/>
  <c r="CJ411" i="2"/>
  <c r="CJ388" i="2"/>
  <c r="CJ398" i="2"/>
  <c r="CJ389" i="2"/>
  <c r="CJ390" i="2"/>
  <c r="CJ399" i="2"/>
  <c r="CJ407" i="2"/>
  <c r="CJ391" i="2"/>
  <c r="CJ400" i="2"/>
  <c r="CJ392" i="2"/>
  <c r="CJ393" i="2"/>
  <c r="CJ417" i="2"/>
  <c r="CJ394" i="2"/>
  <c r="CJ418" i="2"/>
  <c r="CJ395" i="2"/>
  <c r="CJ396" i="2"/>
  <c r="CJ432" i="2"/>
  <c r="CJ437" i="2"/>
  <c r="CJ438" i="2"/>
  <c r="CJ420" i="2"/>
  <c r="CJ430" i="2"/>
  <c r="CJ421" i="2"/>
  <c r="CJ422" i="2"/>
  <c r="CJ429" i="2"/>
  <c r="CJ433" i="2"/>
  <c r="CJ434" i="2"/>
  <c r="CJ423" i="2"/>
  <c r="CJ424" i="2"/>
  <c r="CJ425" i="2"/>
  <c r="CJ426" i="2"/>
  <c r="CJ427" i="2"/>
  <c r="CJ431" i="2"/>
  <c r="CJ428" i="2"/>
  <c r="CJ435" i="2"/>
  <c r="CJ436" i="2"/>
  <c r="CJ452" i="2"/>
  <c r="CJ439" i="2"/>
  <c r="CJ453" i="2"/>
  <c r="CJ454" i="2"/>
  <c r="CJ446" i="2"/>
  <c r="CJ447" i="2"/>
  <c r="CJ455" i="2"/>
  <c r="CJ440" i="2"/>
  <c r="CJ441" i="2"/>
  <c r="CJ442" i="2"/>
  <c r="CJ448" i="2"/>
  <c r="CJ449" i="2"/>
  <c r="CJ456" i="2"/>
  <c r="CJ457" i="2"/>
  <c r="CJ443" i="2"/>
  <c r="CJ450" i="2"/>
  <c r="CJ451" i="2"/>
  <c r="CJ444" i="2"/>
  <c r="CJ458" i="2"/>
  <c r="CJ445" i="2"/>
  <c r="CJ14" i="2"/>
  <c r="CH15" i="2"/>
  <c r="CH11" i="2"/>
  <c r="CH4" i="2"/>
  <c r="CH12" i="2"/>
  <c r="CH20" i="2"/>
  <c r="CH5" i="2"/>
  <c r="CH6" i="2"/>
  <c r="CH7" i="2"/>
  <c r="CH16" i="2"/>
  <c r="CH13" i="2"/>
  <c r="CH17" i="2"/>
  <c r="CH18" i="2"/>
  <c r="CH8" i="2"/>
  <c r="CH9" i="2"/>
  <c r="CH19" i="2"/>
  <c r="CH21" i="2"/>
  <c r="CH10" i="2"/>
  <c r="CH22" i="2"/>
  <c r="CH23" i="2"/>
  <c r="CH24" i="2"/>
  <c r="CH34" i="2"/>
  <c r="CH25" i="2"/>
  <c r="CH38" i="2"/>
  <c r="CH26" i="2"/>
  <c r="CH27" i="2"/>
  <c r="CH28" i="2"/>
  <c r="CH40" i="2"/>
  <c r="CH41" i="2"/>
  <c r="CH29" i="2"/>
  <c r="CH30" i="2"/>
  <c r="CH42" i="2"/>
  <c r="CH31" i="2"/>
  <c r="CH43" i="2"/>
  <c r="CH32" i="2"/>
  <c r="CH33" i="2"/>
  <c r="CH35" i="2"/>
  <c r="CH36" i="2"/>
  <c r="CH39" i="2"/>
  <c r="CH37" i="2"/>
  <c r="CH44" i="2"/>
  <c r="CH54" i="2"/>
  <c r="CH55" i="2"/>
  <c r="CH45" i="2"/>
  <c r="CH56" i="2"/>
  <c r="CH57" i="2"/>
  <c r="CH48" i="2"/>
  <c r="CH49" i="2"/>
  <c r="CH58" i="2"/>
  <c r="CH59" i="2"/>
  <c r="CH60" i="2"/>
  <c r="CH50" i="2"/>
  <c r="CH46" i="2"/>
  <c r="CH61" i="2"/>
  <c r="CH47" i="2"/>
  <c r="CH53" i="2"/>
  <c r="CH62" i="2"/>
  <c r="CH51" i="2"/>
  <c r="CH63" i="2"/>
  <c r="CH52" i="2"/>
  <c r="CH64" i="2"/>
  <c r="CH65" i="2"/>
  <c r="CH66" i="2"/>
  <c r="CH90" i="2"/>
  <c r="CH85" i="2"/>
  <c r="CH103" i="2"/>
  <c r="CH91" i="2"/>
  <c r="CH92" i="2"/>
  <c r="CH86" i="2"/>
  <c r="CH87" i="2"/>
  <c r="CH93" i="2"/>
  <c r="CH96" i="2"/>
  <c r="CH88" i="2"/>
  <c r="CH98" i="2"/>
  <c r="CH99" i="2"/>
  <c r="CH100" i="2"/>
  <c r="CH94" i="2"/>
  <c r="CH97" i="2"/>
  <c r="CH101" i="2"/>
  <c r="CH102" i="2"/>
  <c r="CH104" i="2"/>
  <c r="CH95" i="2"/>
  <c r="CH89" i="2"/>
  <c r="CH118" i="2"/>
  <c r="CH119" i="2"/>
  <c r="CH112" i="2"/>
  <c r="CH120" i="2"/>
  <c r="CH113" i="2"/>
  <c r="CH121" i="2"/>
  <c r="CH105" i="2"/>
  <c r="CH106" i="2"/>
  <c r="CH107" i="2"/>
  <c r="CH116" i="2"/>
  <c r="CH108" i="2"/>
  <c r="CH114" i="2"/>
  <c r="CH117" i="2"/>
  <c r="CH109" i="2"/>
  <c r="CH122" i="2"/>
  <c r="CH123" i="2"/>
  <c r="CH124" i="2"/>
  <c r="CH110" i="2"/>
  <c r="CH115" i="2"/>
  <c r="CH111" i="2"/>
  <c r="CH134" i="2"/>
  <c r="CH131" i="2"/>
  <c r="CH132" i="2"/>
  <c r="CH125" i="2"/>
  <c r="CH138" i="2"/>
  <c r="CH139" i="2"/>
  <c r="CH126" i="2"/>
  <c r="CH135" i="2"/>
  <c r="CH127" i="2"/>
  <c r="CH136" i="2"/>
  <c r="CH133" i="2"/>
  <c r="CH137" i="2"/>
  <c r="CH140" i="2"/>
  <c r="CH128" i="2"/>
  <c r="CH129" i="2"/>
  <c r="CH130" i="2"/>
  <c r="CH162" i="2"/>
  <c r="CH145" i="2"/>
  <c r="CH146" i="2"/>
  <c r="CH147" i="2"/>
  <c r="CH148" i="2"/>
  <c r="CH149" i="2"/>
  <c r="CH161" i="2"/>
  <c r="CH150" i="2"/>
  <c r="CH151" i="2"/>
  <c r="CH152" i="2"/>
  <c r="CH163" i="2"/>
  <c r="CH153" i="2"/>
  <c r="CH154" i="2"/>
  <c r="CH158" i="2"/>
  <c r="CH155" i="2"/>
  <c r="CH164" i="2"/>
  <c r="CH165" i="2"/>
  <c r="CH159" i="2"/>
  <c r="CH156" i="2"/>
  <c r="CH160" i="2"/>
  <c r="CH157" i="2"/>
  <c r="CH166" i="2"/>
  <c r="CH169" i="2"/>
  <c r="CH171" i="2"/>
  <c r="CH175" i="2"/>
  <c r="CH176" i="2"/>
  <c r="CH170" i="2"/>
  <c r="CH177" i="2"/>
  <c r="CH167" i="2"/>
  <c r="CH178" i="2"/>
  <c r="CH179" i="2"/>
  <c r="CH180" i="2"/>
  <c r="CH181" i="2"/>
  <c r="CH182" i="2"/>
  <c r="CH168" i="2"/>
  <c r="CH172" i="2"/>
  <c r="CH183" i="2"/>
  <c r="CH184" i="2"/>
  <c r="CH173" i="2"/>
  <c r="CH185" i="2"/>
  <c r="CH174" i="2"/>
  <c r="CH186" i="2"/>
  <c r="CH187" i="2"/>
  <c r="CH188" i="2"/>
  <c r="CH189" i="2"/>
  <c r="CH192" i="2"/>
  <c r="CH190" i="2"/>
  <c r="CH191" i="2"/>
  <c r="CH226" i="2"/>
  <c r="CH221" i="2"/>
  <c r="CH206" i="2"/>
  <c r="CH207" i="2"/>
  <c r="CH222" i="2"/>
  <c r="CH223" i="2"/>
  <c r="CH208" i="2"/>
  <c r="CH209" i="2"/>
  <c r="CH210" i="2"/>
  <c r="CH228" i="2"/>
  <c r="CH224" i="2"/>
  <c r="CH211" i="2"/>
  <c r="CH212" i="2"/>
  <c r="CH213" i="2"/>
  <c r="CH214" i="2"/>
  <c r="CH215" i="2"/>
  <c r="CH229" i="2"/>
  <c r="CH216" i="2"/>
  <c r="CH217" i="2"/>
  <c r="CH218" i="2"/>
  <c r="CH225" i="2"/>
  <c r="CH227" i="2"/>
  <c r="CH219" i="2"/>
  <c r="CH220" i="2"/>
  <c r="CH230" i="2"/>
  <c r="CH245" i="2"/>
  <c r="CH231" i="2"/>
  <c r="CH242" i="2"/>
  <c r="CH232" i="2"/>
  <c r="CH244" i="2"/>
  <c r="CH233" i="2"/>
  <c r="CH234" i="2"/>
  <c r="CH235" i="2"/>
  <c r="CH240" i="2"/>
  <c r="CH241" i="2"/>
  <c r="CH236" i="2"/>
  <c r="CH246" i="2"/>
  <c r="CH247" i="2"/>
  <c r="CH237" i="2"/>
  <c r="CH238" i="2"/>
  <c r="CH243" i="2"/>
  <c r="CH239" i="2"/>
  <c r="CH248" i="2"/>
  <c r="CH249" i="2"/>
  <c r="CH312" i="2"/>
  <c r="CH289" i="2"/>
  <c r="CH250" i="2"/>
  <c r="CH313" i="2"/>
  <c r="CH314" i="2"/>
  <c r="CH315" i="2"/>
  <c r="CH316" i="2"/>
  <c r="CH290" i="2"/>
  <c r="CH291" i="2"/>
  <c r="CH251" i="2"/>
  <c r="CH252" i="2"/>
  <c r="CH317" i="2"/>
  <c r="CH311" i="2"/>
  <c r="CH318" i="2"/>
  <c r="CH292" i="2"/>
  <c r="CH319" i="2"/>
  <c r="CH293" i="2"/>
  <c r="CH304" i="2"/>
  <c r="CH320" i="2"/>
  <c r="CH321" i="2"/>
  <c r="CH294" i="2"/>
  <c r="CH322" i="2"/>
  <c r="CH323" i="2"/>
  <c r="CH324" i="2"/>
  <c r="CH325" i="2"/>
  <c r="CH295" i="2"/>
  <c r="CH326" i="2"/>
  <c r="CH327" i="2"/>
  <c r="CH253" i="2"/>
  <c r="CH328" i="2"/>
  <c r="CH329" i="2"/>
  <c r="CH330" i="2"/>
  <c r="CH254" i="2"/>
  <c r="CH296" i="2"/>
  <c r="CH255" i="2"/>
  <c r="CH256" i="2"/>
  <c r="CH257" i="2"/>
  <c r="CH331" i="2"/>
  <c r="CH332" i="2"/>
  <c r="CH305" i="2"/>
  <c r="CH258" i="2"/>
  <c r="CH259" i="2"/>
  <c r="CH306" i="2"/>
  <c r="CH260" i="2"/>
  <c r="CH261" i="2"/>
  <c r="CH262" i="2"/>
  <c r="CH263" i="2"/>
  <c r="CH264" i="2"/>
  <c r="CH307" i="2"/>
  <c r="CH265" i="2"/>
  <c r="CH266" i="2"/>
  <c r="CH333" i="2"/>
  <c r="CH267" i="2"/>
  <c r="CH334" i="2"/>
  <c r="CH335" i="2"/>
  <c r="CH268" i="2"/>
  <c r="CH308" i="2"/>
  <c r="CH269" i="2"/>
  <c r="CH297" i="2"/>
  <c r="CH270" i="2"/>
  <c r="CH298" i="2"/>
  <c r="CH271" i="2"/>
  <c r="CH272" i="2"/>
  <c r="CH273" i="2"/>
  <c r="CH274" i="2"/>
  <c r="CH309" i="2"/>
  <c r="CH336" i="2"/>
  <c r="CH275" i="2"/>
  <c r="CH299" i="2"/>
  <c r="CH337" i="2"/>
  <c r="CH276" i="2"/>
  <c r="CH338" i="2"/>
  <c r="CH339" i="2"/>
  <c r="CH340" i="2"/>
  <c r="CH277" i="2"/>
  <c r="CH300" i="2"/>
  <c r="CH278" i="2"/>
  <c r="CH279" i="2"/>
  <c r="CH280" i="2"/>
  <c r="CH281" i="2"/>
  <c r="CH301" i="2"/>
  <c r="CH282" i="2"/>
  <c r="CH302" i="2"/>
  <c r="CH283" i="2"/>
  <c r="CH284" i="2"/>
  <c r="CH285" i="2"/>
  <c r="CH286" i="2"/>
  <c r="CH287" i="2"/>
  <c r="CH303" i="2"/>
  <c r="CH341" i="2"/>
  <c r="CH310" i="2"/>
  <c r="CH288" i="2"/>
  <c r="CH342" i="2"/>
  <c r="CH343" i="2"/>
  <c r="CH344" i="2"/>
  <c r="CH345" i="2"/>
  <c r="CH346" i="2"/>
  <c r="CH347" i="2"/>
  <c r="CH357" i="2"/>
  <c r="CH355" i="2"/>
  <c r="CH348" i="2"/>
  <c r="CH356" i="2"/>
  <c r="CH349" i="2"/>
  <c r="CH358" i="2"/>
  <c r="CH350" i="2"/>
  <c r="CH359" i="2"/>
  <c r="CH351" i="2"/>
  <c r="CH360" i="2"/>
  <c r="CH352" i="2"/>
  <c r="CH353" i="2"/>
  <c r="CH361" i="2"/>
  <c r="CH354" i="2"/>
  <c r="CH362" i="2"/>
  <c r="CH374" i="2"/>
  <c r="CH375" i="2"/>
  <c r="CH376" i="2"/>
  <c r="CH363" i="2"/>
  <c r="CH364" i="2"/>
  <c r="CH377" i="2"/>
  <c r="CH365" i="2"/>
  <c r="CH378" i="2"/>
  <c r="CH379" i="2"/>
  <c r="CH380" i="2"/>
  <c r="CH373" i="2"/>
  <c r="CH366" i="2"/>
  <c r="CH367" i="2"/>
  <c r="CH368" i="2"/>
  <c r="CH369" i="2"/>
  <c r="CH370" i="2"/>
  <c r="CH381" i="2"/>
  <c r="CH371" i="2"/>
  <c r="CH372" i="2"/>
  <c r="CH401" i="2"/>
  <c r="CH402" i="2"/>
  <c r="CH403" i="2"/>
  <c r="CH408" i="2"/>
  <c r="CH412" i="2"/>
  <c r="CH404" i="2"/>
  <c r="CH405" i="2"/>
  <c r="CH397" i="2"/>
  <c r="CH413" i="2"/>
  <c r="CH414" i="2"/>
  <c r="CH409" i="2"/>
  <c r="CH415" i="2"/>
  <c r="CH382" i="2"/>
  <c r="CH410" i="2"/>
  <c r="CH383" i="2"/>
  <c r="CH384" i="2"/>
  <c r="CH385" i="2"/>
  <c r="CH386" i="2"/>
  <c r="CH416" i="2"/>
  <c r="CH387" i="2"/>
  <c r="CH406" i="2"/>
  <c r="CH411" i="2"/>
  <c r="CH388" i="2"/>
  <c r="CH398" i="2"/>
  <c r="CH389" i="2"/>
  <c r="CH390" i="2"/>
  <c r="CH399" i="2"/>
  <c r="CH407" i="2"/>
  <c r="CH391" i="2"/>
  <c r="CH400" i="2"/>
  <c r="CH392" i="2"/>
  <c r="CH393" i="2"/>
  <c r="CH417" i="2"/>
  <c r="CH394" i="2"/>
  <c r="CH418" i="2"/>
  <c r="CH395" i="2"/>
  <c r="CH396" i="2"/>
  <c r="CH432" i="2"/>
  <c r="CH437" i="2"/>
  <c r="CH438" i="2"/>
  <c r="CH420" i="2"/>
  <c r="CH430" i="2"/>
  <c r="CH421" i="2"/>
  <c r="CH422" i="2"/>
  <c r="CH429" i="2"/>
  <c r="CH433" i="2"/>
  <c r="CH434" i="2"/>
  <c r="CH423" i="2"/>
  <c r="CH424" i="2"/>
  <c r="CH425" i="2"/>
  <c r="CH426" i="2"/>
  <c r="CH427" i="2"/>
  <c r="CH431" i="2"/>
  <c r="CH428" i="2"/>
  <c r="CH435" i="2"/>
  <c r="CH436" i="2"/>
  <c r="CH452" i="2"/>
  <c r="CH439" i="2"/>
  <c r="CH453" i="2"/>
  <c r="CH454" i="2"/>
  <c r="CH446" i="2"/>
  <c r="CH447" i="2"/>
  <c r="CH455" i="2"/>
  <c r="CH440" i="2"/>
  <c r="CH441" i="2"/>
  <c r="CH442" i="2"/>
  <c r="CH448" i="2"/>
  <c r="CH449" i="2"/>
  <c r="CH456" i="2"/>
  <c r="CH457" i="2"/>
  <c r="CH443" i="2"/>
  <c r="CH450" i="2"/>
  <c r="CH451" i="2"/>
  <c r="CH444" i="2"/>
  <c r="CH458" i="2"/>
  <c r="CH445" i="2"/>
  <c r="CH14" i="2"/>
  <c r="CF15" i="2"/>
  <c r="CF11" i="2"/>
  <c r="CF4" i="2"/>
  <c r="CF12" i="2"/>
  <c r="CF20" i="2"/>
  <c r="CF5" i="2"/>
  <c r="CF6" i="2"/>
  <c r="CF7" i="2"/>
  <c r="CF16" i="2"/>
  <c r="CF13" i="2"/>
  <c r="CF17" i="2"/>
  <c r="CF18" i="2"/>
  <c r="CF8" i="2"/>
  <c r="CF9" i="2"/>
  <c r="CF19" i="2"/>
  <c r="CF21" i="2"/>
  <c r="CF10" i="2"/>
  <c r="CF22" i="2"/>
  <c r="CF23" i="2"/>
  <c r="CF24" i="2"/>
  <c r="CF34" i="2"/>
  <c r="CF25" i="2"/>
  <c r="CF38" i="2"/>
  <c r="CF26" i="2"/>
  <c r="CF27" i="2"/>
  <c r="CF28" i="2"/>
  <c r="CF40" i="2"/>
  <c r="CF41" i="2"/>
  <c r="CF29" i="2"/>
  <c r="CF30" i="2"/>
  <c r="CF42" i="2"/>
  <c r="CF31" i="2"/>
  <c r="CF43" i="2"/>
  <c r="CF32" i="2"/>
  <c r="CF33" i="2"/>
  <c r="CF35" i="2"/>
  <c r="CF36" i="2"/>
  <c r="CF39" i="2"/>
  <c r="CF37" i="2"/>
  <c r="CF44" i="2"/>
  <c r="CF54" i="2"/>
  <c r="CF55" i="2"/>
  <c r="CF45" i="2"/>
  <c r="CF56" i="2"/>
  <c r="CF57" i="2"/>
  <c r="CF48" i="2"/>
  <c r="CF49" i="2"/>
  <c r="CF58" i="2"/>
  <c r="CF59" i="2"/>
  <c r="CF60" i="2"/>
  <c r="CF50" i="2"/>
  <c r="CF46" i="2"/>
  <c r="CF61" i="2"/>
  <c r="CF47" i="2"/>
  <c r="CF53" i="2"/>
  <c r="CF62" i="2"/>
  <c r="CF51" i="2"/>
  <c r="CF63" i="2"/>
  <c r="CF52" i="2"/>
  <c r="CF64" i="2"/>
  <c r="CF65" i="2"/>
  <c r="CF66" i="2"/>
  <c r="CF90" i="2"/>
  <c r="CF85" i="2"/>
  <c r="CF103" i="2"/>
  <c r="CF91" i="2"/>
  <c r="CF92" i="2"/>
  <c r="CF86" i="2"/>
  <c r="CF87" i="2"/>
  <c r="CF93" i="2"/>
  <c r="CF96" i="2"/>
  <c r="CF88" i="2"/>
  <c r="CF98" i="2"/>
  <c r="CF99" i="2"/>
  <c r="CF100" i="2"/>
  <c r="CF94" i="2"/>
  <c r="CF97" i="2"/>
  <c r="CF101" i="2"/>
  <c r="CF102" i="2"/>
  <c r="CF104" i="2"/>
  <c r="CF95" i="2"/>
  <c r="CF89" i="2"/>
  <c r="CF118" i="2"/>
  <c r="CF119" i="2"/>
  <c r="CF112" i="2"/>
  <c r="CF120" i="2"/>
  <c r="CF113" i="2"/>
  <c r="CF121" i="2"/>
  <c r="CF105" i="2"/>
  <c r="CF106" i="2"/>
  <c r="CF107" i="2"/>
  <c r="CF116" i="2"/>
  <c r="CF108" i="2"/>
  <c r="CF114" i="2"/>
  <c r="CF117" i="2"/>
  <c r="CF109" i="2"/>
  <c r="CF122" i="2"/>
  <c r="CF123" i="2"/>
  <c r="CF124" i="2"/>
  <c r="CF110" i="2"/>
  <c r="CF115" i="2"/>
  <c r="CF111" i="2"/>
  <c r="CF134" i="2"/>
  <c r="CF131" i="2"/>
  <c r="CF132" i="2"/>
  <c r="CF125" i="2"/>
  <c r="CF138" i="2"/>
  <c r="CF139" i="2"/>
  <c r="CF126" i="2"/>
  <c r="CF135" i="2"/>
  <c r="CF127" i="2"/>
  <c r="CF136" i="2"/>
  <c r="CF133" i="2"/>
  <c r="CF137" i="2"/>
  <c r="CF140" i="2"/>
  <c r="CF128" i="2"/>
  <c r="CF129" i="2"/>
  <c r="CF130" i="2"/>
  <c r="CF162" i="2"/>
  <c r="CF145" i="2"/>
  <c r="CF146" i="2"/>
  <c r="CF147" i="2"/>
  <c r="CF148" i="2"/>
  <c r="CF149" i="2"/>
  <c r="CF161" i="2"/>
  <c r="CF150" i="2"/>
  <c r="CF151" i="2"/>
  <c r="CF152" i="2"/>
  <c r="CF163" i="2"/>
  <c r="CF153" i="2"/>
  <c r="CF154" i="2"/>
  <c r="CF158" i="2"/>
  <c r="CF155" i="2"/>
  <c r="CF164" i="2"/>
  <c r="CF165" i="2"/>
  <c r="CF159" i="2"/>
  <c r="CF156" i="2"/>
  <c r="CF160" i="2"/>
  <c r="CF157" i="2"/>
  <c r="CF166" i="2"/>
  <c r="CF169" i="2"/>
  <c r="CF171" i="2"/>
  <c r="CF175" i="2"/>
  <c r="CF176" i="2"/>
  <c r="CF170" i="2"/>
  <c r="CF177" i="2"/>
  <c r="CF167" i="2"/>
  <c r="CF178" i="2"/>
  <c r="CF179" i="2"/>
  <c r="CF180" i="2"/>
  <c r="CF181" i="2"/>
  <c r="CF182" i="2"/>
  <c r="CF168" i="2"/>
  <c r="CF172" i="2"/>
  <c r="CF183" i="2"/>
  <c r="CF184" i="2"/>
  <c r="CF173" i="2"/>
  <c r="CF185" i="2"/>
  <c r="CF174" i="2"/>
  <c r="CF186" i="2"/>
  <c r="CF187" i="2"/>
  <c r="CF188" i="2"/>
  <c r="CF189" i="2"/>
  <c r="CF192" i="2"/>
  <c r="CF190" i="2"/>
  <c r="CF191" i="2"/>
  <c r="CF226" i="2"/>
  <c r="CF221" i="2"/>
  <c r="CF206" i="2"/>
  <c r="CF207" i="2"/>
  <c r="CF222" i="2"/>
  <c r="CF223" i="2"/>
  <c r="CF208" i="2"/>
  <c r="CF209" i="2"/>
  <c r="CF210" i="2"/>
  <c r="CF228" i="2"/>
  <c r="CF224" i="2"/>
  <c r="CF211" i="2"/>
  <c r="CF212" i="2"/>
  <c r="CF213" i="2"/>
  <c r="CF214" i="2"/>
  <c r="CF215" i="2"/>
  <c r="CF229" i="2"/>
  <c r="CF216" i="2"/>
  <c r="CF217" i="2"/>
  <c r="CF218" i="2"/>
  <c r="CF225" i="2"/>
  <c r="CF227" i="2"/>
  <c r="CF219" i="2"/>
  <c r="CF220" i="2"/>
  <c r="CF230" i="2"/>
  <c r="CF245" i="2"/>
  <c r="CF231" i="2"/>
  <c r="CF242" i="2"/>
  <c r="CF232" i="2"/>
  <c r="CF244" i="2"/>
  <c r="CF233" i="2"/>
  <c r="CF234" i="2"/>
  <c r="CF235" i="2"/>
  <c r="CF240" i="2"/>
  <c r="CF241" i="2"/>
  <c r="CF236" i="2"/>
  <c r="CF246" i="2"/>
  <c r="CF247" i="2"/>
  <c r="CF237" i="2"/>
  <c r="CF238" i="2"/>
  <c r="CF243" i="2"/>
  <c r="CF239" i="2"/>
  <c r="CF248" i="2"/>
  <c r="CF249" i="2"/>
  <c r="CF312" i="2"/>
  <c r="CF289" i="2"/>
  <c r="CF250" i="2"/>
  <c r="CF313" i="2"/>
  <c r="CF314" i="2"/>
  <c r="CF315" i="2"/>
  <c r="CF316" i="2"/>
  <c r="CF290" i="2"/>
  <c r="CF291" i="2"/>
  <c r="CF251" i="2"/>
  <c r="CF252" i="2"/>
  <c r="CF317" i="2"/>
  <c r="CF311" i="2"/>
  <c r="CF318" i="2"/>
  <c r="CF292" i="2"/>
  <c r="CF319" i="2"/>
  <c r="CF293" i="2"/>
  <c r="CF304" i="2"/>
  <c r="CF320" i="2"/>
  <c r="CF321" i="2"/>
  <c r="CF294" i="2"/>
  <c r="CF322" i="2"/>
  <c r="CF323" i="2"/>
  <c r="CF324" i="2"/>
  <c r="CF325" i="2"/>
  <c r="CF295" i="2"/>
  <c r="CF326" i="2"/>
  <c r="CF327" i="2"/>
  <c r="CF253" i="2"/>
  <c r="CF328" i="2"/>
  <c r="CF329" i="2"/>
  <c r="CF330" i="2"/>
  <c r="CF254" i="2"/>
  <c r="CF296" i="2"/>
  <c r="CF255" i="2"/>
  <c r="CF256" i="2"/>
  <c r="CF257" i="2"/>
  <c r="CF331" i="2"/>
  <c r="CF332" i="2"/>
  <c r="CF305" i="2"/>
  <c r="CF258" i="2"/>
  <c r="CF259" i="2"/>
  <c r="CF306" i="2"/>
  <c r="CF260" i="2"/>
  <c r="CF261" i="2"/>
  <c r="CF262" i="2"/>
  <c r="CF263" i="2"/>
  <c r="CF264" i="2"/>
  <c r="CF307" i="2"/>
  <c r="CF265" i="2"/>
  <c r="CF266" i="2"/>
  <c r="CF333" i="2"/>
  <c r="CF267" i="2"/>
  <c r="CF334" i="2"/>
  <c r="CF335" i="2"/>
  <c r="CF268" i="2"/>
  <c r="CF308" i="2"/>
  <c r="CF269" i="2"/>
  <c r="CF297" i="2"/>
  <c r="CF270" i="2"/>
  <c r="CF298" i="2"/>
  <c r="CF271" i="2"/>
  <c r="CF272" i="2"/>
  <c r="CF273" i="2"/>
  <c r="CF274" i="2"/>
  <c r="CF309" i="2"/>
  <c r="CF336" i="2"/>
  <c r="CF275" i="2"/>
  <c r="CF299" i="2"/>
  <c r="CF337" i="2"/>
  <c r="CF276" i="2"/>
  <c r="CF338" i="2"/>
  <c r="CF339" i="2"/>
  <c r="CF340" i="2"/>
  <c r="CF277" i="2"/>
  <c r="CF300" i="2"/>
  <c r="CF278" i="2"/>
  <c r="CF279" i="2"/>
  <c r="CF280" i="2"/>
  <c r="CF281" i="2"/>
  <c r="CF301" i="2"/>
  <c r="CF282" i="2"/>
  <c r="CF302" i="2"/>
  <c r="CF283" i="2"/>
  <c r="CF284" i="2"/>
  <c r="CF285" i="2"/>
  <c r="CF286" i="2"/>
  <c r="CF287" i="2"/>
  <c r="CF303" i="2"/>
  <c r="CF341" i="2"/>
  <c r="CF310" i="2"/>
  <c r="CF288" i="2"/>
  <c r="CF342" i="2"/>
  <c r="CF343" i="2"/>
  <c r="CF344" i="2"/>
  <c r="CF345" i="2"/>
  <c r="CF346" i="2"/>
  <c r="CF347" i="2"/>
  <c r="CF357" i="2"/>
  <c r="CF355" i="2"/>
  <c r="CF348" i="2"/>
  <c r="CF356" i="2"/>
  <c r="CF349" i="2"/>
  <c r="CF358" i="2"/>
  <c r="CF350" i="2"/>
  <c r="CF359" i="2"/>
  <c r="CF351" i="2"/>
  <c r="CF360" i="2"/>
  <c r="CF352" i="2"/>
  <c r="CF353" i="2"/>
  <c r="CF361" i="2"/>
  <c r="CF354" i="2"/>
  <c r="CF362" i="2"/>
  <c r="CF374" i="2"/>
  <c r="CF375" i="2"/>
  <c r="CF376" i="2"/>
  <c r="CF363" i="2"/>
  <c r="CF364" i="2"/>
  <c r="CF377" i="2"/>
  <c r="CF365" i="2"/>
  <c r="CF378" i="2"/>
  <c r="CF379" i="2"/>
  <c r="CF380" i="2"/>
  <c r="CF373" i="2"/>
  <c r="CF366" i="2"/>
  <c r="CF367" i="2"/>
  <c r="CF368" i="2"/>
  <c r="CF369" i="2"/>
  <c r="CF370" i="2"/>
  <c r="CF381" i="2"/>
  <c r="CF371" i="2"/>
  <c r="CF372" i="2"/>
  <c r="CF401" i="2"/>
  <c r="CF402" i="2"/>
  <c r="CF403" i="2"/>
  <c r="CF408" i="2"/>
  <c r="CF412" i="2"/>
  <c r="CF404" i="2"/>
  <c r="CF405" i="2"/>
  <c r="CF397" i="2"/>
  <c r="CF413" i="2"/>
  <c r="CF414" i="2"/>
  <c r="CF409" i="2"/>
  <c r="CF415" i="2"/>
  <c r="CF382" i="2"/>
  <c r="CF410" i="2"/>
  <c r="CF383" i="2"/>
  <c r="CF384" i="2"/>
  <c r="CF385" i="2"/>
  <c r="CF386" i="2"/>
  <c r="CF416" i="2"/>
  <c r="CF387" i="2"/>
  <c r="CF406" i="2"/>
  <c r="CF411" i="2"/>
  <c r="CF388" i="2"/>
  <c r="CF398" i="2"/>
  <c r="CF389" i="2"/>
  <c r="CF390" i="2"/>
  <c r="CF399" i="2"/>
  <c r="CF407" i="2"/>
  <c r="CF391" i="2"/>
  <c r="CF400" i="2"/>
  <c r="CF392" i="2"/>
  <c r="CF393" i="2"/>
  <c r="CF417" i="2"/>
  <c r="CF394" i="2"/>
  <c r="CF418" i="2"/>
  <c r="CF395" i="2"/>
  <c r="CF396" i="2"/>
  <c r="CF432" i="2"/>
  <c r="CF437" i="2"/>
  <c r="CF438" i="2"/>
  <c r="CF420" i="2"/>
  <c r="CF430" i="2"/>
  <c r="CF421" i="2"/>
  <c r="CF422" i="2"/>
  <c r="CF429" i="2"/>
  <c r="CF433" i="2"/>
  <c r="CF434" i="2"/>
  <c r="CF423" i="2"/>
  <c r="CF424" i="2"/>
  <c r="CF425" i="2"/>
  <c r="CF426" i="2"/>
  <c r="CF427" i="2"/>
  <c r="CF431" i="2"/>
  <c r="CF428" i="2"/>
  <c r="CF435" i="2"/>
  <c r="CF436" i="2"/>
  <c r="CF452" i="2"/>
  <c r="CF439" i="2"/>
  <c r="CF453" i="2"/>
  <c r="CF454" i="2"/>
  <c r="CF446" i="2"/>
  <c r="CF447" i="2"/>
  <c r="CF455" i="2"/>
  <c r="CF440" i="2"/>
  <c r="CF441" i="2"/>
  <c r="CF442" i="2"/>
  <c r="CF448" i="2"/>
  <c r="CF449" i="2"/>
  <c r="CF456" i="2"/>
  <c r="CF457" i="2"/>
  <c r="CF443" i="2"/>
  <c r="CF450" i="2"/>
  <c r="CF451" i="2"/>
  <c r="CF444" i="2"/>
  <c r="CF458" i="2"/>
  <c r="CF445" i="2"/>
  <c r="CF14" i="2"/>
  <c r="CD15" i="2"/>
  <c r="CD11" i="2"/>
  <c r="CD4" i="2"/>
  <c r="CD12" i="2"/>
  <c r="CD20" i="2"/>
  <c r="CD5" i="2"/>
  <c r="CD6" i="2"/>
  <c r="CD7" i="2"/>
  <c r="CD16" i="2"/>
  <c r="CD13" i="2"/>
  <c r="CD17" i="2"/>
  <c r="CD18" i="2"/>
  <c r="CD8" i="2"/>
  <c r="CD9" i="2"/>
  <c r="CD19" i="2"/>
  <c r="CD21" i="2"/>
  <c r="CD10" i="2"/>
  <c r="CD22" i="2"/>
  <c r="CD23" i="2"/>
  <c r="CD24" i="2"/>
  <c r="CD34" i="2"/>
  <c r="CD25" i="2"/>
  <c r="CD38" i="2"/>
  <c r="CD26" i="2"/>
  <c r="CD27" i="2"/>
  <c r="CD28" i="2"/>
  <c r="CD40" i="2"/>
  <c r="CD41" i="2"/>
  <c r="CD29" i="2"/>
  <c r="CD30" i="2"/>
  <c r="CD42" i="2"/>
  <c r="CD31" i="2"/>
  <c r="CD43" i="2"/>
  <c r="CD32" i="2"/>
  <c r="CD33" i="2"/>
  <c r="CD35" i="2"/>
  <c r="CD36" i="2"/>
  <c r="CD39" i="2"/>
  <c r="CD37" i="2"/>
  <c r="CD44" i="2"/>
  <c r="CD54" i="2"/>
  <c r="CD55" i="2"/>
  <c r="CD45" i="2"/>
  <c r="CD56" i="2"/>
  <c r="CD57" i="2"/>
  <c r="CD48" i="2"/>
  <c r="CD49" i="2"/>
  <c r="CD58" i="2"/>
  <c r="CD59" i="2"/>
  <c r="CD60" i="2"/>
  <c r="CD50" i="2"/>
  <c r="CD46" i="2"/>
  <c r="CD61" i="2"/>
  <c r="CD47" i="2"/>
  <c r="CD53" i="2"/>
  <c r="CD62" i="2"/>
  <c r="CD51" i="2"/>
  <c r="CD63" i="2"/>
  <c r="CD52" i="2"/>
  <c r="CD64" i="2"/>
  <c r="CD65" i="2"/>
  <c r="CD66" i="2"/>
  <c r="CD90" i="2"/>
  <c r="CD85" i="2"/>
  <c r="CD103" i="2"/>
  <c r="CD91" i="2"/>
  <c r="CD92" i="2"/>
  <c r="CD86" i="2"/>
  <c r="CD87" i="2"/>
  <c r="CD93" i="2"/>
  <c r="CD96" i="2"/>
  <c r="CD88" i="2"/>
  <c r="CD98" i="2"/>
  <c r="CD99" i="2"/>
  <c r="CD100" i="2"/>
  <c r="CD94" i="2"/>
  <c r="CD97" i="2"/>
  <c r="CD101" i="2"/>
  <c r="CD102" i="2"/>
  <c r="CD104" i="2"/>
  <c r="CD95" i="2"/>
  <c r="CD89" i="2"/>
  <c r="CD118" i="2"/>
  <c r="CD119" i="2"/>
  <c r="CD112" i="2"/>
  <c r="CD120" i="2"/>
  <c r="CD113" i="2"/>
  <c r="CD121" i="2"/>
  <c r="CD105" i="2"/>
  <c r="CD106" i="2"/>
  <c r="CD107" i="2"/>
  <c r="CD116" i="2"/>
  <c r="CD108" i="2"/>
  <c r="CD114" i="2"/>
  <c r="CD117" i="2"/>
  <c r="CD109" i="2"/>
  <c r="CD122" i="2"/>
  <c r="CD123" i="2"/>
  <c r="CD124" i="2"/>
  <c r="CD110" i="2"/>
  <c r="CD115" i="2"/>
  <c r="CD111" i="2"/>
  <c r="CD134" i="2"/>
  <c r="CD131" i="2"/>
  <c r="CD132" i="2"/>
  <c r="CD125" i="2"/>
  <c r="CD138" i="2"/>
  <c r="CD139" i="2"/>
  <c r="CD126" i="2"/>
  <c r="CD135" i="2"/>
  <c r="CD127" i="2"/>
  <c r="CD136" i="2"/>
  <c r="CD133" i="2"/>
  <c r="CD137" i="2"/>
  <c r="CD140" i="2"/>
  <c r="CD128" i="2"/>
  <c r="CD129" i="2"/>
  <c r="CD130" i="2"/>
  <c r="CD162" i="2"/>
  <c r="CD145" i="2"/>
  <c r="CD146" i="2"/>
  <c r="CD147" i="2"/>
  <c r="CD148" i="2"/>
  <c r="CD149" i="2"/>
  <c r="CD161" i="2"/>
  <c r="CD150" i="2"/>
  <c r="CD151" i="2"/>
  <c r="CD152" i="2"/>
  <c r="CD163" i="2"/>
  <c r="CD153" i="2"/>
  <c r="CD154" i="2"/>
  <c r="CD158" i="2"/>
  <c r="CD155" i="2"/>
  <c r="CD164" i="2"/>
  <c r="CD165" i="2"/>
  <c r="CD159" i="2"/>
  <c r="CD156" i="2"/>
  <c r="CD160" i="2"/>
  <c r="CD157" i="2"/>
  <c r="CD166" i="2"/>
  <c r="CD169" i="2"/>
  <c r="CD171" i="2"/>
  <c r="CD175" i="2"/>
  <c r="CD176" i="2"/>
  <c r="CD170" i="2"/>
  <c r="CD177" i="2"/>
  <c r="CD167" i="2"/>
  <c r="CD178" i="2"/>
  <c r="CD179" i="2"/>
  <c r="CD180" i="2"/>
  <c r="CD181" i="2"/>
  <c r="CD182" i="2"/>
  <c r="CD168" i="2"/>
  <c r="CD172" i="2"/>
  <c r="CD183" i="2"/>
  <c r="CD184" i="2"/>
  <c r="CD173" i="2"/>
  <c r="CD185" i="2"/>
  <c r="CD174" i="2"/>
  <c r="CD186" i="2"/>
  <c r="CD187" i="2"/>
  <c r="CD188" i="2"/>
  <c r="CD189" i="2"/>
  <c r="CD192" i="2"/>
  <c r="CD190" i="2"/>
  <c r="CD191" i="2"/>
  <c r="CD226" i="2"/>
  <c r="CD221" i="2"/>
  <c r="CD206" i="2"/>
  <c r="CD207" i="2"/>
  <c r="CD222" i="2"/>
  <c r="CD223" i="2"/>
  <c r="CD208" i="2"/>
  <c r="CD209" i="2"/>
  <c r="CD210" i="2"/>
  <c r="CD228" i="2"/>
  <c r="CD224" i="2"/>
  <c r="CD211" i="2"/>
  <c r="CD212" i="2"/>
  <c r="CD213" i="2"/>
  <c r="CD214" i="2"/>
  <c r="CD215" i="2"/>
  <c r="CD229" i="2"/>
  <c r="CD216" i="2"/>
  <c r="CD217" i="2"/>
  <c r="CD218" i="2"/>
  <c r="CD225" i="2"/>
  <c r="CD227" i="2"/>
  <c r="CD219" i="2"/>
  <c r="CD220" i="2"/>
  <c r="CD230" i="2"/>
  <c r="CD245" i="2"/>
  <c r="CD231" i="2"/>
  <c r="CD242" i="2"/>
  <c r="CD232" i="2"/>
  <c r="CD244" i="2"/>
  <c r="CD233" i="2"/>
  <c r="CD234" i="2"/>
  <c r="CD235" i="2"/>
  <c r="CD240" i="2"/>
  <c r="CD241" i="2"/>
  <c r="CD236" i="2"/>
  <c r="CD246" i="2"/>
  <c r="CD247" i="2"/>
  <c r="CD237" i="2"/>
  <c r="CD238" i="2"/>
  <c r="CD243" i="2"/>
  <c r="CD239" i="2"/>
  <c r="CD248" i="2"/>
  <c r="CD249" i="2"/>
  <c r="CD312" i="2"/>
  <c r="CD289" i="2"/>
  <c r="CD250" i="2"/>
  <c r="CD313" i="2"/>
  <c r="CD314" i="2"/>
  <c r="CD315" i="2"/>
  <c r="CD316" i="2"/>
  <c r="CD290" i="2"/>
  <c r="CD291" i="2"/>
  <c r="CD251" i="2"/>
  <c r="CD252" i="2"/>
  <c r="CD317" i="2"/>
  <c r="CD311" i="2"/>
  <c r="CD318" i="2"/>
  <c r="CD292" i="2"/>
  <c r="CD319" i="2"/>
  <c r="CD293" i="2"/>
  <c r="CD304" i="2"/>
  <c r="CD320" i="2"/>
  <c r="CD321" i="2"/>
  <c r="CD294" i="2"/>
  <c r="CD322" i="2"/>
  <c r="CD323" i="2"/>
  <c r="CD324" i="2"/>
  <c r="CD325" i="2"/>
  <c r="CD295" i="2"/>
  <c r="CD326" i="2"/>
  <c r="CD327" i="2"/>
  <c r="CD253" i="2"/>
  <c r="CD328" i="2"/>
  <c r="CD329" i="2"/>
  <c r="CD330" i="2"/>
  <c r="CD254" i="2"/>
  <c r="CD296" i="2"/>
  <c r="CD255" i="2"/>
  <c r="CD256" i="2"/>
  <c r="CD257" i="2"/>
  <c r="CD331" i="2"/>
  <c r="CD332" i="2"/>
  <c r="CD305" i="2"/>
  <c r="CD258" i="2"/>
  <c r="CD259" i="2"/>
  <c r="CD306" i="2"/>
  <c r="CD260" i="2"/>
  <c r="CD261" i="2"/>
  <c r="CD262" i="2"/>
  <c r="CD263" i="2"/>
  <c r="CD264" i="2"/>
  <c r="CD307" i="2"/>
  <c r="CD265" i="2"/>
  <c r="CD266" i="2"/>
  <c r="CD333" i="2"/>
  <c r="CD267" i="2"/>
  <c r="CD334" i="2"/>
  <c r="CD335" i="2"/>
  <c r="CD268" i="2"/>
  <c r="CD308" i="2"/>
  <c r="CD269" i="2"/>
  <c r="CD297" i="2"/>
  <c r="CD270" i="2"/>
  <c r="CD298" i="2"/>
  <c r="CD271" i="2"/>
  <c r="CD272" i="2"/>
  <c r="CD273" i="2"/>
  <c r="CD274" i="2"/>
  <c r="CD309" i="2"/>
  <c r="CD336" i="2"/>
  <c r="CD275" i="2"/>
  <c r="CD299" i="2"/>
  <c r="CD337" i="2"/>
  <c r="CD276" i="2"/>
  <c r="CD338" i="2"/>
  <c r="CD339" i="2"/>
  <c r="CD340" i="2"/>
  <c r="CD277" i="2"/>
  <c r="CD300" i="2"/>
  <c r="CD278" i="2"/>
  <c r="CD279" i="2"/>
  <c r="CD280" i="2"/>
  <c r="CD281" i="2"/>
  <c r="CD301" i="2"/>
  <c r="CD282" i="2"/>
  <c r="CD302" i="2"/>
  <c r="CD283" i="2"/>
  <c r="CD284" i="2"/>
  <c r="CD285" i="2"/>
  <c r="CD286" i="2"/>
  <c r="CD287" i="2"/>
  <c r="CD303" i="2"/>
  <c r="CD341" i="2"/>
  <c r="CD310" i="2"/>
  <c r="CD288" i="2"/>
  <c r="CD342" i="2"/>
  <c r="CD343" i="2"/>
  <c r="CD344" i="2"/>
  <c r="CD345" i="2"/>
  <c r="CD346" i="2"/>
  <c r="CD347" i="2"/>
  <c r="CD357" i="2"/>
  <c r="CD355" i="2"/>
  <c r="CD348" i="2"/>
  <c r="CD356" i="2"/>
  <c r="CD349" i="2"/>
  <c r="CD358" i="2"/>
  <c r="CD350" i="2"/>
  <c r="CD359" i="2"/>
  <c r="CD351" i="2"/>
  <c r="CD360" i="2"/>
  <c r="CD352" i="2"/>
  <c r="CD353" i="2"/>
  <c r="CD361" i="2"/>
  <c r="CD354" i="2"/>
  <c r="CD362" i="2"/>
  <c r="CD374" i="2"/>
  <c r="CD375" i="2"/>
  <c r="CD376" i="2"/>
  <c r="CD363" i="2"/>
  <c r="CD364" i="2"/>
  <c r="CD377" i="2"/>
  <c r="CD365" i="2"/>
  <c r="CD378" i="2"/>
  <c r="CD379" i="2"/>
  <c r="CD380" i="2"/>
  <c r="CD373" i="2"/>
  <c r="CD366" i="2"/>
  <c r="CD367" i="2"/>
  <c r="CD368" i="2"/>
  <c r="CD369" i="2"/>
  <c r="CD370" i="2"/>
  <c r="CD381" i="2"/>
  <c r="CD371" i="2"/>
  <c r="CD372" i="2"/>
  <c r="CD401" i="2"/>
  <c r="CD402" i="2"/>
  <c r="CD403" i="2"/>
  <c r="CD408" i="2"/>
  <c r="CD412" i="2"/>
  <c r="CD404" i="2"/>
  <c r="CD405" i="2"/>
  <c r="CD397" i="2"/>
  <c r="CD413" i="2"/>
  <c r="CD414" i="2"/>
  <c r="CD409" i="2"/>
  <c r="CD415" i="2"/>
  <c r="CD382" i="2"/>
  <c r="CD410" i="2"/>
  <c r="CD383" i="2"/>
  <c r="CD384" i="2"/>
  <c r="CD385" i="2"/>
  <c r="CD386" i="2"/>
  <c r="CD416" i="2"/>
  <c r="CD387" i="2"/>
  <c r="CD406" i="2"/>
  <c r="CD411" i="2"/>
  <c r="CD388" i="2"/>
  <c r="CD398" i="2"/>
  <c r="CD389" i="2"/>
  <c r="CD390" i="2"/>
  <c r="CD399" i="2"/>
  <c r="CD407" i="2"/>
  <c r="CD391" i="2"/>
  <c r="CD400" i="2"/>
  <c r="CD392" i="2"/>
  <c r="CD393" i="2"/>
  <c r="CD417" i="2"/>
  <c r="CD394" i="2"/>
  <c r="CD418" i="2"/>
  <c r="CD395" i="2"/>
  <c r="CD396" i="2"/>
  <c r="CD432" i="2"/>
  <c r="CD437" i="2"/>
  <c r="CD438" i="2"/>
  <c r="CD420" i="2"/>
  <c r="CD430" i="2"/>
  <c r="CD421" i="2"/>
  <c r="CD422" i="2"/>
  <c r="CD429" i="2"/>
  <c r="CD433" i="2"/>
  <c r="CD434" i="2"/>
  <c r="CD423" i="2"/>
  <c r="CD424" i="2"/>
  <c r="CD425" i="2"/>
  <c r="CD426" i="2"/>
  <c r="CD427" i="2"/>
  <c r="CD431" i="2"/>
  <c r="CD428" i="2"/>
  <c r="CD435" i="2"/>
  <c r="CD436" i="2"/>
  <c r="CD452" i="2"/>
  <c r="CD439" i="2"/>
  <c r="CD453" i="2"/>
  <c r="CD454" i="2"/>
  <c r="CD446" i="2"/>
  <c r="CD447" i="2"/>
  <c r="CD455" i="2"/>
  <c r="CD440" i="2"/>
  <c r="CD441" i="2"/>
  <c r="CD442" i="2"/>
  <c r="CD448" i="2"/>
  <c r="CD449" i="2"/>
  <c r="CD456" i="2"/>
  <c r="CD457" i="2"/>
  <c r="CD443" i="2"/>
  <c r="CD450" i="2"/>
  <c r="CD451" i="2"/>
  <c r="CD444" i="2"/>
  <c r="CD458" i="2"/>
  <c r="CD445" i="2"/>
  <c r="CD14" i="2"/>
  <c r="CB15" i="2"/>
  <c r="CB11" i="2"/>
  <c r="CB4" i="2"/>
  <c r="CB12" i="2"/>
  <c r="CB20" i="2"/>
  <c r="CB5" i="2"/>
  <c r="CB6" i="2"/>
  <c r="CB7" i="2"/>
  <c r="CB16" i="2"/>
  <c r="CB13" i="2"/>
  <c r="CB17" i="2"/>
  <c r="CB18" i="2"/>
  <c r="CB8" i="2"/>
  <c r="CB9" i="2"/>
  <c r="CB19" i="2"/>
  <c r="CB21" i="2"/>
  <c r="CB10" i="2"/>
  <c r="CB22" i="2"/>
  <c r="CB23" i="2"/>
  <c r="CB24" i="2"/>
  <c r="CB34" i="2"/>
  <c r="CB25" i="2"/>
  <c r="CB38" i="2"/>
  <c r="CB26" i="2"/>
  <c r="CB27" i="2"/>
  <c r="CB28" i="2"/>
  <c r="CB40" i="2"/>
  <c r="CB41" i="2"/>
  <c r="CB29" i="2"/>
  <c r="CB30" i="2"/>
  <c r="CB42" i="2"/>
  <c r="CB31" i="2"/>
  <c r="CB43" i="2"/>
  <c r="CB32" i="2"/>
  <c r="CB33" i="2"/>
  <c r="CB35" i="2"/>
  <c r="CB36" i="2"/>
  <c r="CB39" i="2"/>
  <c r="CB37" i="2"/>
  <c r="CB44" i="2"/>
  <c r="CB54" i="2"/>
  <c r="CB55" i="2"/>
  <c r="CB45" i="2"/>
  <c r="CB56" i="2"/>
  <c r="CB57" i="2"/>
  <c r="CB48" i="2"/>
  <c r="CB49" i="2"/>
  <c r="CB58" i="2"/>
  <c r="CB59" i="2"/>
  <c r="CB60" i="2"/>
  <c r="CB50" i="2"/>
  <c r="CB46" i="2"/>
  <c r="CB61" i="2"/>
  <c r="CB47" i="2"/>
  <c r="CB53" i="2"/>
  <c r="CB62" i="2"/>
  <c r="CB51" i="2"/>
  <c r="CB63" i="2"/>
  <c r="CB52" i="2"/>
  <c r="CB64" i="2"/>
  <c r="CB65" i="2"/>
  <c r="CB66" i="2"/>
  <c r="CB90" i="2"/>
  <c r="CB85" i="2"/>
  <c r="CB103" i="2"/>
  <c r="CB91" i="2"/>
  <c r="CB92" i="2"/>
  <c r="CB86" i="2"/>
  <c r="CB87" i="2"/>
  <c r="CB93" i="2"/>
  <c r="CB96" i="2"/>
  <c r="CB88" i="2"/>
  <c r="CB98" i="2"/>
  <c r="CB99" i="2"/>
  <c r="CB100" i="2"/>
  <c r="CB94" i="2"/>
  <c r="CB97" i="2"/>
  <c r="CB101" i="2"/>
  <c r="CB102" i="2"/>
  <c r="CB104" i="2"/>
  <c r="CB95" i="2"/>
  <c r="CB89" i="2"/>
  <c r="CB118" i="2"/>
  <c r="CB119" i="2"/>
  <c r="CB112" i="2"/>
  <c r="CB120" i="2"/>
  <c r="CB113" i="2"/>
  <c r="CB121" i="2"/>
  <c r="CB105" i="2"/>
  <c r="CB106" i="2"/>
  <c r="CB107" i="2"/>
  <c r="CB116" i="2"/>
  <c r="CB108" i="2"/>
  <c r="CB114" i="2"/>
  <c r="CB117" i="2"/>
  <c r="CB109" i="2"/>
  <c r="CB122" i="2"/>
  <c r="CB123" i="2"/>
  <c r="CB124" i="2"/>
  <c r="CB110" i="2"/>
  <c r="CB115" i="2"/>
  <c r="CB111" i="2"/>
  <c r="CB134" i="2"/>
  <c r="CB131" i="2"/>
  <c r="CB132" i="2"/>
  <c r="CB125" i="2"/>
  <c r="CB138" i="2"/>
  <c r="CB139" i="2"/>
  <c r="CB126" i="2"/>
  <c r="CB135" i="2"/>
  <c r="CB127" i="2"/>
  <c r="CB136" i="2"/>
  <c r="CB133" i="2"/>
  <c r="CB137" i="2"/>
  <c r="CB140" i="2"/>
  <c r="CB128" i="2"/>
  <c r="CB129" i="2"/>
  <c r="CB130" i="2"/>
  <c r="CB162" i="2"/>
  <c r="CB145" i="2"/>
  <c r="CB146" i="2"/>
  <c r="CB147" i="2"/>
  <c r="CB148" i="2"/>
  <c r="CB149" i="2"/>
  <c r="CB161" i="2"/>
  <c r="CB150" i="2"/>
  <c r="CB151" i="2"/>
  <c r="CB152" i="2"/>
  <c r="CB163" i="2"/>
  <c r="CB153" i="2"/>
  <c r="CB154" i="2"/>
  <c r="CB158" i="2"/>
  <c r="CB155" i="2"/>
  <c r="CB164" i="2"/>
  <c r="CB165" i="2"/>
  <c r="CB159" i="2"/>
  <c r="CB156" i="2"/>
  <c r="CB160" i="2"/>
  <c r="CB157" i="2"/>
  <c r="CB166" i="2"/>
  <c r="CB169" i="2"/>
  <c r="CB171" i="2"/>
  <c r="CB175" i="2"/>
  <c r="CB176" i="2"/>
  <c r="CB170" i="2"/>
  <c r="CB177" i="2"/>
  <c r="CB167" i="2"/>
  <c r="CB178" i="2"/>
  <c r="CB179" i="2"/>
  <c r="CB180" i="2"/>
  <c r="CB181" i="2"/>
  <c r="CB182" i="2"/>
  <c r="CB168" i="2"/>
  <c r="CB172" i="2"/>
  <c r="CB183" i="2"/>
  <c r="CB184" i="2"/>
  <c r="CB173" i="2"/>
  <c r="CB185" i="2"/>
  <c r="CB174" i="2"/>
  <c r="CB186" i="2"/>
  <c r="CB187" i="2"/>
  <c r="CB188" i="2"/>
  <c r="CB189" i="2"/>
  <c r="CB192" i="2"/>
  <c r="CB190" i="2"/>
  <c r="CB191" i="2"/>
  <c r="CB226" i="2"/>
  <c r="CB221" i="2"/>
  <c r="CB206" i="2"/>
  <c r="CB207" i="2"/>
  <c r="CB222" i="2"/>
  <c r="CB223" i="2"/>
  <c r="CB208" i="2"/>
  <c r="CB209" i="2"/>
  <c r="CB210" i="2"/>
  <c r="CB228" i="2"/>
  <c r="CB224" i="2"/>
  <c r="CB211" i="2"/>
  <c r="CB212" i="2"/>
  <c r="CB213" i="2"/>
  <c r="CB214" i="2"/>
  <c r="CB215" i="2"/>
  <c r="CB229" i="2"/>
  <c r="CB216" i="2"/>
  <c r="CB217" i="2"/>
  <c r="CB218" i="2"/>
  <c r="CB225" i="2"/>
  <c r="CB227" i="2"/>
  <c r="CB219" i="2"/>
  <c r="CB220" i="2"/>
  <c r="CB230" i="2"/>
  <c r="CB245" i="2"/>
  <c r="CB231" i="2"/>
  <c r="CB242" i="2"/>
  <c r="CB232" i="2"/>
  <c r="CB244" i="2"/>
  <c r="CB233" i="2"/>
  <c r="CB234" i="2"/>
  <c r="CB235" i="2"/>
  <c r="CB240" i="2"/>
  <c r="CB241" i="2"/>
  <c r="CB236" i="2"/>
  <c r="CB246" i="2"/>
  <c r="CB247" i="2"/>
  <c r="CB237" i="2"/>
  <c r="CB238" i="2"/>
  <c r="CB243" i="2"/>
  <c r="CB239" i="2"/>
  <c r="CB248" i="2"/>
  <c r="CB249" i="2"/>
  <c r="CB312" i="2"/>
  <c r="CB289" i="2"/>
  <c r="CB250" i="2"/>
  <c r="CB313" i="2"/>
  <c r="CB314" i="2"/>
  <c r="CB315" i="2"/>
  <c r="CB316" i="2"/>
  <c r="CB290" i="2"/>
  <c r="CB291" i="2"/>
  <c r="CB251" i="2"/>
  <c r="CB252" i="2"/>
  <c r="CB317" i="2"/>
  <c r="CB311" i="2"/>
  <c r="CB318" i="2"/>
  <c r="CB292" i="2"/>
  <c r="CB319" i="2"/>
  <c r="CB293" i="2"/>
  <c r="CB304" i="2"/>
  <c r="CB320" i="2"/>
  <c r="CB321" i="2"/>
  <c r="CB294" i="2"/>
  <c r="CB322" i="2"/>
  <c r="CB323" i="2"/>
  <c r="CB324" i="2"/>
  <c r="CB325" i="2"/>
  <c r="CB295" i="2"/>
  <c r="CB326" i="2"/>
  <c r="CB327" i="2"/>
  <c r="CB253" i="2"/>
  <c r="CB328" i="2"/>
  <c r="CB329" i="2"/>
  <c r="CB330" i="2"/>
  <c r="CB254" i="2"/>
  <c r="CB296" i="2"/>
  <c r="CB255" i="2"/>
  <c r="CB256" i="2"/>
  <c r="CB257" i="2"/>
  <c r="CB331" i="2"/>
  <c r="CB332" i="2"/>
  <c r="CB305" i="2"/>
  <c r="CB258" i="2"/>
  <c r="CB259" i="2"/>
  <c r="CB306" i="2"/>
  <c r="CB260" i="2"/>
  <c r="CB261" i="2"/>
  <c r="CB262" i="2"/>
  <c r="CB263" i="2"/>
  <c r="CB264" i="2"/>
  <c r="CB307" i="2"/>
  <c r="CB265" i="2"/>
  <c r="CB266" i="2"/>
  <c r="CB333" i="2"/>
  <c r="CB267" i="2"/>
  <c r="CB334" i="2"/>
  <c r="CB335" i="2"/>
  <c r="CB268" i="2"/>
  <c r="CB308" i="2"/>
  <c r="CB269" i="2"/>
  <c r="CB297" i="2"/>
  <c r="CB270" i="2"/>
  <c r="CB298" i="2"/>
  <c r="CB271" i="2"/>
  <c r="CB272" i="2"/>
  <c r="CB273" i="2"/>
  <c r="CB274" i="2"/>
  <c r="CB309" i="2"/>
  <c r="CB336" i="2"/>
  <c r="CB275" i="2"/>
  <c r="CB299" i="2"/>
  <c r="CB337" i="2"/>
  <c r="CB276" i="2"/>
  <c r="CB338" i="2"/>
  <c r="CB339" i="2"/>
  <c r="CB340" i="2"/>
  <c r="CB277" i="2"/>
  <c r="CB300" i="2"/>
  <c r="CB278" i="2"/>
  <c r="CB279" i="2"/>
  <c r="CB280" i="2"/>
  <c r="CB281" i="2"/>
  <c r="CB301" i="2"/>
  <c r="CB282" i="2"/>
  <c r="CB302" i="2"/>
  <c r="CB283" i="2"/>
  <c r="CB284" i="2"/>
  <c r="CB285" i="2"/>
  <c r="CB286" i="2"/>
  <c r="CB287" i="2"/>
  <c r="CB303" i="2"/>
  <c r="CB341" i="2"/>
  <c r="CB310" i="2"/>
  <c r="CB288" i="2"/>
  <c r="CB342" i="2"/>
  <c r="CB343" i="2"/>
  <c r="CB344" i="2"/>
  <c r="CB345" i="2"/>
  <c r="CB346" i="2"/>
  <c r="CB347" i="2"/>
  <c r="CB357" i="2"/>
  <c r="CB355" i="2"/>
  <c r="CB348" i="2"/>
  <c r="CB356" i="2"/>
  <c r="CB349" i="2"/>
  <c r="CB358" i="2"/>
  <c r="CB350" i="2"/>
  <c r="CB359" i="2"/>
  <c r="CB351" i="2"/>
  <c r="CB360" i="2"/>
  <c r="CB352" i="2"/>
  <c r="CB353" i="2"/>
  <c r="CB361" i="2"/>
  <c r="CB354" i="2"/>
  <c r="CB362" i="2"/>
  <c r="CB374" i="2"/>
  <c r="CB375" i="2"/>
  <c r="CB376" i="2"/>
  <c r="CB363" i="2"/>
  <c r="CB364" i="2"/>
  <c r="CB377" i="2"/>
  <c r="CB365" i="2"/>
  <c r="CB378" i="2"/>
  <c r="CB379" i="2"/>
  <c r="CB380" i="2"/>
  <c r="CB373" i="2"/>
  <c r="CB366" i="2"/>
  <c r="CB367" i="2"/>
  <c r="CB368" i="2"/>
  <c r="CB369" i="2"/>
  <c r="CB370" i="2"/>
  <c r="CB381" i="2"/>
  <c r="CB371" i="2"/>
  <c r="CB372" i="2"/>
  <c r="CB401" i="2"/>
  <c r="CB402" i="2"/>
  <c r="CB403" i="2"/>
  <c r="CB408" i="2"/>
  <c r="CB412" i="2"/>
  <c r="CB404" i="2"/>
  <c r="CB405" i="2"/>
  <c r="CB397" i="2"/>
  <c r="CB413" i="2"/>
  <c r="CB414" i="2"/>
  <c r="CB409" i="2"/>
  <c r="CB415" i="2"/>
  <c r="CB382" i="2"/>
  <c r="CB410" i="2"/>
  <c r="CB383" i="2"/>
  <c r="CB384" i="2"/>
  <c r="CB385" i="2"/>
  <c r="CB386" i="2"/>
  <c r="CB416" i="2"/>
  <c r="CB387" i="2"/>
  <c r="CB406" i="2"/>
  <c r="CB411" i="2"/>
  <c r="CB388" i="2"/>
  <c r="CB398" i="2"/>
  <c r="CB389" i="2"/>
  <c r="CB390" i="2"/>
  <c r="CB399" i="2"/>
  <c r="CB407" i="2"/>
  <c r="CB391" i="2"/>
  <c r="CB400" i="2"/>
  <c r="CB392" i="2"/>
  <c r="CB393" i="2"/>
  <c r="CB417" i="2"/>
  <c r="CB394" i="2"/>
  <c r="CB418" i="2"/>
  <c r="CB395" i="2"/>
  <c r="CB396" i="2"/>
  <c r="CB432" i="2"/>
  <c r="CB437" i="2"/>
  <c r="CB438" i="2"/>
  <c r="CB420" i="2"/>
  <c r="CB430" i="2"/>
  <c r="CB421" i="2"/>
  <c r="CB422" i="2"/>
  <c r="CB429" i="2"/>
  <c r="CB433" i="2"/>
  <c r="CB434" i="2"/>
  <c r="CB423" i="2"/>
  <c r="CB424" i="2"/>
  <c r="CB425" i="2"/>
  <c r="CB426" i="2"/>
  <c r="CB427" i="2"/>
  <c r="CB431" i="2"/>
  <c r="CB428" i="2"/>
  <c r="CB435" i="2"/>
  <c r="CB436" i="2"/>
  <c r="CB452" i="2"/>
  <c r="CB439" i="2"/>
  <c r="CB453" i="2"/>
  <c r="CB454" i="2"/>
  <c r="CB446" i="2"/>
  <c r="CB447" i="2"/>
  <c r="CB455" i="2"/>
  <c r="CB440" i="2"/>
  <c r="CB441" i="2"/>
  <c r="CB442" i="2"/>
  <c r="CB448" i="2"/>
  <c r="CB449" i="2"/>
  <c r="CB456" i="2"/>
  <c r="CB457" i="2"/>
  <c r="CB443" i="2"/>
  <c r="CB450" i="2"/>
  <c r="CB451" i="2"/>
  <c r="CB444" i="2"/>
  <c r="CB458" i="2"/>
  <c r="CB445" i="2"/>
  <c r="CB14" i="2"/>
  <c r="BZ15" i="2"/>
  <c r="BZ11" i="2"/>
  <c r="BZ4" i="2"/>
  <c r="BZ12" i="2"/>
  <c r="BZ20" i="2"/>
  <c r="BZ5" i="2"/>
  <c r="BZ6" i="2"/>
  <c r="BZ7" i="2"/>
  <c r="BZ16" i="2"/>
  <c r="BZ13" i="2"/>
  <c r="BZ17" i="2"/>
  <c r="BZ18" i="2"/>
  <c r="BZ8" i="2"/>
  <c r="BZ9" i="2"/>
  <c r="BZ19" i="2"/>
  <c r="BZ21" i="2"/>
  <c r="BZ10" i="2"/>
  <c r="BZ22" i="2"/>
  <c r="BZ23" i="2"/>
  <c r="BZ24" i="2"/>
  <c r="BZ34" i="2"/>
  <c r="BZ25" i="2"/>
  <c r="BZ38" i="2"/>
  <c r="BZ26" i="2"/>
  <c r="BZ27" i="2"/>
  <c r="BZ28" i="2"/>
  <c r="BZ40" i="2"/>
  <c r="BZ41" i="2"/>
  <c r="BZ29" i="2"/>
  <c r="BZ30" i="2"/>
  <c r="BZ42" i="2"/>
  <c r="BZ31" i="2"/>
  <c r="BZ43" i="2"/>
  <c r="BZ32" i="2"/>
  <c r="BZ33" i="2"/>
  <c r="BZ35" i="2"/>
  <c r="BZ36" i="2"/>
  <c r="BZ39" i="2"/>
  <c r="BZ37" i="2"/>
  <c r="BZ44" i="2"/>
  <c r="BZ54" i="2"/>
  <c r="BZ55" i="2"/>
  <c r="BZ45" i="2"/>
  <c r="BZ56" i="2"/>
  <c r="BZ57" i="2"/>
  <c r="BZ48" i="2"/>
  <c r="BZ49" i="2"/>
  <c r="BZ58" i="2"/>
  <c r="BZ59" i="2"/>
  <c r="BZ60" i="2"/>
  <c r="BZ50" i="2"/>
  <c r="BZ46" i="2"/>
  <c r="BZ61" i="2"/>
  <c r="BZ47" i="2"/>
  <c r="BZ53" i="2"/>
  <c r="BZ62" i="2"/>
  <c r="BZ51" i="2"/>
  <c r="BZ63" i="2"/>
  <c r="BZ52" i="2"/>
  <c r="BZ64" i="2"/>
  <c r="BZ65" i="2"/>
  <c r="BZ66" i="2"/>
  <c r="BZ90" i="2"/>
  <c r="BZ85" i="2"/>
  <c r="BZ103" i="2"/>
  <c r="BZ91" i="2"/>
  <c r="BZ92" i="2"/>
  <c r="BZ86" i="2"/>
  <c r="BZ87" i="2"/>
  <c r="BZ93" i="2"/>
  <c r="BZ96" i="2"/>
  <c r="BZ88" i="2"/>
  <c r="BZ98" i="2"/>
  <c r="BZ99" i="2"/>
  <c r="BZ100" i="2"/>
  <c r="BZ94" i="2"/>
  <c r="BZ97" i="2"/>
  <c r="BZ101" i="2"/>
  <c r="BZ102" i="2"/>
  <c r="BZ104" i="2"/>
  <c r="BZ95" i="2"/>
  <c r="BZ89" i="2"/>
  <c r="BZ118" i="2"/>
  <c r="BZ119" i="2"/>
  <c r="BZ112" i="2"/>
  <c r="BZ120" i="2"/>
  <c r="BZ113" i="2"/>
  <c r="BZ121" i="2"/>
  <c r="BZ105" i="2"/>
  <c r="BZ106" i="2"/>
  <c r="BZ107" i="2"/>
  <c r="BZ116" i="2"/>
  <c r="BZ108" i="2"/>
  <c r="BZ114" i="2"/>
  <c r="BZ117" i="2"/>
  <c r="BZ109" i="2"/>
  <c r="BZ122" i="2"/>
  <c r="BZ123" i="2"/>
  <c r="BZ124" i="2"/>
  <c r="BZ110" i="2"/>
  <c r="BZ115" i="2"/>
  <c r="BZ111" i="2"/>
  <c r="BZ134" i="2"/>
  <c r="BZ131" i="2"/>
  <c r="BZ132" i="2"/>
  <c r="BZ125" i="2"/>
  <c r="BZ138" i="2"/>
  <c r="BZ139" i="2"/>
  <c r="BZ126" i="2"/>
  <c r="BZ135" i="2"/>
  <c r="BZ127" i="2"/>
  <c r="BZ136" i="2"/>
  <c r="BZ133" i="2"/>
  <c r="BZ137" i="2"/>
  <c r="BZ140" i="2"/>
  <c r="BZ128" i="2"/>
  <c r="BZ129" i="2"/>
  <c r="BZ130" i="2"/>
  <c r="BZ162" i="2"/>
  <c r="BZ145" i="2"/>
  <c r="BZ146" i="2"/>
  <c r="BZ147" i="2"/>
  <c r="BZ148" i="2"/>
  <c r="BZ149" i="2"/>
  <c r="BZ161" i="2"/>
  <c r="BZ150" i="2"/>
  <c r="BZ151" i="2"/>
  <c r="BZ152" i="2"/>
  <c r="BZ163" i="2"/>
  <c r="BZ153" i="2"/>
  <c r="BZ154" i="2"/>
  <c r="BZ158" i="2"/>
  <c r="BZ155" i="2"/>
  <c r="BZ164" i="2"/>
  <c r="BZ165" i="2"/>
  <c r="BZ159" i="2"/>
  <c r="BZ156" i="2"/>
  <c r="BZ160" i="2"/>
  <c r="BZ157" i="2"/>
  <c r="BZ166" i="2"/>
  <c r="BZ169" i="2"/>
  <c r="BZ171" i="2"/>
  <c r="BZ175" i="2"/>
  <c r="BZ176" i="2"/>
  <c r="BZ170" i="2"/>
  <c r="BZ177" i="2"/>
  <c r="BZ167" i="2"/>
  <c r="BZ178" i="2"/>
  <c r="BZ179" i="2"/>
  <c r="BZ180" i="2"/>
  <c r="BZ181" i="2"/>
  <c r="BZ182" i="2"/>
  <c r="BZ168" i="2"/>
  <c r="BZ172" i="2"/>
  <c r="BZ183" i="2"/>
  <c r="BZ184" i="2"/>
  <c r="BZ173" i="2"/>
  <c r="BZ185" i="2"/>
  <c r="BZ174" i="2"/>
  <c r="BZ186" i="2"/>
  <c r="BZ187" i="2"/>
  <c r="BZ188" i="2"/>
  <c r="BZ189" i="2"/>
  <c r="BZ192" i="2"/>
  <c r="BZ190" i="2"/>
  <c r="BZ191" i="2"/>
  <c r="BZ226" i="2"/>
  <c r="BZ221" i="2"/>
  <c r="BZ206" i="2"/>
  <c r="BZ207" i="2"/>
  <c r="BZ222" i="2"/>
  <c r="BZ223" i="2"/>
  <c r="BZ208" i="2"/>
  <c r="BZ209" i="2"/>
  <c r="BZ210" i="2"/>
  <c r="BZ228" i="2"/>
  <c r="BZ224" i="2"/>
  <c r="BZ211" i="2"/>
  <c r="BZ212" i="2"/>
  <c r="BZ213" i="2"/>
  <c r="BZ214" i="2"/>
  <c r="BZ215" i="2"/>
  <c r="BZ229" i="2"/>
  <c r="BZ216" i="2"/>
  <c r="BZ217" i="2"/>
  <c r="BZ218" i="2"/>
  <c r="BZ225" i="2"/>
  <c r="BZ227" i="2"/>
  <c r="BZ219" i="2"/>
  <c r="BZ220" i="2"/>
  <c r="BZ230" i="2"/>
  <c r="BZ245" i="2"/>
  <c r="BZ231" i="2"/>
  <c r="BZ242" i="2"/>
  <c r="BZ232" i="2"/>
  <c r="BZ244" i="2"/>
  <c r="BZ233" i="2"/>
  <c r="BZ234" i="2"/>
  <c r="BZ235" i="2"/>
  <c r="BZ240" i="2"/>
  <c r="BZ241" i="2"/>
  <c r="BZ236" i="2"/>
  <c r="BZ246" i="2"/>
  <c r="BZ247" i="2"/>
  <c r="BZ237" i="2"/>
  <c r="BZ238" i="2"/>
  <c r="BZ243" i="2"/>
  <c r="BZ239" i="2"/>
  <c r="BZ248" i="2"/>
  <c r="BZ249" i="2"/>
  <c r="BZ312" i="2"/>
  <c r="BZ289" i="2"/>
  <c r="BZ250" i="2"/>
  <c r="BZ313" i="2"/>
  <c r="BZ314" i="2"/>
  <c r="BZ315" i="2"/>
  <c r="BZ316" i="2"/>
  <c r="BZ290" i="2"/>
  <c r="BZ291" i="2"/>
  <c r="BZ251" i="2"/>
  <c r="BZ252" i="2"/>
  <c r="BZ317" i="2"/>
  <c r="BZ311" i="2"/>
  <c r="BZ318" i="2"/>
  <c r="BZ292" i="2"/>
  <c r="BZ319" i="2"/>
  <c r="BZ293" i="2"/>
  <c r="BZ304" i="2"/>
  <c r="BZ320" i="2"/>
  <c r="BZ321" i="2"/>
  <c r="BZ294" i="2"/>
  <c r="BZ322" i="2"/>
  <c r="BZ323" i="2"/>
  <c r="BZ324" i="2"/>
  <c r="BZ325" i="2"/>
  <c r="BZ295" i="2"/>
  <c r="BZ326" i="2"/>
  <c r="BZ327" i="2"/>
  <c r="BZ253" i="2"/>
  <c r="BZ328" i="2"/>
  <c r="BZ329" i="2"/>
  <c r="BZ330" i="2"/>
  <c r="BZ254" i="2"/>
  <c r="BZ296" i="2"/>
  <c r="BZ255" i="2"/>
  <c r="BZ256" i="2"/>
  <c r="BZ257" i="2"/>
  <c r="BZ331" i="2"/>
  <c r="BZ332" i="2"/>
  <c r="BZ305" i="2"/>
  <c r="BZ258" i="2"/>
  <c r="BZ259" i="2"/>
  <c r="BZ306" i="2"/>
  <c r="BZ260" i="2"/>
  <c r="BZ261" i="2"/>
  <c r="BZ262" i="2"/>
  <c r="BZ263" i="2"/>
  <c r="BZ264" i="2"/>
  <c r="BZ307" i="2"/>
  <c r="BZ265" i="2"/>
  <c r="BZ266" i="2"/>
  <c r="BZ333" i="2"/>
  <c r="BZ267" i="2"/>
  <c r="BZ334" i="2"/>
  <c r="BZ335" i="2"/>
  <c r="BZ268" i="2"/>
  <c r="BZ308" i="2"/>
  <c r="BZ269" i="2"/>
  <c r="BZ297" i="2"/>
  <c r="BZ270" i="2"/>
  <c r="BZ298" i="2"/>
  <c r="BZ271" i="2"/>
  <c r="BZ272" i="2"/>
  <c r="BZ273" i="2"/>
  <c r="BZ274" i="2"/>
  <c r="BZ309" i="2"/>
  <c r="BZ336" i="2"/>
  <c r="BZ275" i="2"/>
  <c r="BZ299" i="2"/>
  <c r="BZ337" i="2"/>
  <c r="BZ276" i="2"/>
  <c r="BZ338" i="2"/>
  <c r="BZ339" i="2"/>
  <c r="BZ340" i="2"/>
  <c r="BZ277" i="2"/>
  <c r="BZ300" i="2"/>
  <c r="BZ278" i="2"/>
  <c r="BZ279" i="2"/>
  <c r="BZ280" i="2"/>
  <c r="BZ281" i="2"/>
  <c r="BZ301" i="2"/>
  <c r="BZ282" i="2"/>
  <c r="BZ302" i="2"/>
  <c r="BZ283" i="2"/>
  <c r="BZ284" i="2"/>
  <c r="BZ285" i="2"/>
  <c r="BZ286" i="2"/>
  <c r="BZ287" i="2"/>
  <c r="BZ303" i="2"/>
  <c r="BZ341" i="2"/>
  <c r="BZ310" i="2"/>
  <c r="BZ288" i="2"/>
  <c r="BZ342" i="2"/>
  <c r="BZ343" i="2"/>
  <c r="BZ344" i="2"/>
  <c r="BZ345" i="2"/>
  <c r="BZ346" i="2"/>
  <c r="BZ347" i="2"/>
  <c r="BZ357" i="2"/>
  <c r="BZ355" i="2"/>
  <c r="BZ348" i="2"/>
  <c r="BZ356" i="2"/>
  <c r="BZ349" i="2"/>
  <c r="BZ358" i="2"/>
  <c r="BZ350" i="2"/>
  <c r="BZ359" i="2"/>
  <c r="BZ351" i="2"/>
  <c r="BZ360" i="2"/>
  <c r="BZ352" i="2"/>
  <c r="BZ353" i="2"/>
  <c r="BZ361" i="2"/>
  <c r="BZ354" i="2"/>
  <c r="BZ362" i="2"/>
  <c r="BZ374" i="2"/>
  <c r="BZ375" i="2"/>
  <c r="BZ376" i="2"/>
  <c r="BZ363" i="2"/>
  <c r="BZ364" i="2"/>
  <c r="BZ377" i="2"/>
  <c r="BZ365" i="2"/>
  <c r="BZ378" i="2"/>
  <c r="BZ379" i="2"/>
  <c r="BZ380" i="2"/>
  <c r="BZ373" i="2"/>
  <c r="BZ366" i="2"/>
  <c r="BZ367" i="2"/>
  <c r="BZ368" i="2"/>
  <c r="BZ369" i="2"/>
  <c r="BZ370" i="2"/>
  <c r="BZ381" i="2"/>
  <c r="BZ371" i="2"/>
  <c r="BZ372" i="2"/>
  <c r="BZ401" i="2"/>
  <c r="BZ402" i="2"/>
  <c r="BZ403" i="2"/>
  <c r="BZ408" i="2"/>
  <c r="BZ412" i="2"/>
  <c r="BZ404" i="2"/>
  <c r="BZ405" i="2"/>
  <c r="BZ397" i="2"/>
  <c r="BZ413" i="2"/>
  <c r="BZ414" i="2"/>
  <c r="BZ409" i="2"/>
  <c r="BZ415" i="2"/>
  <c r="BZ382" i="2"/>
  <c r="BZ410" i="2"/>
  <c r="BZ383" i="2"/>
  <c r="BZ384" i="2"/>
  <c r="BZ385" i="2"/>
  <c r="BZ386" i="2"/>
  <c r="BZ416" i="2"/>
  <c r="BZ387" i="2"/>
  <c r="BZ406" i="2"/>
  <c r="BZ411" i="2"/>
  <c r="BZ388" i="2"/>
  <c r="BZ398" i="2"/>
  <c r="BZ389" i="2"/>
  <c r="BZ390" i="2"/>
  <c r="BZ399" i="2"/>
  <c r="BZ407" i="2"/>
  <c r="BZ391" i="2"/>
  <c r="BZ400" i="2"/>
  <c r="BZ392" i="2"/>
  <c r="BZ393" i="2"/>
  <c r="BZ417" i="2"/>
  <c r="BZ394" i="2"/>
  <c r="BZ418" i="2"/>
  <c r="BZ395" i="2"/>
  <c r="BZ396" i="2"/>
  <c r="BZ432" i="2"/>
  <c r="BZ437" i="2"/>
  <c r="BZ438" i="2"/>
  <c r="BZ420" i="2"/>
  <c r="BZ430" i="2"/>
  <c r="BZ421" i="2"/>
  <c r="BZ422" i="2"/>
  <c r="BZ429" i="2"/>
  <c r="BZ433" i="2"/>
  <c r="BZ434" i="2"/>
  <c r="BZ423" i="2"/>
  <c r="BZ424" i="2"/>
  <c r="BZ425" i="2"/>
  <c r="BZ426" i="2"/>
  <c r="BZ427" i="2"/>
  <c r="BZ431" i="2"/>
  <c r="BZ428" i="2"/>
  <c r="BZ435" i="2"/>
  <c r="BZ436" i="2"/>
  <c r="BZ452" i="2"/>
  <c r="BZ439" i="2"/>
  <c r="BZ453" i="2"/>
  <c r="BZ454" i="2"/>
  <c r="BZ446" i="2"/>
  <c r="BZ447" i="2"/>
  <c r="BZ455" i="2"/>
  <c r="BZ440" i="2"/>
  <c r="BZ441" i="2"/>
  <c r="BZ442" i="2"/>
  <c r="BZ448" i="2"/>
  <c r="BZ449" i="2"/>
  <c r="BZ456" i="2"/>
  <c r="BZ457" i="2"/>
  <c r="BZ443" i="2"/>
  <c r="BZ450" i="2"/>
  <c r="BZ451" i="2"/>
  <c r="BZ444" i="2"/>
  <c r="BZ458" i="2"/>
  <c r="BZ445" i="2"/>
  <c r="BZ14" i="2"/>
  <c r="BX15" i="2"/>
  <c r="BX11" i="2"/>
  <c r="BX4" i="2"/>
  <c r="BX12" i="2"/>
  <c r="BX20" i="2"/>
  <c r="BX5" i="2"/>
  <c r="BX6" i="2"/>
  <c r="BX7" i="2"/>
  <c r="BX16" i="2"/>
  <c r="BX13" i="2"/>
  <c r="BX17" i="2"/>
  <c r="BX18" i="2"/>
  <c r="BX8" i="2"/>
  <c r="BX9" i="2"/>
  <c r="BX19" i="2"/>
  <c r="BX21" i="2"/>
  <c r="BX10" i="2"/>
  <c r="BX22" i="2"/>
  <c r="BX23" i="2"/>
  <c r="BX24" i="2"/>
  <c r="BX34" i="2"/>
  <c r="BX25" i="2"/>
  <c r="BX38" i="2"/>
  <c r="BX26" i="2"/>
  <c r="BX27" i="2"/>
  <c r="BX28" i="2"/>
  <c r="BX40" i="2"/>
  <c r="BX41" i="2"/>
  <c r="BX29" i="2"/>
  <c r="BX30" i="2"/>
  <c r="BX42" i="2"/>
  <c r="BX31" i="2"/>
  <c r="BX43" i="2"/>
  <c r="BX32" i="2"/>
  <c r="BX33" i="2"/>
  <c r="BX35" i="2"/>
  <c r="BX36" i="2"/>
  <c r="BX39" i="2"/>
  <c r="BX37" i="2"/>
  <c r="BX44" i="2"/>
  <c r="BX54" i="2"/>
  <c r="BX55" i="2"/>
  <c r="BX45" i="2"/>
  <c r="BX56" i="2"/>
  <c r="BX57" i="2"/>
  <c r="BX48" i="2"/>
  <c r="BX49" i="2"/>
  <c r="BX58" i="2"/>
  <c r="BX59" i="2"/>
  <c r="BX60" i="2"/>
  <c r="BX50" i="2"/>
  <c r="BX46" i="2"/>
  <c r="BX61" i="2"/>
  <c r="BX47" i="2"/>
  <c r="BX53" i="2"/>
  <c r="BX62" i="2"/>
  <c r="BX51" i="2"/>
  <c r="BX63" i="2"/>
  <c r="BX52" i="2"/>
  <c r="BX64" i="2"/>
  <c r="BX65" i="2"/>
  <c r="BX66" i="2"/>
  <c r="BX90" i="2"/>
  <c r="BX85" i="2"/>
  <c r="BX103" i="2"/>
  <c r="BX91" i="2"/>
  <c r="BX92" i="2"/>
  <c r="BX86" i="2"/>
  <c r="BX87" i="2"/>
  <c r="BX93" i="2"/>
  <c r="BX96" i="2"/>
  <c r="BX88" i="2"/>
  <c r="BX98" i="2"/>
  <c r="BX99" i="2"/>
  <c r="BX100" i="2"/>
  <c r="BX94" i="2"/>
  <c r="BX97" i="2"/>
  <c r="BX101" i="2"/>
  <c r="BX102" i="2"/>
  <c r="BX104" i="2"/>
  <c r="BX95" i="2"/>
  <c r="BX89" i="2"/>
  <c r="BX118" i="2"/>
  <c r="BX119" i="2"/>
  <c r="BX112" i="2"/>
  <c r="BX120" i="2"/>
  <c r="BX113" i="2"/>
  <c r="BX121" i="2"/>
  <c r="BX105" i="2"/>
  <c r="BX106" i="2"/>
  <c r="BX107" i="2"/>
  <c r="BX116" i="2"/>
  <c r="BX108" i="2"/>
  <c r="BX114" i="2"/>
  <c r="BX117" i="2"/>
  <c r="BX109" i="2"/>
  <c r="BX122" i="2"/>
  <c r="BX123" i="2"/>
  <c r="BX124" i="2"/>
  <c r="BX110" i="2"/>
  <c r="BX115" i="2"/>
  <c r="BX111" i="2"/>
  <c r="BX134" i="2"/>
  <c r="BX131" i="2"/>
  <c r="BX132" i="2"/>
  <c r="BX125" i="2"/>
  <c r="BX138" i="2"/>
  <c r="BX139" i="2"/>
  <c r="BX126" i="2"/>
  <c r="BX135" i="2"/>
  <c r="BX127" i="2"/>
  <c r="BX136" i="2"/>
  <c r="BX133" i="2"/>
  <c r="BX137" i="2"/>
  <c r="BX140" i="2"/>
  <c r="BX128" i="2"/>
  <c r="BX129" i="2"/>
  <c r="BX130" i="2"/>
  <c r="BX162" i="2"/>
  <c r="BX145" i="2"/>
  <c r="BX146" i="2"/>
  <c r="BX147" i="2"/>
  <c r="BX148" i="2"/>
  <c r="BX149" i="2"/>
  <c r="BX161" i="2"/>
  <c r="BX150" i="2"/>
  <c r="BX151" i="2"/>
  <c r="BX152" i="2"/>
  <c r="BX163" i="2"/>
  <c r="BX153" i="2"/>
  <c r="BX154" i="2"/>
  <c r="BX158" i="2"/>
  <c r="BX155" i="2"/>
  <c r="BX164" i="2"/>
  <c r="BX165" i="2"/>
  <c r="BX159" i="2"/>
  <c r="BX156" i="2"/>
  <c r="BX160" i="2"/>
  <c r="BX157" i="2"/>
  <c r="BX166" i="2"/>
  <c r="BX169" i="2"/>
  <c r="BX171" i="2"/>
  <c r="BX175" i="2"/>
  <c r="BX176" i="2"/>
  <c r="BX170" i="2"/>
  <c r="BX177" i="2"/>
  <c r="BX167" i="2"/>
  <c r="BX178" i="2"/>
  <c r="BX179" i="2"/>
  <c r="BX180" i="2"/>
  <c r="BX181" i="2"/>
  <c r="BX182" i="2"/>
  <c r="BX168" i="2"/>
  <c r="BX172" i="2"/>
  <c r="BX183" i="2"/>
  <c r="BX184" i="2"/>
  <c r="BX173" i="2"/>
  <c r="BX185" i="2"/>
  <c r="BX174" i="2"/>
  <c r="BX186" i="2"/>
  <c r="BX187" i="2"/>
  <c r="BX188" i="2"/>
  <c r="BX189" i="2"/>
  <c r="BX192" i="2"/>
  <c r="BX190" i="2"/>
  <c r="BX191" i="2"/>
  <c r="BX226" i="2"/>
  <c r="BX221" i="2"/>
  <c r="BX206" i="2"/>
  <c r="BX207" i="2"/>
  <c r="BX222" i="2"/>
  <c r="BX223" i="2"/>
  <c r="BX208" i="2"/>
  <c r="BX209" i="2"/>
  <c r="BX210" i="2"/>
  <c r="BX228" i="2"/>
  <c r="BX224" i="2"/>
  <c r="BX211" i="2"/>
  <c r="BX212" i="2"/>
  <c r="BX213" i="2"/>
  <c r="BX214" i="2"/>
  <c r="BX215" i="2"/>
  <c r="BX229" i="2"/>
  <c r="BX216" i="2"/>
  <c r="BX217" i="2"/>
  <c r="BX218" i="2"/>
  <c r="BX225" i="2"/>
  <c r="BX227" i="2"/>
  <c r="BX219" i="2"/>
  <c r="BX220" i="2"/>
  <c r="BX230" i="2"/>
  <c r="BX245" i="2"/>
  <c r="BX231" i="2"/>
  <c r="BX242" i="2"/>
  <c r="BX232" i="2"/>
  <c r="BX244" i="2"/>
  <c r="BX233" i="2"/>
  <c r="BX234" i="2"/>
  <c r="BX235" i="2"/>
  <c r="BX240" i="2"/>
  <c r="BX241" i="2"/>
  <c r="BX236" i="2"/>
  <c r="BX246" i="2"/>
  <c r="BX247" i="2"/>
  <c r="BX237" i="2"/>
  <c r="BX238" i="2"/>
  <c r="BX243" i="2"/>
  <c r="BX239" i="2"/>
  <c r="BX248" i="2"/>
  <c r="BX249" i="2"/>
  <c r="BX312" i="2"/>
  <c r="BX289" i="2"/>
  <c r="BX250" i="2"/>
  <c r="BX313" i="2"/>
  <c r="BX314" i="2"/>
  <c r="BX315" i="2"/>
  <c r="BX316" i="2"/>
  <c r="BX290" i="2"/>
  <c r="BX291" i="2"/>
  <c r="BX251" i="2"/>
  <c r="BX252" i="2"/>
  <c r="BX317" i="2"/>
  <c r="BX311" i="2"/>
  <c r="BX318" i="2"/>
  <c r="BX292" i="2"/>
  <c r="BX319" i="2"/>
  <c r="BX293" i="2"/>
  <c r="BX304" i="2"/>
  <c r="BX320" i="2"/>
  <c r="BX321" i="2"/>
  <c r="BX294" i="2"/>
  <c r="BX322" i="2"/>
  <c r="BX323" i="2"/>
  <c r="BX324" i="2"/>
  <c r="BX325" i="2"/>
  <c r="BX295" i="2"/>
  <c r="BX326" i="2"/>
  <c r="BX327" i="2"/>
  <c r="BX253" i="2"/>
  <c r="BX328" i="2"/>
  <c r="BX329" i="2"/>
  <c r="BX330" i="2"/>
  <c r="BX254" i="2"/>
  <c r="BX296" i="2"/>
  <c r="BX255" i="2"/>
  <c r="BX256" i="2"/>
  <c r="BX257" i="2"/>
  <c r="BX331" i="2"/>
  <c r="BX332" i="2"/>
  <c r="BX305" i="2"/>
  <c r="BX258" i="2"/>
  <c r="BX259" i="2"/>
  <c r="BX306" i="2"/>
  <c r="BX260" i="2"/>
  <c r="BX261" i="2"/>
  <c r="BX262" i="2"/>
  <c r="BX263" i="2"/>
  <c r="BX264" i="2"/>
  <c r="BX307" i="2"/>
  <c r="BX265" i="2"/>
  <c r="BX266" i="2"/>
  <c r="BX333" i="2"/>
  <c r="BX267" i="2"/>
  <c r="BX334" i="2"/>
  <c r="BX335" i="2"/>
  <c r="BX268" i="2"/>
  <c r="BX308" i="2"/>
  <c r="BX269" i="2"/>
  <c r="BX297" i="2"/>
  <c r="BX270" i="2"/>
  <c r="BX298" i="2"/>
  <c r="BX271" i="2"/>
  <c r="BX272" i="2"/>
  <c r="BX273" i="2"/>
  <c r="BX274" i="2"/>
  <c r="BX309" i="2"/>
  <c r="BX336" i="2"/>
  <c r="BX275" i="2"/>
  <c r="BX299" i="2"/>
  <c r="BX337" i="2"/>
  <c r="BX276" i="2"/>
  <c r="BX338" i="2"/>
  <c r="BX339" i="2"/>
  <c r="BX340" i="2"/>
  <c r="BX277" i="2"/>
  <c r="BX300" i="2"/>
  <c r="BX278" i="2"/>
  <c r="BX279" i="2"/>
  <c r="BX280" i="2"/>
  <c r="BX281" i="2"/>
  <c r="BX301" i="2"/>
  <c r="BX282" i="2"/>
  <c r="BX302" i="2"/>
  <c r="BX283" i="2"/>
  <c r="BX284" i="2"/>
  <c r="BX285" i="2"/>
  <c r="BX286" i="2"/>
  <c r="BX287" i="2"/>
  <c r="BX303" i="2"/>
  <c r="BX341" i="2"/>
  <c r="BX310" i="2"/>
  <c r="BX288" i="2"/>
  <c r="BX342" i="2"/>
  <c r="BX343" i="2"/>
  <c r="BX344" i="2"/>
  <c r="BX345" i="2"/>
  <c r="BX346" i="2"/>
  <c r="BX347" i="2"/>
  <c r="BX357" i="2"/>
  <c r="BX355" i="2"/>
  <c r="BX348" i="2"/>
  <c r="BX356" i="2"/>
  <c r="BX349" i="2"/>
  <c r="BX358" i="2"/>
  <c r="BX350" i="2"/>
  <c r="BX359" i="2"/>
  <c r="BX351" i="2"/>
  <c r="BX360" i="2"/>
  <c r="BX352" i="2"/>
  <c r="BX353" i="2"/>
  <c r="BX361" i="2"/>
  <c r="BX354" i="2"/>
  <c r="BX362" i="2"/>
  <c r="BX374" i="2"/>
  <c r="BX375" i="2"/>
  <c r="BX376" i="2"/>
  <c r="BX363" i="2"/>
  <c r="BX364" i="2"/>
  <c r="BX377" i="2"/>
  <c r="BX365" i="2"/>
  <c r="BX378" i="2"/>
  <c r="BX379" i="2"/>
  <c r="BX380" i="2"/>
  <c r="BX373" i="2"/>
  <c r="BX366" i="2"/>
  <c r="BX367" i="2"/>
  <c r="BX368" i="2"/>
  <c r="BX369" i="2"/>
  <c r="BX370" i="2"/>
  <c r="BX381" i="2"/>
  <c r="BX371" i="2"/>
  <c r="BX372" i="2"/>
  <c r="BX401" i="2"/>
  <c r="BX402" i="2"/>
  <c r="BX403" i="2"/>
  <c r="BX408" i="2"/>
  <c r="BX412" i="2"/>
  <c r="BX404" i="2"/>
  <c r="BX405" i="2"/>
  <c r="BX397" i="2"/>
  <c r="BX413" i="2"/>
  <c r="BX414" i="2"/>
  <c r="BX409" i="2"/>
  <c r="BX415" i="2"/>
  <c r="BX382" i="2"/>
  <c r="BX410" i="2"/>
  <c r="BX383" i="2"/>
  <c r="BX384" i="2"/>
  <c r="BX385" i="2"/>
  <c r="BX386" i="2"/>
  <c r="BX416" i="2"/>
  <c r="BX387" i="2"/>
  <c r="BX406" i="2"/>
  <c r="BX411" i="2"/>
  <c r="BX388" i="2"/>
  <c r="BX398" i="2"/>
  <c r="BX389" i="2"/>
  <c r="BX390" i="2"/>
  <c r="BX399" i="2"/>
  <c r="BX407" i="2"/>
  <c r="BX391" i="2"/>
  <c r="BX400" i="2"/>
  <c r="BX392" i="2"/>
  <c r="BX393" i="2"/>
  <c r="BX417" i="2"/>
  <c r="BX394" i="2"/>
  <c r="BX418" i="2"/>
  <c r="BX395" i="2"/>
  <c r="BX396" i="2"/>
  <c r="BX432" i="2"/>
  <c r="BX437" i="2"/>
  <c r="BX438" i="2"/>
  <c r="BX420" i="2"/>
  <c r="BX430" i="2"/>
  <c r="BX421" i="2"/>
  <c r="BX422" i="2"/>
  <c r="BX429" i="2"/>
  <c r="BX433" i="2"/>
  <c r="BX434" i="2"/>
  <c r="BX423" i="2"/>
  <c r="BX424" i="2"/>
  <c r="BX425" i="2"/>
  <c r="BX426" i="2"/>
  <c r="BX427" i="2"/>
  <c r="BX431" i="2"/>
  <c r="BX428" i="2"/>
  <c r="BX435" i="2"/>
  <c r="BX436" i="2"/>
  <c r="BX452" i="2"/>
  <c r="BX439" i="2"/>
  <c r="BX453" i="2"/>
  <c r="BX454" i="2"/>
  <c r="BX446" i="2"/>
  <c r="BX447" i="2"/>
  <c r="BX455" i="2"/>
  <c r="BX440" i="2"/>
  <c r="BX441" i="2"/>
  <c r="BX442" i="2"/>
  <c r="BX448" i="2"/>
  <c r="BX449" i="2"/>
  <c r="BX456" i="2"/>
  <c r="BX457" i="2"/>
  <c r="BX443" i="2"/>
  <c r="BX450" i="2"/>
  <c r="BX451" i="2"/>
  <c r="BX444" i="2"/>
  <c r="BX458" i="2"/>
  <c r="BX445" i="2"/>
  <c r="BX14" i="2"/>
  <c r="BV15" i="2"/>
  <c r="BV11" i="2"/>
  <c r="BV4" i="2"/>
  <c r="BV12" i="2"/>
  <c r="BV20" i="2"/>
  <c r="BV5" i="2"/>
  <c r="BV6" i="2"/>
  <c r="BV7" i="2"/>
  <c r="BV16" i="2"/>
  <c r="BV13" i="2"/>
  <c r="BV17" i="2"/>
  <c r="BV18" i="2"/>
  <c r="BV8" i="2"/>
  <c r="BV9" i="2"/>
  <c r="BV19" i="2"/>
  <c r="BV21" i="2"/>
  <c r="BV10" i="2"/>
  <c r="BV22" i="2"/>
  <c r="BV23" i="2"/>
  <c r="BV24" i="2"/>
  <c r="BV34" i="2"/>
  <c r="BV25" i="2"/>
  <c r="BV38" i="2"/>
  <c r="BV26" i="2"/>
  <c r="BV27" i="2"/>
  <c r="BV28" i="2"/>
  <c r="BV40" i="2"/>
  <c r="BV41" i="2"/>
  <c r="BV29" i="2"/>
  <c r="BV30" i="2"/>
  <c r="BV42" i="2"/>
  <c r="BV31" i="2"/>
  <c r="BV43" i="2"/>
  <c r="BV32" i="2"/>
  <c r="BV33" i="2"/>
  <c r="BV35" i="2"/>
  <c r="BV36" i="2"/>
  <c r="BV39" i="2"/>
  <c r="BV37" i="2"/>
  <c r="BV44" i="2"/>
  <c r="BV54" i="2"/>
  <c r="BV55" i="2"/>
  <c r="BV45" i="2"/>
  <c r="BV56" i="2"/>
  <c r="BV57" i="2"/>
  <c r="BV48" i="2"/>
  <c r="BV49" i="2"/>
  <c r="BV58" i="2"/>
  <c r="BV59" i="2"/>
  <c r="BV60" i="2"/>
  <c r="BV50" i="2"/>
  <c r="BV46" i="2"/>
  <c r="BV61" i="2"/>
  <c r="BV47" i="2"/>
  <c r="BV53" i="2"/>
  <c r="BV62" i="2"/>
  <c r="BV51" i="2"/>
  <c r="BV63" i="2"/>
  <c r="BV52" i="2"/>
  <c r="BV64" i="2"/>
  <c r="BV65" i="2"/>
  <c r="BV66" i="2"/>
  <c r="BV90" i="2"/>
  <c r="BV85" i="2"/>
  <c r="BV103" i="2"/>
  <c r="BV91" i="2"/>
  <c r="BV92" i="2"/>
  <c r="BV86" i="2"/>
  <c r="BV87" i="2"/>
  <c r="BV93" i="2"/>
  <c r="BV96" i="2"/>
  <c r="BV88" i="2"/>
  <c r="BV98" i="2"/>
  <c r="BV99" i="2"/>
  <c r="BV100" i="2"/>
  <c r="BV94" i="2"/>
  <c r="BV97" i="2"/>
  <c r="BV101" i="2"/>
  <c r="BV102" i="2"/>
  <c r="BV104" i="2"/>
  <c r="BV95" i="2"/>
  <c r="BV89" i="2"/>
  <c r="BV118" i="2"/>
  <c r="BV119" i="2"/>
  <c r="BV112" i="2"/>
  <c r="BV120" i="2"/>
  <c r="BV113" i="2"/>
  <c r="BV121" i="2"/>
  <c r="BV105" i="2"/>
  <c r="BV106" i="2"/>
  <c r="BV107" i="2"/>
  <c r="BV116" i="2"/>
  <c r="BV108" i="2"/>
  <c r="BV114" i="2"/>
  <c r="BV117" i="2"/>
  <c r="BV109" i="2"/>
  <c r="BV122" i="2"/>
  <c r="BV123" i="2"/>
  <c r="BV124" i="2"/>
  <c r="BV110" i="2"/>
  <c r="BV115" i="2"/>
  <c r="BV111" i="2"/>
  <c r="BV134" i="2"/>
  <c r="BV131" i="2"/>
  <c r="BV132" i="2"/>
  <c r="BV125" i="2"/>
  <c r="BV138" i="2"/>
  <c r="BV139" i="2"/>
  <c r="BV126" i="2"/>
  <c r="BV135" i="2"/>
  <c r="BV127" i="2"/>
  <c r="BV136" i="2"/>
  <c r="BV133" i="2"/>
  <c r="BV137" i="2"/>
  <c r="BV140" i="2"/>
  <c r="BV128" i="2"/>
  <c r="BV129" i="2"/>
  <c r="BV130" i="2"/>
  <c r="BV162" i="2"/>
  <c r="BV145" i="2"/>
  <c r="BV146" i="2"/>
  <c r="BV147" i="2"/>
  <c r="BV148" i="2"/>
  <c r="BV149" i="2"/>
  <c r="BV161" i="2"/>
  <c r="BV150" i="2"/>
  <c r="BV151" i="2"/>
  <c r="BV152" i="2"/>
  <c r="BV163" i="2"/>
  <c r="BV153" i="2"/>
  <c r="BV154" i="2"/>
  <c r="BV158" i="2"/>
  <c r="BV155" i="2"/>
  <c r="BV164" i="2"/>
  <c r="BV165" i="2"/>
  <c r="BV159" i="2"/>
  <c r="BV156" i="2"/>
  <c r="BV160" i="2"/>
  <c r="BV157" i="2"/>
  <c r="BV166" i="2"/>
  <c r="BV169" i="2"/>
  <c r="BV171" i="2"/>
  <c r="BV175" i="2"/>
  <c r="BV176" i="2"/>
  <c r="BV170" i="2"/>
  <c r="BV177" i="2"/>
  <c r="BV167" i="2"/>
  <c r="BV178" i="2"/>
  <c r="BV179" i="2"/>
  <c r="BV180" i="2"/>
  <c r="BV181" i="2"/>
  <c r="BV182" i="2"/>
  <c r="BV168" i="2"/>
  <c r="BV172" i="2"/>
  <c r="BV183" i="2"/>
  <c r="BV184" i="2"/>
  <c r="BV173" i="2"/>
  <c r="BV185" i="2"/>
  <c r="BV174" i="2"/>
  <c r="BV186" i="2"/>
  <c r="BV187" i="2"/>
  <c r="BV188" i="2"/>
  <c r="BV189" i="2"/>
  <c r="BV192" i="2"/>
  <c r="BV190" i="2"/>
  <c r="BV191" i="2"/>
  <c r="BV226" i="2"/>
  <c r="BV221" i="2"/>
  <c r="BV206" i="2"/>
  <c r="BV207" i="2"/>
  <c r="BV222" i="2"/>
  <c r="BV223" i="2"/>
  <c r="BV208" i="2"/>
  <c r="BV209" i="2"/>
  <c r="BV210" i="2"/>
  <c r="BV228" i="2"/>
  <c r="BV224" i="2"/>
  <c r="BV211" i="2"/>
  <c r="BV212" i="2"/>
  <c r="BV213" i="2"/>
  <c r="BV214" i="2"/>
  <c r="BV215" i="2"/>
  <c r="BV229" i="2"/>
  <c r="BV216" i="2"/>
  <c r="BV217" i="2"/>
  <c r="BV218" i="2"/>
  <c r="BV225" i="2"/>
  <c r="BV227" i="2"/>
  <c r="BV219" i="2"/>
  <c r="BV220" i="2"/>
  <c r="BV230" i="2"/>
  <c r="BV245" i="2"/>
  <c r="BV231" i="2"/>
  <c r="BV242" i="2"/>
  <c r="BV232" i="2"/>
  <c r="BV244" i="2"/>
  <c r="BV233" i="2"/>
  <c r="BV234" i="2"/>
  <c r="BV235" i="2"/>
  <c r="BV240" i="2"/>
  <c r="BV241" i="2"/>
  <c r="BV236" i="2"/>
  <c r="BV246" i="2"/>
  <c r="BV247" i="2"/>
  <c r="BV237" i="2"/>
  <c r="BV238" i="2"/>
  <c r="BV243" i="2"/>
  <c r="BV239" i="2"/>
  <c r="BV248" i="2"/>
  <c r="BV249" i="2"/>
  <c r="BV312" i="2"/>
  <c r="BV289" i="2"/>
  <c r="BV250" i="2"/>
  <c r="BV313" i="2"/>
  <c r="BV314" i="2"/>
  <c r="BV315" i="2"/>
  <c r="BV316" i="2"/>
  <c r="BV290" i="2"/>
  <c r="BV291" i="2"/>
  <c r="BV251" i="2"/>
  <c r="BV252" i="2"/>
  <c r="BV317" i="2"/>
  <c r="BV311" i="2"/>
  <c r="BV318" i="2"/>
  <c r="BV292" i="2"/>
  <c r="BV319" i="2"/>
  <c r="BV293" i="2"/>
  <c r="BV304" i="2"/>
  <c r="BV320" i="2"/>
  <c r="BV321" i="2"/>
  <c r="BV294" i="2"/>
  <c r="BV322" i="2"/>
  <c r="BV323" i="2"/>
  <c r="BV324" i="2"/>
  <c r="BV325" i="2"/>
  <c r="BV295" i="2"/>
  <c r="BV326" i="2"/>
  <c r="BV327" i="2"/>
  <c r="BV253" i="2"/>
  <c r="BV328" i="2"/>
  <c r="BV329" i="2"/>
  <c r="BV330" i="2"/>
  <c r="BV254" i="2"/>
  <c r="BV296" i="2"/>
  <c r="BV255" i="2"/>
  <c r="BV256" i="2"/>
  <c r="BV257" i="2"/>
  <c r="BV331" i="2"/>
  <c r="BV332" i="2"/>
  <c r="BV305" i="2"/>
  <c r="BV258" i="2"/>
  <c r="BV259" i="2"/>
  <c r="BV306" i="2"/>
  <c r="BV260" i="2"/>
  <c r="BV261" i="2"/>
  <c r="BV262" i="2"/>
  <c r="BV263" i="2"/>
  <c r="BV264" i="2"/>
  <c r="BV307" i="2"/>
  <c r="BV265" i="2"/>
  <c r="BV266" i="2"/>
  <c r="BV333" i="2"/>
  <c r="BV267" i="2"/>
  <c r="BV334" i="2"/>
  <c r="BV335" i="2"/>
  <c r="BV268" i="2"/>
  <c r="BV308" i="2"/>
  <c r="BV269" i="2"/>
  <c r="BV297" i="2"/>
  <c r="BV270" i="2"/>
  <c r="BV298" i="2"/>
  <c r="BV271" i="2"/>
  <c r="BV272" i="2"/>
  <c r="BV273" i="2"/>
  <c r="BV274" i="2"/>
  <c r="BV309" i="2"/>
  <c r="BV336" i="2"/>
  <c r="BV275" i="2"/>
  <c r="BV299" i="2"/>
  <c r="BV337" i="2"/>
  <c r="BV276" i="2"/>
  <c r="BV338" i="2"/>
  <c r="BV339" i="2"/>
  <c r="BV340" i="2"/>
  <c r="BV277" i="2"/>
  <c r="BV300" i="2"/>
  <c r="BV278" i="2"/>
  <c r="BV279" i="2"/>
  <c r="BV280" i="2"/>
  <c r="BV281" i="2"/>
  <c r="BV301" i="2"/>
  <c r="BV282" i="2"/>
  <c r="BV302" i="2"/>
  <c r="BV283" i="2"/>
  <c r="BV284" i="2"/>
  <c r="BV285" i="2"/>
  <c r="BV286" i="2"/>
  <c r="BV287" i="2"/>
  <c r="BV303" i="2"/>
  <c r="BV341" i="2"/>
  <c r="BV310" i="2"/>
  <c r="BV288" i="2"/>
  <c r="BV342" i="2"/>
  <c r="BV343" i="2"/>
  <c r="BV344" i="2"/>
  <c r="BV345" i="2"/>
  <c r="BV346" i="2"/>
  <c r="BV347" i="2"/>
  <c r="BV357" i="2"/>
  <c r="BV355" i="2"/>
  <c r="BV348" i="2"/>
  <c r="BV356" i="2"/>
  <c r="BV349" i="2"/>
  <c r="BV358" i="2"/>
  <c r="BV350" i="2"/>
  <c r="BV359" i="2"/>
  <c r="BV351" i="2"/>
  <c r="BV360" i="2"/>
  <c r="BV352" i="2"/>
  <c r="BV353" i="2"/>
  <c r="BV361" i="2"/>
  <c r="BV354" i="2"/>
  <c r="BV362" i="2"/>
  <c r="BV374" i="2"/>
  <c r="BV375" i="2"/>
  <c r="BV376" i="2"/>
  <c r="BV363" i="2"/>
  <c r="BV364" i="2"/>
  <c r="BV377" i="2"/>
  <c r="BV365" i="2"/>
  <c r="BV378" i="2"/>
  <c r="BV379" i="2"/>
  <c r="BV380" i="2"/>
  <c r="BV373" i="2"/>
  <c r="BV366" i="2"/>
  <c r="BV367" i="2"/>
  <c r="BV368" i="2"/>
  <c r="BV369" i="2"/>
  <c r="BV370" i="2"/>
  <c r="BV381" i="2"/>
  <c r="BV371" i="2"/>
  <c r="BV372" i="2"/>
  <c r="BV401" i="2"/>
  <c r="BV402" i="2"/>
  <c r="BV403" i="2"/>
  <c r="BV408" i="2"/>
  <c r="BV412" i="2"/>
  <c r="BV404" i="2"/>
  <c r="BV405" i="2"/>
  <c r="BV397" i="2"/>
  <c r="BV413" i="2"/>
  <c r="BV414" i="2"/>
  <c r="BV409" i="2"/>
  <c r="BV415" i="2"/>
  <c r="BV382" i="2"/>
  <c r="BV410" i="2"/>
  <c r="BV383" i="2"/>
  <c r="BV384" i="2"/>
  <c r="BV385" i="2"/>
  <c r="BV386" i="2"/>
  <c r="BV416" i="2"/>
  <c r="BV387" i="2"/>
  <c r="BV406" i="2"/>
  <c r="BV411" i="2"/>
  <c r="BV388" i="2"/>
  <c r="BV398" i="2"/>
  <c r="BV389" i="2"/>
  <c r="BV390" i="2"/>
  <c r="BV399" i="2"/>
  <c r="BV407" i="2"/>
  <c r="BV391" i="2"/>
  <c r="BV400" i="2"/>
  <c r="BV392" i="2"/>
  <c r="BV393" i="2"/>
  <c r="BV417" i="2"/>
  <c r="BV394" i="2"/>
  <c r="BV418" i="2"/>
  <c r="BV395" i="2"/>
  <c r="BV396" i="2"/>
  <c r="BV432" i="2"/>
  <c r="BV437" i="2"/>
  <c r="BV438" i="2"/>
  <c r="BV420" i="2"/>
  <c r="BV430" i="2"/>
  <c r="BV421" i="2"/>
  <c r="BV422" i="2"/>
  <c r="BV429" i="2"/>
  <c r="BV433" i="2"/>
  <c r="BV434" i="2"/>
  <c r="BV423" i="2"/>
  <c r="BV424" i="2"/>
  <c r="BV425" i="2"/>
  <c r="BV426" i="2"/>
  <c r="BV427" i="2"/>
  <c r="BV431" i="2"/>
  <c r="BV428" i="2"/>
  <c r="BV435" i="2"/>
  <c r="BV436" i="2"/>
  <c r="BV452" i="2"/>
  <c r="BV439" i="2"/>
  <c r="BV453" i="2"/>
  <c r="BV454" i="2"/>
  <c r="BV446" i="2"/>
  <c r="BV447" i="2"/>
  <c r="BV455" i="2"/>
  <c r="BV440" i="2"/>
  <c r="BV441" i="2"/>
  <c r="BV442" i="2"/>
  <c r="BV448" i="2"/>
  <c r="BV449" i="2"/>
  <c r="BV456" i="2"/>
  <c r="BV457" i="2"/>
  <c r="BV443" i="2"/>
  <c r="BV450" i="2"/>
  <c r="BV451" i="2"/>
  <c r="BV444" i="2"/>
  <c r="BV458" i="2"/>
  <c r="BV445" i="2"/>
  <c r="BV14" i="2"/>
  <c r="BT15" i="2"/>
  <c r="BT11" i="2"/>
  <c r="BT4" i="2"/>
  <c r="BT12" i="2"/>
  <c r="BT20" i="2"/>
  <c r="BT5" i="2"/>
  <c r="BT6" i="2"/>
  <c r="BT7" i="2"/>
  <c r="BT16" i="2"/>
  <c r="BT13" i="2"/>
  <c r="BT17" i="2"/>
  <c r="BT18" i="2"/>
  <c r="BT8" i="2"/>
  <c r="BT9" i="2"/>
  <c r="BT19" i="2"/>
  <c r="BT21" i="2"/>
  <c r="BT10" i="2"/>
  <c r="BT22" i="2"/>
  <c r="BT23" i="2"/>
  <c r="BT24" i="2"/>
  <c r="BT34" i="2"/>
  <c r="BT25" i="2"/>
  <c r="BT38" i="2"/>
  <c r="BT26" i="2"/>
  <c r="BT27" i="2"/>
  <c r="BT28" i="2"/>
  <c r="BT40" i="2"/>
  <c r="BT41" i="2"/>
  <c r="BT29" i="2"/>
  <c r="BT30" i="2"/>
  <c r="BT42" i="2"/>
  <c r="BT31" i="2"/>
  <c r="BT43" i="2"/>
  <c r="BT32" i="2"/>
  <c r="BT33" i="2"/>
  <c r="BT35" i="2"/>
  <c r="BT36" i="2"/>
  <c r="BT39" i="2"/>
  <c r="BT37" i="2"/>
  <c r="BT44" i="2"/>
  <c r="BT54" i="2"/>
  <c r="BT55" i="2"/>
  <c r="BT45" i="2"/>
  <c r="BT56" i="2"/>
  <c r="BT57" i="2"/>
  <c r="BT48" i="2"/>
  <c r="BT49" i="2"/>
  <c r="BT58" i="2"/>
  <c r="BT59" i="2"/>
  <c r="BT60" i="2"/>
  <c r="BT50" i="2"/>
  <c r="BT46" i="2"/>
  <c r="BT61" i="2"/>
  <c r="BT47" i="2"/>
  <c r="BT53" i="2"/>
  <c r="BT62" i="2"/>
  <c r="BT51" i="2"/>
  <c r="BT63" i="2"/>
  <c r="BT52" i="2"/>
  <c r="BT64" i="2"/>
  <c r="BT65" i="2"/>
  <c r="BT66" i="2"/>
  <c r="BT90" i="2"/>
  <c r="BT85" i="2"/>
  <c r="BT103" i="2"/>
  <c r="BT91" i="2"/>
  <c r="BT92" i="2"/>
  <c r="BT86" i="2"/>
  <c r="BT87" i="2"/>
  <c r="BT93" i="2"/>
  <c r="BT96" i="2"/>
  <c r="BT88" i="2"/>
  <c r="BT98" i="2"/>
  <c r="BT99" i="2"/>
  <c r="BT100" i="2"/>
  <c r="BT94" i="2"/>
  <c r="BT97" i="2"/>
  <c r="BT101" i="2"/>
  <c r="BT102" i="2"/>
  <c r="BT104" i="2"/>
  <c r="BT95" i="2"/>
  <c r="BT89" i="2"/>
  <c r="BT118" i="2"/>
  <c r="BT119" i="2"/>
  <c r="BT112" i="2"/>
  <c r="BT120" i="2"/>
  <c r="BT113" i="2"/>
  <c r="BT121" i="2"/>
  <c r="BT105" i="2"/>
  <c r="BT106" i="2"/>
  <c r="BT107" i="2"/>
  <c r="BT116" i="2"/>
  <c r="BT108" i="2"/>
  <c r="BT114" i="2"/>
  <c r="BT117" i="2"/>
  <c r="BT109" i="2"/>
  <c r="BT122" i="2"/>
  <c r="BT123" i="2"/>
  <c r="BT124" i="2"/>
  <c r="BT110" i="2"/>
  <c r="BT115" i="2"/>
  <c r="BT111" i="2"/>
  <c r="BT134" i="2"/>
  <c r="BT131" i="2"/>
  <c r="BT132" i="2"/>
  <c r="BT125" i="2"/>
  <c r="BT138" i="2"/>
  <c r="BT139" i="2"/>
  <c r="BT126" i="2"/>
  <c r="BT135" i="2"/>
  <c r="BT127" i="2"/>
  <c r="BT136" i="2"/>
  <c r="BT133" i="2"/>
  <c r="BT137" i="2"/>
  <c r="BT140" i="2"/>
  <c r="BT128" i="2"/>
  <c r="BT129" i="2"/>
  <c r="BT130" i="2"/>
  <c r="BT162" i="2"/>
  <c r="BT145" i="2"/>
  <c r="BT146" i="2"/>
  <c r="BT147" i="2"/>
  <c r="BT148" i="2"/>
  <c r="BT149" i="2"/>
  <c r="BT161" i="2"/>
  <c r="BT150" i="2"/>
  <c r="BT151" i="2"/>
  <c r="BT152" i="2"/>
  <c r="BT163" i="2"/>
  <c r="BT153" i="2"/>
  <c r="BT154" i="2"/>
  <c r="BT158" i="2"/>
  <c r="BT155" i="2"/>
  <c r="BT164" i="2"/>
  <c r="BT165" i="2"/>
  <c r="BT159" i="2"/>
  <c r="BT156" i="2"/>
  <c r="BT160" i="2"/>
  <c r="BT157" i="2"/>
  <c r="BT166" i="2"/>
  <c r="BT169" i="2"/>
  <c r="BT171" i="2"/>
  <c r="BT175" i="2"/>
  <c r="BT176" i="2"/>
  <c r="BT170" i="2"/>
  <c r="BT177" i="2"/>
  <c r="BT167" i="2"/>
  <c r="BT178" i="2"/>
  <c r="BT179" i="2"/>
  <c r="BT180" i="2"/>
  <c r="BT181" i="2"/>
  <c r="BT182" i="2"/>
  <c r="BT168" i="2"/>
  <c r="BT172" i="2"/>
  <c r="BT183" i="2"/>
  <c r="BT184" i="2"/>
  <c r="BT173" i="2"/>
  <c r="BT185" i="2"/>
  <c r="BT174" i="2"/>
  <c r="BT186" i="2"/>
  <c r="BT187" i="2"/>
  <c r="BT188" i="2"/>
  <c r="BT189" i="2"/>
  <c r="BT192" i="2"/>
  <c r="BT190" i="2"/>
  <c r="BT191" i="2"/>
  <c r="BT226" i="2"/>
  <c r="BT221" i="2"/>
  <c r="BT206" i="2"/>
  <c r="BT207" i="2"/>
  <c r="BT222" i="2"/>
  <c r="BT223" i="2"/>
  <c r="BT208" i="2"/>
  <c r="BT209" i="2"/>
  <c r="BT210" i="2"/>
  <c r="BT228" i="2"/>
  <c r="BT224" i="2"/>
  <c r="BT211" i="2"/>
  <c r="BT212" i="2"/>
  <c r="BT213" i="2"/>
  <c r="BT214" i="2"/>
  <c r="BT215" i="2"/>
  <c r="BT229" i="2"/>
  <c r="BT216" i="2"/>
  <c r="BT217" i="2"/>
  <c r="BT218" i="2"/>
  <c r="BT225" i="2"/>
  <c r="BT227" i="2"/>
  <c r="BT219" i="2"/>
  <c r="BT220" i="2"/>
  <c r="BT230" i="2"/>
  <c r="BT245" i="2"/>
  <c r="BT231" i="2"/>
  <c r="BT242" i="2"/>
  <c r="BT232" i="2"/>
  <c r="BT244" i="2"/>
  <c r="BT233" i="2"/>
  <c r="BT234" i="2"/>
  <c r="BT235" i="2"/>
  <c r="BT240" i="2"/>
  <c r="BT241" i="2"/>
  <c r="BT236" i="2"/>
  <c r="BT246" i="2"/>
  <c r="BT247" i="2"/>
  <c r="BT237" i="2"/>
  <c r="BT238" i="2"/>
  <c r="BT243" i="2"/>
  <c r="BT239" i="2"/>
  <c r="BT248" i="2"/>
  <c r="BT249" i="2"/>
  <c r="BT312" i="2"/>
  <c r="BT289" i="2"/>
  <c r="BT250" i="2"/>
  <c r="BT313" i="2"/>
  <c r="BT314" i="2"/>
  <c r="BT315" i="2"/>
  <c r="BT316" i="2"/>
  <c r="BT290" i="2"/>
  <c r="BT291" i="2"/>
  <c r="BT251" i="2"/>
  <c r="BT252" i="2"/>
  <c r="BT317" i="2"/>
  <c r="BT311" i="2"/>
  <c r="BT318" i="2"/>
  <c r="BT292" i="2"/>
  <c r="BT319" i="2"/>
  <c r="BT293" i="2"/>
  <c r="BT304" i="2"/>
  <c r="BT320" i="2"/>
  <c r="BT321" i="2"/>
  <c r="BT294" i="2"/>
  <c r="BT322" i="2"/>
  <c r="BT323" i="2"/>
  <c r="BT324" i="2"/>
  <c r="BT325" i="2"/>
  <c r="BT295" i="2"/>
  <c r="BT326" i="2"/>
  <c r="BT327" i="2"/>
  <c r="BT253" i="2"/>
  <c r="BT328" i="2"/>
  <c r="BT329" i="2"/>
  <c r="BT330" i="2"/>
  <c r="BT254" i="2"/>
  <c r="BT296" i="2"/>
  <c r="BT255" i="2"/>
  <c r="BT256" i="2"/>
  <c r="BT257" i="2"/>
  <c r="BT331" i="2"/>
  <c r="BT332" i="2"/>
  <c r="BT305" i="2"/>
  <c r="BT258" i="2"/>
  <c r="BT259" i="2"/>
  <c r="BT306" i="2"/>
  <c r="BT260" i="2"/>
  <c r="BT261" i="2"/>
  <c r="BT262" i="2"/>
  <c r="BT263" i="2"/>
  <c r="BT264" i="2"/>
  <c r="BT307" i="2"/>
  <c r="BT265" i="2"/>
  <c r="BT266" i="2"/>
  <c r="BT333" i="2"/>
  <c r="BT267" i="2"/>
  <c r="BT334" i="2"/>
  <c r="BT335" i="2"/>
  <c r="BT268" i="2"/>
  <c r="BT308" i="2"/>
  <c r="BT269" i="2"/>
  <c r="BT297" i="2"/>
  <c r="BT270" i="2"/>
  <c r="BT298" i="2"/>
  <c r="BT271" i="2"/>
  <c r="BT272" i="2"/>
  <c r="BT273" i="2"/>
  <c r="BT274" i="2"/>
  <c r="BT309" i="2"/>
  <c r="BT336" i="2"/>
  <c r="BT275" i="2"/>
  <c r="BT299" i="2"/>
  <c r="BT337" i="2"/>
  <c r="BT276" i="2"/>
  <c r="BT338" i="2"/>
  <c r="BT339" i="2"/>
  <c r="BT340" i="2"/>
  <c r="BT277" i="2"/>
  <c r="BT300" i="2"/>
  <c r="BT278" i="2"/>
  <c r="BT279" i="2"/>
  <c r="BT280" i="2"/>
  <c r="BT281" i="2"/>
  <c r="BT301" i="2"/>
  <c r="BT282" i="2"/>
  <c r="BT302" i="2"/>
  <c r="BT283" i="2"/>
  <c r="BT284" i="2"/>
  <c r="BT285" i="2"/>
  <c r="BT286" i="2"/>
  <c r="BT287" i="2"/>
  <c r="BT303" i="2"/>
  <c r="BT341" i="2"/>
  <c r="BT310" i="2"/>
  <c r="BT288" i="2"/>
  <c r="BT342" i="2"/>
  <c r="BT343" i="2"/>
  <c r="BT344" i="2"/>
  <c r="BT345" i="2"/>
  <c r="BT346" i="2"/>
  <c r="BT347" i="2"/>
  <c r="BT357" i="2"/>
  <c r="BT355" i="2"/>
  <c r="BT348" i="2"/>
  <c r="BT356" i="2"/>
  <c r="BT349" i="2"/>
  <c r="BT358" i="2"/>
  <c r="BT350" i="2"/>
  <c r="BT359" i="2"/>
  <c r="BT351" i="2"/>
  <c r="BT360" i="2"/>
  <c r="BT352" i="2"/>
  <c r="BT353" i="2"/>
  <c r="BT361" i="2"/>
  <c r="BT354" i="2"/>
  <c r="BT362" i="2"/>
  <c r="BT374" i="2"/>
  <c r="BT375" i="2"/>
  <c r="BT376" i="2"/>
  <c r="BT363" i="2"/>
  <c r="BT364" i="2"/>
  <c r="BT377" i="2"/>
  <c r="BT365" i="2"/>
  <c r="BT378" i="2"/>
  <c r="BT379" i="2"/>
  <c r="BT380" i="2"/>
  <c r="BT373" i="2"/>
  <c r="BT366" i="2"/>
  <c r="BT367" i="2"/>
  <c r="BT368" i="2"/>
  <c r="BT369" i="2"/>
  <c r="BT370" i="2"/>
  <c r="BT381" i="2"/>
  <c r="BT371" i="2"/>
  <c r="BT372" i="2"/>
  <c r="BT401" i="2"/>
  <c r="BT402" i="2"/>
  <c r="BT403" i="2"/>
  <c r="BT408" i="2"/>
  <c r="BT412" i="2"/>
  <c r="BT404" i="2"/>
  <c r="BT405" i="2"/>
  <c r="BT397" i="2"/>
  <c r="BT413" i="2"/>
  <c r="BT414" i="2"/>
  <c r="BT409" i="2"/>
  <c r="BT415" i="2"/>
  <c r="BT382" i="2"/>
  <c r="BT410" i="2"/>
  <c r="BT383" i="2"/>
  <c r="BT384" i="2"/>
  <c r="BT385" i="2"/>
  <c r="BT386" i="2"/>
  <c r="BT416" i="2"/>
  <c r="BT387" i="2"/>
  <c r="BT406" i="2"/>
  <c r="BT411" i="2"/>
  <c r="BT388" i="2"/>
  <c r="BT398" i="2"/>
  <c r="BT389" i="2"/>
  <c r="BT390" i="2"/>
  <c r="BT399" i="2"/>
  <c r="BT407" i="2"/>
  <c r="BT391" i="2"/>
  <c r="BT400" i="2"/>
  <c r="BT392" i="2"/>
  <c r="BT393" i="2"/>
  <c r="BT417" i="2"/>
  <c r="BT394" i="2"/>
  <c r="BT418" i="2"/>
  <c r="BT395" i="2"/>
  <c r="BT396" i="2"/>
  <c r="BT432" i="2"/>
  <c r="BT437" i="2"/>
  <c r="BT438" i="2"/>
  <c r="BT420" i="2"/>
  <c r="BT430" i="2"/>
  <c r="BT421" i="2"/>
  <c r="BT422" i="2"/>
  <c r="BT429" i="2"/>
  <c r="BT433" i="2"/>
  <c r="BT434" i="2"/>
  <c r="BT423" i="2"/>
  <c r="BT424" i="2"/>
  <c r="BT425" i="2"/>
  <c r="BT426" i="2"/>
  <c r="BT427" i="2"/>
  <c r="BT431" i="2"/>
  <c r="BT428" i="2"/>
  <c r="BT435" i="2"/>
  <c r="BT436" i="2"/>
  <c r="BT452" i="2"/>
  <c r="BT439" i="2"/>
  <c r="BT453" i="2"/>
  <c r="BT454" i="2"/>
  <c r="BT446" i="2"/>
  <c r="BT447" i="2"/>
  <c r="BT455" i="2"/>
  <c r="BT440" i="2"/>
  <c r="BT441" i="2"/>
  <c r="BT442" i="2"/>
  <c r="BT448" i="2"/>
  <c r="BT449" i="2"/>
  <c r="BT456" i="2"/>
  <c r="BT457" i="2"/>
  <c r="BT443" i="2"/>
  <c r="BT450" i="2"/>
  <c r="BT451" i="2"/>
  <c r="BT444" i="2"/>
  <c r="BT458" i="2"/>
  <c r="BT445" i="2"/>
  <c r="BT14" i="2"/>
  <c r="BR15" i="2"/>
  <c r="BR11" i="2"/>
  <c r="BR4" i="2"/>
  <c r="BR12" i="2"/>
  <c r="BR20" i="2"/>
  <c r="BR5" i="2"/>
  <c r="BR6" i="2"/>
  <c r="BR7" i="2"/>
  <c r="BR16" i="2"/>
  <c r="BR13" i="2"/>
  <c r="BR17" i="2"/>
  <c r="BR18" i="2"/>
  <c r="BR8" i="2"/>
  <c r="BR9" i="2"/>
  <c r="BR19" i="2"/>
  <c r="BR21" i="2"/>
  <c r="BR10" i="2"/>
  <c r="BR22" i="2"/>
  <c r="BR23" i="2"/>
  <c r="BR24" i="2"/>
  <c r="BR34" i="2"/>
  <c r="BR25" i="2"/>
  <c r="BR38" i="2"/>
  <c r="BR26" i="2"/>
  <c r="BR27" i="2"/>
  <c r="BR28" i="2"/>
  <c r="BR40" i="2"/>
  <c r="BR41" i="2"/>
  <c r="BR29" i="2"/>
  <c r="BR30" i="2"/>
  <c r="BR42" i="2"/>
  <c r="BR31" i="2"/>
  <c r="BR43" i="2"/>
  <c r="BR32" i="2"/>
  <c r="BR33" i="2"/>
  <c r="BR35" i="2"/>
  <c r="BR36" i="2"/>
  <c r="BR39" i="2"/>
  <c r="BR37" i="2"/>
  <c r="BR44" i="2"/>
  <c r="BR54" i="2"/>
  <c r="BR55" i="2"/>
  <c r="BR45" i="2"/>
  <c r="BR56" i="2"/>
  <c r="BR57" i="2"/>
  <c r="BR48" i="2"/>
  <c r="BR49" i="2"/>
  <c r="BR58" i="2"/>
  <c r="BR59" i="2"/>
  <c r="BR60" i="2"/>
  <c r="BR50" i="2"/>
  <c r="BR46" i="2"/>
  <c r="BR61" i="2"/>
  <c r="BR47" i="2"/>
  <c r="BR53" i="2"/>
  <c r="BR62" i="2"/>
  <c r="BR51" i="2"/>
  <c r="BR63" i="2"/>
  <c r="BR52" i="2"/>
  <c r="BR64" i="2"/>
  <c r="BR65" i="2"/>
  <c r="BR66" i="2"/>
  <c r="BR90" i="2"/>
  <c r="BR85" i="2"/>
  <c r="BR103" i="2"/>
  <c r="BR91" i="2"/>
  <c r="BR92" i="2"/>
  <c r="BR86" i="2"/>
  <c r="BR87" i="2"/>
  <c r="BR93" i="2"/>
  <c r="BR96" i="2"/>
  <c r="BR88" i="2"/>
  <c r="BR98" i="2"/>
  <c r="BR99" i="2"/>
  <c r="BR100" i="2"/>
  <c r="BR94" i="2"/>
  <c r="BR97" i="2"/>
  <c r="BR101" i="2"/>
  <c r="BR102" i="2"/>
  <c r="BR104" i="2"/>
  <c r="BR95" i="2"/>
  <c r="BR89" i="2"/>
  <c r="BR118" i="2"/>
  <c r="BR119" i="2"/>
  <c r="BR112" i="2"/>
  <c r="BR120" i="2"/>
  <c r="BR113" i="2"/>
  <c r="BR121" i="2"/>
  <c r="BR105" i="2"/>
  <c r="BR106" i="2"/>
  <c r="BR107" i="2"/>
  <c r="BR116" i="2"/>
  <c r="BR108" i="2"/>
  <c r="BR114" i="2"/>
  <c r="BR117" i="2"/>
  <c r="BR109" i="2"/>
  <c r="BR122" i="2"/>
  <c r="BR123" i="2"/>
  <c r="BR124" i="2"/>
  <c r="BR110" i="2"/>
  <c r="BR115" i="2"/>
  <c r="BR111" i="2"/>
  <c r="BR134" i="2"/>
  <c r="BR131" i="2"/>
  <c r="BR132" i="2"/>
  <c r="BR125" i="2"/>
  <c r="BR138" i="2"/>
  <c r="BR139" i="2"/>
  <c r="BR126" i="2"/>
  <c r="BR135" i="2"/>
  <c r="BR127" i="2"/>
  <c r="BR136" i="2"/>
  <c r="BR133" i="2"/>
  <c r="BR137" i="2"/>
  <c r="BR140" i="2"/>
  <c r="BR128" i="2"/>
  <c r="BR129" i="2"/>
  <c r="BR130" i="2"/>
  <c r="BR162" i="2"/>
  <c r="BR145" i="2"/>
  <c r="BR146" i="2"/>
  <c r="BR147" i="2"/>
  <c r="BR148" i="2"/>
  <c r="BR149" i="2"/>
  <c r="BR161" i="2"/>
  <c r="BR150" i="2"/>
  <c r="BR151" i="2"/>
  <c r="BR152" i="2"/>
  <c r="BR163" i="2"/>
  <c r="BR153" i="2"/>
  <c r="BR154" i="2"/>
  <c r="BR158" i="2"/>
  <c r="BR155" i="2"/>
  <c r="BR164" i="2"/>
  <c r="BR165" i="2"/>
  <c r="BR159" i="2"/>
  <c r="BR156" i="2"/>
  <c r="BR160" i="2"/>
  <c r="BR157" i="2"/>
  <c r="BR166" i="2"/>
  <c r="BR169" i="2"/>
  <c r="BR171" i="2"/>
  <c r="BR175" i="2"/>
  <c r="BR176" i="2"/>
  <c r="BR170" i="2"/>
  <c r="BR177" i="2"/>
  <c r="BR167" i="2"/>
  <c r="BR178" i="2"/>
  <c r="BR179" i="2"/>
  <c r="BR180" i="2"/>
  <c r="BR181" i="2"/>
  <c r="BR182" i="2"/>
  <c r="BR168" i="2"/>
  <c r="BR172" i="2"/>
  <c r="BR183" i="2"/>
  <c r="BR184" i="2"/>
  <c r="BR173" i="2"/>
  <c r="BR185" i="2"/>
  <c r="BR174" i="2"/>
  <c r="BR186" i="2"/>
  <c r="BR187" i="2"/>
  <c r="BR188" i="2"/>
  <c r="BR189" i="2"/>
  <c r="BR192" i="2"/>
  <c r="BR190" i="2"/>
  <c r="BR191" i="2"/>
  <c r="BR226" i="2"/>
  <c r="BR221" i="2"/>
  <c r="BR206" i="2"/>
  <c r="BR207" i="2"/>
  <c r="BR222" i="2"/>
  <c r="BR223" i="2"/>
  <c r="BR208" i="2"/>
  <c r="BR209" i="2"/>
  <c r="BR210" i="2"/>
  <c r="BR228" i="2"/>
  <c r="BR224" i="2"/>
  <c r="BR211" i="2"/>
  <c r="BR212" i="2"/>
  <c r="BR213" i="2"/>
  <c r="BR214" i="2"/>
  <c r="BR215" i="2"/>
  <c r="BR229" i="2"/>
  <c r="BR216" i="2"/>
  <c r="BR217" i="2"/>
  <c r="BR218" i="2"/>
  <c r="BR225" i="2"/>
  <c r="BR227" i="2"/>
  <c r="BR219" i="2"/>
  <c r="BR220" i="2"/>
  <c r="BR230" i="2"/>
  <c r="BR245" i="2"/>
  <c r="BR231" i="2"/>
  <c r="BR242" i="2"/>
  <c r="BR232" i="2"/>
  <c r="BR244" i="2"/>
  <c r="BR233" i="2"/>
  <c r="BR234" i="2"/>
  <c r="BR235" i="2"/>
  <c r="BR240" i="2"/>
  <c r="BR241" i="2"/>
  <c r="BR236" i="2"/>
  <c r="BR246" i="2"/>
  <c r="BR247" i="2"/>
  <c r="BR237" i="2"/>
  <c r="BR238" i="2"/>
  <c r="BR243" i="2"/>
  <c r="BR239" i="2"/>
  <c r="BR248" i="2"/>
  <c r="BR249" i="2"/>
  <c r="BR312" i="2"/>
  <c r="BR289" i="2"/>
  <c r="BR250" i="2"/>
  <c r="BR313" i="2"/>
  <c r="BR314" i="2"/>
  <c r="BR315" i="2"/>
  <c r="BR316" i="2"/>
  <c r="BR290" i="2"/>
  <c r="BR291" i="2"/>
  <c r="BR251" i="2"/>
  <c r="BR252" i="2"/>
  <c r="BR317" i="2"/>
  <c r="BR311" i="2"/>
  <c r="BR318" i="2"/>
  <c r="BR292" i="2"/>
  <c r="BR319" i="2"/>
  <c r="BR293" i="2"/>
  <c r="BR304" i="2"/>
  <c r="BR320" i="2"/>
  <c r="BR321" i="2"/>
  <c r="BR294" i="2"/>
  <c r="BR322" i="2"/>
  <c r="BR323" i="2"/>
  <c r="BR324" i="2"/>
  <c r="BR325" i="2"/>
  <c r="BR295" i="2"/>
  <c r="BR326" i="2"/>
  <c r="BR327" i="2"/>
  <c r="BR253" i="2"/>
  <c r="BR328" i="2"/>
  <c r="BR329" i="2"/>
  <c r="BR330" i="2"/>
  <c r="BR254" i="2"/>
  <c r="BR296" i="2"/>
  <c r="BR255" i="2"/>
  <c r="BR256" i="2"/>
  <c r="BR257" i="2"/>
  <c r="BR331" i="2"/>
  <c r="BR332" i="2"/>
  <c r="BR305" i="2"/>
  <c r="BR258" i="2"/>
  <c r="BR259" i="2"/>
  <c r="BR306" i="2"/>
  <c r="BR260" i="2"/>
  <c r="BR261" i="2"/>
  <c r="BR262" i="2"/>
  <c r="BR263" i="2"/>
  <c r="BR264" i="2"/>
  <c r="BR307" i="2"/>
  <c r="BR265" i="2"/>
  <c r="BR266" i="2"/>
  <c r="BR333" i="2"/>
  <c r="BR267" i="2"/>
  <c r="BR334" i="2"/>
  <c r="BR335" i="2"/>
  <c r="BR268" i="2"/>
  <c r="BR308" i="2"/>
  <c r="BR269" i="2"/>
  <c r="BR297" i="2"/>
  <c r="BR270" i="2"/>
  <c r="BR298" i="2"/>
  <c r="BR271" i="2"/>
  <c r="BR272" i="2"/>
  <c r="BR273" i="2"/>
  <c r="BR274" i="2"/>
  <c r="BR309" i="2"/>
  <c r="BR336" i="2"/>
  <c r="BR275" i="2"/>
  <c r="BR299" i="2"/>
  <c r="BR337" i="2"/>
  <c r="BR276" i="2"/>
  <c r="BR338" i="2"/>
  <c r="BR339" i="2"/>
  <c r="BR340" i="2"/>
  <c r="BR277" i="2"/>
  <c r="BR300" i="2"/>
  <c r="BR278" i="2"/>
  <c r="BR279" i="2"/>
  <c r="BR280" i="2"/>
  <c r="BR281" i="2"/>
  <c r="BR301" i="2"/>
  <c r="BR282" i="2"/>
  <c r="BR302" i="2"/>
  <c r="BR283" i="2"/>
  <c r="BR284" i="2"/>
  <c r="BR285" i="2"/>
  <c r="BR286" i="2"/>
  <c r="BR287" i="2"/>
  <c r="BR303" i="2"/>
  <c r="BR341" i="2"/>
  <c r="BR310" i="2"/>
  <c r="BR288" i="2"/>
  <c r="BR342" i="2"/>
  <c r="BR343" i="2"/>
  <c r="BR344" i="2"/>
  <c r="BR345" i="2"/>
  <c r="BR346" i="2"/>
  <c r="BR347" i="2"/>
  <c r="BR357" i="2"/>
  <c r="BR355" i="2"/>
  <c r="BR348" i="2"/>
  <c r="BR356" i="2"/>
  <c r="BR349" i="2"/>
  <c r="BR358" i="2"/>
  <c r="BR350" i="2"/>
  <c r="BR359" i="2"/>
  <c r="BR351" i="2"/>
  <c r="BR360" i="2"/>
  <c r="BR352" i="2"/>
  <c r="BR353" i="2"/>
  <c r="BR361" i="2"/>
  <c r="BR354" i="2"/>
  <c r="BR362" i="2"/>
  <c r="BR374" i="2"/>
  <c r="BR375" i="2"/>
  <c r="BR376" i="2"/>
  <c r="BR363" i="2"/>
  <c r="BR364" i="2"/>
  <c r="BR377" i="2"/>
  <c r="BR365" i="2"/>
  <c r="BR378" i="2"/>
  <c r="BR379" i="2"/>
  <c r="BR380" i="2"/>
  <c r="BR373" i="2"/>
  <c r="BR366" i="2"/>
  <c r="BR367" i="2"/>
  <c r="BR368" i="2"/>
  <c r="BR369" i="2"/>
  <c r="BR370" i="2"/>
  <c r="BR381" i="2"/>
  <c r="BR371" i="2"/>
  <c r="BR372" i="2"/>
  <c r="BR401" i="2"/>
  <c r="BR402" i="2"/>
  <c r="BR403" i="2"/>
  <c r="BR408" i="2"/>
  <c r="BR412" i="2"/>
  <c r="BR404" i="2"/>
  <c r="BR405" i="2"/>
  <c r="BR397" i="2"/>
  <c r="BR413" i="2"/>
  <c r="BR414" i="2"/>
  <c r="BR409" i="2"/>
  <c r="BR415" i="2"/>
  <c r="BR382" i="2"/>
  <c r="BR410" i="2"/>
  <c r="BR383" i="2"/>
  <c r="BR384" i="2"/>
  <c r="BR385" i="2"/>
  <c r="BR386" i="2"/>
  <c r="BR416" i="2"/>
  <c r="BR387" i="2"/>
  <c r="BR406" i="2"/>
  <c r="BR411" i="2"/>
  <c r="BR388" i="2"/>
  <c r="BR398" i="2"/>
  <c r="BR389" i="2"/>
  <c r="BR390" i="2"/>
  <c r="BR399" i="2"/>
  <c r="BR407" i="2"/>
  <c r="BR391" i="2"/>
  <c r="BR400" i="2"/>
  <c r="BR392" i="2"/>
  <c r="BR393" i="2"/>
  <c r="BR417" i="2"/>
  <c r="BR394" i="2"/>
  <c r="BR418" i="2"/>
  <c r="BR395" i="2"/>
  <c r="BR396" i="2"/>
  <c r="BR432" i="2"/>
  <c r="BR437" i="2"/>
  <c r="BR438" i="2"/>
  <c r="BR420" i="2"/>
  <c r="BR430" i="2"/>
  <c r="BR421" i="2"/>
  <c r="BR422" i="2"/>
  <c r="BR429" i="2"/>
  <c r="BR433" i="2"/>
  <c r="BR434" i="2"/>
  <c r="BR423" i="2"/>
  <c r="BR424" i="2"/>
  <c r="BR425" i="2"/>
  <c r="BR426" i="2"/>
  <c r="BR427" i="2"/>
  <c r="BR431" i="2"/>
  <c r="BR428" i="2"/>
  <c r="BR435" i="2"/>
  <c r="BR436" i="2"/>
  <c r="BR452" i="2"/>
  <c r="BR439" i="2"/>
  <c r="BR453" i="2"/>
  <c r="BR454" i="2"/>
  <c r="BR446" i="2"/>
  <c r="BR447" i="2"/>
  <c r="BR455" i="2"/>
  <c r="BR440" i="2"/>
  <c r="BR441" i="2"/>
  <c r="BR442" i="2"/>
  <c r="BR448" i="2"/>
  <c r="BR449" i="2"/>
  <c r="BR456" i="2"/>
  <c r="BR457" i="2"/>
  <c r="BR443" i="2"/>
  <c r="BR450" i="2"/>
  <c r="BR451" i="2"/>
  <c r="BR444" i="2"/>
  <c r="BR458" i="2"/>
  <c r="BR445" i="2"/>
  <c r="BR14" i="2"/>
  <c r="BP15" i="2"/>
  <c r="BP11" i="2"/>
  <c r="BP4" i="2"/>
  <c r="BP12" i="2"/>
  <c r="BP20" i="2"/>
  <c r="BP5" i="2"/>
  <c r="BP6" i="2"/>
  <c r="BP7" i="2"/>
  <c r="BP16" i="2"/>
  <c r="BP13" i="2"/>
  <c r="BP17" i="2"/>
  <c r="BP18" i="2"/>
  <c r="BP8" i="2"/>
  <c r="BP9" i="2"/>
  <c r="BP19" i="2"/>
  <c r="BP21" i="2"/>
  <c r="BP10" i="2"/>
  <c r="BP22" i="2"/>
  <c r="BP23" i="2"/>
  <c r="BP24" i="2"/>
  <c r="BP34" i="2"/>
  <c r="BP25" i="2"/>
  <c r="BP38" i="2"/>
  <c r="BP26" i="2"/>
  <c r="BP27" i="2"/>
  <c r="BP28" i="2"/>
  <c r="BP40" i="2"/>
  <c r="BP41" i="2"/>
  <c r="BP29" i="2"/>
  <c r="BP30" i="2"/>
  <c r="BP42" i="2"/>
  <c r="BP31" i="2"/>
  <c r="BP43" i="2"/>
  <c r="BP32" i="2"/>
  <c r="BP33" i="2"/>
  <c r="BP35" i="2"/>
  <c r="BP36" i="2"/>
  <c r="BP39" i="2"/>
  <c r="BP37" i="2"/>
  <c r="BP44" i="2"/>
  <c r="BP54" i="2"/>
  <c r="BP55" i="2"/>
  <c r="BP45" i="2"/>
  <c r="BP56" i="2"/>
  <c r="BP57" i="2"/>
  <c r="BP48" i="2"/>
  <c r="BP49" i="2"/>
  <c r="BP58" i="2"/>
  <c r="BP59" i="2"/>
  <c r="BP60" i="2"/>
  <c r="BP50" i="2"/>
  <c r="BP46" i="2"/>
  <c r="BP61" i="2"/>
  <c r="BP47" i="2"/>
  <c r="BP53" i="2"/>
  <c r="BP62" i="2"/>
  <c r="BP51" i="2"/>
  <c r="BP63" i="2"/>
  <c r="BP52" i="2"/>
  <c r="BP64" i="2"/>
  <c r="BP65" i="2"/>
  <c r="BP66" i="2"/>
  <c r="BP90" i="2"/>
  <c r="BP85" i="2"/>
  <c r="BP103" i="2"/>
  <c r="BP91" i="2"/>
  <c r="BP92" i="2"/>
  <c r="BP86" i="2"/>
  <c r="BP87" i="2"/>
  <c r="BP93" i="2"/>
  <c r="BP96" i="2"/>
  <c r="BP88" i="2"/>
  <c r="BP98" i="2"/>
  <c r="BP99" i="2"/>
  <c r="BP100" i="2"/>
  <c r="BP94" i="2"/>
  <c r="BP97" i="2"/>
  <c r="BP101" i="2"/>
  <c r="BP102" i="2"/>
  <c r="BP104" i="2"/>
  <c r="BP95" i="2"/>
  <c r="BP89" i="2"/>
  <c r="BP118" i="2"/>
  <c r="BP119" i="2"/>
  <c r="BP112" i="2"/>
  <c r="BP120" i="2"/>
  <c r="BP113" i="2"/>
  <c r="BP121" i="2"/>
  <c r="BP105" i="2"/>
  <c r="BP106" i="2"/>
  <c r="BP107" i="2"/>
  <c r="BP116" i="2"/>
  <c r="BP108" i="2"/>
  <c r="BP114" i="2"/>
  <c r="BP117" i="2"/>
  <c r="BP109" i="2"/>
  <c r="BP122" i="2"/>
  <c r="BP123" i="2"/>
  <c r="BP124" i="2"/>
  <c r="BP110" i="2"/>
  <c r="BP115" i="2"/>
  <c r="BP111" i="2"/>
  <c r="BP134" i="2"/>
  <c r="BP131" i="2"/>
  <c r="BP132" i="2"/>
  <c r="BP125" i="2"/>
  <c r="BP138" i="2"/>
  <c r="BP139" i="2"/>
  <c r="BP126" i="2"/>
  <c r="BP135" i="2"/>
  <c r="BP127" i="2"/>
  <c r="BP136" i="2"/>
  <c r="BP133" i="2"/>
  <c r="BP137" i="2"/>
  <c r="BP140" i="2"/>
  <c r="BP128" i="2"/>
  <c r="BP129" i="2"/>
  <c r="BP130" i="2"/>
  <c r="BP162" i="2"/>
  <c r="BP145" i="2"/>
  <c r="BP146" i="2"/>
  <c r="BP147" i="2"/>
  <c r="BP148" i="2"/>
  <c r="BP149" i="2"/>
  <c r="BP161" i="2"/>
  <c r="BP150" i="2"/>
  <c r="BP151" i="2"/>
  <c r="BP152" i="2"/>
  <c r="BP163" i="2"/>
  <c r="BP153" i="2"/>
  <c r="BP154" i="2"/>
  <c r="BP158" i="2"/>
  <c r="BP155" i="2"/>
  <c r="BP164" i="2"/>
  <c r="BP165" i="2"/>
  <c r="BP159" i="2"/>
  <c r="BP156" i="2"/>
  <c r="BP160" i="2"/>
  <c r="BP157" i="2"/>
  <c r="BP166" i="2"/>
  <c r="BP169" i="2"/>
  <c r="BP171" i="2"/>
  <c r="BP175" i="2"/>
  <c r="BP176" i="2"/>
  <c r="BP170" i="2"/>
  <c r="BP177" i="2"/>
  <c r="BP167" i="2"/>
  <c r="BP178" i="2"/>
  <c r="BP179" i="2"/>
  <c r="BP180" i="2"/>
  <c r="BP181" i="2"/>
  <c r="BP182" i="2"/>
  <c r="BP168" i="2"/>
  <c r="BP172" i="2"/>
  <c r="BP183" i="2"/>
  <c r="BP184" i="2"/>
  <c r="BP173" i="2"/>
  <c r="BP185" i="2"/>
  <c r="BP174" i="2"/>
  <c r="BP186" i="2"/>
  <c r="BP187" i="2"/>
  <c r="BP188" i="2"/>
  <c r="BP189" i="2"/>
  <c r="BP192" i="2"/>
  <c r="BP190" i="2"/>
  <c r="BP191" i="2"/>
  <c r="BP226" i="2"/>
  <c r="BP221" i="2"/>
  <c r="BP206" i="2"/>
  <c r="BP207" i="2"/>
  <c r="BP222" i="2"/>
  <c r="BP223" i="2"/>
  <c r="BP208" i="2"/>
  <c r="BP209" i="2"/>
  <c r="BP210" i="2"/>
  <c r="BP228" i="2"/>
  <c r="BP224" i="2"/>
  <c r="BP211" i="2"/>
  <c r="BP212" i="2"/>
  <c r="BP213" i="2"/>
  <c r="BP214" i="2"/>
  <c r="BP215" i="2"/>
  <c r="BP229" i="2"/>
  <c r="BP216" i="2"/>
  <c r="BP217" i="2"/>
  <c r="BP218" i="2"/>
  <c r="BP225" i="2"/>
  <c r="BP227" i="2"/>
  <c r="BP219" i="2"/>
  <c r="BP220" i="2"/>
  <c r="BP230" i="2"/>
  <c r="BP245" i="2"/>
  <c r="BP231" i="2"/>
  <c r="BP242" i="2"/>
  <c r="BP232" i="2"/>
  <c r="BP244" i="2"/>
  <c r="BP233" i="2"/>
  <c r="BP234" i="2"/>
  <c r="BP235" i="2"/>
  <c r="BP240" i="2"/>
  <c r="BP241" i="2"/>
  <c r="BP236" i="2"/>
  <c r="BP246" i="2"/>
  <c r="BP247" i="2"/>
  <c r="BP237" i="2"/>
  <c r="BP238" i="2"/>
  <c r="BP243" i="2"/>
  <c r="BP239" i="2"/>
  <c r="BP248" i="2"/>
  <c r="BP249" i="2"/>
  <c r="BP312" i="2"/>
  <c r="BP289" i="2"/>
  <c r="BP250" i="2"/>
  <c r="BP313" i="2"/>
  <c r="BP314" i="2"/>
  <c r="BP315" i="2"/>
  <c r="BP316" i="2"/>
  <c r="BP290" i="2"/>
  <c r="BP291" i="2"/>
  <c r="BP251" i="2"/>
  <c r="BP252" i="2"/>
  <c r="BP317" i="2"/>
  <c r="BP311" i="2"/>
  <c r="BP318" i="2"/>
  <c r="BP292" i="2"/>
  <c r="BP319" i="2"/>
  <c r="BP293" i="2"/>
  <c r="BP304" i="2"/>
  <c r="BP320" i="2"/>
  <c r="BP321" i="2"/>
  <c r="BP294" i="2"/>
  <c r="BP322" i="2"/>
  <c r="BP323" i="2"/>
  <c r="BP324" i="2"/>
  <c r="BP325" i="2"/>
  <c r="BP295" i="2"/>
  <c r="BP326" i="2"/>
  <c r="BP327" i="2"/>
  <c r="BP253" i="2"/>
  <c r="BP328" i="2"/>
  <c r="BP329" i="2"/>
  <c r="BP330" i="2"/>
  <c r="BP254" i="2"/>
  <c r="BP296" i="2"/>
  <c r="BP255" i="2"/>
  <c r="BP256" i="2"/>
  <c r="BP257" i="2"/>
  <c r="BP331" i="2"/>
  <c r="BP332" i="2"/>
  <c r="BP305" i="2"/>
  <c r="BP258" i="2"/>
  <c r="BP259" i="2"/>
  <c r="BP306" i="2"/>
  <c r="BP260" i="2"/>
  <c r="BP261" i="2"/>
  <c r="BP262" i="2"/>
  <c r="BP263" i="2"/>
  <c r="BP264" i="2"/>
  <c r="BP307" i="2"/>
  <c r="BP265" i="2"/>
  <c r="BP266" i="2"/>
  <c r="BP333" i="2"/>
  <c r="BP267" i="2"/>
  <c r="BP334" i="2"/>
  <c r="BP335" i="2"/>
  <c r="BP268" i="2"/>
  <c r="BP308" i="2"/>
  <c r="BP269" i="2"/>
  <c r="BP297" i="2"/>
  <c r="BP270" i="2"/>
  <c r="BP298" i="2"/>
  <c r="BP271" i="2"/>
  <c r="BP272" i="2"/>
  <c r="BP273" i="2"/>
  <c r="BP274" i="2"/>
  <c r="BP309" i="2"/>
  <c r="BP336" i="2"/>
  <c r="BP275" i="2"/>
  <c r="BP299" i="2"/>
  <c r="BP337" i="2"/>
  <c r="BP276" i="2"/>
  <c r="BP338" i="2"/>
  <c r="BP339" i="2"/>
  <c r="BP340" i="2"/>
  <c r="BP277" i="2"/>
  <c r="BP300" i="2"/>
  <c r="BP278" i="2"/>
  <c r="BP279" i="2"/>
  <c r="BP280" i="2"/>
  <c r="BP281" i="2"/>
  <c r="BP301" i="2"/>
  <c r="BP282" i="2"/>
  <c r="BP302" i="2"/>
  <c r="BP283" i="2"/>
  <c r="BP284" i="2"/>
  <c r="BP285" i="2"/>
  <c r="BP286" i="2"/>
  <c r="BP287" i="2"/>
  <c r="BP303" i="2"/>
  <c r="BP341" i="2"/>
  <c r="BP310" i="2"/>
  <c r="BP288" i="2"/>
  <c r="BP342" i="2"/>
  <c r="BP343" i="2"/>
  <c r="BP344" i="2"/>
  <c r="BP345" i="2"/>
  <c r="BP346" i="2"/>
  <c r="BP347" i="2"/>
  <c r="BP357" i="2"/>
  <c r="BP355" i="2"/>
  <c r="BP348" i="2"/>
  <c r="BP356" i="2"/>
  <c r="BP349" i="2"/>
  <c r="BP358" i="2"/>
  <c r="BP350" i="2"/>
  <c r="BP359" i="2"/>
  <c r="BP351" i="2"/>
  <c r="BP360" i="2"/>
  <c r="BP352" i="2"/>
  <c r="BP353" i="2"/>
  <c r="BP361" i="2"/>
  <c r="BP354" i="2"/>
  <c r="BP362" i="2"/>
  <c r="BP374" i="2"/>
  <c r="BP375" i="2"/>
  <c r="BP376" i="2"/>
  <c r="BP363" i="2"/>
  <c r="BP364" i="2"/>
  <c r="BP377" i="2"/>
  <c r="BP365" i="2"/>
  <c r="BP378" i="2"/>
  <c r="BP379" i="2"/>
  <c r="BP380" i="2"/>
  <c r="BP373" i="2"/>
  <c r="BP366" i="2"/>
  <c r="BP367" i="2"/>
  <c r="BP368" i="2"/>
  <c r="BP369" i="2"/>
  <c r="BP370" i="2"/>
  <c r="BP381" i="2"/>
  <c r="BP371" i="2"/>
  <c r="BP372" i="2"/>
  <c r="BP401" i="2"/>
  <c r="BP402" i="2"/>
  <c r="BP403" i="2"/>
  <c r="BP408" i="2"/>
  <c r="BP412" i="2"/>
  <c r="BP404" i="2"/>
  <c r="BP405" i="2"/>
  <c r="BP397" i="2"/>
  <c r="BP413" i="2"/>
  <c r="BP414" i="2"/>
  <c r="BP409" i="2"/>
  <c r="BP415" i="2"/>
  <c r="BP382" i="2"/>
  <c r="BP410" i="2"/>
  <c r="BP383" i="2"/>
  <c r="BP384" i="2"/>
  <c r="BP385" i="2"/>
  <c r="BP386" i="2"/>
  <c r="BP416" i="2"/>
  <c r="BP387" i="2"/>
  <c r="BP406" i="2"/>
  <c r="BP411" i="2"/>
  <c r="BP388" i="2"/>
  <c r="BP398" i="2"/>
  <c r="BP389" i="2"/>
  <c r="BP390" i="2"/>
  <c r="BP399" i="2"/>
  <c r="BP407" i="2"/>
  <c r="BP391" i="2"/>
  <c r="BP400" i="2"/>
  <c r="BP392" i="2"/>
  <c r="BP393" i="2"/>
  <c r="BP417" i="2"/>
  <c r="BP394" i="2"/>
  <c r="BP418" i="2"/>
  <c r="BP395" i="2"/>
  <c r="BP396" i="2"/>
  <c r="BP432" i="2"/>
  <c r="BP437" i="2"/>
  <c r="BP438" i="2"/>
  <c r="BP420" i="2"/>
  <c r="BP430" i="2"/>
  <c r="BP421" i="2"/>
  <c r="BP422" i="2"/>
  <c r="BP429" i="2"/>
  <c r="BP433" i="2"/>
  <c r="BP434" i="2"/>
  <c r="BP423" i="2"/>
  <c r="BP424" i="2"/>
  <c r="BP425" i="2"/>
  <c r="BP426" i="2"/>
  <c r="BP427" i="2"/>
  <c r="BP431" i="2"/>
  <c r="BP428" i="2"/>
  <c r="BP435" i="2"/>
  <c r="BP436" i="2"/>
  <c r="BP452" i="2"/>
  <c r="BP439" i="2"/>
  <c r="BP453" i="2"/>
  <c r="BP454" i="2"/>
  <c r="BP446" i="2"/>
  <c r="BP447" i="2"/>
  <c r="BP455" i="2"/>
  <c r="BP440" i="2"/>
  <c r="BP441" i="2"/>
  <c r="BP442" i="2"/>
  <c r="BP448" i="2"/>
  <c r="BP449" i="2"/>
  <c r="BP456" i="2"/>
  <c r="BP457" i="2"/>
  <c r="BP443" i="2"/>
  <c r="BP450" i="2"/>
  <c r="BP451" i="2"/>
  <c r="BP444" i="2"/>
  <c r="BP458" i="2"/>
  <c r="BP445" i="2"/>
  <c r="BP14" i="2"/>
  <c r="BN15" i="2"/>
  <c r="BN11" i="2"/>
  <c r="BN4" i="2"/>
  <c r="BN12" i="2"/>
  <c r="BN20" i="2"/>
  <c r="BN5" i="2"/>
  <c r="BN6" i="2"/>
  <c r="BN7" i="2"/>
  <c r="BN16" i="2"/>
  <c r="BN13" i="2"/>
  <c r="BN17" i="2"/>
  <c r="BN18" i="2"/>
  <c r="BN8" i="2"/>
  <c r="BN9" i="2"/>
  <c r="BN19" i="2"/>
  <c r="BN21" i="2"/>
  <c r="BN10" i="2"/>
  <c r="BN22" i="2"/>
  <c r="BN23" i="2"/>
  <c r="BN24" i="2"/>
  <c r="BN34" i="2"/>
  <c r="BN25" i="2"/>
  <c r="BN38" i="2"/>
  <c r="BN26" i="2"/>
  <c r="BN27" i="2"/>
  <c r="BN28" i="2"/>
  <c r="BN40" i="2"/>
  <c r="BN41" i="2"/>
  <c r="BN29" i="2"/>
  <c r="BN30" i="2"/>
  <c r="BN42" i="2"/>
  <c r="BN31" i="2"/>
  <c r="BN43" i="2"/>
  <c r="BN32" i="2"/>
  <c r="BN33" i="2"/>
  <c r="BN35" i="2"/>
  <c r="BN36" i="2"/>
  <c r="BN39" i="2"/>
  <c r="BN37" i="2"/>
  <c r="BN44" i="2"/>
  <c r="BN54" i="2"/>
  <c r="BN55" i="2"/>
  <c r="BN45" i="2"/>
  <c r="BN56" i="2"/>
  <c r="BN57" i="2"/>
  <c r="BN48" i="2"/>
  <c r="BN49" i="2"/>
  <c r="BN58" i="2"/>
  <c r="BN59" i="2"/>
  <c r="BN60" i="2"/>
  <c r="BN50" i="2"/>
  <c r="BN46" i="2"/>
  <c r="BN61" i="2"/>
  <c r="BN47" i="2"/>
  <c r="BN53" i="2"/>
  <c r="BN62" i="2"/>
  <c r="BN51" i="2"/>
  <c r="BN63" i="2"/>
  <c r="BN52" i="2"/>
  <c r="BN64" i="2"/>
  <c r="BN65" i="2"/>
  <c r="BN66" i="2"/>
  <c r="BN90" i="2"/>
  <c r="BN85" i="2"/>
  <c r="BN103" i="2"/>
  <c r="BN91" i="2"/>
  <c r="BN92" i="2"/>
  <c r="BN86" i="2"/>
  <c r="BN87" i="2"/>
  <c r="BN93" i="2"/>
  <c r="BN96" i="2"/>
  <c r="BN88" i="2"/>
  <c r="BN98" i="2"/>
  <c r="BN99" i="2"/>
  <c r="BN100" i="2"/>
  <c r="BN94" i="2"/>
  <c r="BN97" i="2"/>
  <c r="BN101" i="2"/>
  <c r="BN102" i="2"/>
  <c r="BN104" i="2"/>
  <c r="BN95" i="2"/>
  <c r="BN89" i="2"/>
  <c r="BN118" i="2"/>
  <c r="BN119" i="2"/>
  <c r="BN112" i="2"/>
  <c r="BN120" i="2"/>
  <c r="BN113" i="2"/>
  <c r="BN121" i="2"/>
  <c r="BN105" i="2"/>
  <c r="BN106" i="2"/>
  <c r="BN107" i="2"/>
  <c r="BN116" i="2"/>
  <c r="BN108" i="2"/>
  <c r="BN114" i="2"/>
  <c r="BN117" i="2"/>
  <c r="BN109" i="2"/>
  <c r="BN122" i="2"/>
  <c r="BN123" i="2"/>
  <c r="BN124" i="2"/>
  <c r="BN110" i="2"/>
  <c r="BN115" i="2"/>
  <c r="BN111" i="2"/>
  <c r="BN134" i="2"/>
  <c r="BN131" i="2"/>
  <c r="BN132" i="2"/>
  <c r="BN125" i="2"/>
  <c r="BN138" i="2"/>
  <c r="BN139" i="2"/>
  <c r="BN126" i="2"/>
  <c r="BN135" i="2"/>
  <c r="BN127" i="2"/>
  <c r="BN136" i="2"/>
  <c r="BN133" i="2"/>
  <c r="BN137" i="2"/>
  <c r="BN140" i="2"/>
  <c r="BN128" i="2"/>
  <c r="BN129" i="2"/>
  <c r="BN130" i="2"/>
  <c r="BN162" i="2"/>
  <c r="BN145" i="2"/>
  <c r="BN146" i="2"/>
  <c r="BN147" i="2"/>
  <c r="BN148" i="2"/>
  <c r="BN149" i="2"/>
  <c r="BN161" i="2"/>
  <c r="BN150" i="2"/>
  <c r="BN151" i="2"/>
  <c r="BN152" i="2"/>
  <c r="BN163" i="2"/>
  <c r="BN153" i="2"/>
  <c r="BN154" i="2"/>
  <c r="BN158" i="2"/>
  <c r="BN155" i="2"/>
  <c r="BN164" i="2"/>
  <c r="BN165" i="2"/>
  <c r="BN159" i="2"/>
  <c r="BN156" i="2"/>
  <c r="BN160" i="2"/>
  <c r="BN157" i="2"/>
  <c r="BN166" i="2"/>
  <c r="BN169" i="2"/>
  <c r="BN171" i="2"/>
  <c r="BN175" i="2"/>
  <c r="BN176" i="2"/>
  <c r="BN170" i="2"/>
  <c r="BN177" i="2"/>
  <c r="BN167" i="2"/>
  <c r="BN178" i="2"/>
  <c r="BN179" i="2"/>
  <c r="BN180" i="2"/>
  <c r="BN181" i="2"/>
  <c r="BN182" i="2"/>
  <c r="BN168" i="2"/>
  <c r="BN172" i="2"/>
  <c r="BN183" i="2"/>
  <c r="BN184" i="2"/>
  <c r="BN173" i="2"/>
  <c r="BN185" i="2"/>
  <c r="BN174" i="2"/>
  <c r="BN186" i="2"/>
  <c r="BN187" i="2"/>
  <c r="BN188" i="2"/>
  <c r="BN189" i="2"/>
  <c r="BN192" i="2"/>
  <c r="BN190" i="2"/>
  <c r="BN191" i="2"/>
  <c r="BN226" i="2"/>
  <c r="BN221" i="2"/>
  <c r="BN206" i="2"/>
  <c r="BN207" i="2"/>
  <c r="BN222" i="2"/>
  <c r="BN223" i="2"/>
  <c r="BN208" i="2"/>
  <c r="BN209" i="2"/>
  <c r="BN210" i="2"/>
  <c r="BN228" i="2"/>
  <c r="BN224" i="2"/>
  <c r="BN211" i="2"/>
  <c r="BN212" i="2"/>
  <c r="BN213" i="2"/>
  <c r="BN214" i="2"/>
  <c r="BN215" i="2"/>
  <c r="BN229" i="2"/>
  <c r="BN216" i="2"/>
  <c r="BN217" i="2"/>
  <c r="BN218" i="2"/>
  <c r="BN225" i="2"/>
  <c r="BN227" i="2"/>
  <c r="BN219" i="2"/>
  <c r="BN220" i="2"/>
  <c r="BN230" i="2"/>
  <c r="BN245" i="2"/>
  <c r="BN231" i="2"/>
  <c r="BN242" i="2"/>
  <c r="BN232" i="2"/>
  <c r="BN244" i="2"/>
  <c r="BN233" i="2"/>
  <c r="BN234" i="2"/>
  <c r="BN235" i="2"/>
  <c r="BN240" i="2"/>
  <c r="BN241" i="2"/>
  <c r="BN236" i="2"/>
  <c r="BN246" i="2"/>
  <c r="BN247" i="2"/>
  <c r="BN237" i="2"/>
  <c r="BN238" i="2"/>
  <c r="BN243" i="2"/>
  <c r="BN239" i="2"/>
  <c r="BN248" i="2"/>
  <c r="BN249" i="2"/>
  <c r="BN312" i="2"/>
  <c r="BN289" i="2"/>
  <c r="BN250" i="2"/>
  <c r="BN313" i="2"/>
  <c r="BN314" i="2"/>
  <c r="BN315" i="2"/>
  <c r="BN316" i="2"/>
  <c r="BN290" i="2"/>
  <c r="BN291" i="2"/>
  <c r="BN251" i="2"/>
  <c r="BN252" i="2"/>
  <c r="BN317" i="2"/>
  <c r="BN311" i="2"/>
  <c r="BN318" i="2"/>
  <c r="BN292" i="2"/>
  <c r="BN319" i="2"/>
  <c r="BN293" i="2"/>
  <c r="BN304" i="2"/>
  <c r="BN320" i="2"/>
  <c r="BN321" i="2"/>
  <c r="BN294" i="2"/>
  <c r="BN322" i="2"/>
  <c r="BN323" i="2"/>
  <c r="BN324" i="2"/>
  <c r="BN325" i="2"/>
  <c r="BN295" i="2"/>
  <c r="BN326" i="2"/>
  <c r="BN327" i="2"/>
  <c r="BN253" i="2"/>
  <c r="BN328" i="2"/>
  <c r="BN329" i="2"/>
  <c r="BN330" i="2"/>
  <c r="BN254" i="2"/>
  <c r="BN296" i="2"/>
  <c r="BN255" i="2"/>
  <c r="BN256" i="2"/>
  <c r="BN257" i="2"/>
  <c r="BN331" i="2"/>
  <c r="BN332" i="2"/>
  <c r="BN305" i="2"/>
  <c r="BN258" i="2"/>
  <c r="BN259" i="2"/>
  <c r="BN306" i="2"/>
  <c r="BN260" i="2"/>
  <c r="BN261" i="2"/>
  <c r="BN262" i="2"/>
  <c r="BN263" i="2"/>
  <c r="BN264" i="2"/>
  <c r="BN307" i="2"/>
  <c r="BN265" i="2"/>
  <c r="BN266" i="2"/>
  <c r="BN333" i="2"/>
  <c r="BN267" i="2"/>
  <c r="BN334" i="2"/>
  <c r="BN335" i="2"/>
  <c r="BN268" i="2"/>
  <c r="BN308" i="2"/>
  <c r="BN269" i="2"/>
  <c r="BN297" i="2"/>
  <c r="BN270" i="2"/>
  <c r="BN298" i="2"/>
  <c r="BN271" i="2"/>
  <c r="BN272" i="2"/>
  <c r="BN273" i="2"/>
  <c r="BN274" i="2"/>
  <c r="BN309" i="2"/>
  <c r="BN336" i="2"/>
  <c r="BN275" i="2"/>
  <c r="BN299" i="2"/>
  <c r="BN337" i="2"/>
  <c r="BN276" i="2"/>
  <c r="BN338" i="2"/>
  <c r="BN339" i="2"/>
  <c r="BN340" i="2"/>
  <c r="BN277" i="2"/>
  <c r="BN300" i="2"/>
  <c r="BN278" i="2"/>
  <c r="BN279" i="2"/>
  <c r="BN280" i="2"/>
  <c r="BN281" i="2"/>
  <c r="BN301" i="2"/>
  <c r="BN282" i="2"/>
  <c r="BN302" i="2"/>
  <c r="BN283" i="2"/>
  <c r="BN284" i="2"/>
  <c r="BN285" i="2"/>
  <c r="BN286" i="2"/>
  <c r="BN287" i="2"/>
  <c r="BN303" i="2"/>
  <c r="BN341" i="2"/>
  <c r="BN310" i="2"/>
  <c r="BN288" i="2"/>
  <c r="BN342" i="2"/>
  <c r="BN343" i="2"/>
  <c r="BN344" i="2"/>
  <c r="BN345" i="2"/>
  <c r="BN346" i="2"/>
  <c r="BN347" i="2"/>
  <c r="BN357" i="2"/>
  <c r="BN355" i="2"/>
  <c r="BN348" i="2"/>
  <c r="BN356" i="2"/>
  <c r="BN349" i="2"/>
  <c r="BN358" i="2"/>
  <c r="BN350" i="2"/>
  <c r="BN359" i="2"/>
  <c r="BN351" i="2"/>
  <c r="BN360" i="2"/>
  <c r="BN352" i="2"/>
  <c r="BN353" i="2"/>
  <c r="BN361" i="2"/>
  <c r="BN354" i="2"/>
  <c r="BN362" i="2"/>
  <c r="BN374" i="2"/>
  <c r="BN375" i="2"/>
  <c r="BN376" i="2"/>
  <c r="BN363" i="2"/>
  <c r="BN364" i="2"/>
  <c r="BN377" i="2"/>
  <c r="BN365" i="2"/>
  <c r="BN378" i="2"/>
  <c r="BN379" i="2"/>
  <c r="BN380" i="2"/>
  <c r="BN373" i="2"/>
  <c r="BN366" i="2"/>
  <c r="BN367" i="2"/>
  <c r="BN368" i="2"/>
  <c r="BN369" i="2"/>
  <c r="BN370" i="2"/>
  <c r="BN381" i="2"/>
  <c r="BN371" i="2"/>
  <c r="BN372" i="2"/>
  <c r="BN401" i="2"/>
  <c r="BN402" i="2"/>
  <c r="BN403" i="2"/>
  <c r="BN408" i="2"/>
  <c r="BN412" i="2"/>
  <c r="BN404" i="2"/>
  <c r="BN405" i="2"/>
  <c r="BN397" i="2"/>
  <c r="BN413" i="2"/>
  <c r="BN414" i="2"/>
  <c r="BN409" i="2"/>
  <c r="BN415" i="2"/>
  <c r="BN382" i="2"/>
  <c r="BN410" i="2"/>
  <c r="BN383" i="2"/>
  <c r="BN384" i="2"/>
  <c r="BN385" i="2"/>
  <c r="BN386" i="2"/>
  <c r="BN416" i="2"/>
  <c r="BN387" i="2"/>
  <c r="BN406" i="2"/>
  <c r="BN411" i="2"/>
  <c r="BN388" i="2"/>
  <c r="BN398" i="2"/>
  <c r="BN389" i="2"/>
  <c r="BN390" i="2"/>
  <c r="BN399" i="2"/>
  <c r="BN407" i="2"/>
  <c r="BN391" i="2"/>
  <c r="BN400" i="2"/>
  <c r="BN392" i="2"/>
  <c r="BN393" i="2"/>
  <c r="BN417" i="2"/>
  <c r="BN394" i="2"/>
  <c r="BN418" i="2"/>
  <c r="BN395" i="2"/>
  <c r="BN396" i="2"/>
  <c r="BN432" i="2"/>
  <c r="BN437" i="2"/>
  <c r="BN438" i="2"/>
  <c r="BN420" i="2"/>
  <c r="BN430" i="2"/>
  <c r="BN421" i="2"/>
  <c r="BN422" i="2"/>
  <c r="BN429" i="2"/>
  <c r="BN433" i="2"/>
  <c r="BN434" i="2"/>
  <c r="BN423" i="2"/>
  <c r="BN424" i="2"/>
  <c r="BN425" i="2"/>
  <c r="BN426" i="2"/>
  <c r="BN427" i="2"/>
  <c r="BN431" i="2"/>
  <c r="BN428" i="2"/>
  <c r="BN435" i="2"/>
  <c r="BN436" i="2"/>
  <c r="BN452" i="2"/>
  <c r="BN439" i="2"/>
  <c r="BN453" i="2"/>
  <c r="BN454" i="2"/>
  <c r="BN446" i="2"/>
  <c r="BN447" i="2"/>
  <c r="BN455" i="2"/>
  <c r="BN440" i="2"/>
  <c r="BN441" i="2"/>
  <c r="BN442" i="2"/>
  <c r="BN448" i="2"/>
  <c r="BN449" i="2"/>
  <c r="BN456" i="2"/>
  <c r="BN457" i="2"/>
  <c r="BN443" i="2"/>
  <c r="BN450" i="2"/>
  <c r="BN451" i="2"/>
  <c r="BN444" i="2"/>
  <c r="BN458" i="2"/>
  <c r="BN445" i="2"/>
  <c r="BN14" i="2"/>
  <c r="BL15" i="2"/>
  <c r="BL11" i="2"/>
  <c r="BL4" i="2"/>
  <c r="BL12" i="2"/>
  <c r="BL20" i="2"/>
  <c r="BL5" i="2"/>
  <c r="BL6" i="2"/>
  <c r="BL7" i="2"/>
  <c r="BL16" i="2"/>
  <c r="BL13" i="2"/>
  <c r="BL17" i="2"/>
  <c r="BL18" i="2"/>
  <c r="BL8" i="2"/>
  <c r="BL9" i="2"/>
  <c r="BL19" i="2"/>
  <c r="BL21" i="2"/>
  <c r="BL10" i="2"/>
  <c r="BL22" i="2"/>
  <c r="BL23" i="2"/>
  <c r="BL24" i="2"/>
  <c r="BL34" i="2"/>
  <c r="BL25" i="2"/>
  <c r="BL38" i="2"/>
  <c r="BL26" i="2"/>
  <c r="BL27" i="2"/>
  <c r="BL28" i="2"/>
  <c r="BL40" i="2"/>
  <c r="BL41" i="2"/>
  <c r="BL29" i="2"/>
  <c r="BL30" i="2"/>
  <c r="BL42" i="2"/>
  <c r="BL31" i="2"/>
  <c r="BL43" i="2"/>
  <c r="BL32" i="2"/>
  <c r="BL33" i="2"/>
  <c r="BL35" i="2"/>
  <c r="BL36" i="2"/>
  <c r="BL39" i="2"/>
  <c r="BL37" i="2"/>
  <c r="BL44" i="2"/>
  <c r="BL54" i="2"/>
  <c r="BL55" i="2"/>
  <c r="BL45" i="2"/>
  <c r="BL56" i="2"/>
  <c r="BL57" i="2"/>
  <c r="BL48" i="2"/>
  <c r="BL49" i="2"/>
  <c r="BL58" i="2"/>
  <c r="BL59" i="2"/>
  <c r="BL60" i="2"/>
  <c r="BL50" i="2"/>
  <c r="BL46" i="2"/>
  <c r="BL61" i="2"/>
  <c r="BL47" i="2"/>
  <c r="BL53" i="2"/>
  <c r="BL62" i="2"/>
  <c r="BL51" i="2"/>
  <c r="BL63" i="2"/>
  <c r="BL52" i="2"/>
  <c r="BL64" i="2"/>
  <c r="BL65" i="2"/>
  <c r="BL66" i="2"/>
  <c r="BL90" i="2"/>
  <c r="BL85" i="2"/>
  <c r="BL103" i="2"/>
  <c r="BL91" i="2"/>
  <c r="BL92" i="2"/>
  <c r="BL86" i="2"/>
  <c r="BL87" i="2"/>
  <c r="BL93" i="2"/>
  <c r="BL96" i="2"/>
  <c r="BL88" i="2"/>
  <c r="BL98" i="2"/>
  <c r="BL99" i="2"/>
  <c r="BL100" i="2"/>
  <c r="BL94" i="2"/>
  <c r="BL97" i="2"/>
  <c r="BL101" i="2"/>
  <c r="BL102" i="2"/>
  <c r="BL104" i="2"/>
  <c r="BL95" i="2"/>
  <c r="BL89" i="2"/>
  <c r="BL118" i="2"/>
  <c r="BL119" i="2"/>
  <c r="BL112" i="2"/>
  <c r="BL120" i="2"/>
  <c r="BL113" i="2"/>
  <c r="BL121" i="2"/>
  <c r="BL105" i="2"/>
  <c r="BL106" i="2"/>
  <c r="BL107" i="2"/>
  <c r="BL116" i="2"/>
  <c r="BL108" i="2"/>
  <c r="BL114" i="2"/>
  <c r="BL117" i="2"/>
  <c r="BL109" i="2"/>
  <c r="BL122" i="2"/>
  <c r="BL123" i="2"/>
  <c r="BL124" i="2"/>
  <c r="BL110" i="2"/>
  <c r="BL115" i="2"/>
  <c r="BL111" i="2"/>
  <c r="BL134" i="2"/>
  <c r="BL131" i="2"/>
  <c r="BL132" i="2"/>
  <c r="BL125" i="2"/>
  <c r="BL138" i="2"/>
  <c r="BL139" i="2"/>
  <c r="BL126" i="2"/>
  <c r="BL135" i="2"/>
  <c r="BL127" i="2"/>
  <c r="BL136" i="2"/>
  <c r="BL133" i="2"/>
  <c r="BL137" i="2"/>
  <c r="BL140" i="2"/>
  <c r="BL128" i="2"/>
  <c r="BL129" i="2"/>
  <c r="BL130" i="2"/>
  <c r="BL162" i="2"/>
  <c r="BL145" i="2"/>
  <c r="BL146" i="2"/>
  <c r="BL147" i="2"/>
  <c r="BL148" i="2"/>
  <c r="BL149" i="2"/>
  <c r="BL161" i="2"/>
  <c r="BL150" i="2"/>
  <c r="BL151" i="2"/>
  <c r="BL152" i="2"/>
  <c r="BL163" i="2"/>
  <c r="BL153" i="2"/>
  <c r="BL154" i="2"/>
  <c r="BL158" i="2"/>
  <c r="BL155" i="2"/>
  <c r="BL164" i="2"/>
  <c r="BL165" i="2"/>
  <c r="BL159" i="2"/>
  <c r="BL156" i="2"/>
  <c r="BL160" i="2"/>
  <c r="BL157" i="2"/>
  <c r="BL166" i="2"/>
  <c r="BL169" i="2"/>
  <c r="BL171" i="2"/>
  <c r="BL175" i="2"/>
  <c r="BL176" i="2"/>
  <c r="BL170" i="2"/>
  <c r="BL177" i="2"/>
  <c r="BL167" i="2"/>
  <c r="BL178" i="2"/>
  <c r="BL179" i="2"/>
  <c r="BL180" i="2"/>
  <c r="BL181" i="2"/>
  <c r="BL182" i="2"/>
  <c r="BL168" i="2"/>
  <c r="BL172" i="2"/>
  <c r="BL183" i="2"/>
  <c r="BL184" i="2"/>
  <c r="BL173" i="2"/>
  <c r="BL185" i="2"/>
  <c r="BL174" i="2"/>
  <c r="BL186" i="2"/>
  <c r="BL187" i="2"/>
  <c r="BL188" i="2"/>
  <c r="BL189" i="2"/>
  <c r="BL192" i="2"/>
  <c r="BL190" i="2"/>
  <c r="BL191" i="2"/>
  <c r="BL226" i="2"/>
  <c r="BL221" i="2"/>
  <c r="BL206" i="2"/>
  <c r="BL207" i="2"/>
  <c r="BL222" i="2"/>
  <c r="BL223" i="2"/>
  <c r="BL208" i="2"/>
  <c r="BL209" i="2"/>
  <c r="BL210" i="2"/>
  <c r="BL228" i="2"/>
  <c r="BL224" i="2"/>
  <c r="BL211" i="2"/>
  <c r="BL212" i="2"/>
  <c r="BL213" i="2"/>
  <c r="BL214" i="2"/>
  <c r="BL215" i="2"/>
  <c r="BL229" i="2"/>
  <c r="BL216" i="2"/>
  <c r="BL217" i="2"/>
  <c r="BL218" i="2"/>
  <c r="BL225" i="2"/>
  <c r="BL227" i="2"/>
  <c r="BL219" i="2"/>
  <c r="BL220" i="2"/>
  <c r="BL230" i="2"/>
  <c r="BL245" i="2"/>
  <c r="BL231" i="2"/>
  <c r="BL242" i="2"/>
  <c r="BL232" i="2"/>
  <c r="BL244" i="2"/>
  <c r="BL233" i="2"/>
  <c r="BL234" i="2"/>
  <c r="BL235" i="2"/>
  <c r="BL240" i="2"/>
  <c r="BL241" i="2"/>
  <c r="BL236" i="2"/>
  <c r="BL246" i="2"/>
  <c r="BL247" i="2"/>
  <c r="BL237" i="2"/>
  <c r="BL238" i="2"/>
  <c r="BL243" i="2"/>
  <c r="BL239" i="2"/>
  <c r="BL248" i="2"/>
  <c r="BL249" i="2"/>
  <c r="BL312" i="2"/>
  <c r="BL289" i="2"/>
  <c r="BL250" i="2"/>
  <c r="BL313" i="2"/>
  <c r="BL314" i="2"/>
  <c r="BL315" i="2"/>
  <c r="BL316" i="2"/>
  <c r="BL290" i="2"/>
  <c r="BL291" i="2"/>
  <c r="BL251" i="2"/>
  <c r="BL252" i="2"/>
  <c r="BL317" i="2"/>
  <c r="BL311" i="2"/>
  <c r="BL318" i="2"/>
  <c r="BL292" i="2"/>
  <c r="BL319" i="2"/>
  <c r="BL293" i="2"/>
  <c r="BL304" i="2"/>
  <c r="BL320" i="2"/>
  <c r="BL321" i="2"/>
  <c r="BL294" i="2"/>
  <c r="BL322" i="2"/>
  <c r="BL323" i="2"/>
  <c r="BL324" i="2"/>
  <c r="BL325" i="2"/>
  <c r="BL295" i="2"/>
  <c r="BL326" i="2"/>
  <c r="BL327" i="2"/>
  <c r="BL253" i="2"/>
  <c r="BL328" i="2"/>
  <c r="BL329" i="2"/>
  <c r="BL330" i="2"/>
  <c r="BL254" i="2"/>
  <c r="BL296" i="2"/>
  <c r="BL255" i="2"/>
  <c r="BL256" i="2"/>
  <c r="BL257" i="2"/>
  <c r="BL331" i="2"/>
  <c r="BL332" i="2"/>
  <c r="BL305" i="2"/>
  <c r="BL258" i="2"/>
  <c r="BL259" i="2"/>
  <c r="BL306" i="2"/>
  <c r="BL260" i="2"/>
  <c r="BL261" i="2"/>
  <c r="BL262" i="2"/>
  <c r="BL263" i="2"/>
  <c r="BL264" i="2"/>
  <c r="BL307" i="2"/>
  <c r="BL265" i="2"/>
  <c r="BL266" i="2"/>
  <c r="BL333" i="2"/>
  <c r="BL267" i="2"/>
  <c r="BL334" i="2"/>
  <c r="BL335" i="2"/>
  <c r="BL268" i="2"/>
  <c r="BL308" i="2"/>
  <c r="BL269" i="2"/>
  <c r="BL297" i="2"/>
  <c r="BL270" i="2"/>
  <c r="BL298" i="2"/>
  <c r="BL271" i="2"/>
  <c r="BL272" i="2"/>
  <c r="BL273" i="2"/>
  <c r="BL274" i="2"/>
  <c r="BL309" i="2"/>
  <c r="BL336" i="2"/>
  <c r="BL275" i="2"/>
  <c r="BL299" i="2"/>
  <c r="BL337" i="2"/>
  <c r="BL276" i="2"/>
  <c r="BL338" i="2"/>
  <c r="BL339" i="2"/>
  <c r="BL340" i="2"/>
  <c r="BL277" i="2"/>
  <c r="BL300" i="2"/>
  <c r="BL278" i="2"/>
  <c r="BL279" i="2"/>
  <c r="BL280" i="2"/>
  <c r="BL281" i="2"/>
  <c r="BL301" i="2"/>
  <c r="BL282" i="2"/>
  <c r="BL302" i="2"/>
  <c r="BL283" i="2"/>
  <c r="BL284" i="2"/>
  <c r="BL285" i="2"/>
  <c r="BL286" i="2"/>
  <c r="BL287" i="2"/>
  <c r="BL303" i="2"/>
  <c r="BL341" i="2"/>
  <c r="BL310" i="2"/>
  <c r="BL288" i="2"/>
  <c r="BL342" i="2"/>
  <c r="BL343" i="2"/>
  <c r="BL344" i="2"/>
  <c r="BL345" i="2"/>
  <c r="BL346" i="2"/>
  <c r="BL347" i="2"/>
  <c r="BL357" i="2"/>
  <c r="BL355" i="2"/>
  <c r="BL348" i="2"/>
  <c r="BL356" i="2"/>
  <c r="BL349" i="2"/>
  <c r="BL358" i="2"/>
  <c r="BL350" i="2"/>
  <c r="BL359" i="2"/>
  <c r="BL351" i="2"/>
  <c r="BL360" i="2"/>
  <c r="BL352" i="2"/>
  <c r="BL353" i="2"/>
  <c r="BL361" i="2"/>
  <c r="BL354" i="2"/>
  <c r="BL362" i="2"/>
  <c r="BL374" i="2"/>
  <c r="BL375" i="2"/>
  <c r="BL376" i="2"/>
  <c r="BL363" i="2"/>
  <c r="BL364" i="2"/>
  <c r="BL377" i="2"/>
  <c r="BL365" i="2"/>
  <c r="BL378" i="2"/>
  <c r="BL379" i="2"/>
  <c r="BL380" i="2"/>
  <c r="BL373" i="2"/>
  <c r="BL366" i="2"/>
  <c r="BL367" i="2"/>
  <c r="BL368" i="2"/>
  <c r="BL369" i="2"/>
  <c r="BL370" i="2"/>
  <c r="BL381" i="2"/>
  <c r="BL371" i="2"/>
  <c r="BL372" i="2"/>
  <c r="BL401" i="2"/>
  <c r="BL402" i="2"/>
  <c r="BL403" i="2"/>
  <c r="BL408" i="2"/>
  <c r="BL412" i="2"/>
  <c r="BL404" i="2"/>
  <c r="BL405" i="2"/>
  <c r="BL397" i="2"/>
  <c r="BL413" i="2"/>
  <c r="BL414" i="2"/>
  <c r="BL409" i="2"/>
  <c r="BL415" i="2"/>
  <c r="BL382" i="2"/>
  <c r="BL410" i="2"/>
  <c r="BL383" i="2"/>
  <c r="BL384" i="2"/>
  <c r="BL385" i="2"/>
  <c r="BL386" i="2"/>
  <c r="BL416" i="2"/>
  <c r="BL387" i="2"/>
  <c r="BL406" i="2"/>
  <c r="BL411" i="2"/>
  <c r="BL388" i="2"/>
  <c r="BL398" i="2"/>
  <c r="BL389" i="2"/>
  <c r="BL390" i="2"/>
  <c r="BL399" i="2"/>
  <c r="BL407" i="2"/>
  <c r="BL391" i="2"/>
  <c r="BL400" i="2"/>
  <c r="BL392" i="2"/>
  <c r="BL393" i="2"/>
  <c r="BL417" i="2"/>
  <c r="BL394" i="2"/>
  <c r="BL418" i="2"/>
  <c r="BL395" i="2"/>
  <c r="BL396" i="2"/>
  <c r="BL432" i="2"/>
  <c r="BL437" i="2"/>
  <c r="BL438" i="2"/>
  <c r="BL420" i="2"/>
  <c r="BL430" i="2"/>
  <c r="BL421" i="2"/>
  <c r="BL422" i="2"/>
  <c r="BL429" i="2"/>
  <c r="BL433" i="2"/>
  <c r="BL434" i="2"/>
  <c r="BL423" i="2"/>
  <c r="BL424" i="2"/>
  <c r="BL425" i="2"/>
  <c r="BL426" i="2"/>
  <c r="BL427" i="2"/>
  <c r="BL431" i="2"/>
  <c r="BL428" i="2"/>
  <c r="BL435" i="2"/>
  <c r="BL436" i="2"/>
  <c r="BL452" i="2"/>
  <c r="BL439" i="2"/>
  <c r="BL453" i="2"/>
  <c r="BL454" i="2"/>
  <c r="BL446" i="2"/>
  <c r="BL447" i="2"/>
  <c r="BL455" i="2"/>
  <c r="BL440" i="2"/>
  <c r="BL441" i="2"/>
  <c r="BL442" i="2"/>
  <c r="BL448" i="2"/>
  <c r="BL449" i="2"/>
  <c r="BL456" i="2"/>
  <c r="BL457" i="2"/>
  <c r="BL443" i="2"/>
  <c r="BL450" i="2"/>
  <c r="BL451" i="2"/>
  <c r="BL444" i="2"/>
  <c r="BL458" i="2"/>
  <c r="BL445" i="2"/>
  <c r="BL14" i="2"/>
  <c r="BJ15" i="2"/>
  <c r="BJ11" i="2"/>
  <c r="BJ4" i="2"/>
  <c r="BJ12" i="2"/>
  <c r="BJ20" i="2"/>
  <c r="BJ5" i="2"/>
  <c r="BJ6" i="2"/>
  <c r="BJ7" i="2"/>
  <c r="BJ16" i="2"/>
  <c r="BJ13" i="2"/>
  <c r="BJ17" i="2"/>
  <c r="BJ18" i="2"/>
  <c r="BJ8" i="2"/>
  <c r="BJ9" i="2"/>
  <c r="BJ19" i="2"/>
  <c r="BJ21" i="2"/>
  <c r="BJ10" i="2"/>
  <c r="BJ22" i="2"/>
  <c r="BJ23" i="2"/>
  <c r="BJ24" i="2"/>
  <c r="BJ34" i="2"/>
  <c r="BJ25" i="2"/>
  <c r="BJ38" i="2"/>
  <c r="BJ26" i="2"/>
  <c r="BJ27" i="2"/>
  <c r="BJ28" i="2"/>
  <c r="BJ40" i="2"/>
  <c r="BJ41" i="2"/>
  <c r="BJ29" i="2"/>
  <c r="BJ30" i="2"/>
  <c r="BJ42" i="2"/>
  <c r="BJ31" i="2"/>
  <c r="BJ43" i="2"/>
  <c r="BJ32" i="2"/>
  <c r="BJ33" i="2"/>
  <c r="BJ35" i="2"/>
  <c r="BJ36" i="2"/>
  <c r="BJ39" i="2"/>
  <c r="BJ37" i="2"/>
  <c r="BJ44" i="2"/>
  <c r="BJ54" i="2"/>
  <c r="BJ55" i="2"/>
  <c r="BJ45" i="2"/>
  <c r="BJ56" i="2"/>
  <c r="BJ57" i="2"/>
  <c r="BJ48" i="2"/>
  <c r="BJ49" i="2"/>
  <c r="BJ58" i="2"/>
  <c r="BJ59" i="2"/>
  <c r="BJ60" i="2"/>
  <c r="BJ50" i="2"/>
  <c r="BJ46" i="2"/>
  <c r="BJ61" i="2"/>
  <c r="BJ47" i="2"/>
  <c r="BJ53" i="2"/>
  <c r="BJ62" i="2"/>
  <c r="BJ51" i="2"/>
  <c r="BJ63" i="2"/>
  <c r="BJ52" i="2"/>
  <c r="BJ64" i="2"/>
  <c r="BJ65" i="2"/>
  <c r="BJ66" i="2"/>
  <c r="BJ90" i="2"/>
  <c r="BJ85" i="2"/>
  <c r="BJ103" i="2"/>
  <c r="BJ91" i="2"/>
  <c r="BJ92" i="2"/>
  <c r="BJ86" i="2"/>
  <c r="BJ87" i="2"/>
  <c r="BJ93" i="2"/>
  <c r="BJ96" i="2"/>
  <c r="BJ88" i="2"/>
  <c r="BJ98" i="2"/>
  <c r="BJ99" i="2"/>
  <c r="BJ100" i="2"/>
  <c r="BJ94" i="2"/>
  <c r="BJ97" i="2"/>
  <c r="BJ101" i="2"/>
  <c r="BJ102" i="2"/>
  <c r="BJ104" i="2"/>
  <c r="BJ95" i="2"/>
  <c r="BJ89" i="2"/>
  <c r="BJ118" i="2"/>
  <c r="BJ119" i="2"/>
  <c r="BJ112" i="2"/>
  <c r="BJ120" i="2"/>
  <c r="BJ113" i="2"/>
  <c r="BJ121" i="2"/>
  <c r="BJ105" i="2"/>
  <c r="BJ106" i="2"/>
  <c r="BJ107" i="2"/>
  <c r="BJ116" i="2"/>
  <c r="BJ108" i="2"/>
  <c r="BJ114" i="2"/>
  <c r="BJ117" i="2"/>
  <c r="BJ109" i="2"/>
  <c r="BJ122" i="2"/>
  <c r="BJ123" i="2"/>
  <c r="BJ124" i="2"/>
  <c r="BJ110" i="2"/>
  <c r="BJ115" i="2"/>
  <c r="BJ111" i="2"/>
  <c r="BJ134" i="2"/>
  <c r="BJ131" i="2"/>
  <c r="BJ132" i="2"/>
  <c r="BJ125" i="2"/>
  <c r="BJ138" i="2"/>
  <c r="BJ139" i="2"/>
  <c r="BJ126" i="2"/>
  <c r="BJ135" i="2"/>
  <c r="BJ127" i="2"/>
  <c r="BJ136" i="2"/>
  <c r="BJ133" i="2"/>
  <c r="BJ137" i="2"/>
  <c r="BJ140" i="2"/>
  <c r="BJ128" i="2"/>
  <c r="BJ129" i="2"/>
  <c r="BJ130" i="2"/>
  <c r="BJ162" i="2"/>
  <c r="BJ145" i="2"/>
  <c r="BJ146" i="2"/>
  <c r="BJ147" i="2"/>
  <c r="BJ148" i="2"/>
  <c r="BJ149" i="2"/>
  <c r="BJ161" i="2"/>
  <c r="BJ150" i="2"/>
  <c r="BJ151" i="2"/>
  <c r="BJ152" i="2"/>
  <c r="BJ163" i="2"/>
  <c r="BJ153" i="2"/>
  <c r="BJ154" i="2"/>
  <c r="BJ158" i="2"/>
  <c r="BJ155" i="2"/>
  <c r="BJ164" i="2"/>
  <c r="BJ165" i="2"/>
  <c r="BJ159" i="2"/>
  <c r="BJ156" i="2"/>
  <c r="BJ160" i="2"/>
  <c r="BJ157" i="2"/>
  <c r="BJ166" i="2"/>
  <c r="BJ169" i="2"/>
  <c r="BJ171" i="2"/>
  <c r="BJ175" i="2"/>
  <c r="BJ176" i="2"/>
  <c r="BJ170" i="2"/>
  <c r="BJ177" i="2"/>
  <c r="BJ167" i="2"/>
  <c r="BJ178" i="2"/>
  <c r="BJ179" i="2"/>
  <c r="BJ180" i="2"/>
  <c r="BJ181" i="2"/>
  <c r="BJ182" i="2"/>
  <c r="BJ168" i="2"/>
  <c r="BJ172" i="2"/>
  <c r="BJ183" i="2"/>
  <c r="BJ184" i="2"/>
  <c r="BJ173" i="2"/>
  <c r="BJ185" i="2"/>
  <c r="BJ174" i="2"/>
  <c r="BJ186" i="2"/>
  <c r="BJ187" i="2"/>
  <c r="BJ188" i="2"/>
  <c r="BJ189" i="2"/>
  <c r="BJ192" i="2"/>
  <c r="BJ190" i="2"/>
  <c r="BJ191" i="2"/>
  <c r="BJ226" i="2"/>
  <c r="BJ221" i="2"/>
  <c r="BJ206" i="2"/>
  <c r="BJ207" i="2"/>
  <c r="BJ222" i="2"/>
  <c r="BJ223" i="2"/>
  <c r="BJ208" i="2"/>
  <c r="BJ209" i="2"/>
  <c r="BJ210" i="2"/>
  <c r="BJ228" i="2"/>
  <c r="BJ224" i="2"/>
  <c r="BJ211" i="2"/>
  <c r="BJ212" i="2"/>
  <c r="BJ213" i="2"/>
  <c r="BJ214" i="2"/>
  <c r="BJ215" i="2"/>
  <c r="BJ229" i="2"/>
  <c r="BJ216" i="2"/>
  <c r="BJ217" i="2"/>
  <c r="BJ218" i="2"/>
  <c r="BJ225" i="2"/>
  <c r="BJ227" i="2"/>
  <c r="BJ219" i="2"/>
  <c r="BJ220" i="2"/>
  <c r="BJ230" i="2"/>
  <c r="BJ245" i="2"/>
  <c r="BJ231" i="2"/>
  <c r="BJ242" i="2"/>
  <c r="BJ232" i="2"/>
  <c r="BJ244" i="2"/>
  <c r="BJ233" i="2"/>
  <c r="BJ234" i="2"/>
  <c r="BJ235" i="2"/>
  <c r="BJ240" i="2"/>
  <c r="BJ241" i="2"/>
  <c r="BJ236" i="2"/>
  <c r="BJ246" i="2"/>
  <c r="BJ247" i="2"/>
  <c r="BJ237" i="2"/>
  <c r="BJ238" i="2"/>
  <c r="BJ243" i="2"/>
  <c r="BJ239" i="2"/>
  <c r="BJ248" i="2"/>
  <c r="BJ249" i="2"/>
  <c r="BJ312" i="2"/>
  <c r="BJ289" i="2"/>
  <c r="BJ250" i="2"/>
  <c r="BJ313" i="2"/>
  <c r="BJ314" i="2"/>
  <c r="BJ315" i="2"/>
  <c r="BJ316" i="2"/>
  <c r="BJ290" i="2"/>
  <c r="BJ291" i="2"/>
  <c r="BJ251" i="2"/>
  <c r="BJ252" i="2"/>
  <c r="BJ317" i="2"/>
  <c r="BJ311" i="2"/>
  <c r="BJ318" i="2"/>
  <c r="BJ292" i="2"/>
  <c r="BJ319" i="2"/>
  <c r="BJ293" i="2"/>
  <c r="BJ304" i="2"/>
  <c r="BJ320" i="2"/>
  <c r="BJ321" i="2"/>
  <c r="BJ294" i="2"/>
  <c r="BJ322" i="2"/>
  <c r="BJ323" i="2"/>
  <c r="BJ324" i="2"/>
  <c r="BJ325" i="2"/>
  <c r="BJ295" i="2"/>
  <c r="BJ326" i="2"/>
  <c r="BJ327" i="2"/>
  <c r="BJ253" i="2"/>
  <c r="BJ328" i="2"/>
  <c r="BJ329" i="2"/>
  <c r="BJ330" i="2"/>
  <c r="BJ254" i="2"/>
  <c r="BJ296" i="2"/>
  <c r="BJ255" i="2"/>
  <c r="BJ256" i="2"/>
  <c r="BJ257" i="2"/>
  <c r="BJ331" i="2"/>
  <c r="BJ332" i="2"/>
  <c r="BJ305" i="2"/>
  <c r="BJ258" i="2"/>
  <c r="BJ259" i="2"/>
  <c r="BJ306" i="2"/>
  <c r="BJ260" i="2"/>
  <c r="BJ261" i="2"/>
  <c r="BJ262" i="2"/>
  <c r="BJ263" i="2"/>
  <c r="BJ264" i="2"/>
  <c r="BJ307" i="2"/>
  <c r="BJ265" i="2"/>
  <c r="BJ266" i="2"/>
  <c r="BJ333" i="2"/>
  <c r="BJ267" i="2"/>
  <c r="BJ334" i="2"/>
  <c r="BJ335" i="2"/>
  <c r="BJ268" i="2"/>
  <c r="BJ308" i="2"/>
  <c r="BJ269" i="2"/>
  <c r="BJ297" i="2"/>
  <c r="BJ270" i="2"/>
  <c r="BJ298" i="2"/>
  <c r="BJ271" i="2"/>
  <c r="BJ272" i="2"/>
  <c r="BJ273" i="2"/>
  <c r="BJ274" i="2"/>
  <c r="BJ309" i="2"/>
  <c r="BJ336" i="2"/>
  <c r="BJ275" i="2"/>
  <c r="BJ299" i="2"/>
  <c r="BJ337" i="2"/>
  <c r="BJ276" i="2"/>
  <c r="BJ338" i="2"/>
  <c r="BJ339" i="2"/>
  <c r="BJ340" i="2"/>
  <c r="BJ277" i="2"/>
  <c r="BJ300" i="2"/>
  <c r="BJ278" i="2"/>
  <c r="BJ279" i="2"/>
  <c r="BJ280" i="2"/>
  <c r="BJ281" i="2"/>
  <c r="BJ301" i="2"/>
  <c r="BJ282" i="2"/>
  <c r="BJ302" i="2"/>
  <c r="BJ283" i="2"/>
  <c r="BJ284" i="2"/>
  <c r="BJ285" i="2"/>
  <c r="BJ286" i="2"/>
  <c r="BJ287" i="2"/>
  <c r="BJ303" i="2"/>
  <c r="BJ341" i="2"/>
  <c r="BJ310" i="2"/>
  <c r="BJ288" i="2"/>
  <c r="BJ342" i="2"/>
  <c r="BJ343" i="2"/>
  <c r="BJ344" i="2"/>
  <c r="BJ345" i="2"/>
  <c r="BJ346" i="2"/>
  <c r="BJ347" i="2"/>
  <c r="BJ357" i="2"/>
  <c r="BJ355" i="2"/>
  <c r="BJ348" i="2"/>
  <c r="BJ356" i="2"/>
  <c r="BJ349" i="2"/>
  <c r="BJ358" i="2"/>
  <c r="BJ350" i="2"/>
  <c r="BJ359" i="2"/>
  <c r="BJ351" i="2"/>
  <c r="BJ360" i="2"/>
  <c r="BJ352" i="2"/>
  <c r="BJ353" i="2"/>
  <c r="BJ361" i="2"/>
  <c r="BJ354" i="2"/>
  <c r="BJ362" i="2"/>
  <c r="BJ374" i="2"/>
  <c r="BJ375" i="2"/>
  <c r="BJ376" i="2"/>
  <c r="BJ363" i="2"/>
  <c r="BJ364" i="2"/>
  <c r="BJ377" i="2"/>
  <c r="BJ365" i="2"/>
  <c r="BJ378" i="2"/>
  <c r="BJ379" i="2"/>
  <c r="BJ380" i="2"/>
  <c r="BJ373" i="2"/>
  <c r="BJ366" i="2"/>
  <c r="BJ367" i="2"/>
  <c r="BJ368" i="2"/>
  <c r="BJ369" i="2"/>
  <c r="BJ370" i="2"/>
  <c r="BJ381" i="2"/>
  <c r="BJ371" i="2"/>
  <c r="BJ372" i="2"/>
  <c r="BJ401" i="2"/>
  <c r="BJ402" i="2"/>
  <c r="BJ403" i="2"/>
  <c r="BJ408" i="2"/>
  <c r="BJ412" i="2"/>
  <c r="BJ404" i="2"/>
  <c r="BJ405" i="2"/>
  <c r="BJ397" i="2"/>
  <c r="BJ413" i="2"/>
  <c r="BJ414" i="2"/>
  <c r="BJ409" i="2"/>
  <c r="BJ415" i="2"/>
  <c r="BJ382" i="2"/>
  <c r="BJ410" i="2"/>
  <c r="BJ383" i="2"/>
  <c r="BJ384" i="2"/>
  <c r="BJ385" i="2"/>
  <c r="BJ386" i="2"/>
  <c r="BJ416" i="2"/>
  <c r="BJ387" i="2"/>
  <c r="BJ406" i="2"/>
  <c r="BJ411" i="2"/>
  <c r="BJ388" i="2"/>
  <c r="BJ398" i="2"/>
  <c r="BJ389" i="2"/>
  <c r="BJ390" i="2"/>
  <c r="BJ399" i="2"/>
  <c r="BJ407" i="2"/>
  <c r="BJ391" i="2"/>
  <c r="BJ400" i="2"/>
  <c r="BJ392" i="2"/>
  <c r="BJ393" i="2"/>
  <c r="BJ417" i="2"/>
  <c r="BJ394" i="2"/>
  <c r="BJ418" i="2"/>
  <c r="BJ395" i="2"/>
  <c r="BJ396" i="2"/>
  <c r="BJ432" i="2"/>
  <c r="BJ437" i="2"/>
  <c r="BJ438" i="2"/>
  <c r="BJ420" i="2"/>
  <c r="BJ430" i="2"/>
  <c r="BJ421" i="2"/>
  <c r="BJ422" i="2"/>
  <c r="BJ429" i="2"/>
  <c r="BJ433" i="2"/>
  <c r="BJ434" i="2"/>
  <c r="BJ423" i="2"/>
  <c r="BJ424" i="2"/>
  <c r="BJ425" i="2"/>
  <c r="BJ426" i="2"/>
  <c r="BJ427" i="2"/>
  <c r="BJ431" i="2"/>
  <c r="BJ428" i="2"/>
  <c r="BJ435" i="2"/>
  <c r="BJ436" i="2"/>
  <c r="BJ452" i="2"/>
  <c r="BJ439" i="2"/>
  <c r="BJ453" i="2"/>
  <c r="BJ454" i="2"/>
  <c r="BJ446" i="2"/>
  <c r="BJ447" i="2"/>
  <c r="BJ455" i="2"/>
  <c r="BJ440" i="2"/>
  <c r="BJ441" i="2"/>
  <c r="BJ442" i="2"/>
  <c r="BJ448" i="2"/>
  <c r="BJ449" i="2"/>
  <c r="BJ456" i="2"/>
  <c r="BJ457" i="2"/>
  <c r="BJ443" i="2"/>
  <c r="BJ450" i="2"/>
  <c r="BJ451" i="2"/>
  <c r="BJ444" i="2"/>
  <c r="BJ458" i="2"/>
  <c r="BJ445" i="2"/>
  <c r="BJ14" i="2"/>
  <c r="BH15" i="2"/>
  <c r="BH11" i="2"/>
  <c r="BH4" i="2"/>
  <c r="BH12" i="2"/>
  <c r="BH20" i="2"/>
  <c r="BH5" i="2"/>
  <c r="BH6" i="2"/>
  <c r="BH7" i="2"/>
  <c r="BH16" i="2"/>
  <c r="BH13" i="2"/>
  <c r="BH17" i="2"/>
  <c r="BH18" i="2"/>
  <c r="BH8" i="2"/>
  <c r="BH9" i="2"/>
  <c r="BH19" i="2"/>
  <c r="BH21" i="2"/>
  <c r="BH10" i="2"/>
  <c r="BH22" i="2"/>
  <c r="BH23" i="2"/>
  <c r="BH24" i="2"/>
  <c r="BH34" i="2"/>
  <c r="BH25" i="2"/>
  <c r="BH38" i="2"/>
  <c r="BH26" i="2"/>
  <c r="BH27" i="2"/>
  <c r="BH28" i="2"/>
  <c r="BH40" i="2"/>
  <c r="BH41" i="2"/>
  <c r="BH29" i="2"/>
  <c r="BH30" i="2"/>
  <c r="BH42" i="2"/>
  <c r="BH31" i="2"/>
  <c r="BH43" i="2"/>
  <c r="BH32" i="2"/>
  <c r="BH33" i="2"/>
  <c r="BH35" i="2"/>
  <c r="BH36" i="2"/>
  <c r="BH39" i="2"/>
  <c r="BH37" i="2"/>
  <c r="BH44" i="2"/>
  <c r="BH54" i="2"/>
  <c r="BH55" i="2"/>
  <c r="BH45" i="2"/>
  <c r="BH56" i="2"/>
  <c r="BH57" i="2"/>
  <c r="BH48" i="2"/>
  <c r="BH49" i="2"/>
  <c r="BH58" i="2"/>
  <c r="BH59" i="2"/>
  <c r="BH60" i="2"/>
  <c r="BH50" i="2"/>
  <c r="BH46" i="2"/>
  <c r="BH61" i="2"/>
  <c r="BH47" i="2"/>
  <c r="BH53" i="2"/>
  <c r="BH62" i="2"/>
  <c r="BH51" i="2"/>
  <c r="BH63" i="2"/>
  <c r="BH52" i="2"/>
  <c r="BH64" i="2"/>
  <c r="BH65" i="2"/>
  <c r="BH66" i="2"/>
  <c r="BH90" i="2"/>
  <c r="BH85" i="2"/>
  <c r="BH103" i="2"/>
  <c r="BH91" i="2"/>
  <c r="BH92" i="2"/>
  <c r="BH86" i="2"/>
  <c r="BH87" i="2"/>
  <c r="BH93" i="2"/>
  <c r="BH96" i="2"/>
  <c r="BH88" i="2"/>
  <c r="BH98" i="2"/>
  <c r="BH99" i="2"/>
  <c r="BH100" i="2"/>
  <c r="BH94" i="2"/>
  <c r="BH97" i="2"/>
  <c r="BH101" i="2"/>
  <c r="BH102" i="2"/>
  <c r="BH104" i="2"/>
  <c r="BH95" i="2"/>
  <c r="BH89" i="2"/>
  <c r="BH118" i="2"/>
  <c r="BH119" i="2"/>
  <c r="BH112" i="2"/>
  <c r="BH120" i="2"/>
  <c r="BH113" i="2"/>
  <c r="BH121" i="2"/>
  <c r="BH105" i="2"/>
  <c r="BH106" i="2"/>
  <c r="BH107" i="2"/>
  <c r="BH116" i="2"/>
  <c r="BH108" i="2"/>
  <c r="BH114" i="2"/>
  <c r="BH117" i="2"/>
  <c r="BH109" i="2"/>
  <c r="BH122" i="2"/>
  <c r="BH123" i="2"/>
  <c r="BH124" i="2"/>
  <c r="BH110" i="2"/>
  <c r="BH115" i="2"/>
  <c r="BH111" i="2"/>
  <c r="BH134" i="2"/>
  <c r="BH131" i="2"/>
  <c r="BH132" i="2"/>
  <c r="BH125" i="2"/>
  <c r="BH138" i="2"/>
  <c r="BH139" i="2"/>
  <c r="BH126" i="2"/>
  <c r="BH135" i="2"/>
  <c r="BH127" i="2"/>
  <c r="BH136" i="2"/>
  <c r="BH133" i="2"/>
  <c r="BH137" i="2"/>
  <c r="BH140" i="2"/>
  <c r="BH128" i="2"/>
  <c r="BH129" i="2"/>
  <c r="BH130" i="2"/>
  <c r="BH162" i="2"/>
  <c r="BH145" i="2"/>
  <c r="BH146" i="2"/>
  <c r="BH147" i="2"/>
  <c r="BH148" i="2"/>
  <c r="BH149" i="2"/>
  <c r="BH161" i="2"/>
  <c r="BH150" i="2"/>
  <c r="BH151" i="2"/>
  <c r="BH152" i="2"/>
  <c r="BH163" i="2"/>
  <c r="BH153" i="2"/>
  <c r="BH154" i="2"/>
  <c r="BH158" i="2"/>
  <c r="BH155" i="2"/>
  <c r="BH164" i="2"/>
  <c r="BH165" i="2"/>
  <c r="BH159" i="2"/>
  <c r="BH156" i="2"/>
  <c r="BH160" i="2"/>
  <c r="BH157" i="2"/>
  <c r="BH166" i="2"/>
  <c r="BH169" i="2"/>
  <c r="BH171" i="2"/>
  <c r="BH175" i="2"/>
  <c r="BH176" i="2"/>
  <c r="BH170" i="2"/>
  <c r="BH177" i="2"/>
  <c r="BH167" i="2"/>
  <c r="BH178" i="2"/>
  <c r="BH179" i="2"/>
  <c r="BH180" i="2"/>
  <c r="BH181" i="2"/>
  <c r="BH182" i="2"/>
  <c r="BH168" i="2"/>
  <c r="BH172" i="2"/>
  <c r="BH183" i="2"/>
  <c r="BH184" i="2"/>
  <c r="BH173" i="2"/>
  <c r="BH185" i="2"/>
  <c r="BH174" i="2"/>
  <c r="BH186" i="2"/>
  <c r="BH187" i="2"/>
  <c r="BH188" i="2"/>
  <c r="BH189" i="2"/>
  <c r="BH192" i="2"/>
  <c r="BH190" i="2"/>
  <c r="BH191" i="2"/>
  <c r="BH226" i="2"/>
  <c r="BH221" i="2"/>
  <c r="BH206" i="2"/>
  <c r="BH207" i="2"/>
  <c r="BH222" i="2"/>
  <c r="BH223" i="2"/>
  <c r="BH208" i="2"/>
  <c r="BH209" i="2"/>
  <c r="BH210" i="2"/>
  <c r="BH228" i="2"/>
  <c r="BH224" i="2"/>
  <c r="BH211" i="2"/>
  <c r="BH212" i="2"/>
  <c r="BH213" i="2"/>
  <c r="BH214" i="2"/>
  <c r="BH215" i="2"/>
  <c r="BH229" i="2"/>
  <c r="BH216" i="2"/>
  <c r="BH217" i="2"/>
  <c r="BH218" i="2"/>
  <c r="BH225" i="2"/>
  <c r="BH227" i="2"/>
  <c r="BH219" i="2"/>
  <c r="BH220" i="2"/>
  <c r="BH230" i="2"/>
  <c r="BH245" i="2"/>
  <c r="BH231" i="2"/>
  <c r="BH242" i="2"/>
  <c r="BH232" i="2"/>
  <c r="BH244" i="2"/>
  <c r="BH233" i="2"/>
  <c r="BH234" i="2"/>
  <c r="BH235" i="2"/>
  <c r="BH240" i="2"/>
  <c r="BH241" i="2"/>
  <c r="BH236" i="2"/>
  <c r="BH246" i="2"/>
  <c r="BH247" i="2"/>
  <c r="BH237" i="2"/>
  <c r="BH238" i="2"/>
  <c r="BH243" i="2"/>
  <c r="BH239" i="2"/>
  <c r="BH248" i="2"/>
  <c r="BH249" i="2"/>
  <c r="BH312" i="2"/>
  <c r="BH289" i="2"/>
  <c r="BH250" i="2"/>
  <c r="BH313" i="2"/>
  <c r="BH314" i="2"/>
  <c r="BH315" i="2"/>
  <c r="BH316" i="2"/>
  <c r="BH290" i="2"/>
  <c r="BH291" i="2"/>
  <c r="BH251" i="2"/>
  <c r="BH252" i="2"/>
  <c r="BH317" i="2"/>
  <c r="BH311" i="2"/>
  <c r="BH318" i="2"/>
  <c r="BH292" i="2"/>
  <c r="BH319" i="2"/>
  <c r="BH293" i="2"/>
  <c r="BH304" i="2"/>
  <c r="BH320" i="2"/>
  <c r="BH321" i="2"/>
  <c r="BH294" i="2"/>
  <c r="BH322" i="2"/>
  <c r="BH323" i="2"/>
  <c r="BH324" i="2"/>
  <c r="BH325" i="2"/>
  <c r="BH295" i="2"/>
  <c r="BH326" i="2"/>
  <c r="BH327" i="2"/>
  <c r="BH253" i="2"/>
  <c r="BH328" i="2"/>
  <c r="BH329" i="2"/>
  <c r="BH330" i="2"/>
  <c r="BH254" i="2"/>
  <c r="BH296" i="2"/>
  <c r="BH255" i="2"/>
  <c r="BH256" i="2"/>
  <c r="BH257" i="2"/>
  <c r="BH331" i="2"/>
  <c r="BH332" i="2"/>
  <c r="BH305" i="2"/>
  <c r="BH258" i="2"/>
  <c r="BH259" i="2"/>
  <c r="BH306" i="2"/>
  <c r="BH260" i="2"/>
  <c r="BH261" i="2"/>
  <c r="BH262" i="2"/>
  <c r="BH263" i="2"/>
  <c r="BH264" i="2"/>
  <c r="BH307" i="2"/>
  <c r="BH265" i="2"/>
  <c r="BH266" i="2"/>
  <c r="BH333" i="2"/>
  <c r="BH267" i="2"/>
  <c r="BH334" i="2"/>
  <c r="BH335" i="2"/>
  <c r="BH268" i="2"/>
  <c r="BH308" i="2"/>
  <c r="BH269" i="2"/>
  <c r="BH297" i="2"/>
  <c r="BH270" i="2"/>
  <c r="BH298" i="2"/>
  <c r="BH271" i="2"/>
  <c r="BH272" i="2"/>
  <c r="BH273" i="2"/>
  <c r="BH274" i="2"/>
  <c r="BH309" i="2"/>
  <c r="BH336" i="2"/>
  <c r="BH275" i="2"/>
  <c r="BH299" i="2"/>
  <c r="BH337" i="2"/>
  <c r="BH276" i="2"/>
  <c r="BH338" i="2"/>
  <c r="BH339" i="2"/>
  <c r="BH340" i="2"/>
  <c r="BH277" i="2"/>
  <c r="BH300" i="2"/>
  <c r="BH278" i="2"/>
  <c r="BH279" i="2"/>
  <c r="BH280" i="2"/>
  <c r="BH281" i="2"/>
  <c r="BH301" i="2"/>
  <c r="BH282" i="2"/>
  <c r="BH302" i="2"/>
  <c r="BH283" i="2"/>
  <c r="BH284" i="2"/>
  <c r="BH285" i="2"/>
  <c r="BH286" i="2"/>
  <c r="BH287" i="2"/>
  <c r="BH303" i="2"/>
  <c r="BH341" i="2"/>
  <c r="BH310" i="2"/>
  <c r="BH288" i="2"/>
  <c r="BH342" i="2"/>
  <c r="BH343" i="2"/>
  <c r="BH344" i="2"/>
  <c r="BH345" i="2"/>
  <c r="BH346" i="2"/>
  <c r="BH347" i="2"/>
  <c r="BH357" i="2"/>
  <c r="BH355" i="2"/>
  <c r="BH348" i="2"/>
  <c r="BH356" i="2"/>
  <c r="BH349" i="2"/>
  <c r="BH358" i="2"/>
  <c r="BH350" i="2"/>
  <c r="BH359" i="2"/>
  <c r="BH351" i="2"/>
  <c r="BH360" i="2"/>
  <c r="BH352" i="2"/>
  <c r="BH353" i="2"/>
  <c r="BH361" i="2"/>
  <c r="BH354" i="2"/>
  <c r="BH362" i="2"/>
  <c r="BH374" i="2"/>
  <c r="BH375" i="2"/>
  <c r="BH376" i="2"/>
  <c r="BH363" i="2"/>
  <c r="BH364" i="2"/>
  <c r="BH377" i="2"/>
  <c r="BH365" i="2"/>
  <c r="BH378" i="2"/>
  <c r="BH379" i="2"/>
  <c r="BH380" i="2"/>
  <c r="BH373" i="2"/>
  <c r="BH366" i="2"/>
  <c r="BH367" i="2"/>
  <c r="BH368" i="2"/>
  <c r="BH369" i="2"/>
  <c r="BH370" i="2"/>
  <c r="BH381" i="2"/>
  <c r="BH371" i="2"/>
  <c r="BH372" i="2"/>
  <c r="BH401" i="2"/>
  <c r="BH402" i="2"/>
  <c r="BH403" i="2"/>
  <c r="BH408" i="2"/>
  <c r="BH412" i="2"/>
  <c r="BH404" i="2"/>
  <c r="BH405" i="2"/>
  <c r="BH397" i="2"/>
  <c r="BH413" i="2"/>
  <c r="BH414" i="2"/>
  <c r="BH409" i="2"/>
  <c r="BH415" i="2"/>
  <c r="BH382" i="2"/>
  <c r="BH410" i="2"/>
  <c r="BH383" i="2"/>
  <c r="BH384" i="2"/>
  <c r="BH385" i="2"/>
  <c r="BH386" i="2"/>
  <c r="BH416" i="2"/>
  <c r="BH387" i="2"/>
  <c r="BH406" i="2"/>
  <c r="BH411" i="2"/>
  <c r="BH388" i="2"/>
  <c r="BH398" i="2"/>
  <c r="BH389" i="2"/>
  <c r="BH390" i="2"/>
  <c r="BH399" i="2"/>
  <c r="BH407" i="2"/>
  <c r="BH391" i="2"/>
  <c r="BH400" i="2"/>
  <c r="BH392" i="2"/>
  <c r="BH393" i="2"/>
  <c r="BH417" i="2"/>
  <c r="BH394" i="2"/>
  <c r="BH418" i="2"/>
  <c r="BH395" i="2"/>
  <c r="BH396" i="2"/>
  <c r="BH432" i="2"/>
  <c r="BH437" i="2"/>
  <c r="BH438" i="2"/>
  <c r="BH420" i="2"/>
  <c r="BH430" i="2"/>
  <c r="BH421" i="2"/>
  <c r="BH422" i="2"/>
  <c r="BH429" i="2"/>
  <c r="BH433" i="2"/>
  <c r="BH434" i="2"/>
  <c r="BH423" i="2"/>
  <c r="BH424" i="2"/>
  <c r="BH425" i="2"/>
  <c r="BH426" i="2"/>
  <c r="BH427" i="2"/>
  <c r="BH431" i="2"/>
  <c r="BH428" i="2"/>
  <c r="BH435" i="2"/>
  <c r="BH436" i="2"/>
  <c r="BH452" i="2"/>
  <c r="BH439" i="2"/>
  <c r="BH453" i="2"/>
  <c r="BH454" i="2"/>
  <c r="BH446" i="2"/>
  <c r="BH447" i="2"/>
  <c r="BH455" i="2"/>
  <c r="BH440" i="2"/>
  <c r="BH441" i="2"/>
  <c r="BH442" i="2"/>
  <c r="BH448" i="2"/>
  <c r="BH449" i="2"/>
  <c r="BH456" i="2"/>
  <c r="BH457" i="2"/>
  <c r="BH443" i="2"/>
  <c r="BH450" i="2"/>
  <c r="BH451" i="2"/>
  <c r="BH444" i="2"/>
  <c r="BH458" i="2"/>
  <c r="BH445" i="2"/>
  <c r="BH14" i="2"/>
  <c r="BF15" i="2"/>
  <c r="BF11" i="2"/>
  <c r="BF4" i="2"/>
  <c r="BF12" i="2"/>
  <c r="BF20" i="2"/>
  <c r="BF5" i="2"/>
  <c r="BF6" i="2"/>
  <c r="BF7" i="2"/>
  <c r="BF16" i="2"/>
  <c r="BF13" i="2"/>
  <c r="BF17" i="2"/>
  <c r="BF18" i="2"/>
  <c r="BF8" i="2"/>
  <c r="BF9" i="2"/>
  <c r="BF19" i="2"/>
  <c r="BF21" i="2"/>
  <c r="BF10" i="2"/>
  <c r="BF22" i="2"/>
  <c r="BF23" i="2"/>
  <c r="BF24" i="2"/>
  <c r="BF34" i="2"/>
  <c r="BF25" i="2"/>
  <c r="BF38" i="2"/>
  <c r="BF26" i="2"/>
  <c r="BF27" i="2"/>
  <c r="BF28" i="2"/>
  <c r="BF40" i="2"/>
  <c r="BF41" i="2"/>
  <c r="BF29" i="2"/>
  <c r="BF30" i="2"/>
  <c r="BF42" i="2"/>
  <c r="BF31" i="2"/>
  <c r="BF43" i="2"/>
  <c r="BF32" i="2"/>
  <c r="BF33" i="2"/>
  <c r="BF35" i="2"/>
  <c r="BF36" i="2"/>
  <c r="BF39" i="2"/>
  <c r="BF37" i="2"/>
  <c r="BF44" i="2"/>
  <c r="BF54" i="2"/>
  <c r="BF55" i="2"/>
  <c r="BF45" i="2"/>
  <c r="BF56" i="2"/>
  <c r="BF57" i="2"/>
  <c r="BF48" i="2"/>
  <c r="BF49" i="2"/>
  <c r="BF58" i="2"/>
  <c r="BF59" i="2"/>
  <c r="BF60" i="2"/>
  <c r="BF50" i="2"/>
  <c r="BF46" i="2"/>
  <c r="BF61" i="2"/>
  <c r="BF47" i="2"/>
  <c r="BF53" i="2"/>
  <c r="BF62" i="2"/>
  <c r="BF51" i="2"/>
  <c r="BF63" i="2"/>
  <c r="BF52" i="2"/>
  <c r="BF64" i="2"/>
  <c r="BF65" i="2"/>
  <c r="BF66" i="2"/>
  <c r="BF90" i="2"/>
  <c r="BF85" i="2"/>
  <c r="BF103" i="2"/>
  <c r="BF91" i="2"/>
  <c r="BF92" i="2"/>
  <c r="BF86" i="2"/>
  <c r="BF87" i="2"/>
  <c r="BF93" i="2"/>
  <c r="BF96" i="2"/>
  <c r="BF88" i="2"/>
  <c r="BF98" i="2"/>
  <c r="BF99" i="2"/>
  <c r="BF100" i="2"/>
  <c r="BF94" i="2"/>
  <c r="BF97" i="2"/>
  <c r="BF101" i="2"/>
  <c r="BF102" i="2"/>
  <c r="BF104" i="2"/>
  <c r="BF95" i="2"/>
  <c r="BF89" i="2"/>
  <c r="BF118" i="2"/>
  <c r="BF119" i="2"/>
  <c r="BF112" i="2"/>
  <c r="BF120" i="2"/>
  <c r="BF113" i="2"/>
  <c r="BF121" i="2"/>
  <c r="BF105" i="2"/>
  <c r="BF106" i="2"/>
  <c r="BF107" i="2"/>
  <c r="BF116" i="2"/>
  <c r="BF108" i="2"/>
  <c r="BF114" i="2"/>
  <c r="BF117" i="2"/>
  <c r="BF109" i="2"/>
  <c r="BF122" i="2"/>
  <c r="BF123" i="2"/>
  <c r="BF124" i="2"/>
  <c r="BF110" i="2"/>
  <c r="BF115" i="2"/>
  <c r="BF111" i="2"/>
  <c r="BF134" i="2"/>
  <c r="BF131" i="2"/>
  <c r="BF132" i="2"/>
  <c r="BF125" i="2"/>
  <c r="BF138" i="2"/>
  <c r="BF139" i="2"/>
  <c r="BF126" i="2"/>
  <c r="BF135" i="2"/>
  <c r="BF127" i="2"/>
  <c r="BF136" i="2"/>
  <c r="BF133" i="2"/>
  <c r="BF137" i="2"/>
  <c r="BF140" i="2"/>
  <c r="BF128" i="2"/>
  <c r="BF129" i="2"/>
  <c r="BF130" i="2"/>
  <c r="BF162" i="2"/>
  <c r="BF145" i="2"/>
  <c r="BF146" i="2"/>
  <c r="BF147" i="2"/>
  <c r="BF148" i="2"/>
  <c r="BF149" i="2"/>
  <c r="BF161" i="2"/>
  <c r="BF150" i="2"/>
  <c r="BF151" i="2"/>
  <c r="BF152" i="2"/>
  <c r="BF163" i="2"/>
  <c r="BF153" i="2"/>
  <c r="BF154" i="2"/>
  <c r="BF158" i="2"/>
  <c r="BF155" i="2"/>
  <c r="BF164" i="2"/>
  <c r="BF165" i="2"/>
  <c r="BF159" i="2"/>
  <c r="BF156" i="2"/>
  <c r="BF160" i="2"/>
  <c r="BF157" i="2"/>
  <c r="BF166" i="2"/>
  <c r="BF169" i="2"/>
  <c r="BF171" i="2"/>
  <c r="BF175" i="2"/>
  <c r="BF176" i="2"/>
  <c r="BF170" i="2"/>
  <c r="BF177" i="2"/>
  <c r="BF167" i="2"/>
  <c r="BF178" i="2"/>
  <c r="BF179" i="2"/>
  <c r="BF180" i="2"/>
  <c r="BF181" i="2"/>
  <c r="BF182" i="2"/>
  <c r="BF168" i="2"/>
  <c r="BF172" i="2"/>
  <c r="BF183" i="2"/>
  <c r="BF184" i="2"/>
  <c r="BF173" i="2"/>
  <c r="BF185" i="2"/>
  <c r="BF174" i="2"/>
  <c r="BF186" i="2"/>
  <c r="BF187" i="2"/>
  <c r="BF188" i="2"/>
  <c r="BF189" i="2"/>
  <c r="BF192" i="2"/>
  <c r="BF190" i="2"/>
  <c r="BF191" i="2"/>
  <c r="BF226" i="2"/>
  <c r="BF221" i="2"/>
  <c r="BF206" i="2"/>
  <c r="BF207" i="2"/>
  <c r="BF222" i="2"/>
  <c r="BF223" i="2"/>
  <c r="BF208" i="2"/>
  <c r="BF209" i="2"/>
  <c r="BF210" i="2"/>
  <c r="BF228" i="2"/>
  <c r="BF224" i="2"/>
  <c r="BF211" i="2"/>
  <c r="BF212" i="2"/>
  <c r="BF213" i="2"/>
  <c r="BF214" i="2"/>
  <c r="BF215" i="2"/>
  <c r="BF229" i="2"/>
  <c r="BF216" i="2"/>
  <c r="BF217" i="2"/>
  <c r="BF218" i="2"/>
  <c r="BF225" i="2"/>
  <c r="BF227" i="2"/>
  <c r="BF219" i="2"/>
  <c r="BF220" i="2"/>
  <c r="BF230" i="2"/>
  <c r="BF245" i="2"/>
  <c r="BF231" i="2"/>
  <c r="BF242" i="2"/>
  <c r="BF232" i="2"/>
  <c r="BF244" i="2"/>
  <c r="BF233" i="2"/>
  <c r="BF234" i="2"/>
  <c r="BF235" i="2"/>
  <c r="BF240" i="2"/>
  <c r="BF241" i="2"/>
  <c r="BF236" i="2"/>
  <c r="BF246" i="2"/>
  <c r="BF247" i="2"/>
  <c r="BF237" i="2"/>
  <c r="BF238" i="2"/>
  <c r="BF243" i="2"/>
  <c r="BF239" i="2"/>
  <c r="BF248" i="2"/>
  <c r="BF249" i="2"/>
  <c r="BF312" i="2"/>
  <c r="BF289" i="2"/>
  <c r="BF250" i="2"/>
  <c r="BF313" i="2"/>
  <c r="BF314" i="2"/>
  <c r="BF315" i="2"/>
  <c r="BF316" i="2"/>
  <c r="BF290" i="2"/>
  <c r="BF291" i="2"/>
  <c r="BF251" i="2"/>
  <c r="BF252" i="2"/>
  <c r="BF317" i="2"/>
  <c r="BF311" i="2"/>
  <c r="BF318" i="2"/>
  <c r="BF292" i="2"/>
  <c r="BF319" i="2"/>
  <c r="BF293" i="2"/>
  <c r="BF304" i="2"/>
  <c r="BF320" i="2"/>
  <c r="BF321" i="2"/>
  <c r="BF294" i="2"/>
  <c r="BF322" i="2"/>
  <c r="BF323" i="2"/>
  <c r="BF324" i="2"/>
  <c r="BF325" i="2"/>
  <c r="BF295" i="2"/>
  <c r="BF326" i="2"/>
  <c r="BF327" i="2"/>
  <c r="BF253" i="2"/>
  <c r="BF328" i="2"/>
  <c r="BF329" i="2"/>
  <c r="BF330" i="2"/>
  <c r="BF254" i="2"/>
  <c r="BF296" i="2"/>
  <c r="BF255" i="2"/>
  <c r="BF256" i="2"/>
  <c r="BF257" i="2"/>
  <c r="BF331" i="2"/>
  <c r="BF332" i="2"/>
  <c r="BF305" i="2"/>
  <c r="BF258" i="2"/>
  <c r="BF259" i="2"/>
  <c r="BF306" i="2"/>
  <c r="BF260" i="2"/>
  <c r="BF261" i="2"/>
  <c r="BF262" i="2"/>
  <c r="BF263" i="2"/>
  <c r="BF264" i="2"/>
  <c r="BF307" i="2"/>
  <c r="BF265" i="2"/>
  <c r="BF266" i="2"/>
  <c r="BF333" i="2"/>
  <c r="BF267" i="2"/>
  <c r="BF334" i="2"/>
  <c r="BF335" i="2"/>
  <c r="BF268" i="2"/>
  <c r="BF308" i="2"/>
  <c r="BF269" i="2"/>
  <c r="BF297" i="2"/>
  <c r="BF270" i="2"/>
  <c r="BF298" i="2"/>
  <c r="BF271" i="2"/>
  <c r="BF272" i="2"/>
  <c r="BF273" i="2"/>
  <c r="BF274" i="2"/>
  <c r="BF309" i="2"/>
  <c r="BF336" i="2"/>
  <c r="BF275" i="2"/>
  <c r="BF299" i="2"/>
  <c r="BF337" i="2"/>
  <c r="BF276" i="2"/>
  <c r="BF338" i="2"/>
  <c r="BF339" i="2"/>
  <c r="BF340" i="2"/>
  <c r="BF277" i="2"/>
  <c r="BF300" i="2"/>
  <c r="BF278" i="2"/>
  <c r="BF279" i="2"/>
  <c r="BF280" i="2"/>
  <c r="BF281" i="2"/>
  <c r="BF301" i="2"/>
  <c r="BF282" i="2"/>
  <c r="BF302" i="2"/>
  <c r="BF283" i="2"/>
  <c r="BF284" i="2"/>
  <c r="BF285" i="2"/>
  <c r="BF286" i="2"/>
  <c r="BF287" i="2"/>
  <c r="BF303" i="2"/>
  <c r="BF341" i="2"/>
  <c r="BF310" i="2"/>
  <c r="BF288" i="2"/>
  <c r="BF342" i="2"/>
  <c r="BF343" i="2"/>
  <c r="BF344" i="2"/>
  <c r="BF345" i="2"/>
  <c r="BF346" i="2"/>
  <c r="BF347" i="2"/>
  <c r="BF357" i="2"/>
  <c r="BF355" i="2"/>
  <c r="BF348" i="2"/>
  <c r="BF356" i="2"/>
  <c r="BF349" i="2"/>
  <c r="BF358" i="2"/>
  <c r="BF350" i="2"/>
  <c r="BF359" i="2"/>
  <c r="BF351" i="2"/>
  <c r="BF360" i="2"/>
  <c r="BF352" i="2"/>
  <c r="BF353" i="2"/>
  <c r="BF361" i="2"/>
  <c r="BF354" i="2"/>
  <c r="BF362" i="2"/>
  <c r="BF374" i="2"/>
  <c r="BF375" i="2"/>
  <c r="BF376" i="2"/>
  <c r="BF363" i="2"/>
  <c r="BF364" i="2"/>
  <c r="BF377" i="2"/>
  <c r="BF365" i="2"/>
  <c r="BF378" i="2"/>
  <c r="BF379" i="2"/>
  <c r="BF380" i="2"/>
  <c r="BF373" i="2"/>
  <c r="BF366" i="2"/>
  <c r="BF367" i="2"/>
  <c r="BF368" i="2"/>
  <c r="BF369" i="2"/>
  <c r="BF370" i="2"/>
  <c r="BF381" i="2"/>
  <c r="BF371" i="2"/>
  <c r="BF372" i="2"/>
  <c r="BF401" i="2"/>
  <c r="BF402" i="2"/>
  <c r="BF403" i="2"/>
  <c r="BF408" i="2"/>
  <c r="BF412" i="2"/>
  <c r="BF404" i="2"/>
  <c r="BF405" i="2"/>
  <c r="BF397" i="2"/>
  <c r="BF413" i="2"/>
  <c r="BF414" i="2"/>
  <c r="BF409" i="2"/>
  <c r="BF415" i="2"/>
  <c r="BF382" i="2"/>
  <c r="BF410" i="2"/>
  <c r="BF383" i="2"/>
  <c r="BF384" i="2"/>
  <c r="BF385" i="2"/>
  <c r="BF386" i="2"/>
  <c r="BF416" i="2"/>
  <c r="BF387" i="2"/>
  <c r="BF406" i="2"/>
  <c r="BF411" i="2"/>
  <c r="BF388" i="2"/>
  <c r="BF398" i="2"/>
  <c r="BF389" i="2"/>
  <c r="BF390" i="2"/>
  <c r="BF399" i="2"/>
  <c r="BF407" i="2"/>
  <c r="BF391" i="2"/>
  <c r="BF400" i="2"/>
  <c r="BF392" i="2"/>
  <c r="BF393" i="2"/>
  <c r="BF417" i="2"/>
  <c r="BF394" i="2"/>
  <c r="BF418" i="2"/>
  <c r="BF395" i="2"/>
  <c r="BF396" i="2"/>
  <c r="BF432" i="2"/>
  <c r="BF437" i="2"/>
  <c r="BF438" i="2"/>
  <c r="BF420" i="2"/>
  <c r="BF430" i="2"/>
  <c r="BF421" i="2"/>
  <c r="BF422" i="2"/>
  <c r="BF429" i="2"/>
  <c r="BF433" i="2"/>
  <c r="BF434" i="2"/>
  <c r="BF423" i="2"/>
  <c r="BF424" i="2"/>
  <c r="BF425" i="2"/>
  <c r="BF426" i="2"/>
  <c r="BF427" i="2"/>
  <c r="BF431" i="2"/>
  <c r="BF428" i="2"/>
  <c r="BF435" i="2"/>
  <c r="BF436" i="2"/>
  <c r="BF452" i="2"/>
  <c r="BF439" i="2"/>
  <c r="BF453" i="2"/>
  <c r="BF454" i="2"/>
  <c r="BF446" i="2"/>
  <c r="BF447" i="2"/>
  <c r="BF455" i="2"/>
  <c r="BF440" i="2"/>
  <c r="BF441" i="2"/>
  <c r="BF442" i="2"/>
  <c r="BF448" i="2"/>
  <c r="BF449" i="2"/>
  <c r="BF456" i="2"/>
  <c r="BF457" i="2"/>
  <c r="BF443" i="2"/>
  <c r="BF450" i="2"/>
  <c r="BF451" i="2"/>
  <c r="BF444" i="2"/>
  <c r="BF458" i="2"/>
  <c r="BF445" i="2"/>
  <c r="BF14" i="2"/>
  <c r="BD15" i="2"/>
  <c r="BD11" i="2"/>
  <c r="BD4" i="2"/>
  <c r="BD12" i="2"/>
  <c r="BD20" i="2"/>
  <c r="BD5" i="2"/>
  <c r="BD6" i="2"/>
  <c r="BD7" i="2"/>
  <c r="BD16" i="2"/>
  <c r="BD13" i="2"/>
  <c r="BD17" i="2"/>
  <c r="BD18" i="2"/>
  <c r="BD8" i="2"/>
  <c r="BD9" i="2"/>
  <c r="BD19" i="2"/>
  <c r="BD21" i="2"/>
  <c r="BD10" i="2"/>
  <c r="BD22" i="2"/>
  <c r="BD23" i="2"/>
  <c r="BD24" i="2"/>
  <c r="BD34" i="2"/>
  <c r="BD25" i="2"/>
  <c r="BD38" i="2"/>
  <c r="BD26" i="2"/>
  <c r="BD27" i="2"/>
  <c r="BD28" i="2"/>
  <c r="BD40" i="2"/>
  <c r="BD41" i="2"/>
  <c r="BD29" i="2"/>
  <c r="BD30" i="2"/>
  <c r="BD42" i="2"/>
  <c r="BD31" i="2"/>
  <c r="BD43" i="2"/>
  <c r="BD32" i="2"/>
  <c r="BD33" i="2"/>
  <c r="BD35" i="2"/>
  <c r="BD36" i="2"/>
  <c r="BD39" i="2"/>
  <c r="BD37" i="2"/>
  <c r="BD44" i="2"/>
  <c r="BD54" i="2"/>
  <c r="BD55" i="2"/>
  <c r="BD45" i="2"/>
  <c r="BD56" i="2"/>
  <c r="BD57" i="2"/>
  <c r="BD48" i="2"/>
  <c r="BD49" i="2"/>
  <c r="BD58" i="2"/>
  <c r="BD59" i="2"/>
  <c r="BD60" i="2"/>
  <c r="BD50" i="2"/>
  <c r="BD46" i="2"/>
  <c r="BD61" i="2"/>
  <c r="BD47" i="2"/>
  <c r="BD53" i="2"/>
  <c r="BD62" i="2"/>
  <c r="BD51" i="2"/>
  <c r="BD63" i="2"/>
  <c r="BD52" i="2"/>
  <c r="BD64" i="2"/>
  <c r="BD65" i="2"/>
  <c r="BD66" i="2"/>
  <c r="BD90" i="2"/>
  <c r="BD85" i="2"/>
  <c r="BD103" i="2"/>
  <c r="BD91" i="2"/>
  <c r="BD92" i="2"/>
  <c r="BD86" i="2"/>
  <c r="BD87" i="2"/>
  <c r="BD93" i="2"/>
  <c r="BD96" i="2"/>
  <c r="BD88" i="2"/>
  <c r="BD98" i="2"/>
  <c r="BD99" i="2"/>
  <c r="BD100" i="2"/>
  <c r="BD94" i="2"/>
  <c r="BD97" i="2"/>
  <c r="BD101" i="2"/>
  <c r="BD102" i="2"/>
  <c r="BD104" i="2"/>
  <c r="BD95" i="2"/>
  <c r="BD89" i="2"/>
  <c r="BD118" i="2"/>
  <c r="BD119" i="2"/>
  <c r="BD112" i="2"/>
  <c r="BD120" i="2"/>
  <c r="BD113" i="2"/>
  <c r="BD121" i="2"/>
  <c r="BD105" i="2"/>
  <c r="BD106" i="2"/>
  <c r="BD107" i="2"/>
  <c r="BD116" i="2"/>
  <c r="BD108" i="2"/>
  <c r="BD114" i="2"/>
  <c r="BD117" i="2"/>
  <c r="BD109" i="2"/>
  <c r="BD122" i="2"/>
  <c r="BD123" i="2"/>
  <c r="BD124" i="2"/>
  <c r="BD110" i="2"/>
  <c r="BD115" i="2"/>
  <c r="BD111" i="2"/>
  <c r="BD134" i="2"/>
  <c r="BD131" i="2"/>
  <c r="BD132" i="2"/>
  <c r="BD125" i="2"/>
  <c r="BD138" i="2"/>
  <c r="BD139" i="2"/>
  <c r="BD126" i="2"/>
  <c r="BD135" i="2"/>
  <c r="BD127" i="2"/>
  <c r="BD136" i="2"/>
  <c r="BD133" i="2"/>
  <c r="BD137" i="2"/>
  <c r="BD140" i="2"/>
  <c r="BD128" i="2"/>
  <c r="BD129" i="2"/>
  <c r="BD130" i="2"/>
  <c r="BD162" i="2"/>
  <c r="BD145" i="2"/>
  <c r="BD146" i="2"/>
  <c r="BD147" i="2"/>
  <c r="BD148" i="2"/>
  <c r="BD149" i="2"/>
  <c r="BD161" i="2"/>
  <c r="BD150" i="2"/>
  <c r="BD151" i="2"/>
  <c r="BD152" i="2"/>
  <c r="BD163" i="2"/>
  <c r="BD153" i="2"/>
  <c r="BD154" i="2"/>
  <c r="BD158" i="2"/>
  <c r="BD155" i="2"/>
  <c r="BD164" i="2"/>
  <c r="BD165" i="2"/>
  <c r="BD159" i="2"/>
  <c r="BD156" i="2"/>
  <c r="BD160" i="2"/>
  <c r="BD157" i="2"/>
  <c r="BD166" i="2"/>
  <c r="BD169" i="2"/>
  <c r="BD171" i="2"/>
  <c r="BD175" i="2"/>
  <c r="BD176" i="2"/>
  <c r="BD170" i="2"/>
  <c r="BD177" i="2"/>
  <c r="BD167" i="2"/>
  <c r="BD178" i="2"/>
  <c r="BD179" i="2"/>
  <c r="BD180" i="2"/>
  <c r="BD181" i="2"/>
  <c r="BD182" i="2"/>
  <c r="BD168" i="2"/>
  <c r="BD172" i="2"/>
  <c r="BD183" i="2"/>
  <c r="BD184" i="2"/>
  <c r="BD173" i="2"/>
  <c r="BD185" i="2"/>
  <c r="BD174" i="2"/>
  <c r="BD186" i="2"/>
  <c r="BD187" i="2"/>
  <c r="BD188" i="2"/>
  <c r="BD189" i="2"/>
  <c r="BD192" i="2"/>
  <c r="BD190" i="2"/>
  <c r="BD191" i="2"/>
  <c r="BD226" i="2"/>
  <c r="BD221" i="2"/>
  <c r="BD206" i="2"/>
  <c r="BD207" i="2"/>
  <c r="BD222" i="2"/>
  <c r="BD223" i="2"/>
  <c r="BD208" i="2"/>
  <c r="BD209" i="2"/>
  <c r="BD210" i="2"/>
  <c r="BD228" i="2"/>
  <c r="BD224" i="2"/>
  <c r="BD211" i="2"/>
  <c r="BD212" i="2"/>
  <c r="BD213" i="2"/>
  <c r="BD214" i="2"/>
  <c r="BD215" i="2"/>
  <c r="BD229" i="2"/>
  <c r="BD216" i="2"/>
  <c r="BD217" i="2"/>
  <c r="BD218" i="2"/>
  <c r="BD225" i="2"/>
  <c r="BD227" i="2"/>
  <c r="BD219" i="2"/>
  <c r="BD220" i="2"/>
  <c r="BD230" i="2"/>
  <c r="BD245" i="2"/>
  <c r="BD231" i="2"/>
  <c r="BD242" i="2"/>
  <c r="BD232" i="2"/>
  <c r="BD244" i="2"/>
  <c r="BD233" i="2"/>
  <c r="BD234" i="2"/>
  <c r="BD235" i="2"/>
  <c r="BD240" i="2"/>
  <c r="BD241" i="2"/>
  <c r="BD236" i="2"/>
  <c r="BD246" i="2"/>
  <c r="BD247" i="2"/>
  <c r="BD237" i="2"/>
  <c r="BD238" i="2"/>
  <c r="BD243" i="2"/>
  <c r="BD239" i="2"/>
  <c r="BD248" i="2"/>
  <c r="BD249" i="2"/>
  <c r="BD312" i="2"/>
  <c r="BD289" i="2"/>
  <c r="BD250" i="2"/>
  <c r="BD313" i="2"/>
  <c r="BD314" i="2"/>
  <c r="BD315" i="2"/>
  <c r="BD316" i="2"/>
  <c r="BD290" i="2"/>
  <c r="BD291" i="2"/>
  <c r="BD251" i="2"/>
  <c r="BD252" i="2"/>
  <c r="BD317" i="2"/>
  <c r="BD311" i="2"/>
  <c r="BD318" i="2"/>
  <c r="BD292" i="2"/>
  <c r="BD319" i="2"/>
  <c r="BD293" i="2"/>
  <c r="BD304" i="2"/>
  <c r="BD320" i="2"/>
  <c r="BD321" i="2"/>
  <c r="BD294" i="2"/>
  <c r="BD322" i="2"/>
  <c r="BD323" i="2"/>
  <c r="BD324" i="2"/>
  <c r="BD325" i="2"/>
  <c r="BD295" i="2"/>
  <c r="BD326" i="2"/>
  <c r="BD327" i="2"/>
  <c r="BD253" i="2"/>
  <c r="BD328" i="2"/>
  <c r="BD329" i="2"/>
  <c r="BD330" i="2"/>
  <c r="BD254" i="2"/>
  <c r="BD296" i="2"/>
  <c r="BD255" i="2"/>
  <c r="BD256" i="2"/>
  <c r="BD257" i="2"/>
  <c r="BD331" i="2"/>
  <c r="BD332" i="2"/>
  <c r="BD305" i="2"/>
  <c r="BD258" i="2"/>
  <c r="BD259" i="2"/>
  <c r="BD306" i="2"/>
  <c r="BD260" i="2"/>
  <c r="BD261" i="2"/>
  <c r="BD262" i="2"/>
  <c r="BD263" i="2"/>
  <c r="BD264" i="2"/>
  <c r="BD307" i="2"/>
  <c r="BD265" i="2"/>
  <c r="BD266" i="2"/>
  <c r="BD333" i="2"/>
  <c r="BD267" i="2"/>
  <c r="BD334" i="2"/>
  <c r="BD335" i="2"/>
  <c r="BD268" i="2"/>
  <c r="BD308" i="2"/>
  <c r="BD269" i="2"/>
  <c r="BD297" i="2"/>
  <c r="BD270" i="2"/>
  <c r="BD298" i="2"/>
  <c r="BD271" i="2"/>
  <c r="BD272" i="2"/>
  <c r="BD273" i="2"/>
  <c r="BD274" i="2"/>
  <c r="BD309" i="2"/>
  <c r="BD336" i="2"/>
  <c r="BD275" i="2"/>
  <c r="BD299" i="2"/>
  <c r="BD337" i="2"/>
  <c r="BD276" i="2"/>
  <c r="BD338" i="2"/>
  <c r="BD339" i="2"/>
  <c r="BD340" i="2"/>
  <c r="BD277" i="2"/>
  <c r="BD300" i="2"/>
  <c r="BD278" i="2"/>
  <c r="BD279" i="2"/>
  <c r="BD280" i="2"/>
  <c r="BD281" i="2"/>
  <c r="BD301" i="2"/>
  <c r="BD282" i="2"/>
  <c r="BD302" i="2"/>
  <c r="BD283" i="2"/>
  <c r="BD284" i="2"/>
  <c r="BD285" i="2"/>
  <c r="BD286" i="2"/>
  <c r="BD287" i="2"/>
  <c r="BD303" i="2"/>
  <c r="BD341" i="2"/>
  <c r="BD310" i="2"/>
  <c r="BD288" i="2"/>
  <c r="BD342" i="2"/>
  <c r="BD343" i="2"/>
  <c r="BD344" i="2"/>
  <c r="BD345" i="2"/>
  <c r="BD346" i="2"/>
  <c r="BD347" i="2"/>
  <c r="BD357" i="2"/>
  <c r="BD355" i="2"/>
  <c r="BD348" i="2"/>
  <c r="BD356" i="2"/>
  <c r="BD349" i="2"/>
  <c r="BD358" i="2"/>
  <c r="BD350" i="2"/>
  <c r="BD359" i="2"/>
  <c r="BD351" i="2"/>
  <c r="BD360" i="2"/>
  <c r="BD352" i="2"/>
  <c r="BD353" i="2"/>
  <c r="BD361" i="2"/>
  <c r="BD354" i="2"/>
  <c r="BD362" i="2"/>
  <c r="BD374" i="2"/>
  <c r="BD375" i="2"/>
  <c r="BD376" i="2"/>
  <c r="BD363" i="2"/>
  <c r="BD364" i="2"/>
  <c r="BD377" i="2"/>
  <c r="BD365" i="2"/>
  <c r="BD378" i="2"/>
  <c r="BD379" i="2"/>
  <c r="BD380" i="2"/>
  <c r="BD373" i="2"/>
  <c r="BD366" i="2"/>
  <c r="BD367" i="2"/>
  <c r="BD368" i="2"/>
  <c r="BD369" i="2"/>
  <c r="BD370" i="2"/>
  <c r="BD381" i="2"/>
  <c r="BD371" i="2"/>
  <c r="BD372" i="2"/>
  <c r="BD401" i="2"/>
  <c r="BD402" i="2"/>
  <c r="BD403" i="2"/>
  <c r="BD408" i="2"/>
  <c r="BD412" i="2"/>
  <c r="BD404" i="2"/>
  <c r="BD405" i="2"/>
  <c r="BD397" i="2"/>
  <c r="BD413" i="2"/>
  <c r="BD414" i="2"/>
  <c r="BD409" i="2"/>
  <c r="BD415" i="2"/>
  <c r="BD382" i="2"/>
  <c r="BD410" i="2"/>
  <c r="BD383" i="2"/>
  <c r="BD384" i="2"/>
  <c r="BD385" i="2"/>
  <c r="BD386" i="2"/>
  <c r="BD416" i="2"/>
  <c r="BD387" i="2"/>
  <c r="BD406" i="2"/>
  <c r="BD411" i="2"/>
  <c r="BD388" i="2"/>
  <c r="BD398" i="2"/>
  <c r="BD389" i="2"/>
  <c r="BD390" i="2"/>
  <c r="BD399" i="2"/>
  <c r="BD407" i="2"/>
  <c r="BD391" i="2"/>
  <c r="BD400" i="2"/>
  <c r="BD392" i="2"/>
  <c r="BD393" i="2"/>
  <c r="BD417" i="2"/>
  <c r="BD394" i="2"/>
  <c r="BD418" i="2"/>
  <c r="BD395" i="2"/>
  <c r="BD396" i="2"/>
  <c r="BD432" i="2"/>
  <c r="BD437" i="2"/>
  <c r="BD438" i="2"/>
  <c r="BD420" i="2"/>
  <c r="BD430" i="2"/>
  <c r="BD421" i="2"/>
  <c r="BD422" i="2"/>
  <c r="BD429" i="2"/>
  <c r="BD433" i="2"/>
  <c r="BD434" i="2"/>
  <c r="BD423" i="2"/>
  <c r="BD424" i="2"/>
  <c r="BD425" i="2"/>
  <c r="BD426" i="2"/>
  <c r="BD427" i="2"/>
  <c r="BD431" i="2"/>
  <c r="BD428" i="2"/>
  <c r="BD435" i="2"/>
  <c r="BD436" i="2"/>
  <c r="BD452" i="2"/>
  <c r="BD439" i="2"/>
  <c r="BD453" i="2"/>
  <c r="BD454" i="2"/>
  <c r="BD446" i="2"/>
  <c r="BD447" i="2"/>
  <c r="BD455" i="2"/>
  <c r="BD440" i="2"/>
  <c r="BD441" i="2"/>
  <c r="BD442" i="2"/>
  <c r="BD448" i="2"/>
  <c r="BD449" i="2"/>
  <c r="BD456" i="2"/>
  <c r="BD457" i="2"/>
  <c r="BD443" i="2"/>
  <c r="BD450" i="2"/>
  <c r="BD451" i="2"/>
  <c r="BD444" i="2"/>
  <c r="BD458" i="2"/>
  <c r="BD445" i="2"/>
  <c r="BD14" i="2"/>
  <c r="BB15" i="2"/>
  <c r="BB11" i="2"/>
  <c r="BB4" i="2"/>
  <c r="BB12" i="2"/>
  <c r="BB20" i="2"/>
  <c r="BB5" i="2"/>
  <c r="BB6" i="2"/>
  <c r="BB7" i="2"/>
  <c r="BB16" i="2"/>
  <c r="BB13" i="2"/>
  <c r="BB17" i="2"/>
  <c r="BB18" i="2"/>
  <c r="BB8" i="2"/>
  <c r="BB9" i="2"/>
  <c r="BB19" i="2"/>
  <c r="BB21" i="2"/>
  <c r="BB10" i="2"/>
  <c r="BB22" i="2"/>
  <c r="BB23" i="2"/>
  <c r="BB24" i="2"/>
  <c r="BB34" i="2"/>
  <c r="BB25" i="2"/>
  <c r="BB38" i="2"/>
  <c r="BB26" i="2"/>
  <c r="BB27" i="2"/>
  <c r="BB28" i="2"/>
  <c r="BB40" i="2"/>
  <c r="BB41" i="2"/>
  <c r="BB29" i="2"/>
  <c r="BB30" i="2"/>
  <c r="BB42" i="2"/>
  <c r="BB31" i="2"/>
  <c r="BB43" i="2"/>
  <c r="BB32" i="2"/>
  <c r="BB33" i="2"/>
  <c r="BB35" i="2"/>
  <c r="BB36" i="2"/>
  <c r="BB39" i="2"/>
  <c r="BB37" i="2"/>
  <c r="BB44" i="2"/>
  <c r="BB54" i="2"/>
  <c r="BB55" i="2"/>
  <c r="BB45" i="2"/>
  <c r="BB56" i="2"/>
  <c r="BB57" i="2"/>
  <c r="BB48" i="2"/>
  <c r="BB49" i="2"/>
  <c r="BB58" i="2"/>
  <c r="BB59" i="2"/>
  <c r="BB60" i="2"/>
  <c r="BB50" i="2"/>
  <c r="BB46" i="2"/>
  <c r="BB61" i="2"/>
  <c r="BB47" i="2"/>
  <c r="BB53" i="2"/>
  <c r="BB62" i="2"/>
  <c r="BB51" i="2"/>
  <c r="BB63" i="2"/>
  <c r="BB52" i="2"/>
  <c r="BB64" i="2"/>
  <c r="BB65" i="2"/>
  <c r="BB66" i="2"/>
  <c r="BB90" i="2"/>
  <c r="BB85" i="2"/>
  <c r="BB103" i="2"/>
  <c r="BB91" i="2"/>
  <c r="BB92" i="2"/>
  <c r="BB86" i="2"/>
  <c r="BB87" i="2"/>
  <c r="BB93" i="2"/>
  <c r="BB96" i="2"/>
  <c r="BB88" i="2"/>
  <c r="BB98" i="2"/>
  <c r="BB99" i="2"/>
  <c r="BB100" i="2"/>
  <c r="BB94" i="2"/>
  <c r="BB97" i="2"/>
  <c r="BB101" i="2"/>
  <c r="BB102" i="2"/>
  <c r="BB104" i="2"/>
  <c r="BB95" i="2"/>
  <c r="BB89" i="2"/>
  <c r="BB118" i="2"/>
  <c r="BB119" i="2"/>
  <c r="BB112" i="2"/>
  <c r="BB120" i="2"/>
  <c r="BB113" i="2"/>
  <c r="BB121" i="2"/>
  <c r="BB105" i="2"/>
  <c r="BB106" i="2"/>
  <c r="BB107" i="2"/>
  <c r="BB116" i="2"/>
  <c r="BB108" i="2"/>
  <c r="BB114" i="2"/>
  <c r="BB117" i="2"/>
  <c r="BB109" i="2"/>
  <c r="BB122" i="2"/>
  <c r="BB123" i="2"/>
  <c r="BB124" i="2"/>
  <c r="BB110" i="2"/>
  <c r="BB115" i="2"/>
  <c r="BB111" i="2"/>
  <c r="BB134" i="2"/>
  <c r="BB131" i="2"/>
  <c r="BB132" i="2"/>
  <c r="BB125" i="2"/>
  <c r="BB138" i="2"/>
  <c r="BB139" i="2"/>
  <c r="BB126" i="2"/>
  <c r="BB135" i="2"/>
  <c r="BB127" i="2"/>
  <c r="BB136" i="2"/>
  <c r="BB133" i="2"/>
  <c r="BB137" i="2"/>
  <c r="BB140" i="2"/>
  <c r="BB128" i="2"/>
  <c r="BB129" i="2"/>
  <c r="BB130" i="2"/>
  <c r="BB162" i="2"/>
  <c r="BB145" i="2"/>
  <c r="BB146" i="2"/>
  <c r="BB147" i="2"/>
  <c r="BB148" i="2"/>
  <c r="BB149" i="2"/>
  <c r="BB161" i="2"/>
  <c r="BB150" i="2"/>
  <c r="BB151" i="2"/>
  <c r="BB152" i="2"/>
  <c r="BB163" i="2"/>
  <c r="BB153" i="2"/>
  <c r="BB154" i="2"/>
  <c r="BB158" i="2"/>
  <c r="BB155" i="2"/>
  <c r="BB164" i="2"/>
  <c r="BB165" i="2"/>
  <c r="BB159" i="2"/>
  <c r="BB156" i="2"/>
  <c r="BB160" i="2"/>
  <c r="BB157" i="2"/>
  <c r="BB166" i="2"/>
  <c r="BB169" i="2"/>
  <c r="BB171" i="2"/>
  <c r="BB175" i="2"/>
  <c r="BB176" i="2"/>
  <c r="BB170" i="2"/>
  <c r="BB177" i="2"/>
  <c r="BB167" i="2"/>
  <c r="BB178" i="2"/>
  <c r="BB179" i="2"/>
  <c r="BB180" i="2"/>
  <c r="BB181" i="2"/>
  <c r="BB182" i="2"/>
  <c r="BB168" i="2"/>
  <c r="BB172" i="2"/>
  <c r="BB183" i="2"/>
  <c r="BB184" i="2"/>
  <c r="BB173" i="2"/>
  <c r="BB185" i="2"/>
  <c r="BB174" i="2"/>
  <c r="BB186" i="2"/>
  <c r="BB187" i="2"/>
  <c r="BB188" i="2"/>
  <c r="BB189" i="2"/>
  <c r="BB192" i="2"/>
  <c r="BB190" i="2"/>
  <c r="BB191" i="2"/>
  <c r="BB226" i="2"/>
  <c r="BB221" i="2"/>
  <c r="BB206" i="2"/>
  <c r="BB207" i="2"/>
  <c r="BB222" i="2"/>
  <c r="BB223" i="2"/>
  <c r="BB208" i="2"/>
  <c r="BB209" i="2"/>
  <c r="BB210" i="2"/>
  <c r="BB228" i="2"/>
  <c r="BB224" i="2"/>
  <c r="BB211" i="2"/>
  <c r="BB212" i="2"/>
  <c r="BB213" i="2"/>
  <c r="BB214" i="2"/>
  <c r="BB215" i="2"/>
  <c r="BB229" i="2"/>
  <c r="BB216" i="2"/>
  <c r="BB217" i="2"/>
  <c r="BB218" i="2"/>
  <c r="BB225" i="2"/>
  <c r="BB227" i="2"/>
  <c r="BB219" i="2"/>
  <c r="BB220" i="2"/>
  <c r="BB230" i="2"/>
  <c r="BB245" i="2"/>
  <c r="BB231" i="2"/>
  <c r="BB242" i="2"/>
  <c r="BB232" i="2"/>
  <c r="BB244" i="2"/>
  <c r="BB233" i="2"/>
  <c r="BB234" i="2"/>
  <c r="BB235" i="2"/>
  <c r="BB240" i="2"/>
  <c r="BB241" i="2"/>
  <c r="BB236" i="2"/>
  <c r="BB246" i="2"/>
  <c r="BB247" i="2"/>
  <c r="BB237" i="2"/>
  <c r="BB238" i="2"/>
  <c r="BB243" i="2"/>
  <c r="BB239" i="2"/>
  <c r="BB248" i="2"/>
  <c r="BB249" i="2"/>
  <c r="BB312" i="2"/>
  <c r="BB289" i="2"/>
  <c r="BB250" i="2"/>
  <c r="BB313" i="2"/>
  <c r="BB314" i="2"/>
  <c r="BB315" i="2"/>
  <c r="BB316" i="2"/>
  <c r="BB290" i="2"/>
  <c r="BB291" i="2"/>
  <c r="BB251" i="2"/>
  <c r="BB252" i="2"/>
  <c r="BB317" i="2"/>
  <c r="BB311" i="2"/>
  <c r="BB318" i="2"/>
  <c r="BB292" i="2"/>
  <c r="BB319" i="2"/>
  <c r="BB293" i="2"/>
  <c r="BB304" i="2"/>
  <c r="BB320" i="2"/>
  <c r="BB321" i="2"/>
  <c r="BB294" i="2"/>
  <c r="BB322" i="2"/>
  <c r="BB323" i="2"/>
  <c r="BB324" i="2"/>
  <c r="BB325" i="2"/>
  <c r="BB295" i="2"/>
  <c r="BB326" i="2"/>
  <c r="BB327" i="2"/>
  <c r="BB253" i="2"/>
  <c r="BB328" i="2"/>
  <c r="BB329" i="2"/>
  <c r="BB330" i="2"/>
  <c r="BB254" i="2"/>
  <c r="BB296" i="2"/>
  <c r="BB255" i="2"/>
  <c r="BB256" i="2"/>
  <c r="BB257" i="2"/>
  <c r="BB331" i="2"/>
  <c r="BB332" i="2"/>
  <c r="BB305" i="2"/>
  <c r="BB258" i="2"/>
  <c r="BB259" i="2"/>
  <c r="BB306" i="2"/>
  <c r="BB260" i="2"/>
  <c r="BB261" i="2"/>
  <c r="BB262" i="2"/>
  <c r="BB263" i="2"/>
  <c r="BB264" i="2"/>
  <c r="BB307" i="2"/>
  <c r="BB265" i="2"/>
  <c r="BB266" i="2"/>
  <c r="BB333" i="2"/>
  <c r="BB267" i="2"/>
  <c r="BB334" i="2"/>
  <c r="BB335" i="2"/>
  <c r="BB268" i="2"/>
  <c r="BB308" i="2"/>
  <c r="BB269" i="2"/>
  <c r="BB297" i="2"/>
  <c r="BB270" i="2"/>
  <c r="BB298" i="2"/>
  <c r="BB271" i="2"/>
  <c r="BB272" i="2"/>
  <c r="BB273" i="2"/>
  <c r="BB274" i="2"/>
  <c r="BB309" i="2"/>
  <c r="BB336" i="2"/>
  <c r="BB275" i="2"/>
  <c r="BB299" i="2"/>
  <c r="BB337" i="2"/>
  <c r="BB276" i="2"/>
  <c r="BB338" i="2"/>
  <c r="BB339" i="2"/>
  <c r="BB340" i="2"/>
  <c r="BB277" i="2"/>
  <c r="BB300" i="2"/>
  <c r="BB278" i="2"/>
  <c r="BB279" i="2"/>
  <c r="BB280" i="2"/>
  <c r="BB281" i="2"/>
  <c r="BB301" i="2"/>
  <c r="BB282" i="2"/>
  <c r="BB302" i="2"/>
  <c r="BB283" i="2"/>
  <c r="BB284" i="2"/>
  <c r="BB285" i="2"/>
  <c r="BB286" i="2"/>
  <c r="BB287" i="2"/>
  <c r="BB303" i="2"/>
  <c r="BB341" i="2"/>
  <c r="BB310" i="2"/>
  <c r="BB288" i="2"/>
  <c r="BB342" i="2"/>
  <c r="BB343" i="2"/>
  <c r="BB344" i="2"/>
  <c r="BB345" i="2"/>
  <c r="BB346" i="2"/>
  <c r="BB347" i="2"/>
  <c r="BB357" i="2"/>
  <c r="BB355" i="2"/>
  <c r="BB348" i="2"/>
  <c r="BB356" i="2"/>
  <c r="BB349" i="2"/>
  <c r="BB358" i="2"/>
  <c r="BB350" i="2"/>
  <c r="BB359" i="2"/>
  <c r="BB351" i="2"/>
  <c r="BB360" i="2"/>
  <c r="BB352" i="2"/>
  <c r="BB353" i="2"/>
  <c r="BB361" i="2"/>
  <c r="BB354" i="2"/>
  <c r="BB362" i="2"/>
  <c r="BB374" i="2"/>
  <c r="BB375" i="2"/>
  <c r="BB376" i="2"/>
  <c r="BB363" i="2"/>
  <c r="BB364" i="2"/>
  <c r="BB377" i="2"/>
  <c r="BB365" i="2"/>
  <c r="BB378" i="2"/>
  <c r="BB379" i="2"/>
  <c r="BB380" i="2"/>
  <c r="BB373" i="2"/>
  <c r="BB366" i="2"/>
  <c r="BB367" i="2"/>
  <c r="BB368" i="2"/>
  <c r="BB369" i="2"/>
  <c r="BB370" i="2"/>
  <c r="BB381" i="2"/>
  <c r="BB371" i="2"/>
  <c r="BB372" i="2"/>
  <c r="BB401" i="2"/>
  <c r="BB402" i="2"/>
  <c r="BB403" i="2"/>
  <c r="BB408" i="2"/>
  <c r="BB412" i="2"/>
  <c r="BB404" i="2"/>
  <c r="BB405" i="2"/>
  <c r="BB397" i="2"/>
  <c r="BB413" i="2"/>
  <c r="BB414" i="2"/>
  <c r="BB409" i="2"/>
  <c r="BB415" i="2"/>
  <c r="BB382" i="2"/>
  <c r="BB410" i="2"/>
  <c r="BB383" i="2"/>
  <c r="BB384" i="2"/>
  <c r="BB385" i="2"/>
  <c r="BB386" i="2"/>
  <c r="BB416" i="2"/>
  <c r="BB387" i="2"/>
  <c r="BB406" i="2"/>
  <c r="BB411" i="2"/>
  <c r="BB388" i="2"/>
  <c r="BB398" i="2"/>
  <c r="BB389" i="2"/>
  <c r="BB390" i="2"/>
  <c r="BB399" i="2"/>
  <c r="BB407" i="2"/>
  <c r="BB391" i="2"/>
  <c r="BB400" i="2"/>
  <c r="BB392" i="2"/>
  <c r="BB393" i="2"/>
  <c r="BB417" i="2"/>
  <c r="BB394" i="2"/>
  <c r="BB418" i="2"/>
  <c r="BB395" i="2"/>
  <c r="BB396" i="2"/>
  <c r="BB432" i="2"/>
  <c r="BB437" i="2"/>
  <c r="BB438" i="2"/>
  <c r="BB420" i="2"/>
  <c r="BB430" i="2"/>
  <c r="BB421" i="2"/>
  <c r="BB422" i="2"/>
  <c r="BB429" i="2"/>
  <c r="BB433" i="2"/>
  <c r="BB434" i="2"/>
  <c r="BB423" i="2"/>
  <c r="BB424" i="2"/>
  <c r="BB425" i="2"/>
  <c r="BB426" i="2"/>
  <c r="BB427" i="2"/>
  <c r="BB431" i="2"/>
  <c r="BB428" i="2"/>
  <c r="BB435" i="2"/>
  <c r="BB436" i="2"/>
  <c r="BB452" i="2"/>
  <c r="BB439" i="2"/>
  <c r="BB453" i="2"/>
  <c r="BB454" i="2"/>
  <c r="BB446" i="2"/>
  <c r="BB447" i="2"/>
  <c r="BB455" i="2"/>
  <c r="BB440" i="2"/>
  <c r="BB441" i="2"/>
  <c r="BB442" i="2"/>
  <c r="BB448" i="2"/>
  <c r="BB449" i="2"/>
  <c r="BB456" i="2"/>
  <c r="BB457" i="2"/>
  <c r="BB443" i="2"/>
  <c r="BB450" i="2"/>
  <c r="BB451" i="2"/>
  <c r="BB444" i="2"/>
  <c r="BB458" i="2"/>
  <c r="BB445" i="2"/>
  <c r="BB14" i="2"/>
  <c r="AZ15" i="2"/>
  <c r="AZ11" i="2"/>
  <c r="AZ4" i="2"/>
  <c r="AZ12" i="2"/>
  <c r="AZ20" i="2"/>
  <c r="AZ5" i="2"/>
  <c r="AZ6" i="2"/>
  <c r="AZ7" i="2"/>
  <c r="AZ16" i="2"/>
  <c r="AZ13" i="2"/>
  <c r="AZ17" i="2"/>
  <c r="AZ18" i="2"/>
  <c r="AZ8" i="2"/>
  <c r="AZ9" i="2"/>
  <c r="AZ19" i="2"/>
  <c r="AZ21" i="2"/>
  <c r="AZ10" i="2"/>
  <c r="AZ22" i="2"/>
  <c r="AZ23" i="2"/>
  <c r="AZ24" i="2"/>
  <c r="AZ34" i="2"/>
  <c r="AZ25" i="2"/>
  <c r="AZ38" i="2"/>
  <c r="AZ26" i="2"/>
  <c r="AZ27" i="2"/>
  <c r="AZ28" i="2"/>
  <c r="AZ40" i="2"/>
  <c r="AZ41" i="2"/>
  <c r="AZ29" i="2"/>
  <c r="AZ30" i="2"/>
  <c r="AZ42" i="2"/>
  <c r="AZ31" i="2"/>
  <c r="AZ43" i="2"/>
  <c r="AZ32" i="2"/>
  <c r="AZ33" i="2"/>
  <c r="AZ35" i="2"/>
  <c r="AZ36" i="2"/>
  <c r="AZ39" i="2"/>
  <c r="AZ37" i="2"/>
  <c r="AZ44" i="2"/>
  <c r="AZ54" i="2"/>
  <c r="AZ55" i="2"/>
  <c r="AZ45" i="2"/>
  <c r="AZ56" i="2"/>
  <c r="AZ57" i="2"/>
  <c r="AZ48" i="2"/>
  <c r="AZ49" i="2"/>
  <c r="AZ58" i="2"/>
  <c r="AZ59" i="2"/>
  <c r="AZ60" i="2"/>
  <c r="AZ50" i="2"/>
  <c r="AZ46" i="2"/>
  <c r="AZ61" i="2"/>
  <c r="AZ47" i="2"/>
  <c r="AZ53" i="2"/>
  <c r="AZ62" i="2"/>
  <c r="AZ51" i="2"/>
  <c r="AZ63" i="2"/>
  <c r="AZ52" i="2"/>
  <c r="AZ64" i="2"/>
  <c r="AZ65" i="2"/>
  <c r="AZ66" i="2"/>
  <c r="AZ90" i="2"/>
  <c r="AZ85" i="2"/>
  <c r="AZ103" i="2"/>
  <c r="AZ91" i="2"/>
  <c r="AZ92" i="2"/>
  <c r="AZ86" i="2"/>
  <c r="AZ87" i="2"/>
  <c r="AZ93" i="2"/>
  <c r="AZ96" i="2"/>
  <c r="AZ88" i="2"/>
  <c r="AZ98" i="2"/>
  <c r="AZ99" i="2"/>
  <c r="AZ100" i="2"/>
  <c r="AZ94" i="2"/>
  <c r="AZ97" i="2"/>
  <c r="AZ101" i="2"/>
  <c r="AZ102" i="2"/>
  <c r="AZ104" i="2"/>
  <c r="AZ95" i="2"/>
  <c r="AZ89" i="2"/>
  <c r="AZ118" i="2"/>
  <c r="AZ119" i="2"/>
  <c r="AZ112" i="2"/>
  <c r="AZ120" i="2"/>
  <c r="AZ113" i="2"/>
  <c r="AZ121" i="2"/>
  <c r="AZ105" i="2"/>
  <c r="AZ106" i="2"/>
  <c r="AZ107" i="2"/>
  <c r="AZ116" i="2"/>
  <c r="AZ108" i="2"/>
  <c r="AZ114" i="2"/>
  <c r="AZ117" i="2"/>
  <c r="AZ109" i="2"/>
  <c r="AZ122" i="2"/>
  <c r="AZ123" i="2"/>
  <c r="AZ124" i="2"/>
  <c r="AZ110" i="2"/>
  <c r="AZ115" i="2"/>
  <c r="AZ111" i="2"/>
  <c r="AZ134" i="2"/>
  <c r="AZ131" i="2"/>
  <c r="AZ132" i="2"/>
  <c r="AZ125" i="2"/>
  <c r="AZ138" i="2"/>
  <c r="AZ139" i="2"/>
  <c r="AZ126" i="2"/>
  <c r="AZ135" i="2"/>
  <c r="AZ127" i="2"/>
  <c r="AZ136" i="2"/>
  <c r="AZ133" i="2"/>
  <c r="AZ137" i="2"/>
  <c r="AZ140" i="2"/>
  <c r="AZ128" i="2"/>
  <c r="AZ129" i="2"/>
  <c r="AZ130" i="2"/>
  <c r="AZ162" i="2"/>
  <c r="AZ145" i="2"/>
  <c r="AZ146" i="2"/>
  <c r="AZ147" i="2"/>
  <c r="AZ148" i="2"/>
  <c r="AZ149" i="2"/>
  <c r="AZ161" i="2"/>
  <c r="AZ150" i="2"/>
  <c r="AZ151" i="2"/>
  <c r="AZ152" i="2"/>
  <c r="AZ163" i="2"/>
  <c r="AZ153" i="2"/>
  <c r="AZ154" i="2"/>
  <c r="AZ158" i="2"/>
  <c r="AZ155" i="2"/>
  <c r="AZ164" i="2"/>
  <c r="AZ165" i="2"/>
  <c r="AZ159" i="2"/>
  <c r="AZ156" i="2"/>
  <c r="AZ160" i="2"/>
  <c r="AZ157" i="2"/>
  <c r="AZ166" i="2"/>
  <c r="AZ169" i="2"/>
  <c r="AZ171" i="2"/>
  <c r="AZ175" i="2"/>
  <c r="AZ176" i="2"/>
  <c r="AZ170" i="2"/>
  <c r="AZ177" i="2"/>
  <c r="AZ167" i="2"/>
  <c r="AZ178" i="2"/>
  <c r="AZ179" i="2"/>
  <c r="AZ180" i="2"/>
  <c r="AZ181" i="2"/>
  <c r="AZ182" i="2"/>
  <c r="AZ168" i="2"/>
  <c r="AZ172" i="2"/>
  <c r="AZ183" i="2"/>
  <c r="AZ184" i="2"/>
  <c r="AZ173" i="2"/>
  <c r="AZ185" i="2"/>
  <c r="AZ174" i="2"/>
  <c r="AZ186" i="2"/>
  <c r="AZ187" i="2"/>
  <c r="AZ188" i="2"/>
  <c r="AZ189" i="2"/>
  <c r="AZ192" i="2"/>
  <c r="AZ190" i="2"/>
  <c r="AZ191" i="2"/>
  <c r="AZ226" i="2"/>
  <c r="AZ221" i="2"/>
  <c r="AZ206" i="2"/>
  <c r="AZ207" i="2"/>
  <c r="AZ222" i="2"/>
  <c r="AZ223" i="2"/>
  <c r="AZ208" i="2"/>
  <c r="AZ209" i="2"/>
  <c r="AZ210" i="2"/>
  <c r="AZ228" i="2"/>
  <c r="AZ224" i="2"/>
  <c r="AZ211" i="2"/>
  <c r="AZ212" i="2"/>
  <c r="AZ213" i="2"/>
  <c r="AZ214" i="2"/>
  <c r="AZ215" i="2"/>
  <c r="AZ229" i="2"/>
  <c r="AZ216" i="2"/>
  <c r="AZ217" i="2"/>
  <c r="AZ218" i="2"/>
  <c r="AZ225" i="2"/>
  <c r="AZ227" i="2"/>
  <c r="AZ219" i="2"/>
  <c r="AZ220" i="2"/>
  <c r="AZ230" i="2"/>
  <c r="AZ245" i="2"/>
  <c r="AZ231" i="2"/>
  <c r="AZ242" i="2"/>
  <c r="AZ232" i="2"/>
  <c r="AZ244" i="2"/>
  <c r="AZ233" i="2"/>
  <c r="AZ234" i="2"/>
  <c r="AZ235" i="2"/>
  <c r="AZ240" i="2"/>
  <c r="AZ241" i="2"/>
  <c r="AZ236" i="2"/>
  <c r="AZ246" i="2"/>
  <c r="AZ247" i="2"/>
  <c r="AZ237" i="2"/>
  <c r="AZ238" i="2"/>
  <c r="AZ243" i="2"/>
  <c r="AZ239" i="2"/>
  <c r="AZ248" i="2"/>
  <c r="AZ249" i="2"/>
  <c r="AZ312" i="2"/>
  <c r="AZ289" i="2"/>
  <c r="AZ250" i="2"/>
  <c r="AZ313" i="2"/>
  <c r="AZ314" i="2"/>
  <c r="AZ315" i="2"/>
  <c r="AZ316" i="2"/>
  <c r="AZ290" i="2"/>
  <c r="AZ291" i="2"/>
  <c r="AZ251" i="2"/>
  <c r="AZ252" i="2"/>
  <c r="AZ317" i="2"/>
  <c r="AZ311" i="2"/>
  <c r="AZ318" i="2"/>
  <c r="AZ292" i="2"/>
  <c r="AZ319" i="2"/>
  <c r="AZ293" i="2"/>
  <c r="AZ304" i="2"/>
  <c r="AZ320" i="2"/>
  <c r="AZ321" i="2"/>
  <c r="AZ294" i="2"/>
  <c r="AZ322" i="2"/>
  <c r="AZ323" i="2"/>
  <c r="AZ324" i="2"/>
  <c r="AZ325" i="2"/>
  <c r="AZ295" i="2"/>
  <c r="AZ326" i="2"/>
  <c r="AZ327" i="2"/>
  <c r="AZ253" i="2"/>
  <c r="AZ328" i="2"/>
  <c r="AZ329" i="2"/>
  <c r="AZ330" i="2"/>
  <c r="AZ254" i="2"/>
  <c r="AZ296" i="2"/>
  <c r="AZ255" i="2"/>
  <c r="AZ256" i="2"/>
  <c r="AZ257" i="2"/>
  <c r="AZ331" i="2"/>
  <c r="AZ332" i="2"/>
  <c r="AZ305" i="2"/>
  <c r="AZ258" i="2"/>
  <c r="AZ259" i="2"/>
  <c r="AZ306" i="2"/>
  <c r="AZ260" i="2"/>
  <c r="AZ261" i="2"/>
  <c r="AZ262" i="2"/>
  <c r="AZ263" i="2"/>
  <c r="AZ264" i="2"/>
  <c r="AZ307" i="2"/>
  <c r="AZ265" i="2"/>
  <c r="AZ266" i="2"/>
  <c r="AZ333" i="2"/>
  <c r="AZ267" i="2"/>
  <c r="AZ334" i="2"/>
  <c r="AZ335" i="2"/>
  <c r="AZ268" i="2"/>
  <c r="AZ308" i="2"/>
  <c r="AZ269" i="2"/>
  <c r="AZ297" i="2"/>
  <c r="AZ270" i="2"/>
  <c r="AZ298" i="2"/>
  <c r="AZ271" i="2"/>
  <c r="AZ272" i="2"/>
  <c r="AZ273" i="2"/>
  <c r="AZ274" i="2"/>
  <c r="AZ309" i="2"/>
  <c r="AZ336" i="2"/>
  <c r="AZ275" i="2"/>
  <c r="AZ299" i="2"/>
  <c r="AZ337" i="2"/>
  <c r="AZ276" i="2"/>
  <c r="AZ338" i="2"/>
  <c r="AZ339" i="2"/>
  <c r="AZ340" i="2"/>
  <c r="AZ277" i="2"/>
  <c r="AZ300" i="2"/>
  <c r="AZ278" i="2"/>
  <c r="AZ279" i="2"/>
  <c r="AZ280" i="2"/>
  <c r="AZ281" i="2"/>
  <c r="AZ301" i="2"/>
  <c r="AZ282" i="2"/>
  <c r="AZ302" i="2"/>
  <c r="AZ283" i="2"/>
  <c r="AZ284" i="2"/>
  <c r="AZ285" i="2"/>
  <c r="AZ286" i="2"/>
  <c r="AZ287" i="2"/>
  <c r="AZ303" i="2"/>
  <c r="AZ341" i="2"/>
  <c r="AZ310" i="2"/>
  <c r="AZ288" i="2"/>
  <c r="AZ342" i="2"/>
  <c r="AZ343" i="2"/>
  <c r="AZ344" i="2"/>
  <c r="AZ345" i="2"/>
  <c r="AZ346" i="2"/>
  <c r="AZ347" i="2"/>
  <c r="AZ357" i="2"/>
  <c r="AZ355" i="2"/>
  <c r="AZ348" i="2"/>
  <c r="AZ356" i="2"/>
  <c r="AZ349" i="2"/>
  <c r="AZ358" i="2"/>
  <c r="AZ350" i="2"/>
  <c r="AZ359" i="2"/>
  <c r="AZ351" i="2"/>
  <c r="AZ360" i="2"/>
  <c r="AZ352" i="2"/>
  <c r="AZ353" i="2"/>
  <c r="AZ361" i="2"/>
  <c r="AZ354" i="2"/>
  <c r="AZ362" i="2"/>
  <c r="AZ374" i="2"/>
  <c r="AZ375" i="2"/>
  <c r="AZ376" i="2"/>
  <c r="AZ363" i="2"/>
  <c r="AZ364" i="2"/>
  <c r="AZ377" i="2"/>
  <c r="AZ365" i="2"/>
  <c r="AZ378" i="2"/>
  <c r="AZ379" i="2"/>
  <c r="AZ380" i="2"/>
  <c r="AZ373" i="2"/>
  <c r="AZ366" i="2"/>
  <c r="AZ367" i="2"/>
  <c r="AZ368" i="2"/>
  <c r="AZ369" i="2"/>
  <c r="AZ370" i="2"/>
  <c r="AZ381" i="2"/>
  <c r="AZ371" i="2"/>
  <c r="AZ372" i="2"/>
  <c r="AZ401" i="2"/>
  <c r="AZ402" i="2"/>
  <c r="AZ403" i="2"/>
  <c r="AZ408" i="2"/>
  <c r="AZ412" i="2"/>
  <c r="AZ404" i="2"/>
  <c r="AZ405" i="2"/>
  <c r="AZ397" i="2"/>
  <c r="AZ413" i="2"/>
  <c r="AZ414" i="2"/>
  <c r="AZ409" i="2"/>
  <c r="AZ415" i="2"/>
  <c r="AZ382" i="2"/>
  <c r="AZ410" i="2"/>
  <c r="AZ383" i="2"/>
  <c r="AZ384" i="2"/>
  <c r="AZ385" i="2"/>
  <c r="AZ386" i="2"/>
  <c r="AZ416" i="2"/>
  <c r="AZ387" i="2"/>
  <c r="AZ406" i="2"/>
  <c r="AZ411" i="2"/>
  <c r="AZ388" i="2"/>
  <c r="AZ398" i="2"/>
  <c r="AZ389" i="2"/>
  <c r="AZ390" i="2"/>
  <c r="AZ399" i="2"/>
  <c r="AZ407" i="2"/>
  <c r="AZ391" i="2"/>
  <c r="AZ400" i="2"/>
  <c r="AZ392" i="2"/>
  <c r="AZ393" i="2"/>
  <c r="AZ417" i="2"/>
  <c r="AZ394" i="2"/>
  <c r="AZ418" i="2"/>
  <c r="AZ395" i="2"/>
  <c r="AZ396" i="2"/>
  <c r="AZ432" i="2"/>
  <c r="AZ437" i="2"/>
  <c r="AZ438" i="2"/>
  <c r="AZ420" i="2"/>
  <c r="AZ430" i="2"/>
  <c r="AZ421" i="2"/>
  <c r="AZ422" i="2"/>
  <c r="AZ429" i="2"/>
  <c r="AZ433" i="2"/>
  <c r="AZ434" i="2"/>
  <c r="AZ423" i="2"/>
  <c r="AZ424" i="2"/>
  <c r="AZ425" i="2"/>
  <c r="AZ426" i="2"/>
  <c r="AZ427" i="2"/>
  <c r="AZ431" i="2"/>
  <c r="AZ428" i="2"/>
  <c r="AZ435" i="2"/>
  <c r="AZ436" i="2"/>
  <c r="AZ452" i="2"/>
  <c r="AZ439" i="2"/>
  <c r="AZ453" i="2"/>
  <c r="AZ454" i="2"/>
  <c r="AZ446" i="2"/>
  <c r="AZ447" i="2"/>
  <c r="AZ455" i="2"/>
  <c r="AZ440" i="2"/>
  <c r="AZ441" i="2"/>
  <c r="AZ442" i="2"/>
  <c r="AZ448" i="2"/>
  <c r="AZ449" i="2"/>
  <c r="AZ456" i="2"/>
  <c r="AZ457" i="2"/>
  <c r="AZ443" i="2"/>
  <c r="AZ450" i="2"/>
  <c r="AZ451" i="2"/>
  <c r="AZ444" i="2"/>
  <c r="AZ458" i="2"/>
  <c r="AZ445" i="2"/>
  <c r="AZ14" i="2"/>
  <c r="AX15" i="2"/>
  <c r="AX11" i="2"/>
  <c r="AX4" i="2"/>
  <c r="AX12" i="2"/>
  <c r="AX20" i="2"/>
  <c r="AX5" i="2"/>
  <c r="AX6" i="2"/>
  <c r="AX7" i="2"/>
  <c r="AX16" i="2"/>
  <c r="AX13" i="2"/>
  <c r="AX17" i="2"/>
  <c r="AX18" i="2"/>
  <c r="AX8" i="2"/>
  <c r="AX9" i="2"/>
  <c r="AX19" i="2"/>
  <c r="AX21" i="2"/>
  <c r="AX10" i="2"/>
  <c r="AX22" i="2"/>
  <c r="AX23" i="2"/>
  <c r="AX24" i="2"/>
  <c r="AX34" i="2"/>
  <c r="AX25" i="2"/>
  <c r="AX38" i="2"/>
  <c r="AX26" i="2"/>
  <c r="AX27" i="2"/>
  <c r="AX28" i="2"/>
  <c r="AX40" i="2"/>
  <c r="AX41" i="2"/>
  <c r="AX29" i="2"/>
  <c r="AX30" i="2"/>
  <c r="AX42" i="2"/>
  <c r="AX31" i="2"/>
  <c r="AX43" i="2"/>
  <c r="AX32" i="2"/>
  <c r="AX33" i="2"/>
  <c r="AX35" i="2"/>
  <c r="AX36" i="2"/>
  <c r="AX39" i="2"/>
  <c r="AX37" i="2"/>
  <c r="AX44" i="2"/>
  <c r="AX54" i="2"/>
  <c r="AX55" i="2"/>
  <c r="AX45" i="2"/>
  <c r="AX56" i="2"/>
  <c r="AX57" i="2"/>
  <c r="AX48" i="2"/>
  <c r="AX49" i="2"/>
  <c r="AX58" i="2"/>
  <c r="AX59" i="2"/>
  <c r="AX60" i="2"/>
  <c r="AX50" i="2"/>
  <c r="AX46" i="2"/>
  <c r="AX61" i="2"/>
  <c r="AX47" i="2"/>
  <c r="AX53" i="2"/>
  <c r="AX62" i="2"/>
  <c r="AX51" i="2"/>
  <c r="AX63" i="2"/>
  <c r="AX52" i="2"/>
  <c r="AX64" i="2"/>
  <c r="AX65" i="2"/>
  <c r="AX66" i="2"/>
  <c r="AX90" i="2"/>
  <c r="AX85" i="2"/>
  <c r="AX103" i="2"/>
  <c r="AX91" i="2"/>
  <c r="AX92" i="2"/>
  <c r="AX86" i="2"/>
  <c r="AX87" i="2"/>
  <c r="AX93" i="2"/>
  <c r="AX96" i="2"/>
  <c r="AX88" i="2"/>
  <c r="AX98" i="2"/>
  <c r="AX99" i="2"/>
  <c r="AX100" i="2"/>
  <c r="AX94" i="2"/>
  <c r="AX97" i="2"/>
  <c r="AX101" i="2"/>
  <c r="AX102" i="2"/>
  <c r="AX104" i="2"/>
  <c r="AX95" i="2"/>
  <c r="AX89" i="2"/>
  <c r="AX118" i="2"/>
  <c r="AX119" i="2"/>
  <c r="AX112" i="2"/>
  <c r="AX120" i="2"/>
  <c r="AX113" i="2"/>
  <c r="AX121" i="2"/>
  <c r="AX105" i="2"/>
  <c r="AX106" i="2"/>
  <c r="AX107" i="2"/>
  <c r="AX116" i="2"/>
  <c r="AX108" i="2"/>
  <c r="AX114" i="2"/>
  <c r="AX117" i="2"/>
  <c r="AX109" i="2"/>
  <c r="AX122" i="2"/>
  <c r="AX123" i="2"/>
  <c r="AX124" i="2"/>
  <c r="AX110" i="2"/>
  <c r="AX115" i="2"/>
  <c r="AX111" i="2"/>
  <c r="AX134" i="2"/>
  <c r="AX131" i="2"/>
  <c r="AX132" i="2"/>
  <c r="AX125" i="2"/>
  <c r="AX138" i="2"/>
  <c r="AX139" i="2"/>
  <c r="AX126" i="2"/>
  <c r="AX135" i="2"/>
  <c r="AX127" i="2"/>
  <c r="AX136" i="2"/>
  <c r="AX133" i="2"/>
  <c r="AX137" i="2"/>
  <c r="AX140" i="2"/>
  <c r="AX128" i="2"/>
  <c r="AX129" i="2"/>
  <c r="AX130" i="2"/>
  <c r="AX162" i="2"/>
  <c r="AX145" i="2"/>
  <c r="AX146" i="2"/>
  <c r="AX147" i="2"/>
  <c r="AX148" i="2"/>
  <c r="AX149" i="2"/>
  <c r="AX161" i="2"/>
  <c r="AX150" i="2"/>
  <c r="AX151" i="2"/>
  <c r="AX152" i="2"/>
  <c r="AX163" i="2"/>
  <c r="AX153" i="2"/>
  <c r="AX154" i="2"/>
  <c r="AX158" i="2"/>
  <c r="AX155" i="2"/>
  <c r="AX164" i="2"/>
  <c r="AX165" i="2"/>
  <c r="AX159" i="2"/>
  <c r="AX156" i="2"/>
  <c r="AX160" i="2"/>
  <c r="AX157" i="2"/>
  <c r="AX166" i="2"/>
  <c r="AX169" i="2"/>
  <c r="AX171" i="2"/>
  <c r="AX175" i="2"/>
  <c r="AX176" i="2"/>
  <c r="AX170" i="2"/>
  <c r="AX177" i="2"/>
  <c r="AX167" i="2"/>
  <c r="AX178" i="2"/>
  <c r="AX179" i="2"/>
  <c r="AX180" i="2"/>
  <c r="AX181" i="2"/>
  <c r="AX182" i="2"/>
  <c r="AX168" i="2"/>
  <c r="AX172" i="2"/>
  <c r="AX183" i="2"/>
  <c r="AX184" i="2"/>
  <c r="AX173" i="2"/>
  <c r="AX185" i="2"/>
  <c r="AX174" i="2"/>
  <c r="AX186" i="2"/>
  <c r="AX187" i="2"/>
  <c r="AX188" i="2"/>
  <c r="AX189" i="2"/>
  <c r="AX192" i="2"/>
  <c r="AX190" i="2"/>
  <c r="AX191" i="2"/>
  <c r="AX226" i="2"/>
  <c r="AX221" i="2"/>
  <c r="AX206" i="2"/>
  <c r="AX207" i="2"/>
  <c r="AX222" i="2"/>
  <c r="AX223" i="2"/>
  <c r="AX208" i="2"/>
  <c r="AX209" i="2"/>
  <c r="AX210" i="2"/>
  <c r="AX228" i="2"/>
  <c r="AX224" i="2"/>
  <c r="AX211" i="2"/>
  <c r="AX212" i="2"/>
  <c r="AX213" i="2"/>
  <c r="AX214" i="2"/>
  <c r="AX215" i="2"/>
  <c r="AX229" i="2"/>
  <c r="AX216" i="2"/>
  <c r="AX217" i="2"/>
  <c r="AX218" i="2"/>
  <c r="AX225" i="2"/>
  <c r="AX227" i="2"/>
  <c r="AX219" i="2"/>
  <c r="AX220" i="2"/>
  <c r="AX230" i="2"/>
  <c r="AX245" i="2"/>
  <c r="AX231" i="2"/>
  <c r="AX242" i="2"/>
  <c r="AX232" i="2"/>
  <c r="AX244" i="2"/>
  <c r="AX233" i="2"/>
  <c r="AX234" i="2"/>
  <c r="AX235" i="2"/>
  <c r="AX240" i="2"/>
  <c r="AX241" i="2"/>
  <c r="AX236" i="2"/>
  <c r="AX246" i="2"/>
  <c r="AX247" i="2"/>
  <c r="AX237" i="2"/>
  <c r="AX238" i="2"/>
  <c r="AX243" i="2"/>
  <c r="AX239" i="2"/>
  <c r="AX248" i="2"/>
  <c r="AX249" i="2"/>
  <c r="AX312" i="2"/>
  <c r="AX289" i="2"/>
  <c r="AX250" i="2"/>
  <c r="AX313" i="2"/>
  <c r="AX314" i="2"/>
  <c r="AX315" i="2"/>
  <c r="AX316" i="2"/>
  <c r="AX290" i="2"/>
  <c r="AX291" i="2"/>
  <c r="AX251" i="2"/>
  <c r="AX252" i="2"/>
  <c r="AX317" i="2"/>
  <c r="AX311" i="2"/>
  <c r="AX318" i="2"/>
  <c r="AX292" i="2"/>
  <c r="AX319" i="2"/>
  <c r="AX293" i="2"/>
  <c r="AX304" i="2"/>
  <c r="AX320" i="2"/>
  <c r="AX321" i="2"/>
  <c r="AX294" i="2"/>
  <c r="AX322" i="2"/>
  <c r="AX323" i="2"/>
  <c r="AX324" i="2"/>
  <c r="AX325" i="2"/>
  <c r="AX295" i="2"/>
  <c r="AX326" i="2"/>
  <c r="AX327" i="2"/>
  <c r="AX253" i="2"/>
  <c r="AX328" i="2"/>
  <c r="AX329" i="2"/>
  <c r="AX330" i="2"/>
  <c r="AX254" i="2"/>
  <c r="AX296" i="2"/>
  <c r="AX255" i="2"/>
  <c r="AX256" i="2"/>
  <c r="AX257" i="2"/>
  <c r="AX331" i="2"/>
  <c r="AX332" i="2"/>
  <c r="AX305" i="2"/>
  <c r="AX258" i="2"/>
  <c r="AX259" i="2"/>
  <c r="AX306" i="2"/>
  <c r="AX260" i="2"/>
  <c r="AX261" i="2"/>
  <c r="AX262" i="2"/>
  <c r="AX263" i="2"/>
  <c r="AX264" i="2"/>
  <c r="AX307" i="2"/>
  <c r="AX265" i="2"/>
  <c r="AX266" i="2"/>
  <c r="AX333" i="2"/>
  <c r="AX267" i="2"/>
  <c r="AX334" i="2"/>
  <c r="AX335" i="2"/>
  <c r="AX268" i="2"/>
  <c r="AX308" i="2"/>
  <c r="AX269" i="2"/>
  <c r="AX297" i="2"/>
  <c r="AX270" i="2"/>
  <c r="AX298" i="2"/>
  <c r="AX271" i="2"/>
  <c r="AX272" i="2"/>
  <c r="AX273" i="2"/>
  <c r="AX274" i="2"/>
  <c r="AX309" i="2"/>
  <c r="AX336" i="2"/>
  <c r="AX275" i="2"/>
  <c r="AX299" i="2"/>
  <c r="AX337" i="2"/>
  <c r="AX276" i="2"/>
  <c r="AX338" i="2"/>
  <c r="AX339" i="2"/>
  <c r="AX340" i="2"/>
  <c r="AX277" i="2"/>
  <c r="AX300" i="2"/>
  <c r="AX278" i="2"/>
  <c r="AX279" i="2"/>
  <c r="AX280" i="2"/>
  <c r="AX281" i="2"/>
  <c r="AX301" i="2"/>
  <c r="AX282" i="2"/>
  <c r="AX302" i="2"/>
  <c r="AX283" i="2"/>
  <c r="AX284" i="2"/>
  <c r="AX285" i="2"/>
  <c r="AX286" i="2"/>
  <c r="AX287" i="2"/>
  <c r="AX303" i="2"/>
  <c r="AX341" i="2"/>
  <c r="AX310" i="2"/>
  <c r="AX288" i="2"/>
  <c r="AX342" i="2"/>
  <c r="AX343" i="2"/>
  <c r="AX344" i="2"/>
  <c r="AX345" i="2"/>
  <c r="AX346" i="2"/>
  <c r="AX347" i="2"/>
  <c r="AX357" i="2"/>
  <c r="AX355" i="2"/>
  <c r="AX348" i="2"/>
  <c r="AX356" i="2"/>
  <c r="AX349" i="2"/>
  <c r="AX358" i="2"/>
  <c r="AX350" i="2"/>
  <c r="AX359" i="2"/>
  <c r="AX351" i="2"/>
  <c r="AX360" i="2"/>
  <c r="AX352" i="2"/>
  <c r="AX353" i="2"/>
  <c r="AX361" i="2"/>
  <c r="AX354" i="2"/>
  <c r="AX362" i="2"/>
  <c r="AX374" i="2"/>
  <c r="AX375" i="2"/>
  <c r="AX376" i="2"/>
  <c r="AX363" i="2"/>
  <c r="AX364" i="2"/>
  <c r="AX377" i="2"/>
  <c r="AX365" i="2"/>
  <c r="AX378" i="2"/>
  <c r="AX379" i="2"/>
  <c r="AX380" i="2"/>
  <c r="AX373" i="2"/>
  <c r="AX366" i="2"/>
  <c r="AX367" i="2"/>
  <c r="AX368" i="2"/>
  <c r="AX369" i="2"/>
  <c r="AX370" i="2"/>
  <c r="AX381" i="2"/>
  <c r="AX371" i="2"/>
  <c r="AX372" i="2"/>
  <c r="AX401" i="2"/>
  <c r="AX402" i="2"/>
  <c r="AX403" i="2"/>
  <c r="AX408" i="2"/>
  <c r="AX412" i="2"/>
  <c r="AX404" i="2"/>
  <c r="AX405" i="2"/>
  <c r="AX397" i="2"/>
  <c r="AX413" i="2"/>
  <c r="AX414" i="2"/>
  <c r="AX409" i="2"/>
  <c r="AX415" i="2"/>
  <c r="AX382" i="2"/>
  <c r="AX410" i="2"/>
  <c r="AX383" i="2"/>
  <c r="AX384" i="2"/>
  <c r="AX385" i="2"/>
  <c r="AX386" i="2"/>
  <c r="AX416" i="2"/>
  <c r="AX387" i="2"/>
  <c r="AX406" i="2"/>
  <c r="AX411" i="2"/>
  <c r="AX388" i="2"/>
  <c r="AX398" i="2"/>
  <c r="AX389" i="2"/>
  <c r="AX390" i="2"/>
  <c r="AX399" i="2"/>
  <c r="AX407" i="2"/>
  <c r="AX391" i="2"/>
  <c r="AX400" i="2"/>
  <c r="AX392" i="2"/>
  <c r="AX393" i="2"/>
  <c r="AX417" i="2"/>
  <c r="AX394" i="2"/>
  <c r="AX418" i="2"/>
  <c r="AX395" i="2"/>
  <c r="AX396" i="2"/>
  <c r="AX432" i="2"/>
  <c r="AX437" i="2"/>
  <c r="AX438" i="2"/>
  <c r="AX420" i="2"/>
  <c r="AX430" i="2"/>
  <c r="AX421" i="2"/>
  <c r="AX422" i="2"/>
  <c r="AX429" i="2"/>
  <c r="AX433" i="2"/>
  <c r="AX434" i="2"/>
  <c r="AX423" i="2"/>
  <c r="AX424" i="2"/>
  <c r="AX425" i="2"/>
  <c r="AX426" i="2"/>
  <c r="AX427" i="2"/>
  <c r="AX431" i="2"/>
  <c r="AX428" i="2"/>
  <c r="AX435" i="2"/>
  <c r="AX436" i="2"/>
  <c r="AX452" i="2"/>
  <c r="AX439" i="2"/>
  <c r="AX453" i="2"/>
  <c r="AX454" i="2"/>
  <c r="AX446" i="2"/>
  <c r="AX447" i="2"/>
  <c r="AX455" i="2"/>
  <c r="AX440" i="2"/>
  <c r="AX441" i="2"/>
  <c r="AX442" i="2"/>
  <c r="AX448" i="2"/>
  <c r="AX449" i="2"/>
  <c r="AX456" i="2"/>
  <c r="AX457" i="2"/>
  <c r="AX443" i="2"/>
  <c r="AX450" i="2"/>
  <c r="AX451" i="2"/>
  <c r="AX444" i="2"/>
  <c r="AX458" i="2"/>
  <c r="AX445" i="2"/>
  <c r="AX14" i="2"/>
  <c r="AV15" i="2"/>
  <c r="AV11" i="2"/>
  <c r="AV4" i="2"/>
  <c r="AV12" i="2"/>
  <c r="AV20" i="2"/>
  <c r="AV5" i="2"/>
  <c r="AV6" i="2"/>
  <c r="AV7" i="2"/>
  <c r="AV16" i="2"/>
  <c r="AV13" i="2"/>
  <c r="AV17" i="2"/>
  <c r="AV18" i="2"/>
  <c r="AV8" i="2"/>
  <c r="AV9" i="2"/>
  <c r="AV19" i="2"/>
  <c r="AV21" i="2"/>
  <c r="AV10" i="2"/>
  <c r="AV22" i="2"/>
  <c r="AV23" i="2"/>
  <c r="AV24" i="2"/>
  <c r="AV34" i="2"/>
  <c r="AV25" i="2"/>
  <c r="AV38" i="2"/>
  <c r="AV26" i="2"/>
  <c r="AV27" i="2"/>
  <c r="AV28" i="2"/>
  <c r="AV40" i="2"/>
  <c r="AV41" i="2"/>
  <c r="AV29" i="2"/>
  <c r="AV30" i="2"/>
  <c r="AV42" i="2"/>
  <c r="AV31" i="2"/>
  <c r="AV43" i="2"/>
  <c r="AV32" i="2"/>
  <c r="AV33" i="2"/>
  <c r="AV35" i="2"/>
  <c r="AV36" i="2"/>
  <c r="AV39" i="2"/>
  <c r="AV37" i="2"/>
  <c r="AV44" i="2"/>
  <c r="AV54" i="2"/>
  <c r="AV55" i="2"/>
  <c r="AV45" i="2"/>
  <c r="AV56" i="2"/>
  <c r="AV57" i="2"/>
  <c r="AV48" i="2"/>
  <c r="AV49" i="2"/>
  <c r="AV58" i="2"/>
  <c r="AV59" i="2"/>
  <c r="AV60" i="2"/>
  <c r="AV50" i="2"/>
  <c r="AV46" i="2"/>
  <c r="AV61" i="2"/>
  <c r="AV47" i="2"/>
  <c r="AV53" i="2"/>
  <c r="AV62" i="2"/>
  <c r="AV51" i="2"/>
  <c r="AV63" i="2"/>
  <c r="AV52" i="2"/>
  <c r="AV64" i="2"/>
  <c r="AV65" i="2"/>
  <c r="AV66" i="2"/>
  <c r="AV90" i="2"/>
  <c r="AV85" i="2"/>
  <c r="AV103" i="2"/>
  <c r="AV91" i="2"/>
  <c r="AV92" i="2"/>
  <c r="AV86" i="2"/>
  <c r="AV87" i="2"/>
  <c r="AV93" i="2"/>
  <c r="AV96" i="2"/>
  <c r="AV88" i="2"/>
  <c r="AV98" i="2"/>
  <c r="AV99" i="2"/>
  <c r="AV100" i="2"/>
  <c r="AV94" i="2"/>
  <c r="AV97" i="2"/>
  <c r="AV101" i="2"/>
  <c r="AV102" i="2"/>
  <c r="AV104" i="2"/>
  <c r="AV95" i="2"/>
  <c r="AV89" i="2"/>
  <c r="AV118" i="2"/>
  <c r="AV119" i="2"/>
  <c r="AV112" i="2"/>
  <c r="AV120" i="2"/>
  <c r="AV113" i="2"/>
  <c r="AV121" i="2"/>
  <c r="AV105" i="2"/>
  <c r="AV106" i="2"/>
  <c r="AV107" i="2"/>
  <c r="AV116" i="2"/>
  <c r="AV108" i="2"/>
  <c r="AV114" i="2"/>
  <c r="AV117" i="2"/>
  <c r="AV109" i="2"/>
  <c r="AV122" i="2"/>
  <c r="AV123" i="2"/>
  <c r="AV124" i="2"/>
  <c r="AV110" i="2"/>
  <c r="AV115" i="2"/>
  <c r="AV111" i="2"/>
  <c r="AV134" i="2"/>
  <c r="AV131" i="2"/>
  <c r="AV132" i="2"/>
  <c r="AV125" i="2"/>
  <c r="AV138" i="2"/>
  <c r="AV139" i="2"/>
  <c r="AV126" i="2"/>
  <c r="AV135" i="2"/>
  <c r="AV127" i="2"/>
  <c r="AV136" i="2"/>
  <c r="AV133" i="2"/>
  <c r="AV137" i="2"/>
  <c r="AV140" i="2"/>
  <c r="AV128" i="2"/>
  <c r="AV129" i="2"/>
  <c r="AV130" i="2"/>
  <c r="AV162" i="2"/>
  <c r="AV145" i="2"/>
  <c r="AV146" i="2"/>
  <c r="AV147" i="2"/>
  <c r="AV148" i="2"/>
  <c r="AV149" i="2"/>
  <c r="AV161" i="2"/>
  <c r="AV150" i="2"/>
  <c r="AV151" i="2"/>
  <c r="AV152" i="2"/>
  <c r="AV163" i="2"/>
  <c r="AV153" i="2"/>
  <c r="AV154" i="2"/>
  <c r="AV158" i="2"/>
  <c r="AV155" i="2"/>
  <c r="AV164" i="2"/>
  <c r="AV165" i="2"/>
  <c r="AV159" i="2"/>
  <c r="AV156" i="2"/>
  <c r="AV160" i="2"/>
  <c r="AV157" i="2"/>
  <c r="AV166" i="2"/>
  <c r="AV169" i="2"/>
  <c r="AV171" i="2"/>
  <c r="AV175" i="2"/>
  <c r="AV176" i="2"/>
  <c r="AV170" i="2"/>
  <c r="AV177" i="2"/>
  <c r="AV167" i="2"/>
  <c r="AV178" i="2"/>
  <c r="AV179" i="2"/>
  <c r="AV180" i="2"/>
  <c r="AV181" i="2"/>
  <c r="AV182" i="2"/>
  <c r="AV168" i="2"/>
  <c r="AV172" i="2"/>
  <c r="AV183" i="2"/>
  <c r="AV184" i="2"/>
  <c r="AV173" i="2"/>
  <c r="AV185" i="2"/>
  <c r="AV174" i="2"/>
  <c r="AV186" i="2"/>
  <c r="AV187" i="2"/>
  <c r="AV188" i="2"/>
  <c r="AV189" i="2"/>
  <c r="AV192" i="2"/>
  <c r="AV190" i="2"/>
  <c r="AV191" i="2"/>
  <c r="AV226" i="2"/>
  <c r="AV221" i="2"/>
  <c r="AV206" i="2"/>
  <c r="AV207" i="2"/>
  <c r="AV222" i="2"/>
  <c r="AV223" i="2"/>
  <c r="AV208" i="2"/>
  <c r="AV209" i="2"/>
  <c r="AV210" i="2"/>
  <c r="AV228" i="2"/>
  <c r="AV224" i="2"/>
  <c r="AV211" i="2"/>
  <c r="AV212" i="2"/>
  <c r="AV213" i="2"/>
  <c r="AV214" i="2"/>
  <c r="AV215" i="2"/>
  <c r="AV229" i="2"/>
  <c r="AV216" i="2"/>
  <c r="AV217" i="2"/>
  <c r="AV218" i="2"/>
  <c r="AV225" i="2"/>
  <c r="AV227" i="2"/>
  <c r="AV219" i="2"/>
  <c r="AV220" i="2"/>
  <c r="AV230" i="2"/>
  <c r="AV245" i="2"/>
  <c r="AV231" i="2"/>
  <c r="AV242" i="2"/>
  <c r="AV232" i="2"/>
  <c r="AV244" i="2"/>
  <c r="AV233" i="2"/>
  <c r="AV234" i="2"/>
  <c r="AV235" i="2"/>
  <c r="AV240" i="2"/>
  <c r="AV241" i="2"/>
  <c r="AV236" i="2"/>
  <c r="AV246" i="2"/>
  <c r="AV247" i="2"/>
  <c r="AV237" i="2"/>
  <c r="AV238" i="2"/>
  <c r="AV243" i="2"/>
  <c r="AV239" i="2"/>
  <c r="AV248" i="2"/>
  <c r="AV249" i="2"/>
  <c r="AV312" i="2"/>
  <c r="AV289" i="2"/>
  <c r="AV250" i="2"/>
  <c r="AV313" i="2"/>
  <c r="AV314" i="2"/>
  <c r="AV315" i="2"/>
  <c r="AV316" i="2"/>
  <c r="AV290" i="2"/>
  <c r="AV291" i="2"/>
  <c r="AV251" i="2"/>
  <c r="AV252" i="2"/>
  <c r="AV317" i="2"/>
  <c r="AV311" i="2"/>
  <c r="AV318" i="2"/>
  <c r="AV292" i="2"/>
  <c r="AV319" i="2"/>
  <c r="AV293" i="2"/>
  <c r="AV304" i="2"/>
  <c r="AV320" i="2"/>
  <c r="AV321" i="2"/>
  <c r="AV294" i="2"/>
  <c r="AV322" i="2"/>
  <c r="AV323" i="2"/>
  <c r="AV324" i="2"/>
  <c r="AV325" i="2"/>
  <c r="AV295" i="2"/>
  <c r="AV326" i="2"/>
  <c r="AV327" i="2"/>
  <c r="AV253" i="2"/>
  <c r="AV328" i="2"/>
  <c r="AV329" i="2"/>
  <c r="AV330" i="2"/>
  <c r="AV254" i="2"/>
  <c r="AV296" i="2"/>
  <c r="AV255" i="2"/>
  <c r="AV256" i="2"/>
  <c r="AV257" i="2"/>
  <c r="AV331" i="2"/>
  <c r="AV332" i="2"/>
  <c r="AV305" i="2"/>
  <c r="AV258" i="2"/>
  <c r="AV259" i="2"/>
  <c r="AV306" i="2"/>
  <c r="AV260" i="2"/>
  <c r="AV261" i="2"/>
  <c r="AV262" i="2"/>
  <c r="AV263" i="2"/>
  <c r="AV264" i="2"/>
  <c r="AV307" i="2"/>
  <c r="AV265" i="2"/>
  <c r="AV266" i="2"/>
  <c r="AV333" i="2"/>
  <c r="AV267" i="2"/>
  <c r="AV334" i="2"/>
  <c r="AV335" i="2"/>
  <c r="AV268" i="2"/>
  <c r="AV308" i="2"/>
  <c r="AV269" i="2"/>
  <c r="AV297" i="2"/>
  <c r="AV270" i="2"/>
  <c r="AV298" i="2"/>
  <c r="AV271" i="2"/>
  <c r="AV272" i="2"/>
  <c r="AV273" i="2"/>
  <c r="AV274" i="2"/>
  <c r="AV309" i="2"/>
  <c r="AV336" i="2"/>
  <c r="AV275" i="2"/>
  <c r="AV299" i="2"/>
  <c r="AV337" i="2"/>
  <c r="AV276" i="2"/>
  <c r="AV338" i="2"/>
  <c r="AV339" i="2"/>
  <c r="AV340" i="2"/>
  <c r="AV277" i="2"/>
  <c r="AV300" i="2"/>
  <c r="AV278" i="2"/>
  <c r="AV279" i="2"/>
  <c r="AV280" i="2"/>
  <c r="AV281" i="2"/>
  <c r="AV301" i="2"/>
  <c r="AV282" i="2"/>
  <c r="AV302" i="2"/>
  <c r="AV283" i="2"/>
  <c r="AV284" i="2"/>
  <c r="AV285" i="2"/>
  <c r="AV286" i="2"/>
  <c r="AV287" i="2"/>
  <c r="AV303" i="2"/>
  <c r="AV341" i="2"/>
  <c r="AV310" i="2"/>
  <c r="AV288" i="2"/>
  <c r="AV342" i="2"/>
  <c r="AV343" i="2"/>
  <c r="AV344" i="2"/>
  <c r="AV345" i="2"/>
  <c r="AV346" i="2"/>
  <c r="AV347" i="2"/>
  <c r="AV357" i="2"/>
  <c r="AV355" i="2"/>
  <c r="AV348" i="2"/>
  <c r="AV356" i="2"/>
  <c r="AV349" i="2"/>
  <c r="AV358" i="2"/>
  <c r="AV350" i="2"/>
  <c r="AV359" i="2"/>
  <c r="AV351" i="2"/>
  <c r="AV360" i="2"/>
  <c r="AV352" i="2"/>
  <c r="AV353" i="2"/>
  <c r="AV361" i="2"/>
  <c r="AV354" i="2"/>
  <c r="AV362" i="2"/>
  <c r="AV374" i="2"/>
  <c r="AV375" i="2"/>
  <c r="AV376" i="2"/>
  <c r="AV363" i="2"/>
  <c r="AV364" i="2"/>
  <c r="AV377" i="2"/>
  <c r="AV365" i="2"/>
  <c r="AV378" i="2"/>
  <c r="AV379" i="2"/>
  <c r="AV380" i="2"/>
  <c r="AV373" i="2"/>
  <c r="AV366" i="2"/>
  <c r="AV367" i="2"/>
  <c r="AV368" i="2"/>
  <c r="AV369" i="2"/>
  <c r="AV370" i="2"/>
  <c r="AV381" i="2"/>
  <c r="AV371" i="2"/>
  <c r="AV372" i="2"/>
  <c r="AV401" i="2"/>
  <c r="AV402" i="2"/>
  <c r="AV403" i="2"/>
  <c r="AV408" i="2"/>
  <c r="AV412" i="2"/>
  <c r="AV404" i="2"/>
  <c r="AV405" i="2"/>
  <c r="AV397" i="2"/>
  <c r="AV413" i="2"/>
  <c r="AV414" i="2"/>
  <c r="AV409" i="2"/>
  <c r="AV415" i="2"/>
  <c r="AV382" i="2"/>
  <c r="AV410" i="2"/>
  <c r="AV383" i="2"/>
  <c r="AV384" i="2"/>
  <c r="AV385" i="2"/>
  <c r="AV386" i="2"/>
  <c r="AV416" i="2"/>
  <c r="AV387" i="2"/>
  <c r="AV406" i="2"/>
  <c r="AV411" i="2"/>
  <c r="AV388" i="2"/>
  <c r="AV398" i="2"/>
  <c r="AV389" i="2"/>
  <c r="AV390" i="2"/>
  <c r="AV399" i="2"/>
  <c r="AV407" i="2"/>
  <c r="AV391" i="2"/>
  <c r="AV400" i="2"/>
  <c r="AV392" i="2"/>
  <c r="AV393" i="2"/>
  <c r="AV417" i="2"/>
  <c r="AV394" i="2"/>
  <c r="AV418" i="2"/>
  <c r="AV395" i="2"/>
  <c r="AV396" i="2"/>
  <c r="AV432" i="2"/>
  <c r="AV437" i="2"/>
  <c r="AV438" i="2"/>
  <c r="AV420" i="2"/>
  <c r="AV430" i="2"/>
  <c r="AV421" i="2"/>
  <c r="AV422" i="2"/>
  <c r="AV429" i="2"/>
  <c r="AV433" i="2"/>
  <c r="AV434" i="2"/>
  <c r="AV423" i="2"/>
  <c r="AV424" i="2"/>
  <c r="AV425" i="2"/>
  <c r="AV426" i="2"/>
  <c r="AV427" i="2"/>
  <c r="AV431" i="2"/>
  <c r="AV428" i="2"/>
  <c r="AV435" i="2"/>
  <c r="AV436" i="2"/>
  <c r="AV452" i="2"/>
  <c r="AV439" i="2"/>
  <c r="AV453" i="2"/>
  <c r="AV454" i="2"/>
  <c r="AV446" i="2"/>
  <c r="AV447" i="2"/>
  <c r="AV455" i="2"/>
  <c r="AV440" i="2"/>
  <c r="AV441" i="2"/>
  <c r="AV442" i="2"/>
  <c r="AV448" i="2"/>
  <c r="AV449" i="2"/>
  <c r="AV456" i="2"/>
  <c r="AV457" i="2"/>
  <c r="AV443" i="2"/>
  <c r="AV450" i="2"/>
  <c r="AV451" i="2"/>
  <c r="AV444" i="2"/>
  <c r="AV458" i="2"/>
  <c r="AV445" i="2"/>
  <c r="AV14" i="2"/>
  <c r="AT15" i="2"/>
  <c r="AT11" i="2"/>
  <c r="AT4" i="2"/>
  <c r="AT12" i="2"/>
  <c r="AT20" i="2"/>
  <c r="AT5" i="2"/>
  <c r="AT6" i="2"/>
  <c r="AT7" i="2"/>
  <c r="AT16" i="2"/>
  <c r="AT13" i="2"/>
  <c r="AT17" i="2"/>
  <c r="AT18" i="2"/>
  <c r="AT8" i="2"/>
  <c r="AT9" i="2"/>
  <c r="AT19" i="2"/>
  <c r="AT21" i="2"/>
  <c r="AT10" i="2"/>
  <c r="AT22" i="2"/>
  <c r="AT23" i="2"/>
  <c r="AT24" i="2"/>
  <c r="AT34" i="2"/>
  <c r="AT25" i="2"/>
  <c r="AT38" i="2"/>
  <c r="AT26" i="2"/>
  <c r="AT27" i="2"/>
  <c r="AT28" i="2"/>
  <c r="AT40" i="2"/>
  <c r="AT41" i="2"/>
  <c r="AT29" i="2"/>
  <c r="AT30" i="2"/>
  <c r="AT42" i="2"/>
  <c r="AT31" i="2"/>
  <c r="AT43" i="2"/>
  <c r="AT32" i="2"/>
  <c r="AT33" i="2"/>
  <c r="AT35" i="2"/>
  <c r="AT36" i="2"/>
  <c r="AT39" i="2"/>
  <c r="AT37" i="2"/>
  <c r="AT44" i="2"/>
  <c r="AT54" i="2"/>
  <c r="AT55" i="2"/>
  <c r="AT45" i="2"/>
  <c r="AT56" i="2"/>
  <c r="AT57" i="2"/>
  <c r="AT48" i="2"/>
  <c r="AT49" i="2"/>
  <c r="AT58" i="2"/>
  <c r="AT59" i="2"/>
  <c r="AT60" i="2"/>
  <c r="AT50" i="2"/>
  <c r="AT46" i="2"/>
  <c r="AT61" i="2"/>
  <c r="AT47" i="2"/>
  <c r="AT53" i="2"/>
  <c r="AT62" i="2"/>
  <c r="AT51" i="2"/>
  <c r="AT63" i="2"/>
  <c r="AT52" i="2"/>
  <c r="AT64" i="2"/>
  <c r="AT65" i="2"/>
  <c r="AT66" i="2"/>
  <c r="AT90" i="2"/>
  <c r="AT85" i="2"/>
  <c r="AT103" i="2"/>
  <c r="AT91" i="2"/>
  <c r="AT92" i="2"/>
  <c r="AT86" i="2"/>
  <c r="AT87" i="2"/>
  <c r="AT93" i="2"/>
  <c r="AT96" i="2"/>
  <c r="AT88" i="2"/>
  <c r="AT98" i="2"/>
  <c r="AT99" i="2"/>
  <c r="AT100" i="2"/>
  <c r="AT94" i="2"/>
  <c r="AT97" i="2"/>
  <c r="AT101" i="2"/>
  <c r="AT102" i="2"/>
  <c r="AT104" i="2"/>
  <c r="AT95" i="2"/>
  <c r="AT89" i="2"/>
  <c r="AT118" i="2"/>
  <c r="AT119" i="2"/>
  <c r="AT112" i="2"/>
  <c r="AT120" i="2"/>
  <c r="AT113" i="2"/>
  <c r="AT121" i="2"/>
  <c r="AT105" i="2"/>
  <c r="AT106" i="2"/>
  <c r="AT107" i="2"/>
  <c r="AT116" i="2"/>
  <c r="AT108" i="2"/>
  <c r="AT114" i="2"/>
  <c r="AT117" i="2"/>
  <c r="AT109" i="2"/>
  <c r="AT122" i="2"/>
  <c r="AT123" i="2"/>
  <c r="AT124" i="2"/>
  <c r="AT110" i="2"/>
  <c r="AT115" i="2"/>
  <c r="AT111" i="2"/>
  <c r="AT134" i="2"/>
  <c r="AT131" i="2"/>
  <c r="AT132" i="2"/>
  <c r="AT125" i="2"/>
  <c r="AT138" i="2"/>
  <c r="AT139" i="2"/>
  <c r="AT126" i="2"/>
  <c r="AT135" i="2"/>
  <c r="AT127" i="2"/>
  <c r="AT136" i="2"/>
  <c r="AT133" i="2"/>
  <c r="AT137" i="2"/>
  <c r="AT140" i="2"/>
  <c r="AT128" i="2"/>
  <c r="AT129" i="2"/>
  <c r="AT130" i="2"/>
  <c r="AT162" i="2"/>
  <c r="AT145" i="2"/>
  <c r="AT146" i="2"/>
  <c r="AT147" i="2"/>
  <c r="AT148" i="2"/>
  <c r="AT149" i="2"/>
  <c r="AT161" i="2"/>
  <c r="AT150" i="2"/>
  <c r="AT151" i="2"/>
  <c r="AT152" i="2"/>
  <c r="AT163" i="2"/>
  <c r="AT153" i="2"/>
  <c r="AT154" i="2"/>
  <c r="AT158" i="2"/>
  <c r="AT155" i="2"/>
  <c r="AT164" i="2"/>
  <c r="AT165" i="2"/>
  <c r="AT159" i="2"/>
  <c r="AT156" i="2"/>
  <c r="AT160" i="2"/>
  <c r="AT157" i="2"/>
  <c r="AT166" i="2"/>
  <c r="AT169" i="2"/>
  <c r="AT171" i="2"/>
  <c r="AT175" i="2"/>
  <c r="AT176" i="2"/>
  <c r="AT170" i="2"/>
  <c r="AT177" i="2"/>
  <c r="AT167" i="2"/>
  <c r="AT178" i="2"/>
  <c r="AT179" i="2"/>
  <c r="AT180" i="2"/>
  <c r="AT181" i="2"/>
  <c r="AT182" i="2"/>
  <c r="AT168" i="2"/>
  <c r="AT172" i="2"/>
  <c r="AT183" i="2"/>
  <c r="AT184" i="2"/>
  <c r="AT173" i="2"/>
  <c r="AT185" i="2"/>
  <c r="AT174" i="2"/>
  <c r="AT186" i="2"/>
  <c r="AT187" i="2"/>
  <c r="AT188" i="2"/>
  <c r="AT189" i="2"/>
  <c r="AT192" i="2"/>
  <c r="AT190" i="2"/>
  <c r="AT191" i="2"/>
  <c r="AT226" i="2"/>
  <c r="AT221" i="2"/>
  <c r="AT206" i="2"/>
  <c r="AT207" i="2"/>
  <c r="AT222" i="2"/>
  <c r="AT223" i="2"/>
  <c r="AT208" i="2"/>
  <c r="AT209" i="2"/>
  <c r="AT210" i="2"/>
  <c r="AT228" i="2"/>
  <c r="AT224" i="2"/>
  <c r="AT211" i="2"/>
  <c r="AT212" i="2"/>
  <c r="AT213" i="2"/>
  <c r="AT214" i="2"/>
  <c r="AT215" i="2"/>
  <c r="AT229" i="2"/>
  <c r="AT216" i="2"/>
  <c r="AT217" i="2"/>
  <c r="AT218" i="2"/>
  <c r="AT225" i="2"/>
  <c r="AT227" i="2"/>
  <c r="AT219" i="2"/>
  <c r="AT220" i="2"/>
  <c r="AT230" i="2"/>
  <c r="AT245" i="2"/>
  <c r="AT231" i="2"/>
  <c r="AT242" i="2"/>
  <c r="AT232" i="2"/>
  <c r="AT244" i="2"/>
  <c r="AT233" i="2"/>
  <c r="AT234" i="2"/>
  <c r="AT235" i="2"/>
  <c r="AT240" i="2"/>
  <c r="AT241" i="2"/>
  <c r="AT236" i="2"/>
  <c r="AT246" i="2"/>
  <c r="AT247" i="2"/>
  <c r="AT237" i="2"/>
  <c r="AT238" i="2"/>
  <c r="AT243" i="2"/>
  <c r="AT239" i="2"/>
  <c r="AT248" i="2"/>
  <c r="AT249" i="2"/>
  <c r="AT312" i="2"/>
  <c r="AT289" i="2"/>
  <c r="AT250" i="2"/>
  <c r="AT313" i="2"/>
  <c r="AT314" i="2"/>
  <c r="AT315" i="2"/>
  <c r="AT316" i="2"/>
  <c r="AT290" i="2"/>
  <c r="AT291" i="2"/>
  <c r="AT251" i="2"/>
  <c r="AT252" i="2"/>
  <c r="AT317" i="2"/>
  <c r="AT311" i="2"/>
  <c r="AT318" i="2"/>
  <c r="AT292" i="2"/>
  <c r="AT319" i="2"/>
  <c r="AT293" i="2"/>
  <c r="AT304" i="2"/>
  <c r="AT320" i="2"/>
  <c r="AT321" i="2"/>
  <c r="AT294" i="2"/>
  <c r="AT322" i="2"/>
  <c r="AT323" i="2"/>
  <c r="AT324" i="2"/>
  <c r="AT325" i="2"/>
  <c r="AT295" i="2"/>
  <c r="AT326" i="2"/>
  <c r="AT327" i="2"/>
  <c r="AT253" i="2"/>
  <c r="AT328" i="2"/>
  <c r="AT329" i="2"/>
  <c r="AT330" i="2"/>
  <c r="AT254" i="2"/>
  <c r="AT296" i="2"/>
  <c r="AT255" i="2"/>
  <c r="AT256" i="2"/>
  <c r="AT257" i="2"/>
  <c r="AT331" i="2"/>
  <c r="AT332" i="2"/>
  <c r="AT305" i="2"/>
  <c r="AT258" i="2"/>
  <c r="AT259" i="2"/>
  <c r="AT306" i="2"/>
  <c r="AT260" i="2"/>
  <c r="AT261" i="2"/>
  <c r="AT262" i="2"/>
  <c r="AT263" i="2"/>
  <c r="AT264" i="2"/>
  <c r="AT307" i="2"/>
  <c r="AT265" i="2"/>
  <c r="AT266" i="2"/>
  <c r="AT333" i="2"/>
  <c r="AT267" i="2"/>
  <c r="AT334" i="2"/>
  <c r="AT335" i="2"/>
  <c r="AT268" i="2"/>
  <c r="AT308" i="2"/>
  <c r="AT269" i="2"/>
  <c r="AT297" i="2"/>
  <c r="AT270" i="2"/>
  <c r="AT298" i="2"/>
  <c r="AT271" i="2"/>
  <c r="AT272" i="2"/>
  <c r="AT273" i="2"/>
  <c r="AT274" i="2"/>
  <c r="AT309" i="2"/>
  <c r="AT336" i="2"/>
  <c r="AT275" i="2"/>
  <c r="AT299" i="2"/>
  <c r="AT337" i="2"/>
  <c r="AT276" i="2"/>
  <c r="AT338" i="2"/>
  <c r="AT339" i="2"/>
  <c r="AT340" i="2"/>
  <c r="AT277" i="2"/>
  <c r="AT300" i="2"/>
  <c r="AT278" i="2"/>
  <c r="AT279" i="2"/>
  <c r="AT280" i="2"/>
  <c r="AT281" i="2"/>
  <c r="AT301" i="2"/>
  <c r="AT282" i="2"/>
  <c r="AT302" i="2"/>
  <c r="AT283" i="2"/>
  <c r="AT284" i="2"/>
  <c r="AT285" i="2"/>
  <c r="AT286" i="2"/>
  <c r="AT287" i="2"/>
  <c r="AT303" i="2"/>
  <c r="AT341" i="2"/>
  <c r="AT310" i="2"/>
  <c r="AT288" i="2"/>
  <c r="AT342" i="2"/>
  <c r="AT343" i="2"/>
  <c r="AT344" i="2"/>
  <c r="AT345" i="2"/>
  <c r="AT346" i="2"/>
  <c r="AT347" i="2"/>
  <c r="AT357" i="2"/>
  <c r="AT355" i="2"/>
  <c r="AT348" i="2"/>
  <c r="AT356" i="2"/>
  <c r="AT349" i="2"/>
  <c r="AT358" i="2"/>
  <c r="AT350" i="2"/>
  <c r="AT359" i="2"/>
  <c r="AT351" i="2"/>
  <c r="AT360" i="2"/>
  <c r="AT352" i="2"/>
  <c r="AT353" i="2"/>
  <c r="AT361" i="2"/>
  <c r="AT354" i="2"/>
  <c r="AT362" i="2"/>
  <c r="AT374" i="2"/>
  <c r="AT375" i="2"/>
  <c r="AT376" i="2"/>
  <c r="AT363" i="2"/>
  <c r="AT364" i="2"/>
  <c r="AT377" i="2"/>
  <c r="AT365" i="2"/>
  <c r="AT378" i="2"/>
  <c r="AT379" i="2"/>
  <c r="AT380" i="2"/>
  <c r="AT373" i="2"/>
  <c r="AT366" i="2"/>
  <c r="AT367" i="2"/>
  <c r="AT368" i="2"/>
  <c r="AT369" i="2"/>
  <c r="AT370" i="2"/>
  <c r="AT381" i="2"/>
  <c r="AT371" i="2"/>
  <c r="AT372" i="2"/>
  <c r="AT401" i="2"/>
  <c r="AT402" i="2"/>
  <c r="AT403" i="2"/>
  <c r="AT408" i="2"/>
  <c r="AT412" i="2"/>
  <c r="AT404" i="2"/>
  <c r="AT405" i="2"/>
  <c r="AT397" i="2"/>
  <c r="AT413" i="2"/>
  <c r="AT414" i="2"/>
  <c r="AT409" i="2"/>
  <c r="AT415" i="2"/>
  <c r="AT382" i="2"/>
  <c r="AT410" i="2"/>
  <c r="AT383" i="2"/>
  <c r="AT384" i="2"/>
  <c r="AT385" i="2"/>
  <c r="AT386" i="2"/>
  <c r="AT416" i="2"/>
  <c r="AT387" i="2"/>
  <c r="AT406" i="2"/>
  <c r="AT411" i="2"/>
  <c r="AT388" i="2"/>
  <c r="AT398" i="2"/>
  <c r="AT389" i="2"/>
  <c r="AT390" i="2"/>
  <c r="AT399" i="2"/>
  <c r="AT407" i="2"/>
  <c r="AT391" i="2"/>
  <c r="AT400" i="2"/>
  <c r="AT392" i="2"/>
  <c r="AT393" i="2"/>
  <c r="AT417" i="2"/>
  <c r="AT394" i="2"/>
  <c r="AT418" i="2"/>
  <c r="AT395" i="2"/>
  <c r="AT396" i="2"/>
  <c r="AT432" i="2"/>
  <c r="AT437" i="2"/>
  <c r="AT438" i="2"/>
  <c r="AT420" i="2"/>
  <c r="AT430" i="2"/>
  <c r="AT421" i="2"/>
  <c r="AT422" i="2"/>
  <c r="AT429" i="2"/>
  <c r="AT433" i="2"/>
  <c r="AT434" i="2"/>
  <c r="AT423" i="2"/>
  <c r="AT424" i="2"/>
  <c r="AT425" i="2"/>
  <c r="AT426" i="2"/>
  <c r="AT427" i="2"/>
  <c r="AT431" i="2"/>
  <c r="AT428" i="2"/>
  <c r="AT435" i="2"/>
  <c r="AT436" i="2"/>
  <c r="AT452" i="2"/>
  <c r="AT439" i="2"/>
  <c r="AT453" i="2"/>
  <c r="AT454" i="2"/>
  <c r="AT446" i="2"/>
  <c r="AT447" i="2"/>
  <c r="AT455" i="2"/>
  <c r="AT440" i="2"/>
  <c r="AT441" i="2"/>
  <c r="AT442" i="2"/>
  <c r="AT448" i="2"/>
  <c r="AT449" i="2"/>
  <c r="AT456" i="2"/>
  <c r="AT457" i="2"/>
  <c r="AT443" i="2"/>
  <c r="AT450" i="2"/>
  <c r="AT451" i="2"/>
  <c r="AT444" i="2"/>
  <c r="AT458" i="2"/>
  <c r="AT445" i="2"/>
  <c r="AT14" i="2"/>
  <c r="AR15" i="2"/>
  <c r="AR11" i="2"/>
  <c r="AR4" i="2"/>
  <c r="AR12" i="2"/>
  <c r="AR20" i="2"/>
  <c r="AR5" i="2"/>
  <c r="AR6" i="2"/>
  <c r="AR7" i="2"/>
  <c r="AR16" i="2"/>
  <c r="AR13" i="2"/>
  <c r="AR17" i="2"/>
  <c r="AR18" i="2"/>
  <c r="AR8" i="2"/>
  <c r="AR9" i="2"/>
  <c r="AR19" i="2"/>
  <c r="AR21" i="2"/>
  <c r="AR10" i="2"/>
  <c r="AR22" i="2"/>
  <c r="AR23" i="2"/>
  <c r="AR24" i="2"/>
  <c r="AR34" i="2"/>
  <c r="AR25" i="2"/>
  <c r="AR38" i="2"/>
  <c r="AR26" i="2"/>
  <c r="AR27" i="2"/>
  <c r="AR28" i="2"/>
  <c r="AR40" i="2"/>
  <c r="AR41" i="2"/>
  <c r="AR29" i="2"/>
  <c r="AR30" i="2"/>
  <c r="AR42" i="2"/>
  <c r="AR31" i="2"/>
  <c r="AR43" i="2"/>
  <c r="AR32" i="2"/>
  <c r="AR33" i="2"/>
  <c r="AR35" i="2"/>
  <c r="AR36" i="2"/>
  <c r="AR39" i="2"/>
  <c r="AR37" i="2"/>
  <c r="AR44" i="2"/>
  <c r="AR54" i="2"/>
  <c r="AR55" i="2"/>
  <c r="AR45" i="2"/>
  <c r="AR56" i="2"/>
  <c r="AR57" i="2"/>
  <c r="AR48" i="2"/>
  <c r="AR49" i="2"/>
  <c r="AR58" i="2"/>
  <c r="AR59" i="2"/>
  <c r="AR60" i="2"/>
  <c r="AR50" i="2"/>
  <c r="AR46" i="2"/>
  <c r="AR61" i="2"/>
  <c r="AR47" i="2"/>
  <c r="AR53" i="2"/>
  <c r="AR62" i="2"/>
  <c r="AR51" i="2"/>
  <c r="AR63" i="2"/>
  <c r="AR52" i="2"/>
  <c r="AR64" i="2"/>
  <c r="AR65" i="2"/>
  <c r="AR66" i="2"/>
  <c r="AR90" i="2"/>
  <c r="AR85" i="2"/>
  <c r="AR103" i="2"/>
  <c r="AR91" i="2"/>
  <c r="AR92" i="2"/>
  <c r="AR86" i="2"/>
  <c r="AR87" i="2"/>
  <c r="AR93" i="2"/>
  <c r="AR96" i="2"/>
  <c r="AR88" i="2"/>
  <c r="AR98" i="2"/>
  <c r="AR99" i="2"/>
  <c r="AR100" i="2"/>
  <c r="AR94" i="2"/>
  <c r="AR97" i="2"/>
  <c r="AR101" i="2"/>
  <c r="AR102" i="2"/>
  <c r="AR104" i="2"/>
  <c r="AR95" i="2"/>
  <c r="AR89" i="2"/>
  <c r="AR118" i="2"/>
  <c r="AR119" i="2"/>
  <c r="AR112" i="2"/>
  <c r="AR120" i="2"/>
  <c r="AR113" i="2"/>
  <c r="AR121" i="2"/>
  <c r="AR105" i="2"/>
  <c r="AR106" i="2"/>
  <c r="AR107" i="2"/>
  <c r="AR116" i="2"/>
  <c r="AR108" i="2"/>
  <c r="AR114" i="2"/>
  <c r="AR117" i="2"/>
  <c r="AR109" i="2"/>
  <c r="AR122" i="2"/>
  <c r="AR123" i="2"/>
  <c r="AR124" i="2"/>
  <c r="AR110" i="2"/>
  <c r="AR115" i="2"/>
  <c r="AR111" i="2"/>
  <c r="AR134" i="2"/>
  <c r="AR131" i="2"/>
  <c r="AR132" i="2"/>
  <c r="AR125" i="2"/>
  <c r="AR138" i="2"/>
  <c r="AR139" i="2"/>
  <c r="AR126" i="2"/>
  <c r="AR135" i="2"/>
  <c r="AR127" i="2"/>
  <c r="AR136" i="2"/>
  <c r="AR133" i="2"/>
  <c r="AR137" i="2"/>
  <c r="AR140" i="2"/>
  <c r="AR128" i="2"/>
  <c r="AR129" i="2"/>
  <c r="AR130" i="2"/>
  <c r="AR162" i="2"/>
  <c r="AR145" i="2"/>
  <c r="AR146" i="2"/>
  <c r="AR147" i="2"/>
  <c r="AR148" i="2"/>
  <c r="AR149" i="2"/>
  <c r="AR161" i="2"/>
  <c r="AR150" i="2"/>
  <c r="AR151" i="2"/>
  <c r="AR152" i="2"/>
  <c r="AR163" i="2"/>
  <c r="AR153" i="2"/>
  <c r="AR154" i="2"/>
  <c r="AR158" i="2"/>
  <c r="AR155" i="2"/>
  <c r="AR164" i="2"/>
  <c r="AR165" i="2"/>
  <c r="AR159" i="2"/>
  <c r="AR156" i="2"/>
  <c r="AR160" i="2"/>
  <c r="AR157" i="2"/>
  <c r="AR166" i="2"/>
  <c r="AR169" i="2"/>
  <c r="AR171" i="2"/>
  <c r="AR175" i="2"/>
  <c r="AR176" i="2"/>
  <c r="AR170" i="2"/>
  <c r="AR177" i="2"/>
  <c r="AR167" i="2"/>
  <c r="AR178" i="2"/>
  <c r="AR179" i="2"/>
  <c r="AR180" i="2"/>
  <c r="AR181" i="2"/>
  <c r="AR182" i="2"/>
  <c r="AR168" i="2"/>
  <c r="AR172" i="2"/>
  <c r="AR183" i="2"/>
  <c r="AR184" i="2"/>
  <c r="AR173" i="2"/>
  <c r="AR185" i="2"/>
  <c r="AR174" i="2"/>
  <c r="AR186" i="2"/>
  <c r="AR187" i="2"/>
  <c r="AR188" i="2"/>
  <c r="AR189" i="2"/>
  <c r="AR192" i="2"/>
  <c r="AR190" i="2"/>
  <c r="AR191" i="2"/>
  <c r="AR226" i="2"/>
  <c r="AR221" i="2"/>
  <c r="AR206" i="2"/>
  <c r="AR207" i="2"/>
  <c r="AR222" i="2"/>
  <c r="AR223" i="2"/>
  <c r="AR208" i="2"/>
  <c r="AR209" i="2"/>
  <c r="AR210" i="2"/>
  <c r="AR228" i="2"/>
  <c r="AR224" i="2"/>
  <c r="AR211" i="2"/>
  <c r="AR212" i="2"/>
  <c r="AR213" i="2"/>
  <c r="AR214" i="2"/>
  <c r="AR215" i="2"/>
  <c r="AR229" i="2"/>
  <c r="AR216" i="2"/>
  <c r="AR217" i="2"/>
  <c r="AR218" i="2"/>
  <c r="AR225" i="2"/>
  <c r="AR227" i="2"/>
  <c r="AR219" i="2"/>
  <c r="AR220" i="2"/>
  <c r="AR230" i="2"/>
  <c r="AR245" i="2"/>
  <c r="AR231" i="2"/>
  <c r="AR242" i="2"/>
  <c r="AR232" i="2"/>
  <c r="AR244" i="2"/>
  <c r="AR233" i="2"/>
  <c r="AR234" i="2"/>
  <c r="AR235" i="2"/>
  <c r="AR240" i="2"/>
  <c r="AR241" i="2"/>
  <c r="AR236" i="2"/>
  <c r="AR246" i="2"/>
  <c r="AR247" i="2"/>
  <c r="AR237" i="2"/>
  <c r="AR238" i="2"/>
  <c r="AR243" i="2"/>
  <c r="AR239" i="2"/>
  <c r="AR248" i="2"/>
  <c r="AR249" i="2"/>
  <c r="AR312" i="2"/>
  <c r="AR289" i="2"/>
  <c r="AR250" i="2"/>
  <c r="AR313" i="2"/>
  <c r="AR314" i="2"/>
  <c r="AR315" i="2"/>
  <c r="AR316" i="2"/>
  <c r="AR290" i="2"/>
  <c r="AR291" i="2"/>
  <c r="AR251" i="2"/>
  <c r="AR252" i="2"/>
  <c r="AR317" i="2"/>
  <c r="AR311" i="2"/>
  <c r="AR318" i="2"/>
  <c r="AR292" i="2"/>
  <c r="AR319" i="2"/>
  <c r="AR293" i="2"/>
  <c r="AR304" i="2"/>
  <c r="AR320" i="2"/>
  <c r="AR321" i="2"/>
  <c r="AR294" i="2"/>
  <c r="AR322" i="2"/>
  <c r="AR323" i="2"/>
  <c r="AR324" i="2"/>
  <c r="AR325" i="2"/>
  <c r="AR295" i="2"/>
  <c r="AR326" i="2"/>
  <c r="AR327" i="2"/>
  <c r="AR253" i="2"/>
  <c r="AR328" i="2"/>
  <c r="AR329" i="2"/>
  <c r="AR330" i="2"/>
  <c r="AR254" i="2"/>
  <c r="AR296" i="2"/>
  <c r="AR255" i="2"/>
  <c r="AR256" i="2"/>
  <c r="AR257" i="2"/>
  <c r="AR331" i="2"/>
  <c r="AR332" i="2"/>
  <c r="AR305" i="2"/>
  <c r="AR258" i="2"/>
  <c r="AR259" i="2"/>
  <c r="AR306" i="2"/>
  <c r="AR260" i="2"/>
  <c r="AR261" i="2"/>
  <c r="AR262" i="2"/>
  <c r="AR263" i="2"/>
  <c r="AR264" i="2"/>
  <c r="AR307" i="2"/>
  <c r="AR265" i="2"/>
  <c r="AR266" i="2"/>
  <c r="AR333" i="2"/>
  <c r="AR267" i="2"/>
  <c r="AR334" i="2"/>
  <c r="AR335" i="2"/>
  <c r="AR268" i="2"/>
  <c r="AR308" i="2"/>
  <c r="AR269" i="2"/>
  <c r="AR297" i="2"/>
  <c r="AR270" i="2"/>
  <c r="AR298" i="2"/>
  <c r="AR271" i="2"/>
  <c r="AR272" i="2"/>
  <c r="AR273" i="2"/>
  <c r="AR274" i="2"/>
  <c r="AR309" i="2"/>
  <c r="AR336" i="2"/>
  <c r="AR275" i="2"/>
  <c r="AR299" i="2"/>
  <c r="AR337" i="2"/>
  <c r="AR276" i="2"/>
  <c r="AR338" i="2"/>
  <c r="AR339" i="2"/>
  <c r="AR340" i="2"/>
  <c r="AR277" i="2"/>
  <c r="AR300" i="2"/>
  <c r="AR278" i="2"/>
  <c r="AR279" i="2"/>
  <c r="AR280" i="2"/>
  <c r="AR281" i="2"/>
  <c r="AR301" i="2"/>
  <c r="AR282" i="2"/>
  <c r="AR302" i="2"/>
  <c r="AR283" i="2"/>
  <c r="AR284" i="2"/>
  <c r="AR285" i="2"/>
  <c r="AR286" i="2"/>
  <c r="AR287" i="2"/>
  <c r="AR303" i="2"/>
  <c r="AR341" i="2"/>
  <c r="AR310" i="2"/>
  <c r="AR288" i="2"/>
  <c r="AR342" i="2"/>
  <c r="AR343" i="2"/>
  <c r="AR344" i="2"/>
  <c r="AR345" i="2"/>
  <c r="AR346" i="2"/>
  <c r="AR347" i="2"/>
  <c r="AR357" i="2"/>
  <c r="AR355" i="2"/>
  <c r="AR348" i="2"/>
  <c r="AR356" i="2"/>
  <c r="AR349" i="2"/>
  <c r="AR358" i="2"/>
  <c r="AR350" i="2"/>
  <c r="AR359" i="2"/>
  <c r="AR351" i="2"/>
  <c r="AR360" i="2"/>
  <c r="AR352" i="2"/>
  <c r="AR353" i="2"/>
  <c r="AR361" i="2"/>
  <c r="AR354" i="2"/>
  <c r="AR362" i="2"/>
  <c r="AR374" i="2"/>
  <c r="AR375" i="2"/>
  <c r="AR376" i="2"/>
  <c r="AR363" i="2"/>
  <c r="AR364" i="2"/>
  <c r="AR377" i="2"/>
  <c r="AR365" i="2"/>
  <c r="AR378" i="2"/>
  <c r="AR379" i="2"/>
  <c r="AR380" i="2"/>
  <c r="AR373" i="2"/>
  <c r="AR366" i="2"/>
  <c r="AR367" i="2"/>
  <c r="AR368" i="2"/>
  <c r="AR369" i="2"/>
  <c r="AR370" i="2"/>
  <c r="AR381" i="2"/>
  <c r="AR371" i="2"/>
  <c r="AR372" i="2"/>
  <c r="AR401" i="2"/>
  <c r="AR402" i="2"/>
  <c r="AR403" i="2"/>
  <c r="AR408" i="2"/>
  <c r="AR412" i="2"/>
  <c r="AR404" i="2"/>
  <c r="AR405" i="2"/>
  <c r="AR397" i="2"/>
  <c r="AR413" i="2"/>
  <c r="AR414" i="2"/>
  <c r="AR409" i="2"/>
  <c r="AR415" i="2"/>
  <c r="AR382" i="2"/>
  <c r="AR410" i="2"/>
  <c r="AR383" i="2"/>
  <c r="AR384" i="2"/>
  <c r="AR385" i="2"/>
  <c r="AR386" i="2"/>
  <c r="AR416" i="2"/>
  <c r="AR387" i="2"/>
  <c r="AR406" i="2"/>
  <c r="AR411" i="2"/>
  <c r="AR388" i="2"/>
  <c r="AR398" i="2"/>
  <c r="AR389" i="2"/>
  <c r="AR390" i="2"/>
  <c r="AR399" i="2"/>
  <c r="AR407" i="2"/>
  <c r="AR391" i="2"/>
  <c r="AR400" i="2"/>
  <c r="AR392" i="2"/>
  <c r="AR393" i="2"/>
  <c r="AR417" i="2"/>
  <c r="AR394" i="2"/>
  <c r="AR418" i="2"/>
  <c r="AR395" i="2"/>
  <c r="AR396" i="2"/>
  <c r="AR432" i="2"/>
  <c r="AR437" i="2"/>
  <c r="AR438" i="2"/>
  <c r="AR420" i="2"/>
  <c r="AR430" i="2"/>
  <c r="AR421" i="2"/>
  <c r="AR422" i="2"/>
  <c r="AR429" i="2"/>
  <c r="AR433" i="2"/>
  <c r="AR434" i="2"/>
  <c r="AR423" i="2"/>
  <c r="AR424" i="2"/>
  <c r="AR425" i="2"/>
  <c r="AR426" i="2"/>
  <c r="AR427" i="2"/>
  <c r="AR431" i="2"/>
  <c r="AR428" i="2"/>
  <c r="AR435" i="2"/>
  <c r="AR436" i="2"/>
  <c r="AR452" i="2"/>
  <c r="AR439" i="2"/>
  <c r="AR453" i="2"/>
  <c r="AR454" i="2"/>
  <c r="AR446" i="2"/>
  <c r="AR447" i="2"/>
  <c r="AR455" i="2"/>
  <c r="AR440" i="2"/>
  <c r="AR441" i="2"/>
  <c r="AR442" i="2"/>
  <c r="AR448" i="2"/>
  <c r="AR449" i="2"/>
  <c r="AR456" i="2"/>
  <c r="AR457" i="2"/>
  <c r="AR443" i="2"/>
  <c r="AR450" i="2"/>
  <c r="AR451" i="2"/>
  <c r="AR444" i="2"/>
  <c r="AR458" i="2"/>
  <c r="AR445" i="2"/>
  <c r="AR14" i="2"/>
  <c r="AP15" i="2"/>
  <c r="AP11" i="2"/>
  <c r="AP4" i="2"/>
  <c r="AP12" i="2"/>
  <c r="AP20" i="2"/>
  <c r="AP5" i="2"/>
  <c r="AP6" i="2"/>
  <c r="AP7" i="2"/>
  <c r="AP16" i="2"/>
  <c r="AP13" i="2"/>
  <c r="AP17" i="2"/>
  <c r="AP18" i="2"/>
  <c r="AP8" i="2"/>
  <c r="AP9" i="2"/>
  <c r="AP19" i="2"/>
  <c r="AP21" i="2"/>
  <c r="AP10" i="2"/>
  <c r="AP22" i="2"/>
  <c r="AP23" i="2"/>
  <c r="AP24" i="2"/>
  <c r="AP34" i="2"/>
  <c r="AP25" i="2"/>
  <c r="AP38" i="2"/>
  <c r="AP26" i="2"/>
  <c r="AP27" i="2"/>
  <c r="AP28" i="2"/>
  <c r="AP40" i="2"/>
  <c r="AP41" i="2"/>
  <c r="AP29" i="2"/>
  <c r="AP30" i="2"/>
  <c r="AP42" i="2"/>
  <c r="AP31" i="2"/>
  <c r="AP43" i="2"/>
  <c r="AP32" i="2"/>
  <c r="AP33" i="2"/>
  <c r="AP35" i="2"/>
  <c r="AP36" i="2"/>
  <c r="AP39" i="2"/>
  <c r="AP37" i="2"/>
  <c r="AP44" i="2"/>
  <c r="AP54" i="2"/>
  <c r="AP55" i="2"/>
  <c r="AP45" i="2"/>
  <c r="AP56" i="2"/>
  <c r="AP57" i="2"/>
  <c r="AP48" i="2"/>
  <c r="AP49" i="2"/>
  <c r="AP58" i="2"/>
  <c r="AP59" i="2"/>
  <c r="AP60" i="2"/>
  <c r="AP50" i="2"/>
  <c r="AP46" i="2"/>
  <c r="AP61" i="2"/>
  <c r="AP47" i="2"/>
  <c r="AP53" i="2"/>
  <c r="AP62" i="2"/>
  <c r="AP51" i="2"/>
  <c r="AP63" i="2"/>
  <c r="AP52" i="2"/>
  <c r="AP64" i="2"/>
  <c r="AP65" i="2"/>
  <c r="AP66" i="2"/>
  <c r="AP90" i="2"/>
  <c r="AP85" i="2"/>
  <c r="AP103" i="2"/>
  <c r="AP91" i="2"/>
  <c r="AP92" i="2"/>
  <c r="AP86" i="2"/>
  <c r="AP87" i="2"/>
  <c r="AP93" i="2"/>
  <c r="AP96" i="2"/>
  <c r="AP88" i="2"/>
  <c r="AP98" i="2"/>
  <c r="AP99" i="2"/>
  <c r="AP100" i="2"/>
  <c r="AP94" i="2"/>
  <c r="AP97" i="2"/>
  <c r="AP101" i="2"/>
  <c r="AP102" i="2"/>
  <c r="AP104" i="2"/>
  <c r="AP95" i="2"/>
  <c r="AP89" i="2"/>
  <c r="AP118" i="2"/>
  <c r="AP119" i="2"/>
  <c r="AP112" i="2"/>
  <c r="AP120" i="2"/>
  <c r="AP113" i="2"/>
  <c r="AP121" i="2"/>
  <c r="AP105" i="2"/>
  <c r="AP106" i="2"/>
  <c r="AP107" i="2"/>
  <c r="AP116" i="2"/>
  <c r="AP108" i="2"/>
  <c r="AP114" i="2"/>
  <c r="AP117" i="2"/>
  <c r="AP109" i="2"/>
  <c r="AP122" i="2"/>
  <c r="AP123" i="2"/>
  <c r="AP124" i="2"/>
  <c r="AP110" i="2"/>
  <c r="AP115" i="2"/>
  <c r="AP111" i="2"/>
  <c r="AP134" i="2"/>
  <c r="AP131" i="2"/>
  <c r="AP132" i="2"/>
  <c r="AP125" i="2"/>
  <c r="AP138" i="2"/>
  <c r="AP139" i="2"/>
  <c r="AP126" i="2"/>
  <c r="AP135" i="2"/>
  <c r="AP127" i="2"/>
  <c r="AP136" i="2"/>
  <c r="AP133" i="2"/>
  <c r="AP137" i="2"/>
  <c r="AP140" i="2"/>
  <c r="AP128" i="2"/>
  <c r="AP129" i="2"/>
  <c r="AP130" i="2"/>
  <c r="AP162" i="2"/>
  <c r="AP145" i="2"/>
  <c r="AP146" i="2"/>
  <c r="AP147" i="2"/>
  <c r="AP148" i="2"/>
  <c r="AP149" i="2"/>
  <c r="AP161" i="2"/>
  <c r="AP150" i="2"/>
  <c r="AP151" i="2"/>
  <c r="AP152" i="2"/>
  <c r="AP163" i="2"/>
  <c r="AP153" i="2"/>
  <c r="AP154" i="2"/>
  <c r="AP158" i="2"/>
  <c r="AP155" i="2"/>
  <c r="AP164" i="2"/>
  <c r="AP165" i="2"/>
  <c r="AP159" i="2"/>
  <c r="AP156" i="2"/>
  <c r="AP160" i="2"/>
  <c r="AP157" i="2"/>
  <c r="AP166" i="2"/>
  <c r="AP169" i="2"/>
  <c r="AP171" i="2"/>
  <c r="AP175" i="2"/>
  <c r="AP176" i="2"/>
  <c r="AP170" i="2"/>
  <c r="AP177" i="2"/>
  <c r="AP167" i="2"/>
  <c r="AP178" i="2"/>
  <c r="AP179" i="2"/>
  <c r="AP180" i="2"/>
  <c r="AP181" i="2"/>
  <c r="AP182" i="2"/>
  <c r="AP168" i="2"/>
  <c r="AP172" i="2"/>
  <c r="AP183" i="2"/>
  <c r="AP184" i="2"/>
  <c r="AP173" i="2"/>
  <c r="AP185" i="2"/>
  <c r="AP174" i="2"/>
  <c r="AP186" i="2"/>
  <c r="AP187" i="2"/>
  <c r="AP188" i="2"/>
  <c r="AP189" i="2"/>
  <c r="AP192" i="2"/>
  <c r="AP190" i="2"/>
  <c r="AP191" i="2"/>
  <c r="AP226" i="2"/>
  <c r="AP221" i="2"/>
  <c r="AP206" i="2"/>
  <c r="AP207" i="2"/>
  <c r="AP222" i="2"/>
  <c r="AP223" i="2"/>
  <c r="AP208" i="2"/>
  <c r="AP209" i="2"/>
  <c r="AP210" i="2"/>
  <c r="AP228" i="2"/>
  <c r="AP224" i="2"/>
  <c r="AP211" i="2"/>
  <c r="AP212" i="2"/>
  <c r="AP213" i="2"/>
  <c r="AP214" i="2"/>
  <c r="AP215" i="2"/>
  <c r="AP229" i="2"/>
  <c r="AP216" i="2"/>
  <c r="AP217" i="2"/>
  <c r="AP218" i="2"/>
  <c r="AP225" i="2"/>
  <c r="AP227" i="2"/>
  <c r="AP219" i="2"/>
  <c r="AP220" i="2"/>
  <c r="AP230" i="2"/>
  <c r="AP245" i="2"/>
  <c r="AP231" i="2"/>
  <c r="AP242" i="2"/>
  <c r="AP232" i="2"/>
  <c r="AP244" i="2"/>
  <c r="AP233" i="2"/>
  <c r="AP234" i="2"/>
  <c r="AP235" i="2"/>
  <c r="AP240" i="2"/>
  <c r="AP241" i="2"/>
  <c r="AP236" i="2"/>
  <c r="AP246" i="2"/>
  <c r="AP247" i="2"/>
  <c r="AP237" i="2"/>
  <c r="AP238" i="2"/>
  <c r="AP243" i="2"/>
  <c r="AP239" i="2"/>
  <c r="AP248" i="2"/>
  <c r="AP249" i="2"/>
  <c r="AP312" i="2"/>
  <c r="AP289" i="2"/>
  <c r="AP250" i="2"/>
  <c r="AP313" i="2"/>
  <c r="AP314" i="2"/>
  <c r="AP315" i="2"/>
  <c r="AP316" i="2"/>
  <c r="AP290" i="2"/>
  <c r="AP291" i="2"/>
  <c r="AP251" i="2"/>
  <c r="AP252" i="2"/>
  <c r="AP317" i="2"/>
  <c r="AP311" i="2"/>
  <c r="AP318" i="2"/>
  <c r="AP292" i="2"/>
  <c r="AP319" i="2"/>
  <c r="AP293" i="2"/>
  <c r="AP304" i="2"/>
  <c r="AP320" i="2"/>
  <c r="AP321" i="2"/>
  <c r="AP294" i="2"/>
  <c r="AP322" i="2"/>
  <c r="AP323" i="2"/>
  <c r="AP324" i="2"/>
  <c r="AP325" i="2"/>
  <c r="AP295" i="2"/>
  <c r="AP326" i="2"/>
  <c r="AP327" i="2"/>
  <c r="AP253" i="2"/>
  <c r="AP328" i="2"/>
  <c r="AP329" i="2"/>
  <c r="AP330" i="2"/>
  <c r="AP254" i="2"/>
  <c r="AP296" i="2"/>
  <c r="AP255" i="2"/>
  <c r="AP256" i="2"/>
  <c r="AP257" i="2"/>
  <c r="AP331" i="2"/>
  <c r="AP332" i="2"/>
  <c r="AP305" i="2"/>
  <c r="AP258" i="2"/>
  <c r="AP259" i="2"/>
  <c r="AP306" i="2"/>
  <c r="AP260" i="2"/>
  <c r="AP261" i="2"/>
  <c r="AP262" i="2"/>
  <c r="AP263" i="2"/>
  <c r="AP264" i="2"/>
  <c r="AP307" i="2"/>
  <c r="AP265" i="2"/>
  <c r="AP266" i="2"/>
  <c r="AP333" i="2"/>
  <c r="AP267" i="2"/>
  <c r="AP334" i="2"/>
  <c r="AP335" i="2"/>
  <c r="AP268" i="2"/>
  <c r="AP308" i="2"/>
  <c r="AP269" i="2"/>
  <c r="AP297" i="2"/>
  <c r="AP270" i="2"/>
  <c r="AP298" i="2"/>
  <c r="AP271" i="2"/>
  <c r="AP272" i="2"/>
  <c r="AP273" i="2"/>
  <c r="AP274" i="2"/>
  <c r="AP309" i="2"/>
  <c r="AP336" i="2"/>
  <c r="AP275" i="2"/>
  <c r="AP299" i="2"/>
  <c r="AP337" i="2"/>
  <c r="AP276" i="2"/>
  <c r="AP338" i="2"/>
  <c r="AP339" i="2"/>
  <c r="AP340" i="2"/>
  <c r="AP277" i="2"/>
  <c r="AP300" i="2"/>
  <c r="AP278" i="2"/>
  <c r="AP279" i="2"/>
  <c r="AP280" i="2"/>
  <c r="AP281" i="2"/>
  <c r="AP301" i="2"/>
  <c r="AP282" i="2"/>
  <c r="AP302" i="2"/>
  <c r="AP283" i="2"/>
  <c r="AP284" i="2"/>
  <c r="AP285" i="2"/>
  <c r="AP286" i="2"/>
  <c r="AP287" i="2"/>
  <c r="AP303" i="2"/>
  <c r="AP341" i="2"/>
  <c r="AP310" i="2"/>
  <c r="AP288" i="2"/>
  <c r="AP342" i="2"/>
  <c r="AP343" i="2"/>
  <c r="AP344" i="2"/>
  <c r="AP345" i="2"/>
  <c r="AP346" i="2"/>
  <c r="AP347" i="2"/>
  <c r="AP357" i="2"/>
  <c r="AP355" i="2"/>
  <c r="AP348" i="2"/>
  <c r="AP356" i="2"/>
  <c r="AP349" i="2"/>
  <c r="AP358" i="2"/>
  <c r="AP350" i="2"/>
  <c r="AP359" i="2"/>
  <c r="AP351" i="2"/>
  <c r="AP360" i="2"/>
  <c r="AP352" i="2"/>
  <c r="AP353" i="2"/>
  <c r="AP361" i="2"/>
  <c r="AP354" i="2"/>
  <c r="AP362" i="2"/>
  <c r="AP374" i="2"/>
  <c r="AP375" i="2"/>
  <c r="AP376" i="2"/>
  <c r="AP363" i="2"/>
  <c r="AP364" i="2"/>
  <c r="AP377" i="2"/>
  <c r="AP365" i="2"/>
  <c r="AP378" i="2"/>
  <c r="AP379" i="2"/>
  <c r="AP380" i="2"/>
  <c r="AP373" i="2"/>
  <c r="AP366" i="2"/>
  <c r="AP367" i="2"/>
  <c r="AP368" i="2"/>
  <c r="AP369" i="2"/>
  <c r="AP370" i="2"/>
  <c r="AP381" i="2"/>
  <c r="AP371" i="2"/>
  <c r="AP372" i="2"/>
  <c r="AP401" i="2"/>
  <c r="AP402" i="2"/>
  <c r="AP403" i="2"/>
  <c r="AP408" i="2"/>
  <c r="AP412" i="2"/>
  <c r="AP404" i="2"/>
  <c r="AP405" i="2"/>
  <c r="AP397" i="2"/>
  <c r="AP413" i="2"/>
  <c r="AP414" i="2"/>
  <c r="AP409" i="2"/>
  <c r="AP415" i="2"/>
  <c r="AP382" i="2"/>
  <c r="AP410" i="2"/>
  <c r="AP383" i="2"/>
  <c r="AP384" i="2"/>
  <c r="AP385" i="2"/>
  <c r="AP386" i="2"/>
  <c r="AP416" i="2"/>
  <c r="AP387" i="2"/>
  <c r="AP406" i="2"/>
  <c r="AP411" i="2"/>
  <c r="AP388" i="2"/>
  <c r="AP398" i="2"/>
  <c r="AP389" i="2"/>
  <c r="AP390" i="2"/>
  <c r="AP399" i="2"/>
  <c r="AP407" i="2"/>
  <c r="AP391" i="2"/>
  <c r="AP400" i="2"/>
  <c r="AP392" i="2"/>
  <c r="AP393" i="2"/>
  <c r="AP417" i="2"/>
  <c r="AP394" i="2"/>
  <c r="AP418" i="2"/>
  <c r="AP395" i="2"/>
  <c r="AP396" i="2"/>
  <c r="AP432" i="2"/>
  <c r="AP437" i="2"/>
  <c r="AP438" i="2"/>
  <c r="AP420" i="2"/>
  <c r="AP430" i="2"/>
  <c r="AP421" i="2"/>
  <c r="AP422" i="2"/>
  <c r="AP429" i="2"/>
  <c r="AP433" i="2"/>
  <c r="AP434" i="2"/>
  <c r="AP423" i="2"/>
  <c r="AP424" i="2"/>
  <c r="AP425" i="2"/>
  <c r="AP426" i="2"/>
  <c r="AP427" i="2"/>
  <c r="AP431" i="2"/>
  <c r="AP428" i="2"/>
  <c r="AP435" i="2"/>
  <c r="AP436" i="2"/>
  <c r="AP452" i="2"/>
  <c r="AP439" i="2"/>
  <c r="AP453" i="2"/>
  <c r="AP454" i="2"/>
  <c r="AP446" i="2"/>
  <c r="AP447" i="2"/>
  <c r="AP455" i="2"/>
  <c r="AP440" i="2"/>
  <c r="AP441" i="2"/>
  <c r="AP442" i="2"/>
  <c r="AP448" i="2"/>
  <c r="AP449" i="2"/>
  <c r="AP456" i="2"/>
  <c r="AP457" i="2"/>
  <c r="AP443" i="2"/>
  <c r="AP450" i="2"/>
  <c r="AP451" i="2"/>
  <c r="AP444" i="2"/>
  <c r="AP458" i="2"/>
  <c r="AP445" i="2"/>
  <c r="AP14" i="2"/>
  <c r="AN15" i="2"/>
  <c r="AN11" i="2"/>
  <c r="AN4" i="2"/>
  <c r="AN12" i="2"/>
  <c r="AN20" i="2"/>
  <c r="AN5" i="2"/>
  <c r="AN6" i="2"/>
  <c r="AN7" i="2"/>
  <c r="AN16" i="2"/>
  <c r="AN13" i="2"/>
  <c r="AN17" i="2"/>
  <c r="AN18" i="2"/>
  <c r="AN8" i="2"/>
  <c r="AN9" i="2"/>
  <c r="AN19" i="2"/>
  <c r="AN21" i="2"/>
  <c r="AN10" i="2"/>
  <c r="AN22" i="2"/>
  <c r="AN23" i="2"/>
  <c r="AN24" i="2"/>
  <c r="AN34" i="2"/>
  <c r="AN25" i="2"/>
  <c r="AN38" i="2"/>
  <c r="AN26" i="2"/>
  <c r="AN27" i="2"/>
  <c r="AN28" i="2"/>
  <c r="AN40" i="2"/>
  <c r="AN41" i="2"/>
  <c r="AN29" i="2"/>
  <c r="AN30" i="2"/>
  <c r="AN42" i="2"/>
  <c r="AN31" i="2"/>
  <c r="AN43" i="2"/>
  <c r="AN32" i="2"/>
  <c r="AN33" i="2"/>
  <c r="AN35" i="2"/>
  <c r="AN36" i="2"/>
  <c r="AN39" i="2"/>
  <c r="AN37" i="2"/>
  <c r="AN44" i="2"/>
  <c r="AN54" i="2"/>
  <c r="AN55" i="2"/>
  <c r="AN45" i="2"/>
  <c r="AN56" i="2"/>
  <c r="AN57" i="2"/>
  <c r="AN48" i="2"/>
  <c r="AN49" i="2"/>
  <c r="AN58" i="2"/>
  <c r="AN59" i="2"/>
  <c r="AN60" i="2"/>
  <c r="AN50" i="2"/>
  <c r="AN46" i="2"/>
  <c r="AN61" i="2"/>
  <c r="AN47" i="2"/>
  <c r="AN53" i="2"/>
  <c r="AN62" i="2"/>
  <c r="AN51" i="2"/>
  <c r="AN63" i="2"/>
  <c r="AN52" i="2"/>
  <c r="AN64" i="2"/>
  <c r="AN65" i="2"/>
  <c r="AN66" i="2"/>
  <c r="AN90" i="2"/>
  <c r="AN85" i="2"/>
  <c r="AN103" i="2"/>
  <c r="AN91" i="2"/>
  <c r="AN92" i="2"/>
  <c r="AN86" i="2"/>
  <c r="AN87" i="2"/>
  <c r="AN93" i="2"/>
  <c r="AN96" i="2"/>
  <c r="AN88" i="2"/>
  <c r="AN98" i="2"/>
  <c r="AN99" i="2"/>
  <c r="AN100" i="2"/>
  <c r="AN94" i="2"/>
  <c r="AN97" i="2"/>
  <c r="AN101" i="2"/>
  <c r="AN102" i="2"/>
  <c r="AN104" i="2"/>
  <c r="AN95" i="2"/>
  <c r="AN89" i="2"/>
  <c r="AN118" i="2"/>
  <c r="AN119" i="2"/>
  <c r="AN112" i="2"/>
  <c r="AN120" i="2"/>
  <c r="AN113" i="2"/>
  <c r="AN121" i="2"/>
  <c r="AN105" i="2"/>
  <c r="AN106" i="2"/>
  <c r="AN107" i="2"/>
  <c r="AN116" i="2"/>
  <c r="AN108" i="2"/>
  <c r="AN114" i="2"/>
  <c r="AN117" i="2"/>
  <c r="AN109" i="2"/>
  <c r="AN122" i="2"/>
  <c r="AN123" i="2"/>
  <c r="AN124" i="2"/>
  <c r="AN110" i="2"/>
  <c r="AN115" i="2"/>
  <c r="AN111" i="2"/>
  <c r="AN134" i="2"/>
  <c r="AN131" i="2"/>
  <c r="AN132" i="2"/>
  <c r="AN125" i="2"/>
  <c r="AN138" i="2"/>
  <c r="AN139" i="2"/>
  <c r="AN126" i="2"/>
  <c r="AN135" i="2"/>
  <c r="AN127" i="2"/>
  <c r="AN136" i="2"/>
  <c r="AN133" i="2"/>
  <c r="AN137" i="2"/>
  <c r="AN140" i="2"/>
  <c r="AN128" i="2"/>
  <c r="AN129" i="2"/>
  <c r="AN130" i="2"/>
  <c r="AN162" i="2"/>
  <c r="AN145" i="2"/>
  <c r="AN146" i="2"/>
  <c r="AN147" i="2"/>
  <c r="AN148" i="2"/>
  <c r="AN149" i="2"/>
  <c r="AN161" i="2"/>
  <c r="AN150" i="2"/>
  <c r="AN151" i="2"/>
  <c r="AN152" i="2"/>
  <c r="AN163" i="2"/>
  <c r="AN153" i="2"/>
  <c r="AN154" i="2"/>
  <c r="AN158" i="2"/>
  <c r="AN155" i="2"/>
  <c r="AN164" i="2"/>
  <c r="AN165" i="2"/>
  <c r="AN159" i="2"/>
  <c r="AN156" i="2"/>
  <c r="AN160" i="2"/>
  <c r="AN157" i="2"/>
  <c r="AN166" i="2"/>
  <c r="AN169" i="2"/>
  <c r="AN171" i="2"/>
  <c r="AN175" i="2"/>
  <c r="AN176" i="2"/>
  <c r="AN170" i="2"/>
  <c r="AN177" i="2"/>
  <c r="AN167" i="2"/>
  <c r="AN178" i="2"/>
  <c r="AN179" i="2"/>
  <c r="AN180" i="2"/>
  <c r="AN181" i="2"/>
  <c r="AN182" i="2"/>
  <c r="AN168" i="2"/>
  <c r="AN172" i="2"/>
  <c r="AN183" i="2"/>
  <c r="AN184" i="2"/>
  <c r="AN173" i="2"/>
  <c r="AN185" i="2"/>
  <c r="AN174" i="2"/>
  <c r="AN186" i="2"/>
  <c r="AN187" i="2"/>
  <c r="AN188" i="2"/>
  <c r="AN189" i="2"/>
  <c r="AN192" i="2"/>
  <c r="AN190" i="2"/>
  <c r="AN191" i="2"/>
  <c r="AN226" i="2"/>
  <c r="AN221" i="2"/>
  <c r="AN206" i="2"/>
  <c r="AN207" i="2"/>
  <c r="AN222" i="2"/>
  <c r="AN223" i="2"/>
  <c r="AN208" i="2"/>
  <c r="AN209" i="2"/>
  <c r="AN210" i="2"/>
  <c r="AN228" i="2"/>
  <c r="AN224" i="2"/>
  <c r="AN211" i="2"/>
  <c r="AN212" i="2"/>
  <c r="AN213" i="2"/>
  <c r="AN214" i="2"/>
  <c r="AN215" i="2"/>
  <c r="AN229" i="2"/>
  <c r="AN216" i="2"/>
  <c r="AN217" i="2"/>
  <c r="AN218" i="2"/>
  <c r="AN225" i="2"/>
  <c r="AN227" i="2"/>
  <c r="AN219" i="2"/>
  <c r="AN220" i="2"/>
  <c r="AN230" i="2"/>
  <c r="AN245" i="2"/>
  <c r="AN231" i="2"/>
  <c r="AN242" i="2"/>
  <c r="AN232" i="2"/>
  <c r="AN244" i="2"/>
  <c r="AN233" i="2"/>
  <c r="AN234" i="2"/>
  <c r="AN235" i="2"/>
  <c r="AN240" i="2"/>
  <c r="AN241" i="2"/>
  <c r="AN236" i="2"/>
  <c r="AN246" i="2"/>
  <c r="AN247" i="2"/>
  <c r="AN237" i="2"/>
  <c r="AN238" i="2"/>
  <c r="AN243" i="2"/>
  <c r="AN239" i="2"/>
  <c r="AN248" i="2"/>
  <c r="AN249" i="2"/>
  <c r="AN312" i="2"/>
  <c r="AN289" i="2"/>
  <c r="AN250" i="2"/>
  <c r="AN313" i="2"/>
  <c r="AN314" i="2"/>
  <c r="AN315" i="2"/>
  <c r="AN316" i="2"/>
  <c r="AN290" i="2"/>
  <c r="AN291" i="2"/>
  <c r="AN251" i="2"/>
  <c r="AN252" i="2"/>
  <c r="AN317" i="2"/>
  <c r="AN311" i="2"/>
  <c r="AN318" i="2"/>
  <c r="AN292" i="2"/>
  <c r="AN319" i="2"/>
  <c r="AN293" i="2"/>
  <c r="AN304" i="2"/>
  <c r="AN320" i="2"/>
  <c r="AN321" i="2"/>
  <c r="AN294" i="2"/>
  <c r="AN322" i="2"/>
  <c r="AN323" i="2"/>
  <c r="AN324" i="2"/>
  <c r="AN325" i="2"/>
  <c r="AN295" i="2"/>
  <c r="AN326" i="2"/>
  <c r="AN327" i="2"/>
  <c r="AN253" i="2"/>
  <c r="AN328" i="2"/>
  <c r="AN329" i="2"/>
  <c r="AN330" i="2"/>
  <c r="AN254" i="2"/>
  <c r="AN296" i="2"/>
  <c r="AN255" i="2"/>
  <c r="AN256" i="2"/>
  <c r="AN257" i="2"/>
  <c r="AN331" i="2"/>
  <c r="AN332" i="2"/>
  <c r="AN305" i="2"/>
  <c r="AN258" i="2"/>
  <c r="AN259" i="2"/>
  <c r="AN306" i="2"/>
  <c r="AN260" i="2"/>
  <c r="AN261" i="2"/>
  <c r="AN262" i="2"/>
  <c r="AN263" i="2"/>
  <c r="AN264" i="2"/>
  <c r="AN307" i="2"/>
  <c r="AN265" i="2"/>
  <c r="AN266" i="2"/>
  <c r="AN333" i="2"/>
  <c r="AN267" i="2"/>
  <c r="AN334" i="2"/>
  <c r="AN335" i="2"/>
  <c r="AN268" i="2"/>
  <c r="AN308" i="2"/>
  <c r="AN269" i="2"/>
  <c r="AN297" i="2"/>
  <c r="AN270" i="2"/>
  <c r="AN298" i="2"/>
  <c r="AN271" i="2"/>
  <c r="AN272" i="2"/>
  <c r="AN273" i="2"/>
  <c r="AN274" i="2"/>
  <c r="AN309" i="2"/>
  <c r="AN336" i="2"/>
  <c r="AN275" i="2"/>
  <c r="AN299" i="2"/>
  <c r="AN337" i="2"/>
  <c r="AN276" i="2"/>
  <c r="AN338" i="2"/>
  <c r="AN339" i="2"/>
  <c r="AN340" i="2"/>
  <c r="AN277" i="2"/>
  <c r="AN300" i="2"/>
  <c r="AN278" i="2"/>
  <c r="AN279" i="2"/>
  <c r="AN280" i="2"/>
  <c r="AN281" i="2"/>
  <c r="AN301" i="2"/>
  <c r="AN282" i="2"/>
  <c r="AN302" i="2"/>
  <c r="AN283" i="2"/>
  <c r="AN284" i="2"/>
  <c r="AN285" i="2"/>
  <c r="AN286" i="2"/>
  <c r="AN287" i="2"/>
  <c r="AN303" i="2"/>
  <c r="AN341" i="2"/>
  <c r="AN310" i="2"/>
  <c r="AN288" i="2"/>
  <c r="AN342" i="2"/>
  <c r="AN343" i="2"/>
  <c r="AN344" i="2"/>
  <c r="AN345" i="2"/>
  <c r="AN346" i="2"/>
  <c r="AN347" i="2"/>
  <c r="AN357" i="2"/>
  <c r="AN355" i="2"/>
  <c r="AN348" i="2"/>
  <c r="AN356" i="2"/>
  <c r="AN349" i="2"/>
  <c r="AN358" i="2"/>
  <c r="AN350" i="2"/>
  <c r="AN359" i="2"/>
  <c r="AN351" i="2"/>
  <c r="AN360" i="2"/>
  <c r="AN352" i="2"/>
  <c r="AN353" i="2"/>
  <c r="AN361" i="2"/>
  <c r="AN354" i="2"/>
  <c r="AN362" i="2"/>
  <c r="AN374" i="2"/>
  <c r="AN375" i="2"/>
  <c r="AN376" i="2"/>
  <c r="AN363" i="2"/>
  <c r="AN364" i="2"/>
  <c r="AN377" i="2"/>
  <c r="AN365" i="2"/>
  <c r="AN378" i="2"/>
  <c r="AN379" i="2"/>
  <c r="AN380" i="2"/>
  <c r="AN373" i="2"/>
  <c r="AN366" i="2"/>
  <c r="AN367" i="2"/>
  <c r="AN368" i="2"/>
  <c r="AN369" i="2"/>
  <c r="AN370" i="2"/>
  <c r="AN381" i="2"/>
  <c r="AN371" i="2"/>
  <c r="AN372" i="2"/>
  <c r="AN401" i="2"/>
  <c r="AN402" i="2"/>
  <c r="AN403" i="2"/>
  <c r="AN408" i="2"/>
  <c r="AN412" i="2"/>
  <c r="AN404" i="2"/>
  <c r="AN405" i="2"/>
  <c r="AN397" i="2"/>
  <c r="AN413" i="2"/>
  <c r="AN414" i="2"/>
  <c r="AN409" i="2"/>
  <c r="AN415" i="2"/>
  <c r="AN382" i="2"/>
  <c r="AN410" i="2"/>
  <c r="AN383" i="2"/>
  <c r="AN384" i="2"/>
  <c r="AN385" i="2"/>
  <c r="AN386" i="2"/>
  <c r="AN416" i="2"/>
  <c r="AN387" i="2"/>
  <c r="AN406" i="2"/>
  <c r="AN411" i="2"/>
  <c r="AN388" i="2"/>
  <c r="AN398" i="2"/>
  <c r="AN389" i="2"/>
  <c r="AN390" i="2"/>
  <c r="AN399" i="2"/>
  <c r="AN407" i="2"/>
  <c r="AN391" i="2"/>
  <c r="AN400" i="2"/>
  <c r="AN392" i="2"/>
  <c r="AN393" i="2"/>
  <c r="AN417" i="2"/>
  <c r="AN394" i="2"/>
  <c r="AN418" i="2"/>
  <c r="AN395" i="2"/>
  <c r="AN396" i="2"/>
  <c r="AN432" i="2"/>
  <c r="AN437" i="2"/>
  <c r="AN438" i="2"/>
  <c r="AN420" i="2"/>
  <c r="AN430" i="2"/>
  <c r="AN421" i="2"/>
  <c r="AN422" i="2"/>
  <c r="AN429" i="2"/>
  <c r="AN433" i="2"/>
  <c r="AN434" i="2"/>
  <c r="AN423" i="2"/>
  <c r="AN424" i="2"/>
  <c r="AN425" i="2"/>
  <c r="AN426" i="2"/>
  <c r="AN427" i="2"/>
  <c r="AN431" i="2"/>
  <c r="AN428" i="2"/>
  <c r="AN435" i="2"/>
  <c r="AN436" i="2"/>
  <c r="AN452" i="2"/>
  <c r="AN439" i="2"/>
  <c r="AN453" i="2"/>
  <c r="AN454" i="2"/>
  <c r="AN446" i="2"/>
  <c r="AN447" i="2"/>
  <c r="AN455" i="2"/>
  <c r="AN440" i="2"/>
  <c r="AN441" i="2"/>
  <c r="AN442" i="2"/>
  <c r="AN448" i="2"/>
  <c r="AN449" i="2"/>
  <c r="AN456" i="2"/>
  <c r="AN457" i="2"/>
  <c r="AN443" i="2"/>
  <c r="AN450" i="2"/>
  <c r="AN451" i="2"/>
  <c r="AN444" i="2"/>
  <c r="AN458" i="2"/>
  <c r="AN445" i="2"/>
  <c r="AN14" i="2"/>
  <c r="AL15" i="2"/>
  <c r="AL11" i="2"/>
  <c r="AL4" i="2"/>
  <c r="AL12" i="2"/>
  <c r="AL20" i="2"/>
  <c r="AL5" i="2"/>
  <c r="AL6" i="2"/>
  <c r="AL7" i="2"/>
  <c r="AL16" i="2"/>
  <c r="AL13" i="2"/>
  <c r="AL17" i="2"/>
  <c r="AL18" i="2"/>
  <c r="AL8" i="2"/>
  <c r="AL9" i="2"/>
  <c r="AL19" i="2"/>
  <c r="AL21" i="2"/>
  <c r="AL10" i="2"/>
  <c r="AL22" i="2"/>
  <c r="AL23" i="2"/>
  <c r="AL24" i="2"/>
  <c r="AL34" i="2"/>
  <c r="AL25" i="2"/>
  <c r="AL38" i="2"/>
  <c r="AL26" i="2"/>
  <c r="AL27" i="2"/>
  <c r="AL28" i="2"/>
  <c r="AL40" i="2"/>
  <c r="AL41" i="2"/>
  <c r="AL29" i="2"/>
  <c r="AL30" i="2"/>
  <c r="AL42" i="2"/>
  <c r="AL31" i="2"/>
  <c r="AL43" i="2"/>
  <c r="AL32" i="2"/>
  <c r="AL33" i="2"/>
  <c r="AL35" i="2"/>
  <c r="AL36" i="2"/>
  <c r="AL39" i="2"/>
  <c r="AL37" i="2"/>
  <c r="AL44" i="2"/>
  <c r="AL54" i="2"/>
  <c r="AL55" i="2"/>
  <c r="AL45" i="2"/>
  <c r="AL56" i="2"/>
  <c r="AL57" i="2"/>
  <c r="AL48" i="2"/>
  <c r="AL49" i="2"/>
  <c r="AL58" i="2"/>
  <c r="AL59" i="2"/>
  <c r="AL60" i="2"/>
  <c r="AL50" i="2"/>
  <c r="AL46" i="2"/>
  <c r="AL61" i="2"/>
  <c r="AL47" i="2"/>
  <c r="AL53" i="2"/>
  <c r="AL62" i="2"/>
  <c r="AL51" i="2"/>
  <c r="AL63" i="2"/>
  <c r="AL52" i="2"/>
  <c r="AL64" i="2"/>
  <c r="AL65" i="2"/>
  <c r="AL66" i="2"/>
  <c r="AL90" i="2"/>
  <c r="AL85" i="2"/>
  <c r="AL103" i="2"/>
  <c r="AL91" i="2"/>
  <c r="AL92" i="2"/>
  <c r="AL86" i="2"/>
  <c r="AL87" i="2"/>
  <c r="AL93" i="2"/>
  <c r="AL96" i="2"/>
  <c r="AL88" i="2"/>
  <c r="AL98" i="2"/>
  <c r="AL99" i="2"/>
  <c r="AL100" i="2"/>
  <c r="AL94" i="2"/>
  <c r="AL97" i="2"/>
  <c r="AL101" i="2"/>
  <c r="AL102" i="2"/>
  <c r="AL104" i="2"/>
  <c r="AL95" i="2"/>
  <c r="AL89" i="2"/>
  <c r="AL118" i="2"/>
  <c r="AL119" i="2"/>
  <c r="AL112" i="2"/>
  <c r="AL120" i="2"/>
  <c r="AL113" i="2"/>
  <c r="AL121" i="2"/>
  <c r="AL105" i="2"/>
  <c r="AL106" i="2"/>
  <c r="AL107" i="2"/>
  <c r="AL116" i="2"/>
  <c r="AL108" i="2"/>
  <c r="AL114" i="2"/>
  <c r="AL117" i="2"/>
  <c r="AL109" i="2"/>
  <c r="AL122" i="2"/>
  <c r="AL123" i="2"/>
  <c r="AL124" i="2"/>
  <c r="AL110" i="2"/>
  <c r="AL115" i="2"/>
  <c r="AL111" i="2"/>
  <c r="AL134" i="2"/>
  <c r="AL131" i="2"/>
  <c r="AL132" i="2"/>
  <c r="AL125" i="2"/>
  <c r="AL138" i="2"/>
  <c r="AL139" i="2"/>
  <c r="AL126" i="2"/>
  <c r="AL135" i="2"/>
  <c r="AL127" i="2"/>
  <c r="AL136" i="2"/>
  <c r="AL133" i="2"/>
  <c r="AL137" i="2"/>
  <c r="AL140" i="2"/>
  <c r="AL128" i="2"/>
  <c r="AL129" i="2"/>
  <c r="AL130" i="2"/>
  <c r="AL162" i="2"/>
  <c r="AL145" i="2"/>
  <c r="AL146" i="2"/>
  <c r="AL147" i="2"/>
  <c r="AL148" i="2"/>
  <c r="AL149" i="2"/>
  <c r="AL161" i="2"/>
  <c r="AL150" i="2"/>
  <c r="AL151" i="2"/>
  <c r="AL152" i="2"/>
  <c r="AL163" i="2"/>
  <c r="AL153" i="2"/>
  <c r="AL154" i="2"/>
  <c r="AL158" i="2"/>
  <c r="AL155" i="2"/>
  <c r="AL164" i="2"/>
  <c r="AL165" i="2"/>
  <c r="AL159" i="2"/>
  <c r="AL156" i="2"/>
  <c r="AL160" i="2"/>
  <c r="AL157" i="2"/>
  <c r="AL166" i="2"/>
  <c r="AL169" i="2"/>
  <c r="AL171" i="2"/>
  <c r="AL175" i="2"/>
  <c r="AL176" i="2"/>
  <c r="AL170" i="2"/>
  <c r="AL177" i="2"/>
  <c r="AL167" i="2"/>
  <c r="AL178" i="2"/>
  <c r="AL179" i="2"/>
  <c r="AL180" i="2"/>
  <c r="AL181" i="2"/>
  <c r="AL182" i="2"/>
  <c r="AL168" i="2"/>
  <c r="AL172" i="2"/>
  <c r="AL183" i="2"/>
  <c r="AL184" i="2"/>
  <c r="AL173" i="2"/>
  <c r="AL185" i="2"/>
  <c r="AL174" i="2"/>
  <c r="AL186" i="2"/>
  <c r="AL187" i="2"/>
  <c r="AL188" i="2"/>
  <c r="AL189" i="2"/>
  <c r="AL192" i="2"/>
  <c r="AL190" i="2"/>
  <c r="AL191" i="2"/>
  <c r="AL226" i="2"/>
  <c r="AL221" i="2"/>
  <c r="AL206" i="2"/>
  <c r="AL207" i="2"/>
  <c r="AL222" i="2"/>
  <c r="AL223" i="2"/>
  <c r="AL208" i="2"/>
  <c r="AL209" i="2"/>
  <c r="AL210" i="2"/>
  <c r="AL228" i="2"/>
  <c r="AL224" i="2"/>
  <c r="AL211" i="2"/>
  <c r="AL212" i="2"/>
  <c r="AL213" i="2"/>
  <c r="AL214" i="2"/>
  <c r="AL215" i="2"/>
  <c r="AL229" i="2"/>
  <c r="AL216" i="2"/>
  <c r="AL217" i="2"/>
  <c r="AL218" i="2"/>
  <c r="AL225" i="2"/>
  <c r="AL227" i="2"/>
  <c r="AL219" i="2"/>
  <c r="AL220" i="2"/>
  <c r="AL230" i="2"/>
  <c r="AL245" i="2"/>
  <c r="AL231" i="2"/>
  <c r="AL242" i="2"/>
  <c r="AL232" i="2"/>
  <c r="AL244" i="2"/>
  <c r="AL233" i="2"/>
  <c r="AL234" i="2"/>
  <c r="AL235" i="2"/>
  <c r="AL240" i="2"/>
  <c r="AL241" i="2"/>
  <c r="AL236" i="2"/>
  <c r="AL246" i="2"/>
  <c r="AL247" i="2"/>
  <c r="AL237" i="2"/>
  <c r="AL238" i="2"/>
  <c r="AL243" i="2"/>
  <c r="AL239" i="2"/>
  <c r="AL248" i="2"/>
  <c r="AL249" i="2"/>
  <c r="AL312" i="2"/>
  <c r="AL289" i="2"/>
  <c r="AL250" i="2"/>
  <c r="AL313" i="2"/>
  <c r="AL314" i="2"/>
  <c r="AL315" i="2"/>
  <c r="AL316" i="2"/>
  <c r="AL290" i="2"/>
  <c r="AL291" i="2"/>
  <c r="AL251" i="2"/>
  <c r="AL252" i="2"/>
  <c r="AL317" i="2"/>
  <c r="AL311" i="2"/>
  <c r="AL318" i="2"/>
  <c r="AL292" i="2"/>
  <c r="AL319" i="2"/>
  <c r="AL293" i="2"/>
  <c r="AL304" i="2"/>
  <c r="AL320" i="2"/>
  <c r="AL321" i="2"/>
  <c r="AL294" i="2"/>
  <c r="AL322" i="2"/>
  <c r="AL323" i="2"/>
  <c r="AL324" i="2"/>
  <c r="AL325" i="2"/>
  <c r="AL295" i="2"/>
  <c r="AL326" i="2"/>
  <c r="AL327" i="2"/>
  <c r="AL253" i="2"/>
  <c r="AL328" i="2"/>
  <c r="AL329" i="2"/>
  <c r="AL330" i="2"/>
  <c r="AL254" i="2"/>
  <c r="AL296" i="2"/>
  <c r="AL255" i="2"/>
  <c r="AL256" i="2"/>
  <c r="AL257" i="2"/>
  <c r="AL331" i="2"/>
  <c r="AL332" i="2"/>
  <c r="AL305" i="2"/>
  <c r="AL258" i="2"/>
  <c r="AL259" i="2"/>
  <c r="AL306" i="2"/>
  <c r="AL260" i="2"/>
  <c r="AL261" i="2"/>
  <c r="AL262" i="2"/>
  <c r="AL263" i="2"/>
  <c r="AL264" i="2"/>
  <c r="AL307" i="2"/>
  <c r="AL265" i="2"/>
  <c r="AL266" i="2"/>
  <c r="AL333" i="2"/>
  <c r="AL267" i="2"/>
  <c r="AL334" i="2"/>
  <c r="AL335" i="2"/>
  <c r="AL268" i="2"/>
  <c r="AL308" i="2"/>
  <c r="AL269" i="2"/>
  <c r="AL297" i="2"/>
  <c r="AL270" i="2"/>
  <c r="AL298" i="2"/>
  <c r="AL271" i="2"/>
  <c r="AL272" i="2"/>
  <c r="AL273" i="2"/>
  <c r="AL274" i="2"/>
  <c r="AL309" i="2"/>
  <c r="AL336" i="2"/>
  <c r="AL275" i="2"/>
  <c r="AL299" i="2"/>
  <c r="AL337" i="2"/>
  <c r="AL276" i="2"/>
  <c r="AL338" i="2"/>
  <c r="AL339" i="2"/>
  <c r="AL340" i="2"/>
  <c r="AL277" i="2"/>
  <c r="AL300" i="2"/>
  <c r="AL278" i="2"/>
  <c r="AL279" i="2"/>
  <c r="AL280" i="2"/>
  <c r="AL281" i="2"/>
  <c r="AL301" i="2"/>
  <c r="AL282" i="2"/>
  <c r="AL302" i="2"/>
  <c r="AL283" i="2"/>
  <c r="AL284" i="2"/>
  <c r="AL285" i="2"/>
  <c r="AL286" i="2"/>
  <c r="AL287" i="2"/>
  <c r="AL303" i="2"/>
  <c r="AL341" i="2"/>
  <c r="AL310" i="2"/>
  <c r="AL288" i="2"/>
  <c r="AL342" i="2"/>
  <c r="AL343" i="2"/>
  <c r="AL344" i="2"/>
  <c r="AL345" i="2"/>
  <c r="AL346" i="2"/>
  <c r="AL347" i="2"/>
  <c r="AL357" i="2"/>
  <c r="AL355" i="2"/>
  <c r="AL348" i="2"/>
  <c r="AL356" i="2"/>
  <c r="AL349" i="2"/>
  <c r="AL358" i="2"/>
  <c r="AL350" i="2"/>
  <c r="AL359" i="2"/>
  <c r="AL351" i="2"/>
  <c r="AL360" i="2"/>
  <c r="AL352" i="2"/>
  <c r="AL353" i="2"/>
  <c r="AL361" i="2"/>
  <c r="AL354" i="2"/>
  <c r="AL362" i="2"/>
  <c r="AL374" i="2"/>
  <c r="AL375" i="2"/>
  <c r="AL376" i="2"/>
  <c r="AL363" i="2"/>
  <c r="AL364" i="2"/>
  <c r="AL377" i="2"/>
  <c r="AL365" i="2"/>
  <c r="AL378" i="2"/>
  <c r="AL379" i="2"/>
  <c r="AL380" i="2"/>
  <c r="AL373" i="2"/>
  <c r="AL366" i="2"/>
  <c r="AL367" i="2"/>
  <c r="AL368" i="2"/>
  <c r="AL369" i="2"/>
  <c r="AL370" i="2"/>
  <c r="AL381" i="2"/>
  <c r="AL371" i="2"/>
  <c r="AL372" i="2"/>
  <c r="AL401" i="2"/>
  <c r="AL402" i="2"/>
  <c r="AL403" i="2"/>
  <c r="AL408" i="2"/>
  <c r="AL412" i="2"/>
  <c r="AL404" i="2"/>
  <c r="AL405" i="2"/>
  <c r="AL397" i="2"/>
  <c r="AL413" i="2"/>
  <c r="AL414" i="2"/>
  <c r="AL409" i="2"/>
  <c r="AL415" i="2"/>
  <c r="AL382" i="2"/>
  <c r="AL410" i="2"/>
  <c r="AL383" i="2"/>
  <c r="AL384" i="2"/>
  <c r="AL385" i="2"/>
  <c r="AL386" i="2"/>
  <c r="AL416" i="2"/>
  <c r="AL387" i="2"/>
  <c r="AL406" i="2"/>
  <c r="AL411" i="2"/>
  <c r="AL388" i="2"/>
  <c r="AL398" i="2"/>
  <c r="AL389" i="2"/>
  <c r="AL390" i="2"/>
  <c r="AL399" i="2"/>
  <c r="AL407" i="2"/>
  <c r="AL391" i="2"/>
  <c r="AL400" i="2"/>
  <c r="AL392" i="2"/>
  <c r="AL393" i="2"/>
  <c r="AL417" i="2"/>
  <c r="AL394" i="2"/>
  <c r="AL418" i="2"/>
  <c r="AL395" i="2"/>
  <c r="AL396" i="2"/>
  <c r="AL432" i="2"/>
  <c r="AL437" i="2"/>
  <c r="AL438" i="2"/>
  <c r="AL420" i="2"/>
  <c r="AL430" i="2"/>
  <c r="AL421" i="2"/>
  <c r="AL422" i="2"/>
  <c r="AL429" i="2"/>
  <c r="AL433" i="2"/>
  <c r="AL434" i="2"/>
  <c r="AL423" i="2"/>
  <c r="AL424" i="2"/>
  <c r="AL425" i="2"/>
  <c r="AL426" i="2"/>
  <c r="AL427" i="2"/>
  <c r="AL431" i="2"/>
  <c r="AL428" i="2"/>
  <c r="AL435" i="2"/>
  <c r="AL436" i="2"/>
  <c r="AL452" i="2"/>
  <c r="AL439" i="2"/>
  <c r="AL453" i="2"/>
  <c r="AL454" i="2"/>
  <c r="AL446" i="2"/>
  <c r="AL447" i="2"/>
  <c r="AL455" i="2"/>
  <c r="AL440" i="2"/>
  <c r="AL441" i="2"/>
  <c r="AL442" i="2"/>
  <c r="AL448" i="2"/>
  <c r="AL449" i="2"/>
  <c r="AL456" i="2"/>
  <c r="AL457" i="2"/>
  <c r="AL443" i="2"/>
  <c r="AL450" i="2"/>
  <c r="AL451" i="2"/>
  <c r="AL444" i="2"/>
  <c r="AL458" i="2"/>
  <c r="AL445" i="2"/>
  <c r="AL14" i="2"/>
  <c r="AJ15" i="2"/>
  <c r="AJ11" i="2"/>
  <c r="AJ4" i="2"/>
  <c r="AJ12" i="2"/>
  <c r="AJ20" i="2"/>
  <c r="AJ5" i="2"/>
  <c r="AJ6" i="2"/>
  <c r="AJ7" i="2"/>
  <c r="AJ16" i="2"/>
  <c r="AJ13" i="2"/>
  <c r="AJ17" i="2"/>
  <c r="AJ18" i="2"/>
  <c r="AJ8" i="2"/>
  <c r="AJ9" i="2"/>
  <c r="AJ19" i="2"/>
  <c r="AJ21" i="2"/>
  <c r="AJ10" i="2"/>
  <c r="AJ22" i="2"/>
  <c r="AJ23" i="2"/>
  <c r="AJ24" i="2"/>
  <c r="AJ34" i="2"/>
  <c r="AJ25" i="2"/>
  <c r="AJ38" i="2"/>
  <c r="AJ26" i="2"/>
  <c r="AJ27" i="2"/>
  <c r="AJ28" i="2"/>
  <c r="AJ40" i="2"/>
  <c r="AJ41" i="2"/>
  <c r="AJ29" i="2"/>
  <c r="AJ30" i="2"/>
  <c r="AJ42" i="2"/>
  <c r="AJ31" i="2"/>
  <c r="AJ43" i="2"/>
  <c r="AJ32" i="2"/>
  <c r="AJ33" i="2"/>
  <c r="AJ35" i="2"/>
  <c r="AJ36" i="2"/>
  <c r="AJ39" i="2"/>
  <c r="AJ37" i="2"/>
  <c r="AJ44" i="2"/>
  <c r="AJ54" i="2"/>
  <c r="AJ55" i="2"/>
  <c r="AJ45" i="2"/>
  <c r="AJ56" i="2"/>
  <c r="AJ57" i="2"/>
  <c r="AJ48" i="2"/>
  <c r="AJ49" i="2"/>
  <c r="AJ58" i="2"/>
  <c r="AJ59" i="2"/>
  <c r="AJ60" i="2"/>
  <c r="AJ50" i="2"/>
  <c r="AJ46" i="2"/>
  <c r="AJ61" i="2"/>
  <c r="AJ47" i="2"/>
  <c r="AJ53" i="2"/>
  <c r="AJ62" i="2"/>
  <c r="AJ51" i="2"/>
  <c r="AJ63" i="2"/>
  <c r="AJ52" i="2"/>
  <c r="AJ64" i="2"/>
  <c r="AJ65" i="2"/>
  <c r="AJ66" i="2"/>
  <c r="AJ90" i="2"/>
  <c r="AJ85" i="2"/>
  <c r="AJ103" i="2"/>
  <c r="AJ91" i="2"/>
  <c r="AJ92" i="2"/>
  <c r="AJ86" i="2"/>
  <c r="AJ87" i="2"/>
  <c r="AJ93" i="2"/>
  <c r="AJ96" i="2"/>
  <c r="AJ88" i="2"/>
  <c r="AJ98" i="2"/>
  <c r="AJ99" i="2"/>
  <c r="AJ100" i="2"/>
  <c r="AJ94" i="2"/>
  <c r="AJ97" i="2"/>
  <c r="AJ101" i="2"/>
  <c r="AJ102" i="2"/>
  <c r="AJ104" i="2"/>
  <c r="AJ95" i="2"/>
  <c r="AJ89" i="2"/>
  <c r="AJ118" i="2"/>
  <c r="AJ119" i="2"/>
  <c r="AJ112" i="2"/>
  <c r="AJ120" i="2"/>
  <c r="AJ113" i="2"/>
  <c r="AJ121" i="2"/>
  <c r="AJ105" i="2"/>
  <c r="AJ106" i="2"/>
  <c r="AJ107" i="2"/>
  <c r="AJ116" i="2"/>
  <c r="AJ108" i="2"/>
  <c r="AJ114" i="2"/>
  <c r="AJ117" i="2"/>
  <c r="AJ109" i="2"/>
  <c r="AJ122" i="2"/>
  <c r="AJ123" i="2"/>
  <c r="AJ124" i="2"/>
  <c r="AJ110" i="2"/>
  <c r="AJ115" i="2"/>
  <c r="AJ111" i="2"/>
  <c r="AJ134" i="2"/>
  <c r="AJ131" i="2"/>
  <c r="AJ132" i="2"/>
  <c r="AJ125" i="2"/>
  <c r="AJ138" i="2"/>
  <c r="AJ139" i="2"/>
  <c r="AJ126" i="2"/>
  <c r="AJ135" i="2"/>
  <c r="AJ127" i="2"/>
  <c r="AJ136" i="2"/>
  <c r="AJ133" i="2"/>
  <c r="AJ137" i="2"/>
  <c r="AJ140" i="2"/>
  <c r="AJ128" i="2"/>
  <c r="AJ129" i="2"/>
  <c r="AJ130" i="2"/>
  <c r="AJ162" i="2"/>
  <c r="AJ145" i="2"/>
  <c r="AJ146" i="2"/>
  <c r="AJ147" i="2"/>
  <c r="AJ148" i="2"/>
  <c r="AJ149" i="2"/>
  <c r="AJ161" i="2"/>
  <c r="AJ150" i="2"/>
  <c r="AJ151" i="2"/>
  <c r="AJ152" i="2"/>
  <c r="AJ163" i="2"/>
  <c r="AJ153" i="2"/>
  <c r="AJ154" i="2"/>
  <c r="AJ158" i="2"/>
  <c r="AJ155" i="2"/>
  <c r="AJ164" i="2"/>
  <c r="AJ165" i="2"/>
  <c r="AJ159" i="2"/>
  <c r="AJ156" i="2"/>
  <c r="AJ160" i="2"/>
  <c r="AJ157" i="2"/>
  <c r="AJ166" i="2"/>
  <c r="AJ169" i="2"/>
  <c r="AJ171" i="2"/>
  <c r="AJ175" i="2"/>
  <c r="AJ176" i="2"/>
  <c r="AJ170" i="2"/>
  <c r="AJ177" i="2"/>
  <c r="AJ167" i="2"/>
  <c r="AJ178" i="2"/>
  <c r="AJ179" i="2"/>
  <c r="AJ180" i="2"/>
  <c r="AJ181" i="2"/>
  <c r="AJ182" i="2"/>
  <c r="AJ168" i="2"/>
  <c r="AJ172" i="2"/>
  <c r="AJ183" i="2"/>
  <c r="AJ184" i="2"/>
  <c r="AJ173" i="2"/>
  <c r="AJ185" i="2"/>
  <c r="AJ174" i="2"/>
  <c r="AJ186" i="2"/>
  <c r="AJ187" i="2"/>
  <c r="AJ188" i="2"/>
  <c r="AJ189" i="2"/>
  <c r="AJ192" i="2"/>
  <c r="AJ190" i="2"/>
  <c r="AJ191" i="2"/>
  <c r="AJ226" i="2"/>
  <c r="AJ221" i="2"/>
  <c r="AJ206" i="2"/>
  <c r="AJ207" i="2"/>
  <c r="AJ222" i="2"/>
  <c r="AJ223" i="2"/>
  <c r="AJ208" i="2"/>
  <c r="AJ209" i="2"/>
  <c r="AJ210" i="2"/>
  <c r="AJ228" i="2"/>
  <c r="AJ224" i="2"/>
  <c r="AJ211" i="2"/>
  <c r="AJ212" i="2"/>
  <c r="AJ213" i="2"/>
  <c r="AJ214" i="2"/>
  <c r="AJ215" i="2"/>
  <c r="AJ229" i="2"/>
  <c r="AJ216" i="2"/>
  <c r="AJ217" i="2"/>
  <c r="AJ218" i="2"/>
  <c r="AJ225" i="2"/>
  <c r="AJ227" i="2"/>
  <c r="AJ219" i="2"/>
  <c r="AJ220" i="2"/>
  <c r="AJ230" i="2"/>
  <c r="AJ245" i="2"/>
  <c r="AJ231" i="2"/>
  <c r="AJ242" i="2"/>
  <c r="AJ232" i="2"/>
  <c r="AJ244" i="2"/>
  <c r="AJ233" i="2"/>
  <c r="AJ234" i="2"/>
  <c r="AJ235" i="2"/>
  <c r="AJ240" i="2"/>
  <c r="AJ241" i="2"/>
  <c r="AJ236" i="2"/>
  <c r="AJ246" i="2"/>
  <c r="AJ247" i="2"/>
  <c r="AJ237" i="2"/>
  <c r="AJ238" i="2"/>
  <c r="AJ243" i="2"/>
  <c r="AJ239" i="2"/>
  <c r="AJ248" i="2"/>
  <c r="AJ249" i="2"/>
  <c r="AJ312" i="2"/>
  <c r="AJ289" i="2"/>
  <c r="AJ250" i="2"/>
  <c r="AJ313" i="2"/>
  <c r="AJ314" i="2"/>
  <c r="AJ315" i="2"/>
  <c r="AJ316" i="2"/>
  <c r="AJ290" i="2"/>
  <c r="AJ291" i="2"/>
  <c r="AJ251" i="2"/>
  <c r="AJ252" i="2"/>
  <c r="AJ317" i="2"/>
  <c r="AJ311" i="2"/>
  <c r="AJ318" i="2"/>
  <c r="AJ292" i="2"/>
  <c r="AJ319" i="2"/>
  <c r="AJ293" i="2"/>
  <c r="AJ304" i="2"/>
  <c r="AJ320" i="2"/>
  <c r="AJ321" i="2"/>
  <c r="AJ294" i="2"/>
  <c r="AJ322" i="2"/>
  <c r="AJ323" i="2"/>
  <c r="AJ324" i="2"/>
  <c r="AJ325" i="2"/>
  <c r="AJ295" i="2"/>
  <c r="AJ326" i="2"/>
  <c r="AJ327" i="2"/>
  <c r="AJ253" i="2"/>
  <c r="AJ328" i="2"/>
  <c r="AJ329" i="2"/>
  <c r="AJ330" i="2"/>
  <c r="AJ254" i="2"/>
  <c r="AJ296" i="2"/>
  <c r="AJ255" i="2"/>
  <c r="AJ256" i="2"/>
  <c r="AJ257" i="2"/>
  <c r="AJ331" i="2"/>
  <c r="AJ332" i="2"/>
  <c r="AJ305" i="2"/>
  <c r="AJ258" i="2"/>
  <c r="AJ259" i="2"/>
  <c r="AJ306" i="2"/>
  <c r="AJ260" i="2"/>
  <c r="AJ261" i="2"/>
  <c r="AJ262" i="2"/>
  <c r="AJ263" i="2"/>
  <c r="AJ264" i="2"/>
  <c r="AJ307" i="2"/>
  <c r="AJ265" i="2"/>
  <c r="AJ266" i="2"/>
  <c r="AJ333" i="2"/>
  <c r="AJ267" i="2"/>
  <c r="AJ334" i="2"/>
  <c r="AJ335" i="2"/>
  <c r="AJ268" i="2"/>
  <c r="AJ308" i="2"/>
  <c r="AJ269" i="2"/>
  <c r="AJ297" i="2"/>
  <c r="AJ270" i="2"/>
  <c r="AJ298" i="2"/>
  <c r="AJ271" i="2"/>
  <c r="AJ272" i="2"/>
  <c r="AJ273" i="2"/>
  <c r="AJ274" i="2"/>
  <c r="AJ309" i="2"/>
  <c r="AJ336" i="2"/>
  <c r="AJ275" i="2"/>
  <c r="AJ299" i="2"/>
  <c r="AJ337" i="2"/>
  <c r="AJ276" i="2"/>
  <c r="AJ338" i="2"/>
  <c r="AJ339" i="2"/>
  <c r="AJ340" i="2"/>
  <c r="AJ277" i="2"/>
  <c r="AJ300" i="2"/>
  <c r="AJ278" i="2"/>
  <c r="AJ279" i="2"/>
  <c r="AJ280" i="2"/>
  <c r="AJ281" i="2"/>
  <c r="AJ301" i="2"/>
  <c r="AJ282" i="2"/>
  <c r="AJ302" i="2"/>
  <c r="AJ283" i="2"/>
  <c r="AJ284" i="2"/>
  <c r="AJ285" i="2"/>
  <c r="AJ286" i="2"/>
  <c r="AJ287" i="2"/>
  <c r="AJ303" i="2"/>
  <c r="AJ341" i="2"/>
  <c r="AJ310" i="2"/>
  <c r="AJ288" i="2"/>
  <c r="AJ342" i="2"/>
  <c r="AJ343" i="2"/>
  <c r="AJ344" i="2"/>
  <c r="AJ345" i="2"/>
  <c r="AJ346" i="2"/>
  <c r="AJ347" i="2"/>
  <c r="AJ357" i="2"/>
  <c r="AJ355" i="2"/>
  <c r="AJ348" i="2"/>
  <c r="AJ356" i="2"/>
  <c r="AJ349" i="2"/>
  <c r="AJ358" i="2"/>
  <c r="AJ350" i="2"/>
  <c r="AJ359" i="2"/>
  <c r="AJ351" i="2"/>
  <c r="AJ360" i="2"/>
  <c r="AJ352" i="2"/>
  <c r="AJ353" i="2"/>
  <c r="AJ361" i="2"/>
  <c r="AJ354" i="2"/>
  <c r="AJ362" i="2"/>
  <c r="AJ374" i="2"/>
  <c r="AJ375" i="2"/>
  <c r="AJ376" i="2"/>
  <c r="AJ363" i="2"/>
  <c r="AJ364" i="2"/>
  <c r="AJ377" i="2"/>
  <c r="AJ365" i="2"/>
  <c r="AJ378" i="2"/>
  <c r="AJ379" i="2"/>
  <c r="AJ380" i="2"/>
  <c r="AJ373" i="2"/>
  <c r="AJ366" i="2"/>
  <c r="AJ367" i="2"/>
  <c r="AJ368" i="2"/>
  <c r="AJ369" i="2"/>
  <c r="AJ370" i="2"/>
  <c r="AJ381" i="2"/>
  <c r="AJ371" i="2"/>
  <c r="AJ372" i="2"/>
  <c r="AJ401" i="2"/>
  <c r="AJ402" i="2"/>
  <c r="AJ403" i="2"/>
  <c r="AJ408" i="2"/>
  <c r="AJ412" i="2"/>
  <c r="AJ404" i="2"/>
  <c r="AJ405" i="2"/>
  <c r="AJ397" i="2"/>
  <c r="AJ413" i="2"/>
  <c r="AJ414" i="2"/>
  <c r="AJ409" i="2"/>
  <c r="AJ415" i="2"/>
  <c r="AJ382" i="2"/>
  <c r="AJ410" i="2"/>
  <c r="AJ383" i="2"/>
  <c r="AJ384" i="2"/>
  <c r="AJ385" i="2"/>
  <c r="AJ386" i="2"/>
  <c r="AJ416" i="2"/>
  <c r="AJ387" i="2"/>
  <c r="AJ406" i="2"/>
  <c r="AJ411" i="2"/>
  <c r="AJ388" i="2"/>
  <c r="AJ398" i="2"/>
  <c r="AJ389" i="2"/>
  <c r="AJ390" i="2"/>
  <c r="AJ399" i="2"/>
  <c r="AJ407" i="2"/>
  <c r="AJ391" i="2"/>
  <c r="AJ400" i="2"/>
  <c r="AJ392" i="2"/>
  <c r="AJ393" i="2"/>
  <c r="AJ417" i="2"/>
  <c r="AJ394" i="2"/>
  <c r="AJ418" i="2"/>
  <c r="AJ395" i="2"/>
  <c r="AJ396" i="2"/>
  <c r="AJ432" i="2"/>
  <c r="AJ437" i="2"/>
  <c r="AJ438" i="2"/>
  <c r="AJ420" i="2"/>
  <c r="AJ430" i="2"/>
  <c r="AJ421" i="2"/>
  <c r="AJ422" i="2"/>
  <c r="AJ429" i="2"/>
  <c r="AJ433" i="2"/>
  <c r="AJ434" i="2"/>
  <c r="AJ423" i="2"/>
  <c r="AJ424" i="2"/>
  <c r="AJ425" i="2"/>
  <c r="AJ426" i="2"/>
  <c r="AJ427" i="2"/>
  <c r="AJ431" i="2"/>
  <c r="AJ428" i="2"/>
  <c r="AJ435" i="2"/>
  <c r="AJ436" i="2"/>
  <c r="AJ452" i="2"/>
  <c r="AJ439" i="2"/>
  <c r="AJ453" i="2"/>
  <c r="AJ454" i="2"/>
  <c r="AJ446" i="2"/>
  <c r="AJ447" i="2"/>
  <c r="AJ455" i="2"/>
  <c r="AJ440" i="2"/>
  <c r="AJ441" i="2"/>
  <c r="AJ442" i="2"/>
  <c r="AJ448" i="2"/>
  <c r="AJ449" i="2"/>
  <c r="AJ456" i="2"/>
  <c r="AJ457" i="2"/>
  <c r="AJ443" i="2"/>
  <c r="AJ450" i="2"/>
  <c r="AJ451" i="2"/>
  <c r="AJ444" i="2"/>
  <c r="AJ458" i="2"/>
  <c r="AJ445" i="2"/>
  <c r="AJ14" i="2"/>
  <c r="AH15" i="2"/>
  <c r="AH11" i="2"/>
  <c r="AH4" i="2"/>
  <c r="AH12" i="2"/>
  <c r="AH20" i="2"/>
  <c r="AH5" i="2"/>
  <c r="AH6" i="2"/>
  <c r="AH7" i="2"/>
  <c r="AH16" i="2"/>
  <c r="AH13" i="2"/>
  <c r="AH17" i="2"/>
  <c r="AH18" i="2"/>
  <c r="AH8" i="2"/>
  <c r="AH9" i="2"/>
  <c r="AH19" i="2"/>
  <c r="AH21" i="2"/>
  <c r="AH10" i="2"/>
  <c r="AH22" i="2"/>
  <c r="AH23" i="2"/>
  <c r="AH24" i="2"/>
  <c r="AH34" i="2"/>
  <c r="AH25" i="2"/>
  <c r="AH38" i="2"/>
  <c r="AH26" i="2"/>
  <c r="AH27" i="2"/>
  <c r="AH28" i="2"/>
  <c r="AH40" i="2"/>
  <c r="AH41" i="2"/>
  <c r="AH29" i="2"/>
  <c r="AH30" i="2"/>
  <c r="AH42" i="2"/>
  <c r="AH31" i="2"/>
  <c r="AH43" i="2"/>
  <c r="AH32" i="2"/>
  <c r="AH33" i="2"/>
  <c r="AH35" i="2"/>
  <c r="AH36" i="2"/>
  <c r="AH39" i="2"/>
  <c r="AH37" i="2"/>
  <c r="AH44" i="2"/>
  <c r="AH54" i="2"/>
  <c r="AH55" i="2"/>
  <c r="AH45" i="2"/>
  <c r="AH56" i="2"/>
  <c r="AH57" i="2"/>
  <c r="AH48" i="2"/>
  <c r="AH49" i="2"/>
  <c r="AH58" i="2"/>
  <c r="AH59" i="2"/>
  <c r="AH60" i="2"/>
  <c r="AH50" i="2"/>
  <c r="AH46" i="2"/>
  <c r="AH61" i="2"/>
  <c r="AH47" i="2"/>
  <c r="AH53" i="2"/>
  <c r="AH62" i="2"/>
  <c r="AH51" i="2"/>
  <c r="AH63" i="2"/>
  <c r="AH52" i="2"/>
  <c r="AH64" i="2"/>
  <c r="AH65" i="2"/>
  <c r="AH66" i="2"/>
  <c r="AH90" i="2"/>
  <c r="AH85" i="2"/>
  <c r="AH103" i="2"/>
  <c r="AH91" i="2"/>
  <c r="AH92" i="2"/>
  <c r="AH86" i="2"/>
  <c r="AH87" i="2"/>
  <c r="AH93" i="2"/>
  <c r="AH96" i="2"/>
  <c r="AH88" i="2"/>
  <c r="AH98" i="2"/>
  <c r="AH99" i="2"/>
  <c r="AH100" i="2"/>
  <c r="AH94" i="2"/>
  <c r="AH97" i="2"/>
  <c r="AH101" i="2"/>
  <c r="AH102" i="2"/>
  <c r="AH104" i="2"/>
  <c r="AH95" i="2"/>
  <c r="AH89" i="2"/>
  <c r="AH118" i="2"/>
  <c r="AH119" i="2"/>
  <c r="AH112" i="2"/>
  <c r="AH120" i="2"/>
  <c r="AH113" i="2"/>
  <c r="AH121" i="2"/>
  <c r="AH105" i="2"/>
  <c r="AH106" i="2"/>
  <c r="AH107" i="2"/>
  <c r="AH116" i="2"/>
  <c r="AH108" i="2"/>
  <c r="AH114" i="2"/>
  <c r="AH117" i="2"/>
  <c r="AH109" i="2"/>
  <c r="AH122" i="2"/>
  <c r="AH123" i="2"/>
  <c r="AH124" i="2"/>
  <c r="AH110" i="2"/>
  <c r="AH115" i="2"/>
  <c r="AH111" i="2"/>
  <c r="AH134" i="2"/>
  <c r="AH131" i="2"/>
  <c r="AH132" i="2"/>
  <c r="AH125" i="2"/>
  <c r="AH138" i="2"/>
  <c r="AH139" i="2"/>
  <c r="AH126" i="2"/>
  <c r="AH135" i="2"/>
  <c r="AH127" i="2"/>
  <c r="AH136" i="2"/>
  <c r="AH133" i="2"/>
  <c r="AH137" i="2"/>
  <c r="AH140" i="2"/>
  <c r="AH128" i="2"/>
  <c r="AH129" i="2"/>
  <c r="AH130" i="2"/>
  <c r="AH162" i="2"/>
  <c r="AH145" i="2"/>
  <c r="AH146" i="2"/>
  <c r="AH147" i="2"/>
  <c r="AH148" i="2"/>
  <c r="AH149" i="2"/>
  <c r="AH161" i="2"/>
  <c r="AH150" i="2"/>
  <c r="AH151" i="2"/>
  <c r="AH152" i="2"/>
  <c r="AH163" i="2"/>
  <c r="AH153" i="2"/>
  <c r="AH154" i="2"/>
  <c r="AH158" i="2"/>
  <c r="AH155" i="2"/>
  <c r="AH164" i="2"/>
  <c r="AH165" i="2"/>
  <c r="AH159" i="2"/>
  <c r="AH156" i="2"/>
  <c r="AH160" i="2"/>
  <c r="AH157" i="2"/>
  <c r="AH166" i="2"/>
  <c r="AH169" i="2"/>
  <c r="AH171" i="2"/>
  <c r="AH175" i="2"/>
  <c r="AH176" i="2"/>
  <c r="AH170" i="2"/>
  <c r="AH177" i="2"/>
  <c r="AH167" i="2"/>
  <c r="AH178" i="2"/>
  <c r="AH179" i="2"/>
  <c r="AH180" i="2"/>
  <c r="AH181" i="2"/>
  <c r="AH182" i="2"/>
  <c r="AH168" i="2"/>
  <c r="AH172" i="2"/>
  <c r="AH183" i="2"/>
  <c r="AH184" i="2"/>
  <c r="AH173" i="2"/>
  <c r="AH185" i="2"/>
  <c r="AH174" i="2"/>
  <c r="AH186" i="2"/>
  <c r="AH187" i="2"/>
  <c r="AH188" i="2"/>
  <c r="AH189" i="2"/>
  <c r="AH192" i="2"/>
  <c r="AH190" i="2"/>
  <c r="AH191" i="2"/>
  <c r="AH226" i="2"/>
  <c r="AH221" i="2"/>
  <c r="AH206" i="2"/>
  <c r="AH207" i="2"/>
  <c r="AH222" i="2"/>
  <c r="AH223" i="2"/>
  <c r="AH208" i="2"/>
  <c r="AH209" i="2"/>
  <c r="AH210" i="2"/>
  <c r="AH228" i="2"/>
  <c r="AH224" i="2"/>
  <c r="AH211" i="2"/>
  <c r="AH212" i="2"/>
  <c r="AH213" i="2"/>
  <c r="AH214" i="2"/>
  <c r="AH215" i="2"/>
  <c r="AH229" i="2"/>
  <c r="AH216" i="2"/>
  <c r="AH217" i="2"/>
  <c r="AH218" i="2"/>
  <c r="AH225" i="2"/>
  <c r="AH227" i="2"/>
  <c r="AH219" i="2"/>
  <c r="AH220" i="2"/>
  <c r="AH230" i="2"/>
  <c r="AH245" i="2"/>
  <c r="AH231" i="2"/>
  <c r="AH242" i="2"/>
  <c r="AH232" i="2"/>
  <c r="AH244" i="2"/>
  <c r="AH233" i="2"/>
  <c r="AH234" i="2"/>
  <c r="AH235" i="2"/>
  <c r="AH240" i="2"/>
  <c r="AH241" i="2"/>
  <c r="AH236" i="2"/>
  <c r="AH246" i="2"/>
  <c r="AH247" i="2"/>
  <c r="AH237" i="2"/>
  <c r="AH238" i="2"/>
  <c r="AH243" i="2"/>
  <c r="AH239" i="2"/>
  <c r="AH248" i="2"/>
  <c r="AH249" i="2"/>
  <c r="AH312" i="2"/>
  <c r="AH289" i="2"/>
  <c r="AH250" i="2"/>
  <c r="AH313" i="2"/>
  <c r="AH314" i="2"/>
  <c r="AH315" i="2"/>
  <c r="AH316" i="2"/>
  <c r="AH290" i="2"/>
  <c r="AH291" i="2"/>
  <c r="AH251" i="2"/>
  <c r="AH252" i="2"/>
  <c r="AH317" i="2"/>
  <c r="AH311" i="2"/>
  <c r="AH318" i="2"/>
  <c r="AH292" i="2"/>
  <c r="AH319" i="2"/>
  <c r="AH293" i="2"/>
  <c r="AH304" i="2"/>
  <c r="AH320" i="2"/>
  <c r="AH321" i="2"/>
  <c r="AH294" i="2"/>
  <c r="AH322" i="2"/>
  <c r="AH323" i="2"/>
  <c r="AH324" i="2"/>
  <c r="AH325" i="2"/>
  <c r="AH295" i="2"/>
  <c r="AH326" i="2"/>
  <c r="AH327" i="2"/>
  <c r="AH253" i="2"/>
  <c r="AH328" i="2"/>
  <c r="AH329" i="2"/>
  <c r="AH330" i="2"/>
  <c r="AH254" i="2"/>
  <c r="AH296" i="2"/>
  <c r="AH255" i="2"/>
  <c r="AH256" i="2"/>
  <c r="AH257" i="2"/>
  <c r="AH331" i="2"/>
  <c r="AH332" i="2"/>
  <c r="AH305" i="2"/>
  <c r="AH258" i="2"/>
  <c r="AH259" i="2"/>
  <c r="AH306" i="2"/>
  <c r="AH260" i="2"/>
  <c r="AH261" i="2"/>
  <c r="AH262" i="2"/>
  <c r="AH263" i="2"/>
  <c r="AH264" i="2"/>
  <c r="AH307" i="2"/>
  <c r="AH265" i="2"/>
  <c r="AH266" i="2"/>
  <c r="AH333" i="2"/>
  <c r="AH267" i="2"/>
  <c r="AH334" i="2"/>
  <c r="AH335" i="2"/>
  <c r="AH268" i="2"/>
  <c r="AH308" i="2"/>
  <c r="AH269" i="2"/>
  <c r="AH297" i="2"/>
  <c r="AH270" i="2"/>
  <c r="AH298" i="2"/>
  <c r="AH271" i="2"/>
  <c r="AH272" i="2"/>
  <c r="AH273" i="2"/>
  <c r="AH274" i="2"/>
  <c r="AH309" i="2"/>
  <c r="AH336" i="2"/>
  <c r="AH275" i="2"/>
  <c r="AH299" i="2"/>
  <c r="AH337" i="2"/>
  <c r="AH276" i="2"/>
  <c r="AH338" i="2"/>
  <c r="AH339" i="2"/>
  <c r="AH340" i="2"/>
  <c r="AH277" i="2"/>
  <c r="AH300" i="2"/>
  <c r="AH278" i="2"/>
  <c r="AH279" i="2"/>
  <c r="AH280" i="2"/>
  <c r="AH281" i="2"/>
  <c r="AH301" i="2"/>
  <c r="AH282" i="2"/>
  <c r="AH302" i="2"/>
  <c r="AH283" i="2"/>
  <c r="AH284" i="2"/>
  <c r="AH285" i="2"/>
  <c r="AH286" i="2"/>
  <c r="AH287" i="2"/>
  <c r="AH303" i="2"/>
  <c r="AH341" i="2"/>
  <c r="AH310" i="2"/>
  <c r="AH288" i="2"/>
  <c r="AH342" i="2"/>
  <c r="AH343" i="2"/>
  <c r="AH344" i="2"/>
  <c r="AH345" i="2"/>
  <c r="AH346" i="2"/>
  <c r="AH347" i="2"/>
  <c r="AH357" i="2"/>
  <c r="AH355" i="2"/>
  <c r="AH348" i="2"/>
  <c r="AH356" i="2"/>
  <c r="AH349" i="2"/>
  <c r="AH358" i="2"/>
  <c r="AH350" i="2"/>
  <c r="AH359" i="2"/>
  <c r="AH351" i="2"/>
  <c r="AH360" i="2"/>
  <c r="AH352" i="2"/>
  <c r="AH353" i="2"/>
  <c r="AH361" i="2"/>
  <c r="AH354" i="2"/>
  <c r="AH362" i="2"/>
  <c r="AH374" i="2"/>
  <c r="AH375" i="2"/>
  <c r="AH376" i="2"/>
  <c r="AH363" i="2"/>
  <c r="AH364" i="2"/>
  <c r="AH377" i="2"/>
  <c r="AH365" i="2"/>
  <c r="AH378" i="2"/>
  <c r="AH379" i="2"/>
  <c r="AH380" i="2"/>
  <c r="AH373" i="2"/>
  <c r="AH366" i="2"/>
  <c r="AH367" i="2"/>
  <c r="AH368" i="2"/>
  <c r="AH369" i="2"/>
  <c r="AH370" i="2"/>
  <c r="AH381" i="2"/>
  <c r="AH371" i="2"/>
  <c r="AH372" i="2"/>
  <c r="AH401" i="2"/>
  <c r="AH402" i="2"/>
  <c r="AH403" i="2"/>
  <c r="AH408" i="2"/>
  <c r="AH412" i="2"/>
  <c r="AH404" i="2"/>
  <c r="AH405" i="2"/>
  <c r="AH397" i="2"/>
  <c r="AH413" i="2"/>
  <c r="AH414" i="2"/>
  <c r="AH409" i="2"/>
  <c r="AH415" i="2"/>
  <c r="AH382" i="2"/>
  <c r="AH410" i="2"/>
  <c r="AH383" i="2"/>
  <c r="AH384" i="2"/>
  <c r="AH385" i="2"/>
  <c r="AH386" i="2"/>
  <c r="AH416" i="2"/>
  <c r="AH387" i="2"/>
  <c r="AH406" i="2"/>
  <c r="AH411" i="2"/>
  <c r="AH388" i="2"/>
  <c r="AH398" i="2"/>
  <c r="AH389" i="2"/>
  <c r="AH390" i="2"/>
  <c r="AH399" i="2"/>
  <c r="AH407" i="2"/>
  <c r="AH391" i="2"/>
  <c r="AH400" i="2"/>
  <c r="AH392" i="2"/>
  <c r="AH393" i="2"/>
  <c r="AH417" i="2"/>
  <c r="AH394" i="2"/>
  <c r="AH418" i="2"/>
  <c r="AH395" i="2"/>
  <c r="AH396" i="2"/>
  <c r="AH432" i="2"/>
  <c r="AH437" i="2"/>
  <c r="AH438" i="2"/>
  <c r="AH420" i="2"/>
  <c r="AH430" i="2"/>
  <c r="AH421" i="2"/>
  <c r="AH422" i="2"/>
  <c r="AH429" i="2"/>
  <c r="AH433" i="2"/>
  <c r="AH434" i="2"/>
  <c r="AH423" i="2"/>
  <c r="AH424" i="2"/>
  <c r="AH425" i="2"/>
  <c r="AH426" i="2"/>
  <c r="AH427" i="2"/>
  <c r="AH431" i="2"/>
  <c r="AH428" i="2"/>
  <c r="AH435" i="2"/>
  <c r="AH436" i="2"/>
  <c r="AH452" i="2"/>
  <c r="AH439" i="2"/>
  <c r="AH453" i="2"/>
  <c r="AH454" i="2"/>
  <c r="AH446" i="2"/>
  <c r="AH447" i="2"/>
  <c r="AH455" i="2"/>
  <c r="AH440" i="2"/>
  <c r="AH441" i="2"/>
  <c r="AH442" i="2"/>
  <c r="AH448" i="2"/>
  <c r="AH449" i="2"/>
  <c r="AH456" i="2"/>
  <c r="AH457" i="2"/>
  <c r="AH443" i="2"/>
  <c r="AH450" i="2"/>
  <c r="AH451" i="2"/>
  <c r="AH444" i="2"/>
  <c r="AH458" i="2"/>
  <c r="AH445" i="2"/>
  <c r="AH14" i="2"/>
  <c r="AF15" i="2"/>
  <c r="AF11" i="2"/>
  <c r="AF4" i="2"/>
  <c r="AF12" i="2"/>
  <c r="AF20" i="2"/>
  <c r="AF5" i="2"/>
  <c r="AF6" i="2"/>
  <c r="AF7" i="2"/>
  <c r="AF16" i="2"/>
  <c r="AF13" i="2"/>
  <c r="AF17" i="2"/>
  <c r="AF18" i="2"/>
  <c r="AF8" i="2"/>
  <c r="AF9" i="2"/>
  <c r="AF19" i="2"/>
  <c r="AF21" i="2"/>
  <c r="AF10" i="2"/>
  <c r="AF22" i="2"/>
  <c r="AF23" i="2"/>
  <c r="AF24" i="2"/>
  <c r="AF34" i="2"/>
  <c r="AF25" i="2"/>
  <c r="AF38" i="2"/>
  <c r="AF26" i="2"/>
  <c r="AF27" i="2"/>
  <c r="AF28" i="2"/>
  <c r="AF40" i="2"/>
  <c r="AF41" i="2"/>
  <c r="AF29" i="2"/>
  <c r="AF30" i="2"/>
  <c r="AF42" i="2"/>
  <c r="AF31" i="2"/>
  <c r="AF43" i="2"/>
  <c r="AF32" i="2"/>
  <c r="AF33" i="2"/>
  <c r="AF35" i="2"/>
  <c r="AF36" i="2"/>
  <c r="AF39" i="2"/>
  <c r="AF37" i="2"/>
  <c r="AF44" i="2"/>
  <c r="AF54" i="2"/>
  <c r="AF55" i="2"/>
  <c r="AF45" i="2"/>
  <c r="AF56" i="2"/>
  <c r="AF57" i="2"/>
  <c r="AF48" i="2"/>
  <c r="AF49" i="2"/>
  <c r="AF58" i="2"/>
  <c r="AF59" i="2"/>
  <c r="AF60" i="2"/>
  <c r="AF50" i="2"/>
  <c r="AF46" i="2"/>
  <c r="AF61" i="2"/>
  <c r="AF47" i="2"/>
  <c r="AF53" i="2"/>
  <c r="AF62" i="2"/>
  <c r="AF51" i="2"/>
  <c r="AF63" i="2"/>
  <c r="AF52" i="2"/>
  <c r="AF64" i="2"/>
  <c r="AF65" i="2"/>
  <c r="AF66" i="2"/>
  <c r="AF90" i="2"/>
  <c r="AF85" i="2"/>
  <c r="AF103" i="2"/>
  <c r="AF91" i="2"/>
  <c r="AF92" i="2"/>
  <c r="AF86" i="2"/>
  <c r="AF87" i="2"/>
  <c r="AF93" i="2"/>
  <c r="AF96" i="2"/>
  <c r="AF88" i="2"/>
  <c r="AF98" i="2"/>
  <c r="AF99" i="2"/>
  <c r="AF100" i="2"/>
  <c r="AF94" i="2"/>
  <c r="AF97" i="2"/>
  <c r="AF101" i="2"/>
  <c r="AF102" i="2"/>
  <c r="AF104" i="2"/>
  <c r="AF95" i="2"/>
  <c r="AF89" i="2"/>
  <c r="AF118" i="2"/>
  <c r="AF119" i="2"/>
  <c r="AF112" i="2"/>
  <c r="AF120" i="2"/>
  <c r="AF113" i="2"/>
  <c r="AF121" i="2"/>
  <c r="AF105" i="2"/>
  <c r="AF106" i="2"/>
  <c r="AF107" i="2"/>
  <c r="AF116" i="2"/>
  <c r="AF108" i="2"/>
  <c r="AF114" i="2"/>
  <c r="AF117" i="2"/>
  <c r="AF109" i="2"/>
  <c r="AF122" i="2"/>
  <c r="AF123" i="2"/>
  <c r="AF124" i="2"/>
  <c r="AF110" i="2"/>
  <c r="AF115" i="2"/>
  <c r="AF111" i="2"/>
  <c r="AF134" i="2"/>
  <c r="AF131" i="2"/>
  <c r="AF132" i="2"/>
  <c r="AF125" i="2"/>
  <c r="AF138" i="2"/>
  <c r="AF139" i="2"/>
  <c r="AF126" i="2"/>
  <c r="AF135" i="2"/>
  <c r="AF127" i="2"/>
  <c r="AF136" i="2"/>
  <c r="AF133" i="2"/>
  <c r="AF137" i="2"/>
  <c r="AF140" i="2"/>
  <c r="AF128" i="2"/>
  <c r="AF129" i="2"/>
  <c r="AF130" i="2"/>
  <c r="AF162" i="2"/>
  <c r="AF145" i="2"/>
  <c r="AF146" i="2"/>
  <c r="AF147" i="2"/>
  <c r="AF148" i="2"/>
  <c r="AF149" i="2"/>
  <c r="AF161" i="2"/>
  <c r="AF150" i="2"/>
  <c r="AF151" i="2"/>
  <c r="AF152" i="2"/>
  <c r="AF163" i="2"/>
  <c r="AF153" i="2"/>
  <c r="AF154" i="2"/>
  <c r="AF158" i="2"/>
  <c r="AF155" i="2"/>
  <c r="AF164" i="2"/>
  <c r="AF165" i="2"/>
  <c r="AF159" i="2"/>
  <c r="AF156" i="2"/>
  <c r="AF160" i="2"/>
  <c r="AF157" i="2"/>
  <c r="AF166" i="2"/>
  <c r="AF169" i="2"/>
  <c r="AF171" i="2"/>
  <c r="AF175" i="2"/>
  <c r="AF176" i="2"/>
  <c r="AF170" i="2"/>
  <c r="AF177" i="2"/>
  <c r="AF167" i="2"/>
  <c r="AF178" i="2"/>
  <c r="AF179" i="2"/>
  <c r="AF180" i="2"/>
  <c r="AF181" i="2"/>
  <c r="AF182" i="2"/>
  <c r="AF168" i="2"/>
  <c r="AF172" i="2"/>
  <c r="AF183" i="2"/>
  <c r="AF184" i="2"/>
  <c r="AF173" i="2"/>
  <c r="AF185" i="2"/>
  <c r="AF174" i="2"/>
  <c r="AF186" i="2"/>
  <c r="AF187" i="2"/>
  <c r="AF188" i="2"/>
  <c r="AF189" i="2"/>
  <c r="AF192" i="2"/>
  <c r="AF190" i="2"/>
  <c r="AF191" i="2"/>
  <c r="AF226" i="2"/>
  <c r="AF221" i="2"/>
  <c r="AF206" i="2"/>
  <c r="AF207" i="2"/>
  <c r="AF222" i="2"/>
  <c r="AF223" i="2"/>
  <c r="AF208" i="2"/>
  <c r="AF209" i="2"/>
  <c r="AF210" i="2"/>
  <c r="AF228" i="2"/>
  <c r="AF224" i="2"/>
  <c r="AF211" i="2"/>
  <c r="AF212" i="2"/>
  <c r="AF213" i="2"/>
  <c r="AF214" i="2"/>
  <c r="AF215" i="2"/>
  <c r="AF229" i="2"/>
  <c r="AF216" i="2"/>
  <c r="AF217" i="2"/>
  <c r="AF218" i="2"/>
  <c r="AF225" i="2"/>
  <c r="AF227" i="2"/>
  <c r="AF219" i="2"/>
  <c r="AF220" i="2"/>
  <c r="AF230" i="2"/>
  <c r="AF245" i="2"/>
  <c r="AF231" i="2"/>
  <c r="AF242" i="2"/>
  <c r="AF232" i="2"/>
  <c r="AF244" i="2"/>
  <c r="AF233" i="2"/>
  <c r="AF234" i="2"/>
  <c r="AF235" i="2"/>
  <c r="AF240" i="2"/>
  <c r="AF241" i="2"/>
  <c r="AF236" i="2"/>
  <c r="AF246" i="2"/>
  <c r="AF247" i="2"/>
  <c r="AF237" i="2"/>
  <c r="AF238" i="2"/>
  <c r="AF243" i="2"/>
  <c r="AF239" i="2"/>
  <c r="AF248" i="2"/>
  <c r="AF249" i="2"/>
  <c r="AF312" i="2"/>
  <c r="AF289" i="2"/>
  <c r="AF250" i="2"/>
  <c r="AF313" i="2"/>
  <c r="AF314" i="2"/>
  <c r="AF315" i="2"/>
  <c r="AF316" i="2"/>
  <c r="AF290" i="2"/>
  <c r="AF291" i="2"/>
  <c r="AF251" i="2"/>
  <c r="AF252" i="2"/>
  <c r="AF317" i="2"/>
  <c r="AF311" i="2"/>
  <c r="AF318" i="2"/>
  <c r="AF292" i="2"/>
  <c r="AF319" i="2"/>
  <c r="AF293" i="2"/>
  <c r="AF304" i="2"/>
  <c r="AF320" i="2"/>
  <c r="AF321" i="2"/>
  <c r="AF294" i="2"/>
  <c r="AF322" i="2"/>
  <c r="AF323" i="2"/>
  <c r="AF324" i="2"/>
  <c r="AF325" i="2"/>
  <c r="AF295" i="2"/>
  <c r="AF326" i="2"/>
  <c r="AF327" i="2"/>
  <c r="AF253" i="2"/>
  <c r="AF328" i="2"/>
  <c r="AF329" i="2"/>
  <c r="AF330" i="2"/>
  <c r="AF254" i="2"/>
  <c r="AF296" i="2"/>
  <c r="AF255" i="2"/>
  <c r="AF256" i="2"/>
  <c r="AF257" i="2"/>
  <c r="AF331" i="2"/>
  <c r="AF332" i="2"/>
  <c r="AF305" i="2"/>
  <c r="AF258" i="2"/>
  <c r="AF259" i="2"/>
  <c r="AF306" i="2"/>
  <c r="AF260" i="2"/>
  <c r="AF261" i="2"/>
  <c r="AF262" i="2"/>
  <c r="AF263" i="2"/>
  <c r="AF264" i="2"/>
  <c r="AF307" i="2"/>
  <c r="AF265" i="2"/>
  <c r="AF266" i="2"/>
  <c r="AF333" i="2"/>
  <c r="AF267" i="2"/>
  <c r="AF334" i="2"/>
  <c r="AF335" i="2"/>
  <c r="AF268" i="2"/>
  <c r="AF308" i="2"/>
  <c r="AF269" i="2"/>
  <c r="AF297" i="2"/>
  <c r="AF270" i="2"/>
  <c r="AF298" i="2"/>
  <c r="AF271" i="2"/>
  <c r="AF272" i="2"/>
  <c r="AF273" i="2"/>
  <c r="AF274" i="2"/>
  <c r="AF309" i="2"/>
  <c r="AF336" i="2"/>
  <c r="AF275" i="2"/>
  <c r="AF299" i="2"/>
  <c r="AF337" i="2"/>
  <c r="AF276" i="2"/>
  <c r="AF338" i="2"/>
  <c r="AF339" i="2"/>
  <c r="AF340" i="2"/>
  <c r="AF277" i="2"/>
  <c r="AF300" i="2"/>
  <c r="AF278" i="2"/>
  <c r="AF279" i="2"/>
  <c r="AF280" i="2"/>
  <c r="AF281" i="2"/>
  <c r="AF301" i="2"/>
  <c r="AF282" i="2"/>
  <c r="AF302" i="2"/>
  <c r="AF283" i="2"/>
  <c r="AF284" i="2"/>
  <c r="AF285" i="2"/>
  <c r="AF286" i="2"/>
  <c r="AF287" i="2"/>
  <c r="AF303" i="2"/>
  <c r="AF341" i="2"/>
  <c r="AF310" i="2"/>
  <c r="AF288" i="2"/>
  <c r="AF342" i="2"/>
  <c r="AF343" i="2"/>
  <c r="AF344" i="2"/>
  <c r="AF345" i="2"/>
  <c r="AF346" i="2"/>
  <c r="AF347" i="2"/>
  <c r="AF357" i="2"/>
  <c r="AF355" i="2"/>
  <c r="AF348" i="2"/>
  <c r="AF356" i="2"/>
  <c r="AF349" i="2"/>
  <c r="AF358" i="2"/>
  <c r="AF350" i="2"/>
  <c r="AF359" i="2"/>
  <c r="AF351" i="2"/>
  <c r="AF360" i="2"/>
  <c r="AF352" i="2"/>
  <c r="AF353" i="2"/>
  <c r="AF361" i="2"/>
  <c r="AF354" i="2"/>
  <c r="AF362" i="2"/>
  <c r="AF374" i="2"/>
  <c r="AF375" i="2"/>
  <c r="AF376" i="2"/>
  <c r="AF363" i="2"/>
  <c r="AF364" i="2"/>
  <c r="AF377" i="2"/>
  <c r="AF365" i="2"/>
  <c r="AF378" i="2"/>
  <c r="AF379" i="2"/>
  <c r="AF380" i="2"/>
  <c r="AF373" i="2"/>
  <c r="AF366" i="2"/>
  <c r="AF367" i="2"/>
  <c r="AF368" i="2"/>
  <c r="AF369" i="2"/>
  <c r="AF370" i="2"/>
  <c r="AF381" i="2"/>
  <c r="AF371" i="2"/>
  <c r="AF372" i="2"/>
  <c r="AF401" i="2"/>
  <c r="AF402" i="2"/>
  <c r="AF403" i="2"/>
  <c r="AF408" i="2"/>
  <c r="AF412" i="2"/>
  <c r="AF404" i="2"/>
  <c r="AF405" i="2"/>
  <c r="AF397" i="2"/>
  <c r="AF413" i="2"/>
  <c r="AF414" i="2"/>
  <c r="AF409" i="2"/>
  <c r="AF415" i="2"/>
  <c r="AF382" i="2"/>
  <c r="AF410" i="2"/>
  <c r="AF383" i="2"/>
  <c r="AF384" i="2"/>
  <c r="AF385" i="2"/>
  <c r="AF386" i="2"/>
  <c r="AF416" i="2"/>
  <c r="AF387" i="2"/>
  <c r="AF406" i="2"/>
  <c r="AF411" i="2"/>
  <c r="AF388" i="2"/>
  <c r="AF398" i="2"/>
  <c r="AF389" i="2"/>
  <c r="AF390" i="2"/>
  <c r="AF399" i="2"/>
  <c r="AF407" i="2"/>
  <c r="AF391" i="2"/>
  <c r="AF400" i="2"/>
  <c r="AF392" i="2"/>
  <c r="AF393" i="2"/>
  <c r="AF417" i="2"/>
  <c r="AF394" i="2"/>
  <c r="AF418" i="2"/>
  <c r="AF395" i="2"/>
  <c r="AF396" i="2"/>
  <c r="AF432" i="2"/>
  <c r="AF437" i="2"/>
  <c r="AF438" i="2"/>
  <c r="AF420" i="2"/>
  <c r="AF430" i="2"/>
  <c r="AF421" i="2"/>
  <c r="AF422" i="2"/>
  <c r="AF429" i="2"/>
  <c r="AF433" i="2"/>
  <c r="AF434" i="2"/>
  <c r="AF423" i="2"/>
  <c r="AF424" i="2"/>
  <c r="AF425" i="2"/>
  <c r="AF426" i="2"/>
  <c r="AF427" i="2"/>
  <c r="AF431" i="2"/>
  <c r="AF428" i="2"/>
  <c r="AF435" i="2"/>
  <c r="AF436" i="2"/>
  <c r="AF452" i="2"/>
  <c r="AF439" i="2"/>
  <c r="AF453" i="2"/>
  <c r="AF454" i="2"/>
  <c r="AF446" i="2"/>
  <c r="AF447" i="2"/>
  <c r="AF455" i="2"/>
  <c r="AF440" i="2"/>
  <c r="AF441" i="2"/>
  <c r="AF442" i="2"/>
  <c r="AF448" i="2"/>
  <c r="AF449" i="2"/>
  <c r="AF456" i="2"/>
  <c r="AF457" i="2"/>
  <c r="AF443" i="2"/>
  <c r="AF450" i="2"/>
  <c r="AF451" i="2"/>
  <c r="AF444" i="2"/>
  <c r="AF458" i="2"/>
  <c r="AF445" i="2"/>
  <c r="AF14" i="2"/>
  <c r="AD15" i="2"/>
  <c r="AD11" i="2"/>
  <c r="AD4" i="2"/>
  <c r="AD12" i="2"/>
  <c r="AD20" i="2"/>
  <c r="AD5" i="2"/>
  <c r="AD6" i="2"/>
  <c r="AD7" i="2"/>
  <c r="AD16" i="2"/>
  <c r="AD13" i="2"/>
  <c r="AD17" i="2"/>
  <c r="AD18" i="2"/>
  <c r="AD8" i="2"/>
  <c r="AD9" i="2"/>
  <c r="AD19" i="2"/>
  <c r="AD21" i="2"/>
  <c r="AD10" i="2"/>
  <c r="AD22" i="2"/>
  <c r="AD23" i="2"/>
  <c r="AD24" i="2"/>
  <c r="AD34" i="2"/>
  <c r="AD25" i="2"/>
  <c r="AD38" i="2"/>
  <c r="AD26" i="2"/>
  <c r="AD27" i="2"/>
  <c r="AD28" i="2"/>
  <c r="AD40" i="2"/>
  <c r="AD41" i="2"/>
  <c r="AD29" i="2"/>
  <c r="AD30" i="2"/>
  <c r="AD42" i="2"/>
  <c r="AD31" i="2"/>
  <c r="AD43" i="2"/>
  <c r="AD32" i="2"/>
  <c r="AD33" i="2"/>
  <c r="AD35" i="2"/>
  <c r="AD36" i="2"/>
  <c r="AD39" i="2"/>
  <c r="AD37" i="2"/>
  <c r="AD44" i="2"/>
  <c r="AD54" i="2"/>
  <c r="AD55" i="2"/>
  <c r="AD45" i="2"/>
  <c r="AD56" i="2"/>
  <c r="AD57" i="2"/>
  <c r="AD48" i="2"/>
  <c r="AD49" i="2"/>
  <c r="AD58" i="2"/>
  <c r="AD59" i="2"/>
  <c r="AD60" i="2"/>
  <c r="AD50" i="2"/>
  <c r="AD46" i="2"/>
  <c r="AD61" i="2"/>
  <c r="AD47" i="2"/>
  <c r="AD53" i="2"/>
  <c r="AD62" i="2"/>
  <c r="AD51" i="2"/>
  <c r="AD63" i="2"/>
  <c r="AD52" i="2"/>
  <c r="AD64" i="2"/>
  <c r="AD65" i="2"/>
  <c r="AD66" i="2"/>
  <c r="AD90" i="2"/>
  <c r="AD85" i="2"/>
  <c r="AD103" i="2"/>
  <c r="AD91" i="2"/>
  <c r="AD92" i="2"/>
  <c r="AD86" i="2"/>
  <c r="AD87" i="2"/>
  <c r="AD93" i="2"/>
  <c r="AD96" i="2"/>
  <c r="AD88" i="2"/>
  <c r="AD98" i="2"/>
  <c r="AD99" i="2"/>
  <c r="AD100" i="2"/>
  <c r="AD94" i="2"/>
  <c r="AD97" i="2"/>
  <c r="AD101" i="2"/>
  <c r="AD102" i="2"/>
  <c r="AD104" i="2"/>
  <c r="AD95" i="2"/>
  <c r="AD89" i="2"/>
  <c r="AD118" i="2"/>
  <c r="AD119" i="2"/>
  <c r="AD112" i="2"/>
  <c r="AD120" i="2"/>
  <c r="AD113" i="2"/>
  <c r="AD121" i="2"/>
  <c r="AD105" i="2"/>
  <c r="AD106" i="2"/>
  <c r="AD107" i="2"/>
  <c r="AD116" i="2"/>
  <c r="AD108" i="2"/>
  <c r="AD114" i="2"/>
  <c r="AD117" i="2"/>
  <c r="AD109" i="2"/>
  <c r="AD122" i="2"/>
  <c r="AD123" i="2"/>
  <c r="AD124" i="2"/>
  <c r="AD110" i="2"/>
  <c r="AD115" i="2"/>
  <c r="AD111" i="2"/>
  <c r="AD134" i="2"/>
  <c r="AD131" i="2"/>
  <c r="AD132" i="2"/>
  <c r="AD125" i="2"/>
  <c r="AD138" i="2"/>
  <c r="AD139" i="2"/>
  <c r="AD126" i="2"/>
  <c r="AD135" i="2"/>
  <c r="AD127" i="2"/>
  <c r="AD136" i="2"/>
  <c r="AD133" i="2"/>
  <c r="AD137" i="2"/>
  <c r="AD140" i="2"/>
  <c r="AD128" i="2"/>
  <c r="AD129" i="2"/>
  <c r="AD130" i="2"/>
  <c r="AD162" i="2"/>
  <c r="AD145" i="2"/>
  <c r="AD146" i="2"/>
  <c r="AD147" i="2"/>
  <c r="AD148" i="2"/>
  <c r="AD149" i="2"/>
  <c r="AD161" i="2"/>
  <c r="AD150" i="2"/>
  <c r="AD151" i="2"/>
  <c r="AD152" i="2"/>
  <c r="AD163" i="2"/>
  <c r="AD153" i="2"/>
  <c r="AD154" i="2"/>
  <c r="AD158" i="2"/>
  <c r="AD155" i="2"/>
  <c r="AD164" i="2"/>
  <c r="AD165" i="2"/>
  <c r="AD159" i="2"/>
  <c r="AD156" i="2"/>
  <c r="AD160" i="2"/>
  <c r="AD157" i="2"/>
  <c r="AD166" i="2"/>
  <c r="AD169" i="2"/>
  <c r="AD171" i="2"/>
  <c r="AD175" i="2"/>
  <c r="AD176" i="2"/>
  <c r="AD170" i="2"/>
  <c r="AD177" i="2"/>
  <c r="AD167" i="2"/>
  <c r="AD178" i="2"/>
  <c r="AD179" i="2"/>
  <c r="AD180" i="2"/>
  <c r="AD181" i="2"/>
  <c r="AD182" i="2"/>
  <c r="AD168" i="2"/>
  <c r="AD172" i="2"/>
  <c r="AD183" i="2"/>
  <c r="AD184" i="2"/>
  <c r="AD173" i="2"/>
  <c r="AD185" i="2"/>
  <c r="AD174" i="2"/>
  <c r="AD186" i="2"/>
  <c r="AD187" i="2"/>
  <c r="AD188" i="2"/>
  <c r="AD189" i="2"/>
  <c r="AD192" i="2"/>
  <c r="AD190" i="2"/>
  <c r="AD191" i="2"/>
  <c r="AD226" i="2"/>
  <c r="AD221" i="2"/>
  <c r="AD206" i="2"/>
  <c r="AD207" i="2"/>
  <c r="AD222" i="2"/>
  <c r="AD223" i="2"/>
  <c r="AD208" i="2"/>
  <c r="AD209" i="2"/>
  <c r="AD210" i="2"/>
  <c r="AD228" i="2"/>
  <c r="AD224" i="2"/>
  <c r="AD211" i="2"/>
  <c r="AD212" i="2"/>
  <c r="AD213" i="2"/>
  <c r="AD214" i="2"/>
  <c r="AD215" i="2"/>
  <c r="AD229" i="2"/>
  <c r="AD216" i="2"/>
  <c r="AD217" i="2"/>
  <c r="AD218" i="2"/>
  <c r="AD225" i="2"/>
  <c r="AD227" i="2"/>
  <c r="AD219" i="2"/>
  <c r="AD220" i="2"/>
  <c r="AD230" i="2"/>
  <c r="AD245" i="2"/>
  <c r="AD231" i="2"/>
  <c r="AD242" i="2"/>
  <c r="AD232" i="2"/>
  <c r="AD244" i="2"/>
  <c r="AD233" i="2"/>
  <c r="AD234" i="2"/>
  <c r="AD235" i="2"/>
  <c r="AD240" i="2"/>
  <c r="AD241" i="2"/>
  <c r="AD236" i="2"/>
  <c r="AD246" i="2"/>
  <c r="AD247" i="2"/>
  <c r="AD237" i="2"/>
  <c r="AD238" i="2"/>
  <c r="AD243" i="2"/>
  <c r="AD239" i="2"/>
  <c r="AD248" i="2"/>
  <c r="AD249" i="2"/>
  <c r="AD312" i="2"/>
  <c r="AD289" i="2"/>
  <c r="AD250" i="2"/>
  <c r="AD313" i="2"/>
  <c r="AD314" i="2"/>
  <c r="AD315" i="2"/>
  <c r="AD316" i="2"/>
  <c r="AD290" i="2"/>
  <c r="AD291" i="2"/>
  <c r="AD251" i="2"/>
  <c r="AD252" i="2"/>
  <c r="AD317" i="2"/>
  <c r="AD311" i="2"/>
  <c r="AD318" i="2"/>
  <c r="AD292" i="2"/>
  <c r="AD319" i="2"/>
  <c r="AD293" i="2"/>
  <c r="AD304" i="2"/>
  <c r="AD320" i="2"/>
  <c r="AD321" i="2"/>
  <c r="AD294" i="2"/>
  <c r="AD322" i="2"/>
  <c r="AD323" i="2"/>
  <c r="AD324" i="2"/>
  <c r="AD325" i="2"/>
  <c r="AD295" i="2"/>
  <c r="AD326" i="2"/>
  <c r="AD327" i="2"/>
  <c r="AD253" i="2"/>
  <c r="AD328" i="2"/>
  <c r="AD329" i="2"/>
  <c r="AD330" i="2"/>
  <c r="AD254" i="2"/>
  <c r="AD296" i="2"/>
  <c r="AD255" i="2"/>
  <c r="AD256" i="2"/>
  <c r="AD257" i="2"/>
  <c r="AD331" i="2"/>
  <c r="AD332" i="2"/>
  <c r="AD305" i="2"/>
  <c r="AD258" i="2"/>
  <c r="AD259" i="2"/>
  <c r="AD306" i="2"/>
  <c r="AD260" i="2"/>
  <c r="AD261" i="2"/>
  <c r="AD262" i="2"/>
  <c r="AD263" i="2"/>
  <c r="AD264" i="2"/>
  <c r="AD307" i="2"/>
  <c r="AD265" i="2"/>
  <c r="AD266" i="2"/>
  <c r="AD333" i="2"/>
  <c r="AD267" i="2"/>
  <c r="AD334" i="2"/>
  <c r="AD335" i="2"/>
  <c r="AD268" i="2"/>
  <c r="AD308" i="2"/>
  <c r="AD269" i="2"/>
  <c r="AD297" i="2"/>
  <c r="AD270" i="2"/>
  <c r="AD298" i="2"/>
  <c r="AD271" i="2"/>
  <c r="AD272" i="2"/>
  <c r="AD273" i="2"/>
  <c r="AD274" i="2"/>
  <c r="AD309" i="2"/>
  <c r="AD336" i="2"/>
  <c r="AD275" i="2"/>
  <c r="AD299" i="2"/>
  <c r="AD337" i="2"/>
  <c r="AD276" i="2"/>
  <c r="AD338" i="2"/>
  <c r="AD339" i="2"/>
  <c r="AD340" i="2"/>
  <c r="AD277" i="2"/>
  <c r="AD300" i="2"/>
  <c r="AD278" i="2"/>
  <c r="AD279" i="2"/>
  <c r="AD280" i="2"/>
  <c r="AD281" i="2"/>
  <c r="AD301" i="2"/>
  <c r="AD282" i="2"/>
  <c r="AD302" i="2"/>
  <c r="AD283" i="2"/>
  <c r="AD284" i="2"/>
  <c r="AD285" i="2"/>
  <c r="AD286" i="2"/>
  <c r="AD287" i="2"/>
  <c r="AD303" i="2"/>
  <c r="AD341" i="2"/>
  <c r="AD310" i="2"/>
  <c r="AD288" i="2"/>
  <c r="AD342" i="2"/>
  <c r="AD343" i="2"/>
  <c r="AD344" i="2"/>
  <c r="AD345" i="2"/>
  <c r="AD346" i="2"/>
  <c r="AD347" i="2"/>
  <c r="AD357" i="2"/>
  <c r="AD355" i="2"/>
  <c r="AD348" i="2"/>
  <c r="AD356" i="2"/>
  <c r="AD349" i="2"/>
  <c r="AD358" i="2"/>
  <c r="AD350" i="2"/>
  <c r="AD359" i="2"/>
  <c r="AD351" i="2"/>
  <c r="AD360" i="2"/>
  <c r="AD352" i="2"/>
  <c r="AD353" i="2"/>
  <c r="AD361" i="2"/>
  <c r="AD354" i="2"/>
  <c r="AD362" i="2"/>
  <c r="AD374" i="2"/>
  <c r="AD375" i="2"/>
  <c r="AD376" i="2"/>
  <c r="AD363" i="2"/>
  <c r="AD364" i="2"/>
  <c r="AD377" i="2"/>
  <c r="AD365" i="2"/>
  <c r="AD378" i="2"/>
  <c r="AD379" i="2"/>
  <c r="AD380" i="2"/>
  <c r="AD373" i="2"/>
  <c r="AD366" i="2"/>
  <c r="AD367" i="2"/>
  <c r="AD368" i="2"/>
  <c r="AD369" i="2"/>
  <c r="AD370" i="2"/>
  <c r="AD381" i="2"/>
  <c r="AD371" i="2"/>
  <c r="AD372" i="2"/>
  <c r="AD401" i="2"/>
  <c r="AD402" i="2"/>
  <c r="AD403" i="2"/>
  <c r="AD408" i="2"/>
  <c r="AD412" i="2"/>
  <c r="AD404" i="2"/>
  <c r="AD405" i="2"/>
  <c r="AD397" i="2"/>
  <c r="AD413" i="2"/>
  <c r="AD414" i="2"/>
  <c r="AD409" i="2"/>
  <c r="AD415" i="2"/>
  <c r="AD382" i="2"/>
  <c r="AD410" i="2"/>
  <c r="AD383" i="2"/>
  <c r="AD384" i="2"/>
  <c r="AD385" i="2"/>
  <c r="AD386" i="2"/>
  <c r="AD416" i="2"/>
  <c r="AD387" i="2"/>
  <c r="AD406" i="2"/>
  <c r="AD411" i="2"/>
  <c r="AD388" i="2"/>
  <c r="AD398" i="2"/>
  <c r="AD389" i="2"/>
  <c r="AD390" i="2"/>
  <c r="AD399" i="2"/>
  <c r="AD407" i="2"/>
  <c r="AD391" i="2"/>
  <c r="AD400" i="2"/>
  <c r="AD392" i="2"/>
  <c r="AD393" i="2"/>
  <c r="AD417" i="2"/>
  <c r="AD394" i="2"/>
  <c r="AD418" i="2"/>
  <c r="AD395" i="2"/>
  <c r="AD396" i="2"/>
  <c r="AD432" i="2"/>
  <c r="AD437" i="2"/>
  <c r="AD438" i="2"/>
  <c r="AD420" i="2"/>
  <c r="AD430" i="2"/>
  <c r="AD421" i="2"/>
  <c r="AD422" i="2"/>
  <c r="AD429" i="2"/>
  <c r="AD433" i="2"/>
  <c r="AD434" i="2"/>
  <c r="AD423" i="2"/>
  <c r="AD424" i="2"/>
  <c r="AD425" i="2"/>
  <c r="AD426" i="2"/>
  <c r="AD427" i="2"/>
  <c r="AD431" i="2"/>
  <c r="AD428" i="2"/>
  <c r="AD435" i="2"/>
  <c r="AD436" i="2"/>
  <c r="AD452" i="2"/>
  <c r="AD439" i="2"/>
  <c r="AD453" i="2"/>
  <c r="AD454" i="2"/>
  <c r="AD446" i="2"/>
  <c r="AD447" i="2"/>
  <c r="AD455" i="2"/>
  <c r="AD440" i="2"/>
  <c r="AD441" i="2"/>
  <c r="AD442" i="2"/>
  <c r="AD448" i="2"/>
  <c r="AD449" i="2"/>
  <c r="AD456" i="2"/>
  <c r="AD457" i="2"/>
  <c r="AD443" i="2"/>
  <c r="AD450" i="2"/>
  <c r="AD451" i="2"/>
  <c r="AD444" i="2"/>
  <c r="AD458" i="2"/>
  <c r="AD445" i="2"/>
  <c r="AD14" i="2"/>
  <c r="AB15" i="2"/>
  <c r="AB11" i="2"/>
  <c r="AB4" i="2"/>
  <c r="AB12" i="2"/>
  <c r="AB20" i="2"/>
  <c r="AB5" i="2"/>
  <c r="AB6" i="2"/>
  <c r="AB7" i="2"/>
  <c r="AB16" i="2"/>
  <c r="AB13" i="2"/>
  <c r="AB17" i="2"/>
  <c r="AB18" i="2"/>
  <c r="AB8" i="2"/>
  <c r="AB9" i="2"/>
  <c r="AB19" i="2"/>
  <c r="AB21" i="2"/>
  <c r="AB10" i="2"/>
  <c r="AB22" i="2"/>
  <c r="AB23" i="2"/>
  <c r="AB24" i="2"/>
  <c r="AB34" i="2"/>
  <c r="AB25" i="2"/>
  <c r="AB38" i="2"/>
  <c r="AB26" i="2"/>
  <c r="AB27" i="2"/>
  <c r="AB28" i="2"/>
  <c r="AB40" i="2"/>
  <c r="AB41" i="2"/>
  <c r="AB29" i="2"/>
  <c r="AB30" i="2"/>
  <c r="AB42" i="2"/>
  <c r="AB31" i="2"/>
  <c r="AB43" i="2"/>
  <c r="AB32" i="2"/>
  <c r="AB33" i="2"/>
  <c r="AB35" i="2"/>
  <c r="AB36" i="2"/>
  <c r="AB39" i="2"/>
  <c r="AB37" i="2"/>
  <c r="AB44" i="2"/>
  <c r="AB54" i="2"/>
  <c r="AB55" i="2"/>
  <c r="AB45" i="2"/>
  <c r="AB56" i="2"/>
  <c r="AB57" i="2"/>
  <c r="AB48" i="2"/>
  <c r="AB49" i="2"/>
  <c r="AB58" i="2"/>
  <c r="AB59" i="2"/>
  <c r="AB60" i="2"/>
  <c r="AB50" i="2"/>
  <c r="AB46" i="2"/>
  <c r="AB61" i="2"/>
  <c r="AB47" i="2"/>
  <c r="AB53" i="2"/>
  <c r="AB62" i="2"/>
  <c r="AB51" i="2"/>
  <c r="AB63" i="2"/>
  <c r="AB52" i="2"/>
  <c r="AB64" i="2"/>
  <c r="AB65" i="2"/>
  <c r="AB66" i="2"/>
  <c r="AB90" i="2"/>
  <c r="AB85" i="2"/>
  <c r="AB103" i="2"/>
  <c r="AB91" i="2"/>
  <c r="AB92" i="2"/>
  <c r="AB86" i="2"/>
  <c r="AB87" i="2"/>
  <c r="AB93" i="2"/>
  <c r="AB96" i="2"/>
  <c r="AB88" i="2"/>
  <c r="AB98" i="2"/>
  <c r="AB99" i="2"/>
  <c r="AB100" i="2"/>
  <c r="AB94" i="2"/>
  <c r="AB97" i="2"/>
  <c r="AB101" i="2"/>
  <c r="AB102" i="2"/>
  <c r="AB104" i="2"/>
  <c r="AB95" i="2"/>
  <c r="AB89" i="2"/>
  <c r="AB118" i="2"/>
  <c r="AB119" i="2"/>
  <c r="AB112" i="2"/>
  <c r="AB120" i="2"/>
  <c r="AB113" i="2"/>
  <c r="AB121" i="2"/>
  <c r="AB105" i="2"/>
  <c r="AB106" i="2"/>
  <c r="AB107" i="2"/>
  <c r="AB116" i="2"/>
  <c r="AB108" i="2"/>
  <c r="AB114" i="2"/>
  <c r="AB117" i="2"/>
  <c r="AB109" i="2"/>
  <c r="AB122" i="2"/>
  <c r="AB123" i="2"/>
  <c r="AB124" i="2"/>
  <c r="AB110" i="2"/>
  <c r="AB115" i="2"/>
  <c r="AB111" i="2"/>
  <c r="AB134" i="2"/>
  <c r="AB131" i="2"/>
  <c r="AB132" i="2"/>
  <c r="AB125" i="2"/>
  <c r="AB138" i="2"/>
  <c r="AB139" i="2"/>
  <c r="AB126" i="2"/>
  <c r="AB135" i="2"/>
  <c r="AB127" i="2"/>
  <c r="AB136" i="2"/>
  <c r="AB133" i="2"/>
  <c r="AB137" i="2"/>
  <c r="AB140" i="2"/>
  <c r="AB128" i="2"/>
  <c r="AB129" i="2"/>
  <c r="AB130" i="2"/>
  <c r="AB162" i="2"/>
  <c r="AB145" i="2"/>
  <c r="AB146" i="2"/>
  <c r="AB147" i="2"/>
  <c r="AB148" i="2"/>
  <c r="AB149" i="2"/>
  <c r="AB161" i="2"/>
  <c r="AB150" i="2"/>
  <c r="AB151" i="2"/>
  <c r="AB152" i="2"/>
  <c r="AB163" i="2"/>
  <c r="AB153" i="2"/>
  <c r="AB154" i="2"/>
  <c r="AB158" i="2"/>
  <c r="AB155" i="2"/>
  <c r="AB164" i="2"/>
  <c r="AB165" i="2"/>
  <c r="AB159" i="2"/>
  <c r="AB156" i="2"/>
  <c r="AB160" i="2"/>
  <c r="AB157" i="2"/>
  <c r="AB166" i="2"/>
  <c r="AB169" i="2"/>
  <c r="AB171" i="2"/>
  <c r="AB175" i="2"/>
  <c r="AB176" i="2"/>
  <c r="AB170" i="2"/>
  <c r="AB177" i="2"/>
  <c r="AB167" i="2"/>
  <c r="AB178" i="2"/>
  <c r="AB179" i="2"/>
  <c r="AB180" i="2"/>
  <c r="AB181" i="2"/>
  <c r="AB182" i="2"/>
  <c r="AB168" i="2"/>
  <c r="AB172" i="2"/>
  <c r="AB183" i="2"/>
  <c r="AB184" i="2"/>
  <c r="AB173" i="2"/>
  <c r="AB185" i="2"/>
  <c r="AB174" i="2"/>
  <c r="AB186" i="2"/>
  <c r="AB187" i="2"/>
  <c r="AB188" i="2"/>
  <c r="AB189" i="2"/>
  <c r="AB192" i="2"/>
  <c r="AB190" i="2"/>
  <c r="AB191" i="2"/>
  <c r="AB226" i="2"/>
  <c r="AB221" i="2"/>
  <c r="AB206" i="2"/>
  <c r="AB207" i="2"/>
  <c r="AB222" i="2"/>
  <c r="AB223" i="2"/>
  <c r="AB208" i="2"/>
  <c r="AB209" i="2"/>
  <c r="AB210" i="2"/>
  <c r="AB228" i="2"/>
  <c r="AB224" i="2"/>
  <c r="AB211" i="2"/>
  <c r="AB212" i="2"/>
  <c r="AB213" i="2"/>
  <c r="AB214" i="2"/>
  <c r="AB215" i="2"/>
  <c r="AB229" i="2"/>
  <c r="AB216" i="2"/>
  <c r="AB217" i="2"/>
  <c r="AB218" i="2"/>
  <c r="AB225" i="2"/>
  <c r="AB227" i="2"/>
  <c r="AB219" i="2"/>
  <c r="AB220" i="2"/>
  <c r="AB230" i="2"/>
  <c r="AB245" i="2"/>
  <c r="AB231" i="2"/>
  <c r="AB242" i="2"/>
  <c r="AB232" i="2"/>
  <c r="AB244" i="2"/>
  <c r="AB233" i="2"/>
  <c r="AB234" i="2"/>
  <c r="AB235" i="2"/>
  <c r="AB240" i="2"/>
  <c r="AB241" i="2"/>
  <c r="AB236" i="2"/>
  <c r="AB246" i="2"/>
  <c r="AB247" i="2"/>
  <c r="AB237" i="2"/>
  <c r="AB238" i="2"/>
  <c r="AB243" i="2"/>
  <c r="AB239" i="2"/>
  <c r="AB248" i="2"/>
  <c r="AB249" i="2"/>
  <c r="AB312" i="2"/>
  <c r="AB289" i="2"/>
  <c r="AB250" i="2"/>
  <c r="AB313" i="2"/>
  <c r="AB314" i="2"/>
  <c r="AB315" i="2"/>
  <c r="AB316" i="2"/>
  <c r="AB290" i="2"/>
  <c r="AB291" i="2"/>
  <c r="AB251" i="2"/>
  <c r="AB252" i="2"/>
  <c r="AB317" i="2"/>
  <c r="AB311" i="2"/>
  <c r="AB318" i="2"/>
  <c r="AB292" i="2"/>
  <c r="AB319" i="2"/>
  <c r="AB293" i="2"/>
  <c r="AB304" i="2"/>
  <c r="AB320" i="2"/>
  <c r="AB321" i="2"/>
  <c r="AB294" i="2"/>
  <c r="AB322" i="2"/>
  <c r="AB323" i="2"/>
  <c r="AB324" i="2"/>
  <c r="AB325" i="2"/>
  <c r="AB295" i="2"/>
  <c r="AB326" i="2"/>
  <c r="AB327" i="2"/>
  <c r="AB253" i="2"/>
  <c r="AB328" i="2"/>
  <c r="AB329" i="2"/>
  <c r="AB330" i="2"/>
  <c r="AB254" i="2"/>
  <c r="AB296" i="2"/>
  <c r="AB255" i="2"/>
  <c r="AB256" i="2"/>
  <c r="AB257" i="2"/>
  <c r="AB331" i="2"/>
  <c r="AB332" i="2"/>
  <c r="AB305" i="2"/>
  <c r="AB258" i="2"/>
  <c r="AB259" i="2"/>
  <c r="AB306" i="2"/>
  <c r="AB260" i="2"/>
  <c r="AB261" i="2"/>
  <c r="AB262" i="2"/>
  <c r="AB263" i="2"/>
  <c r="AB264" i="2"/>
  <c r="AB307" i="2"/>
  <c r="AB265" i="2"/>
  <c r="AB266" i="2"/>
  <c r="AB333" i="2"/>
  <c r="AB267" i="2"/>
  <c r="AB334" i="2"/>
  <c r="AB335" i="2"/>
  <c r="AB268" i="2"/>
  <c r="AB308" i="2"/>
  <c r="AB269" i="2"/>
  <c r="AB297" i="2"/>
  <c r="AB270" i="2"/>
  <c r="AB298" i="2"/>
  <c r="AB271" i="2"/>
  <c r="AB272" i="2"/>
  <c r="AB273" i="2"/>
  <c r="AB274" i="2"/>
  <c r="AB309" i="2"/>
  <c r="AB336" i="2"/>
  <c r="AB275" i="2"/>
  <c r="AB299" i="2"/>
  <c r="AB337" i="2"/>
  <c r="AB276" i="2"/>
  <c r="AB338" i="2"/>
  <c r="AB339" i="2"/>
  <c r="AB340" i="2"/>
  <c r="AB277" i="2"/>
  <c r="AB300" i="2"/>
  <c r="AB278" i="2"/>
  <c r="AB279" i="2"/>
  <c r="AB280" i="2"/>
  <c r="AB281" i="2"/>
  <c r="AB301" i="2"/>
  <c r="AB282" i="2"/>
  <c r="AB302" i="2"/>
  <c r="AB283" i="2"/>
  <c r="AB284" i="2"/>
  <c r="AB285" i="2"/>
  <c r="AB286" i="2"/>
  <c r="AB287" i="2"/>
  <c r="AB303" i="2"/>
  <c r="AB341" i="2"/>
  <c r="AB310" i="2"/>
  <c r="AB288" i="2"/>
  <c r="AB342" i="2"/>
  <c r="AB343" i="2"/>
  <c r="AB344" i="2"/>
  <c r="AB345" i="2"/>
  <c r="AB346" i="2"/>
  <c r="AB347" i="2"/>
  <c r="AB357" i="2"/>
  <c r="AB355" i="2"/>
  <c r="AB348" i="2"/>
  <c r="AB356" i="2"/>
  <c r="AB349" i="2"/>
  <c r="AB358" i="2"/>
  <c r="AB350" i="2"/>
  <c r="AB359" i="2"/>
  <c r="AB351" i="2"/>
  <c r="AB360" i="2"/>
  <c r="AB352" i="2"/>
  <c r="AB353" i="2"/>
  <c r="AB361" i="2"/>
  <c r="AB354" i="2"/>
  <c r="AB362" i="2"/>
  <c r="AB374" i="2"/>
  <c r="AB375" i="2"/>
  <c r="AB376" i="2"/>
  <c r="AB363" i="2"/>
  <c r="AB364" i="2"/>
  <c r="AB377" i="2"/>
  <c r="AB365" i="2"/>
  <c r="AB378" i="2"/>
  <c r="AB379" i="2"/>
  <c r="AB380" i="2"/>
  <c r="AB373" i="2"/>
  <c r="AB366" i="2"/>
  <c r="AB367" i="2"/>
  <c r="AB368" i="2"/>
  <c r="AB369" i="2"/>
  <c r="AB370" i="2"/>
  <c r="AB381" i="2"/>
  <c r="AB371" i="2"/>
  <c r="AB372" i="2"/>
  <c r="AB401" i="2"/>
  <c r="AB402" i="2"/>
  <c r="AB403" i="2"/>
  <c r="AB408" i="2"/>
  <c r="AB412" i="2"/>
  <c r="AB404" i="2"/>
  <c r="AB405" i="2"/>
  <c r="AB397" i="2"/>
  <c r="AB413" i="2"/>
  <c r="AB414" i="2"/>
  <c r="AB409" i="2"/>
  <c r="AB415" i="2"/>
  <c r="AB382" i="2"/>
  <c r="AB410" i="2"/>
  <c r="AB383" i="2"/>
  <c r="AB384" i="2"/>
  <c r="AB385" i="2"/>
  <c r="AB386" i="2"/>
  <c r="AB416" i="2"/>
  <c r="AB387" i="2"/>
  <c r="AB406" i="2"/>
  <c r="AB411" i="2"/>
  <c r="AB388" i="2"/>
  <c r="AB398" i="2"/>
  <c r="AB389" i="2"/>
  <c r="AB390" i="2"/>
  <c r="AB399" i="2"/>
  <c r="AB407" i="2"/>
  <c r="AB391" i="2"/>
  <c r="AB400" i="2"/>
  <c r="AB392" i="2"/>
  <c r="AB393" i="2"/>
  <c r="AB417" i="2"/>
  <c r="AB394" i="2"/>
  <c r="AB418" i="2"/>
  <c r="AB395" i="2"/>
  <c r="AB396" i="2"/>
  <c r="AB432" i="2"/>
  <c r="AB437" i="2"/>
  <c r="AB438" i="2"/>
  <c r="AB420" i="2"/>
  <c r="AB430" i="2"/>
  <c r="AB421" i="2"/>
  <c r="AB422" i="2"/>
  <c r="AB429" i="2"/>
  <c r="AB433" i="2"/>
  <c r="AB434" i="2"/>
  <c r="AB423" i="2"/>
  <c r="AB424" i="2"/>
  <c r="AB425" i="2"/>
  <c r="AB426" i="2"/>
  <c r="AB427" i="2"/>
  <c r="AB431" i="2"/>
  <c r="AB428" i="2"/>
  <c r="AB435" i="2"/>
  <c r="AB436" i="2"/>
  <c r="AB452" i="2"/>
  <c r="AB439" i="2"/>
  <c r="AB453" i="2"/>
  <c r="AB454" i="2"/>
  <c r="AB446" i="2"/>
  <c r="AB447" i="2"/>
  <c r="AB455" i="2"/>
  <c r="AB440" i="2"/>
  <c r="AB441" i="2"/>
  <c r="AB442" i="2"/>
  <c r="AB448" i="2"/>
  <c r="AB449" i="2"/>
  <c r="AB456" i="2"/>
  <c r="AB457" i="2"/>
  <c r="AB443" i="2"/>
  <c r="AB450" i="2"/>
  <c r="AB451" i="2"/>
  <c r="AB444" i="2"/>
  <c r="AB458" i="2"/>
  <c r="AB445" i="2"/>
  <c r="AB14" i="2"/>
  <c r="Z15" i="2"/>
  <c r="Z11" i="2"/>
  <c r="Z4" i="2"/>
  <c r="Z12" i="2"/>
  <c r="Z20" i="2"/>
  <c r="Z5" i="2"/>
  <c r="Z6" i="2"/>
  <c r="Z7" i="2"/>
  <c r="Z16" i="2"/>
  <c r="Z13" i="2"/>
  <c r="Z17" i="2"/>
  <c r="Z18" i="2"/>
  <c r="Z8" i="2"/>
  <c r="Z9" i="2"/>
  <c r="Z19" i="2"/>
  <c r="Z21" i="2"/>
  <c r="Z10" i="2"/>
  <c r="Z22" i="2"/>
  <c r="Z23" i="2"/>
  <c r="Z24" i="2"/>
  <c r="Z34" i="2"/>
  <c r="Z25" i="2"/>
  <c r="Z38" i="2"/>
  <c r="Z26" i="2"/>
  <c r="Z27" i="2"/>
  <c r="Z28" i="2"/>
  <c r="Z40" i="2"/>
  <c r="Z41" i="2"/>
  <c r="Z29" i="2"/>
  <c r="Z30" i="2"/>
  <c r="Z42" i="2"/>
  <c r="Z31" i="2"/>
  <c r="Z43" i="2"/>
  <c r="Z32" i="2"/>
  <c r="Z33" i="2"/>
  <c r="Z35" i="2"/>
  <c r="Z36" i="2"/>
  <c r="Z39" i="2"/>
  <c r="Z37" i="2"/>
  <c r="Z44" i="2"/>
  <c r="Z54" i="2"/>
  <c r="Z55" i="2"/>
  <c r="Z45" i="2"/>
  <c r="Z56" i="2"/>
  <c r="Z57" i="2"/>
  <c r="Z48" i="2"/>
  <c r="Z49" i="2"/>
  <c r="Z58" i="2"/>
  <c r="Z59" i="2"/>
  <c r="Z60" i="2"/>
  <c r="Z50" i="2"/>
  <c r="Z46" i="2"/>
  <c r="Z61" i="2"/>
  <c r="Z47" i="2"/>
  <c r="Z53" i="2"/>
  <c r="Z62" i="2"/>
  <c r="Z51" i="2"/>
  <c r="Z63" i="2"/>
  <c r="Z52" i="2"/>
  <c r="Z64" i="2"/>
  <c r="Z65" i="2"/>
  <c r="Z66" i="2"/>
  <c r="Z90" i="2"/>
  <c r="Z85" i="2"/>
  <c r="Z103" i="2"/>
  <c r="Z91" i="2"/>
  <c r="Z92" i="2"/>
  <c r="Z86" i="2"/>
  <c r="Z87" i="2"/>
  <c r="Z93" i="2"/>
  <c r="Z96" i="2"/>
  <c r="Z88" i="2"/>
  <c r="Z98" i="2"/>
  <c r="Z99" i="2"/>
  <c r="Z100" i="2"/>
  <c r="Z94" i="2"/>
  <c r="Z97" i="2"/>
  <c r="Z101" i="2"/>
  <c r="Z102" i="2"/>
  <c r="Z104" i="2"/>
  <c r="Z95" i="2"/>
  <c r="Z89" i="2"/>
  <c r="Z118" i="2"/>
  <c r="Z119" i="2"/>
  <c r="Z112" i="2"/>
  <c r="Z120" i="2"/>
  <c r="Z113" i="2"/>
  <c r="Z121" i="2"/>
  <c r="Z105" i="2"/>
  <c r="Z106" i="2"/>
  <c r="Z107" i="2"/>
  <c r="Z116" i="2"/>
  <c r="Z108" i="2"/>
  <c r="Z114" i="2"/>
  <c r="Z117" i="2"/>
  <c r="Z109" i="2"/>
  <c r="Z122" i="2"/>
  <c r="Z123" i="2"/>
  <c r="Z124" i="2"/>
  <c r="Z110" i="2"/>
  <c r="Z115" i="2"/>
  <c r="Z111" i="2"/>
  <c r="Z134" i="2"/>
  <c r="Z131" i="2"/>
  <c r="Z132" i="2"/>
  <c r="Z125" i="2"/>
  <c r="Z138" i="2"/>
  <c r="Z139" i="2"/>
  <c r="Z126" i="2"/>
  <c r="Z135" i="2"/>
  <c r="Z127" i="2"/>
  <c r="Z136" i="2"/>
  <c r="Z133" i="2"/>
  <c r="Z137" i="2"/>
  <c r="Z140" i="2"/>
  <c r="Z128" i="2"/>
  <c r="Z129" i="2"/>
  <c r="Z130" i="2"/>
  <c r="Z162" i="2"/>
  <c r="Z145" i="2"/>
  <c r="Z146" i="2"/>
  <c r="Z147" i="2"/>
  <c r="Z148" i="2"/>
  <c r="Z149" i="2"/>
  <c r="Z161" i="2"/>
  <c r="Z150" i="2"/>
  <c r="Z151" i="2"/>
  <c r="Z152" i="2"/>
  <c r="Z163" i="2"/>
  <c r="Z153" i="2"/>
  <c r="Z154" i="2"/>
  <c r="Z158" i="2"/>
  <c r="Z155" i="2"/>
  <c r="Z164" i="2"/>
  <c r="Z165" i="2"/>
  <c r="Z159" i="2"/>
  <c r="Z156" i="2"/>
  <c r="Z160" i="2"/>
  <c r="Z157" i="2"/>
  <c r="Z166" i="2"/>
  <c r="Z169" i="2"/>
  <c r="Z171" i="2"/>
  <c r="Z175" i="2"/>
  <c r="Z176" i="2"/>
  <c r="Z170" i="2"/>
  <c r="Z177" i="2"/>
  <c r="Z167" i="2"/>
  <c r="Z178" i="2"/>
  <c r="Z179" i="2"/>
  <c r="Z180" i="2"/>
  <c r="Z181" i="2"/>
  <c r="Z182" i="2"/>
  <c r="Z168" i="2"/>
  <c r="Z172" i="2"/>
  <c r="Z183" i="2"/>
  <c r="Z184" i="2"/>
  <c r="Z173" i="2"/>
  <c r="Z185" i="2"/>
  <c r="Z174" i="2"/>
  <c r="Z186" i="2"/>
  <c r="Z187" i="2"/>
  <c r="Z188" i="2"/>
  <c r="Z189" i="2"/>
  <c r="Z192" i="2"/>
  <c r="Z190" i="2"/>
  <c r="Z191" i="2"/>
  <c r="Z226" i="2"/>
  <c r="Z221" i="2"/>
  <c r="Z206" i="2"/>
  <c r="Z207" i="2"/>
  <c r="Z222" i="2"/>
  <c r="Z223" i="2"/>
  <c r="Z208" i="2"/>
  <c r="Z209" i="2"/>
  <c r="Z210" i="2"/>
  <c r="Z228" i="2"/>
  <c r="Z224" i="2"/>
  <c r="Z211" i="2"/>
  <c r="Z212" i="2"/>
  <c r="Z213" i="2"/>
  <c r="Z214" i="2"/>
  <c r="Z215" i="2"/>
  <c r="Z229" i="2"/>
  <c r="Z216" i="2"/>
  <c r="Z217" i="2"/>
  <c r="Z218" i="2"/>
  <c r="Z225" i="2"/>
  <c r="Z227" i="2"/>
  <c r="Z219" i="2"/>
  <c r="Z220" i="2"/>
  <c r="Z230" i="2"/>
  <c r="Z245" i="2"/>
  <c r="Z231" i="2"/>
  <c r="Z242" i="2"/>
  <c r="Z232" i="2"/>
  <c r="Z244" i="2"/>
  <c r="Z233" i="2"/>
  <c r="Z234" i="2"/>
  <c r="Z235" i="2"/>
  <c r="Z240" i="2"/>
  <c r="Z241" i="2"/>
  <c r="Z236" i="2"/>
  <c r="Z246" i="2"/>
  <c r="Z247" i="2"/>
  <c r="Z237" i="2"/>
  <c r="Z238" i="2"/>
  <c r="Z243" i="2"/>
  <c r="Z239" i="2"/>
  <c r="Z248" i="2"/>
  <c r="Z249" i="2"/>
  <c r="Z312" i="2"/>
  <c r="Z289" i="2"/>
  <c r="Z250" i="2"/>
  <c r="Z313" i="2"/>
  <c r="Z314" i="2"/>
  <c r="Z315" i="2"/>
  <c r="Z316" i="2"/>
  <c r="Z290" i="2"/>
  <c r="Z291" i="2"/>
  <c r="Z251" i="2"/>
  <c r="Z252" i="2"/>
  <c r="Z317" i="2"/>
  <c r="Z311" i="2"/>
  <c r="Z318" i="2"/>
  <c r="Z292" i="2"/>
  <c r="Z319" i="2"/>
  <c r="Z293" i="2"/>
  <c r="Z304" i="2"/>
  <c r="Z320" i="2"/>
  <c r="Z321" i="2"/>
  <c r="Z294" i="2"/>
  <c r="Z322" i="2"/>
  <c r="Z323" i="2"/>
  <c r="Z324" i="2"/>
  <c r="Z325" i="2"/>
  <c r="Z295" i="2"/>
  <c r="Z326" i="2"/>
  <c r="Z327" i="2"/>
  <c r="Z253" i="2"/>
  <c r="Z328" i="2"/>
  <c r="Z329" i="2"/>
  <c r="Z330" i="2"/>
  <c r="Z254" i="2"/>
  <c r="Z296" i="2"/>
  <c r="Z255" i="2"/>
  <c r="Z256" i="2"/>
  <c r="Z257" i="2"/>
  <c r="Z331" i="2"/>
  <c r="Z332" i="2"/>
  <c r="Z305" i="2"/>
  <c r="Z258" i="2"/>
  <c r="Z259" i="2"/>
  <c r="Z306" i="2"/>
  <c r="Z260" i="2"/>
  <c r="Z261" i="2"/>
  <c r="Z262" i="2"/>
  <c r="Z263" i="2"/>
  <c r="Z264" i="2"/>
  <c r="Z307" i="2"/>
  <c r="Z265" i="2"/>
  <c r="Z266" i="2"/>
  <c r="Z333" i="2"/>
  <c r="Z267" i="2"/>
  <c r="Z334" i="2"/>
  <c r="Z335" i="2"/>
  <c r="Z268" i="2"/>
  <c r="Z308" i="2"/>
  <c r="Z269" i="2"/>
  <c r="Z297" i="2"/>
  <c r="Z270" i="2"/>
  <c r="Z298" i="2"/>
  <c r="Z271" i="2"/>
  <c r="Z272" i="2"/>
  <c r="Z273" i="2"/>
  <c r="Z274" i="2"/>
  <c r="Z309" i="2"/>
  <c r="Z336" i="2"/>
  <c r="Z275" i="2"/>
  <c r="Z299" i="2"/>
  <c r="Z337" i="2"/>
  <c r="Z276" i="2"/>
  <c r="Z338" i="2"/>
  <c r="Z339" i="2"/>
  <c r="Z340" i="2"/>
  <c r="Z277" i="2"/>
  <c r="Z300" i="2"/>
  <c r="Z278" i="2"/>
  <c r="Z279" i="2"/>
  <c r="Z280" i="2"/>
  <c r="Z281" i="2"/>
  <c r="Z301" i="2"/>
  <c r="Z282" i="2"/>
  <c r="Z302" i="2"/>
  <c r="Z283" i="2"/>
  <c r="Z284" i="2"/>
  <c r="Z285" i="2"/>
  <c r="Z286" i="2"/>
  <c r="Z287" i="2"/>
  <c r="Z303" i="2"/>
  <c r="Z341" i="2"/>
  <c r="Z310" i="2"/>
  <c r="Z288" i="2"/>
  <c r="Z342" i="2"/>
  <c r="Z343" i="2"/>
  <c r="Z344" i="2"/>
  <c r="Z345" i="2"/>
  <c r="Z346" i="2"/>
  <c r="Z347" i="2"/>
  <c r="Z357" i="2"/>
  <c r="Z355" i="2"/>
  <c r="Z348" i="2"/>
  <c r="Z356" i="2"/>
  <c r="Z349" i="2"/>
  <c r="Z358" i="2"/>
  <c r="Z350" i="2"/>
  <c r="Z359" i="2"/>
  <c r="Z351" i="2"/>
  <c r="Z360" i="2"/>
  <c r="Z352" i="2"/>
  <c r="Z353" i="2"/>
  <c r="Z361" i="2"/>
  <c r="Z354" i="2"/>
  <c r="Z362" i="2"/>
  <c r="Z374" i="2"/>
  <c r="Z375" i="2"/>
  <c r="Z376" i="2"/>
  <c r="Z363" i="2"/>
  <c r="Z364" i="2"/>
  <c r="Z377" i="2"/>
  <c r="Z365" i="2"/>
  <c r="Z378" i="2"/>
  <c r="Z379" i="2"/>
  <c r="Z380" i="2"/>
  <c r="Z373" i="2"/>
  <c r="Z366" i="2"/>
  <c r="Z367" i="2"/>
  <c r="Z368" i="2"/>
  <c r="Z369" i="2"/>
  <c r="Z370" i="2"/>
  <c r="Z381" i="2"/>
  <c r="Z371" i="2"/>
  <c r="Z372" i="2"/>
  <c r="Z401" i="2"/>
  <c r="Z402" i="2"/>
  <c r="Z403" i="2"/>
  <c r="Z408" i="2"/>
  <c r="Z412" i="2"/>
  <c r="Z404" i="2"/>
  <c r="Z405" i="2"/>
  <c r="Z397" i="2"/>
  <c r="Z413" i="2"/>
  <c r="Z414" i="2"/>
  <c r="Z409" i="2"/>
  <c r="Z415" i="2"/>
  <c r="Z382" i="2"/>
  <c r="Z410" i="2"/>
  <c r="Z383" i="2"/>
  <c r="Z384" i="2"/>
  <c r="Z385" i="2"/>
  <c r="Z386" i="2"/>
  <c r="Z416" i="2"/>
  <c r="Z387" i="2"/>
  <c r="Z406" i="2"/>
  <c r="Z411" i="2"/>
  <c r="Z388" i="2"/>
  <c r="Z398" i="2"/>
  <c r="Z389" i="2"/>
  <c r="Z390" i="2"/>
  <c r="Z399" i="2"/>
  <c r="Z407" i="2"/>
  <c r="Z391" i="2"/>
  <c r="Z400" i="2"/>
  <c r="Z392" i="2"/>
  <c r="Z393" i="2"/>
  <c r="Z417" i="2"/>
  <c r="Z394" i="2"/>
  <c r="Z418" i="2"/>
  <c r="Z395" i="2"/>
  <c r="Z396" i="2"/>
  <c r="Z432" i="2"/>
  <c r="Z437" i="2"/>
  <c r="Z438" i="2"/>
  <c r="Z420" i="2"/>
  <c r="Z430" i="2"/>
  <c r="Z421" i="2"/>
  <c r="Z422" i="2"/>
  <c r="Z429" i="2"/>
  <c r="Z433" i="2"/>
  <c r="Z434" i="2"/>
  <c r="Z423" i="2"/>
  <c r="Z424" i="2"/>
  <c r="Z425" i="2"/>
  <c r="Z426" i="2"/>
  <c r="Z427" i="2"/>
  <c r="Z431" i="2"/>
  <c r="Z428" i="2"/>
  <c r="Z435" i="2"/>
  <c r="Z436" i="2"/>
  <c r="Z452" i="2"/>
  <c r="Z439" i="2"/>
  <c r="Z453" i="2"/>
  <c r="Z454" i="2"/>
  <c r="Z446" i="2"/>
  <c r="Z447" i="2"/>
  <c r="Z455" i="2"/>
  <c r="Z440" i="2"/>
  <c r="Z441" i="2"/>
  <c r="Z442" i="2"/>
  <c r="Z448" i="2"/>
  <c r="Z449" i="2"/>
  <c r="Z456" i="2"/>
  <c r="Z457" i="2"/>
  <c r="Z443" i="2"/>
  <c r="Z450" i="2"/>
  <c r="Z451" i="2"/>
  <c r="Z444" i="2"/>
  <c r="Z458" i="2"/>
  <c r="Z445" i="2"/>
  <c r="Z14" i="2"/>
  <c r="X15" i="2"/>
  <c r="X11" i="2"/>
  <c r="X4" i="2"/>
  <c r="X12" i="2"/>
  <c r="X20" i="2"/>
  <c r="X5" i="2"/>
  <c r="X6" i="2"/>
  <c r="X7" i="2"/>
  <c r="X16" i="2"/>
  <c r="X13" i="2"/>
  <c r="X17" i="2"/>
  <c r="X18" i="2"/>
  <c r="X8" i="2"/>
  <c r="X9" i="2"/>
  <c r="X19" i="2"/>
  <c r="X21" i="2"/>
  <c r="X10" i="2"/>
  <c r="X22" i="2"/>
  <c r="X23" i="2"/>
  <c r="X24" i="2"/>
  <c r="X34" i="2"/>
  <c r="X25" i="2"/>
  <c r="X38" i="2"/>
  <c r="X26" i="2"/>
  <c r="X27" i="2"/>
  <c r="X28" i="2"/>
  <c r="X40" i="2"/>
  <c r="X41" i="2"/>
  <c r="X29" i="2"/>
  <c r="X30" i="2"/>
  <c r="X42" i="2"/>
  <c r="X31" i="2"/>
  <c r="X43" i="2"/>
  <c r="X32" i="2"/>
  <c r="X33" i="2"/>
  <c r="X35" i="2"/>
  <c r="X36" i="2"/>
  <c r="X39" i="2"/>
  <c r="X37" i="2"/>
  <c r="X44" i="2"/>
  <c r="X54" i="2"/>
  <c r="X55" i="2"/>
  <c r="X45" i="2"/>
  <c r="X56" i="2"/>
  <c r="X57" i="2"/>
  <c r="X48" i="2"/>
  <c r="X49" i="2"/>
  <c r="X58" i="2"/>
  <c r="X59" i="2"/>
  <c r="X60" i="2"/>
  <c r="X50" i="2"/>
  <c r="X46" i="2"/>
  <c r="X61" i="2"/>
  <c r="X47" i="2"/>
  <c r="X53" i="2"/>
  <c r="X62" i="2"/>
  <c r="X51" i="2"/>
  <c r="X63" i="2"/>
  <c r="X52" i="2"/>
  <c r="X64" i="2"/>
  <c r="X65" i="2"/>
  <c r="X66" i="2"/>
  <c r="X90" i="2"/>
  <c r="X85" i="2"/>
  <c r="X103" i="2"/>
  <c r="X91" i="2"/>
  <c r="X92" i="2"/>
  <c r="X86" i="2"/>
  <c r="X87" i="2"/>
  <c r="X93" i="2"/>
  <c r="X96" i="2"/>
  <c r="X88" i="2"/>
  <c r="X98" i="2"/>
  <c r="X99" i="2"/>
  <c r="X100" i="2"/>
  <c r="X94" i="2"/>
  <c r="X97" i="2"/>
  <c r="X101" i="2"/>
  <c r="X102" i="2"/>
  <c r="X104" i="2"/>
  <c r="X95" i="2"/>
  <c r="X89" i="2"/>
  <c r="X118" i="2"/>
  <c r="X119" i="2"/>
  <c r="X112" i="2"/>
  <c r="X120" i="2"/>
  <c r="X113" i="2"/>
  <c r="X121" i="2"/>
  <c r="X105" i="2"/>
  <c r="X106" i="2"/>
  <c r="X107" i="2"/>
  <c r="X116" i="2"/>
  <c r="X108" i="2"/>
  <c r="X114" i="2"/>
  <c r="X117" i="2"/>
  <c r="X109" i="2"/>
  <c r="X122" i="2"/>
  <c r="X123" i="2"/>
  <c r="X124" i="2"/>
  <c r="X110" i="2"/>
  <c r="X115" i="2"/>
  <c r="X111" i="2"/>
  <c r="X134" i="2"/>
  <c r="X131" i="2"/>
  <c r="X132" i="2"/>
  <c r="X125" i="2"/>
  <c r="X138" i="2"/>
  <c r="X139" i="2"/>
  <c r="X126" i="2"/>
  <c r="X135" i="2"/>
  <c r="X127" i="2"/>
  <c r="X136" i="2"/>
  <c r="X133" i="2"/>
  <c r="X137" i="2"/>
  <c r="X140" i="2"/>
  <c r="X128" i="2"/>
  <c r="X129" i="2"/>
  <c r="X130" i="2"/>
  <c r="X162" i="2"/>
  <c r="X145" i="2"/>
  <c r="X146" i="2"/>
  <c r="X147" i="2"/>
  <c r="X148" i="2"/>
  <c r="X149" i="2"/>
  <c r="X161" i="2"/>
  <c r="X150" i="2"/>
  <c r="X151" i="2"/>
  <c r="X152" i="2"/>
  <c r="X163" i="2"/>
  <c r="X153" i="2"/>
  <c r="X154" i="2"/>
  <c r="X158" i="2"/>
  <c r="X155" i="2"/>
  <c r="X164" i="2"/>
  <c r="X165" i="2"/>
  <c r="X159" i="2"/>
  <c r="X156" i="2"/>
  <c r="X160" i="2"/>
  <c r="X157" i="2"/>
  <c r="X166" i="2"/>
  <c r="X169" i="2"/>
  <c r="X171" i="2"/>
  <c r="X175" i="2"/>
  <c r="X176" i="2"/>
  <c r="X170" i="2"/>
  <c r="X177" i="2"/>
  <c r="X167" i="2"/>
  <c r="X178" i="2"/>
  <c r="X179" i="2"/>
  <c r="X180" i="2"/>
  <c r="X181" i="2"/>
  <c r="X182" i="2"/>
  <c r="X168" i="2"/>
  <c r="X172" i="2"/>
  <c r="X183" i="2"/>
  <c r="X184" i="2"/>
  <c r="X173" i="2"/>
  <c r="X185" i="2"/>
  <c r="X174" i="2"/>
  <c r="X186" i="2"/>
  <c r="X187" i="2"/>
  <c r="X188" i="2"/>
  <c r="X189" i="2"/>
  <c r="X192" i="2"/>
  <c r="X190" i="2"/>
  <c r="X191" i="2"/>
  <c r="X226" i="2"/>
  <c r="X221" i="2"/>
  <c r="X206" i="2"/>
  <c r="X207" i="2"/>
  <c r="X222" i="2"/>
  <c r="X223" i="2"/>
  <c r="X208" i="2"/>
  <c r="X209" i="2"/>
  <c r="X210" i="2"/>
  <c r="X228" i="2"/>
  <c r="X224" i="2"/>
  <c r="X211" i="2"/>
  <c r="X212" i="2"/>
  <c r="X213" i="2"/>
  <c r="X214" i="2"/>
  <c r="X215" i="2"/>
  <c r="X229" i="2"/>
  <c r="X216" i="2"/>
  <c r="X217" i="2"/>
  <c r="X218" i="2"/>
  <c r="X225" i="2"/>
  <c r="X227" i="2"/>
  <c r="X219" i="2"/>
  <c r="X220" i="2"/>
  <c r="X230" i="2"/>
  <c r="X245" i="2"/>
  <c r="X231" i="2"/>
  <c r="X242" i="2"/>
  <c r="X232" i="2"/>
  <c r="X244" i="2"/>
  <c r="X233" i="2"/>
  <c r="X234" i="2"/>
  <c r="X235" i="2"/>
  <c r="X240" i="2"/>
  <c r="X241" i="2"/>
  <c r="X236" i="2"/>
  <c r="X246" i="2"/>
  <c r="X247" i="2"/>
  <c r="X237" i="2"/>
  <c r="X238" i="2"/>
  <c r="X243" i="2"/>
  <c r="X239" i="2"/>
  <c r="X248" i="2"/>
  <c r="X249" i="2"/>
  <c r="X312" i="2"/>
  <c r="X289" i="2"/>
  <c r="X250" i="2"/>
  <c r="X313" i="2"/>
  <c r="X314" i="2"/>
  <c r="X315" i="2"/>
  <c r="X316" i="2"/>
  <c r="X290" i="2"/>
  <c r="X291" i="2"/>
  <c r="X251" i="2"/>
  <c r="X252" i="2"/>
  <c r="X317" i="2"/>
  <c r="X311" i="2"/>
  <c r="X318" i="2"/>
  <c r="X292" i="2"/>
  <c r="X319" i="2"/>
  <c r="X293" i="2"/>
  <c r="X304" i="2"/>
  <c r="X320" i="2"/>
  <c r="X321" i="2"/>
  <c r="X294" i="2"/>
  <c r="X322" i="2"/>
  <c r="X323" i="2"/>
  <c r="X324" i="2"/>
  <c r="X325" i="2"/>
  <c r="X295" i="2"/>
  <c r="X326" i="2"/>
  <c r="X327" i="2"/>
  <c r="X253" i="2"/>
  <c r="X328" i="2"/>
  <c r="X329" i="2"/>
  <c r="X330" i="2"/>
  <c r="X254" i="2"/>
  <c r="X296" i="2"/>
  <c r="X255" i="2"/>
  <c r="X256" i="2"/>
  <c r="X257" i="2"/>
  <c r="X331" i="2"/>
  <c r="X332" i="2"/>
  <c r="X305" i="2"/>
  <c r="X258" i="2"/>
  <c r="X259" i="2"/>
  <c r="X306" i="2"/>
  <c r="X260" i="2"/>
  <c r="X261" i="2"/>
  <c r="X262" i="2"/>
  <c r="X263" i="2"/>
  <c r="X264" i="2"/>
  <c r="X307" i="2"/>
  <c r="X265" i="2"/>
  <c r="X266" i="2"/>
  <c r="X333" i="2"/>
  <c r="X267" i="2"/>
  <c r="X334" i="2"/>
  <c r="X335" i="2"/>
  <c r="X268" i="2"/>
  <c r="X308" i="2"/>
  <c r="X269" i="2"/>
  <c r="X297" i="2"/>
  <c r="X270" i="2"/>
  <c r="X298" i="2"/>
  <c r="X271" i="2"/>
  <c r="X272" i="2"/>
  <c r="X273" i="2"/>
  <c r="X274" i="2"/>
  <c r="X309" i="2"/>
  <c r="X336" i="2"/>
  <c r="X275" i="2"/>
  <c r="X299" i="2"/>
  <c r="X337" i="2"/>
  <c r="X276" i="2"/>
  <c r="X338" i="2"/>
  <c r="X339" i="2"/>
  <c r="X340" i="2"/>
  <c r="X277" i="2"/>
  <c r="X300" i="2"/>
  <c r="X278" i="2"/>
  <c r="X279" i="2"/>
  <c r="X280" i="2"/>
  <c r="X281" i="2"/>
  <c r="X301" i="2"/>
  <c r="X282" i="2"/>
  <c r="X302" i="2"/>
  <c r="X283" i="2"/>
  <c r="X284" i="2"/>
  <c r="X285" i="2"/>
  <c r="X286" i="2"/>
  <c r="X287" i="2"/>
  <c r="X303" i="2"/>
  <c r="X341" i="2"/>
  <c r="X310" i="2"/>
  <c r="X288" i="2"/>
  <c r="X342" i="2"/>
  <c r="X343" i="2"/>
  <c r="X344" i="2"/>
  <c r="X345" i="2"/>
  <c r="X346" i="2"/>
  <c r="X347" i="2"/>
  <c r="X357" i="2"/>
  <c r="X355" i="2"/>
  <c r="X348" i="2"/>
  <c r="X356" i="2"/>
  <c r="X349" i="2"/>
  <c r="X358" i="2"/>
  <c r="X350" i="2"/>
  <c r="X359" i="2"/>
  <c r="X351" i="2"/>
  <c r="X360" i="2"/>
  <c r="X352" i="2"/>
  <c r="X353" i="2"/>
  <c r="X361" i="2"/>
  <c r="X354" i="2"/>
  <c r="X362" i="2"/>
  <c r="X374" i="2"/>
  <c r="X375" i="2"/>
  <c r="X376" i="2"/>
  <c r="X363" i="2"/>
  <c r="X364" i="2"/>
  <c r="X377" i="2"/>
  <c r="X365" i="2"/>
  <c r="X378" i="2"/>
  <c r="X379" i="2"/>
  <c r="X380" i="2"/>
  <c r="X373" i="2"/>
  <c r="X366" i="2"/>
  <c r="X367" i="2"/>
  <c r="X368" i="2"/>
  <c r="X369" i="2"/>
  <c r="X370" i="2"/>
  <c r="X381" i="2"/>
  <c r="X371" i="2"/>
  <c r="X372" i="2"/>
  <c r="X401" i="2"/>
  <c r="X402" i="2"/>
  <c r="X403" i="2"/>
  <c r="X408" i="2"/>
  <c r="X412" i="2"/>
  <c r="X404" i="2"/>
  <c r="X405" i="2"/>
  <c r="X397" i="2"/>
  <c r="X413" i="2"/>
  <c r="X414" i="2"/>
  <c r="X409" i="2"/>
  <c r="X415" i="2"/>
  <c r="X382" i="2"/>
  <c r="X410" i="2"/>
  <c r="X383" i="2"/>
  <c r="X384" i="2"/>
  <c r="X385" i="2"/>
  <c r="X386" i="2"/>
  <c r="X416" i="2"/>
  <c r="X387" i="2"/>
  <c r="X406" i="2"/>
  <c r="X411" i="2"/>
  <c r="X388" i="2"/>
  <c r="X398" i="2"/>
  <c r="X389" i="2"/>
  <c r="X390" i="2"/>
  <c r="X399" i="2"/>
  <c r="X407" i="2"/>
  <c r="X391" i="2"/>
  <c r="X400" i="2"/>
  <c r="X392" i="2"/>
  <c r="X393" i="2"/>
  <c r="X417" i="2"/>
  <c r="X394" i="2"/>
  <c r="X418" i="2"/>
  <c r="X395" i="2"/>
  <c r="X396" i="2"/>
  <c r="X432" i="2"/>
  <c r="X437" i="2"/>
  <c r="X438" i="2"/>
  <c r="X420" i="2"/>
  <c r="X430" i="2"/>
  <c r="X421" i="2"/>
  <c r="X422" i="2"/>
  <c r="X429" i="2"/>
  <c r="X433" i="2"/>
  <c r="X434" i="2"/>
  <c r="X423" i="2"/>
  <c r="X424" i="2"/>
  <c r="X425" i="2"/>
  <c r="X426" i="2"/>
  <c r="X427" i="2"/>
  <c r="X431" i="2"/>
  <c r="X428" i="2"/>
  <c r="X435" i="2"/>
  <c r="X436" i="2"/>
  <c r="X452" i="2"/>
  <c r="X439" i="2"/>
  <c r="X453" i="2"/>
  <c r="X454" i="2"/>
  <c r="X446" i="2"/>
  <c r="X447" i="2"/>
  <c r="X455" i="2"/>
  <c r="X440" i="2"/>
  <c r="X441" i="2"/>
  <c r="X442" i="2"/>
  <c r="X448" i="2"/>
  <c r="X449" i="2"/>
  <c r="X456" i="2"/>
  <c r="X457" i="2"/>
  <c r="X443" i="2"/>
  <c r="X450" i="2"/>
  <c r="X451" i="2"/>
  <c r="X444" i="2"/>
  <c r="X458" i="2"/>
  <c r="X445" i="2"/>
  <c r="X14" i="2"/>
  <c r="V15" i="2"/>
  <c r="V11" i="2"/>
  <c r="V4" i="2"/>
  <c r="V12" i="2"/>
  <c r="V20" i="2"/>
  <c r="V5" i="2"/>
  <c r="V6" i="2"/>
  <c r="V7" i="2"/>
  <c r="V16" i="2"/>
  <c r="V13" i="2"/>
  <c r="V17" i="2"/>
  <c r="V18" i="2"/>
  <c r="V8" i="2"/>
  <c r="V9" i="2"/>
  <c r="V19" i="2"/>
  <c r="V21" i="2"/>
  <c r="V10" i="2"/>
  <c r="V22" i="2"/>
  <c r="V23" i="2"/>
  <c r="V24" i="2"/>
  <c r="V34" i="2"/>
  <c r="V25" i="2"/>
  <c r="V38" i="2"/>
  <c r="V26" i="2"/>
  <c r="V27" i="2"/>
  <c r="V28" i="2"/>
  <c r="V40" i="2"/>
  <c r="V41" i="2"/>
  <c r="V29" i="2"/>
  <c r="V30" i="2"/>
  <c r="V42" i="2"/>
  <c r="V31" i="2"/>
  <c r="V43" i="2"/>
  <c r="V32" i="2"/>
  <c r="V33" i="2"/>
  <c r="V35" i="2"/>
  <c r="V36" i="2"/>
  <c r="V39" i="2"/>
  <c r="V37" i="2"/>
  <c r="V44" i="2"/>
  <c r="V54" i="2"/>
  <c r="V55" i="2"/>
  <c r="V45" i="2"/>
  <c r="V56" i="2"/>
  <c r="V57" i="2"/>
  <c r="V48" i="2"/>
  <c r="V49" i="2"/>
  <c r="V58" i="2"/>
  <c r="V59" i="2"/>
  <c r="V60" i="2"/>
  <c r="V50" i="2"/>
  <c r="V46" i="2"/>
  <c r="V61" i="2"/>
  <c r="V47" i="2"/>
  <c r="V53" i="2"/>
  <c r="V62" i="2"/>
  <c r="V51" i="2"/>
  <c r="V63" i="2"/>
  <c r="V52" i="2"/>
  <c r="V64" i="2"/>
  <c r="V65" i="2"/>
  <c r="V66" i="2"/>
  <c r="V90" i="2"/>
  <c r="V85" i="2"/>
  <c r="V103" i="2"/>
  <c r="V91" i="2"/>
  <c r="V92" i="2"/>
  <c r="V86" i="2"/>
  <c r="V87" i="2"/>
  <c r="V93" i="2"/>
  <c r="V96" i="2"/>
  <c r="V88" i="2"/>
  <c r="V98" i="2"/>
  <c r="V99" i="2"/>
  <c r="V100" i="2"/>
  <c r="V94" i="2"/>
  <c r="V97" i="2"/>
  <c r="V101" i="2"/>
  <c r="V102" i="2"/>
  <c r="V104" i="2"/>
  <c r="V95" i="2"/>
  <c r="V89" i="2"/>
  <c r="V118" i="2"/>
  <c r="V119" i="2"/>
  <c r="V112" i="2"/>
  <c r="V120" i="2"/>
  <c r="V113" i="2"/>
  <c r="V121" i="2"/>
  <c r="V105" i="2"/>
  <c r="V106" i="2"/>
  <c r="V107" i="2"/>
  <c r="V116" i="2"/>
  <c r="V108" i="2"/>
  <c r="V114" i="2"/>
  <c r="V117" i="2"/>
  <c r="V109" i="2"/>
  <c r="V122" i="2"/>
  <c r="V123" i="2"/>
  <c r="V124" i="2"/>
  <c r="V110" i="2"/>
  <c r="V115" i="2"/>
  <c r="V111" i="2"/>
  <c r="V134" i="2"/>
  <c r="V131" i="2"/>
  <c r="V132" i="2"/>
  <c r="V125" i="2"/>
  <c r="V138" i="2"/>
  <c r="V139" i="2"/>
  <c r="V126" i="2"/>
  <c r="V135" i="2"/>
  <c r="V127" i="2"/>
  <c r="V136" i="2"/>
  <c r="V133" i="2"/>
  <c r="V137" i="2"/>
  <c r="V140" i="2"/>
  <c r="V128" i="2"/>
  <c r="V129" i="2"/>
  <c r="V130" i="2"/>
  <c r="V162" i="2"/>
  <c r="V145" i="2"/>
  <c r="V146" i="2"/>
  <c r="V147" i="2"/>
  <c r="V148" i="2"/>
  <c r="V149" i="2"/>
  <c r="V161" i="2"/>
  <c r="V150" i="2"/>
  <c r="V151" i="2"/>
  <c r="V152" i="2"/>
  <c r="V163" i="2"/>
  <c r="V153" i="2"/>
  <c r="V154" i="2"/>
  <c r="V158" i="2"/>
  <c r="V155" i="2"/>
  <c r="V164" i="2"/>
  <c r="V165" i="2"/>
  <c r="V159" i="2"/>
  <c r="V156" i="2"/>
  <c r="V160" i="2"/>
  <c r="V157" i="2"/>
  <c r="V166" i="2"/>
  <c r="V169" i="2"/>
  <c r="V171" i="2"/>
  <c r="V175" i="2"/>
  <c r="V176" i="2"/>
  <c r="V170" i="2"/>
  <c r="V177" i="2"/>
  <c r="V167" i="2"/>
  <c r="V178" i="2"/>
  <c r="V179" i="2"/>
  <c r="V180" i="2"/>
  <c r="V181" i="2"/>
  <c r="V182" i="2"/>
  <c r="V168" i="2"/>
  <c r="V172" i="2"/>
  <c r="V183" i="2"/>
  <c r="V184" i="2"/>
  <c r="V173" i="2"/>
  <c r="V185" i="2"/>
  <c r="V174" i="2"/>
  <c r="V186" i="2"/>
  <c r="V187" i="2"/>
  <c r="V188" i="2"/>
  <c r="V189" i="2"/>
  <c r="V192" i="2"/>
  <c r="V190" i="2"/>
  <c r="V191" i="2"/>
  <c r="V226" i="2"/>
  <c r="V221" i="2"/>
  <c r="V206" i="2"/>
  <c r="V207" i="2"/>
  <c r="V222" i="2"/>
  <c r="V223" i="2"/>
  <c r="V208" i="2"/>
  <c r="V209" i="2"/>
  <c r="V210" i="2"/>
  <c r="V228" i="2"/>
  <c r="V224" i="2"/>
  <c r="V211" i="2"/>
  <c r="V212" i="2"/>
  <c r="V213" i="2"/>
  <c r="V214" i="2"/>
  <c r="V215" i="2"/>
  <c r="V229" i="2"/>
  <c r="V216" i="2"/>
  <c r="V217" i="2"/>
  <c r="V218" i="2"/>
  <c r="V225" i="2"/>
  <c r="V227" i="2"/>
  <c r="V219" i="2"/>
  <c r="V220" i="2"/>
  <c r="V230" i="2"/>
  <c r="V245" i="2"/>
  <c r="V231" i="2"/>
  <c r="V242" i="2"/>
  <c r="V232" i="2"/>
  <c r="V244" i="2"/>
  <c r="V233" i="2"/>
  <c r="V234" i="2"/>
  <c r="V235" i="2"/>
  <c r="V240" i="2"/>
  <c r="V241" i="2"/>
  <c r="V236" i="2"/>
  <c r="V246" i="2"/>
  <c r="V247" i="2"/>
  <c r="V237" i="2"/>
  <c r="V238" i="2"/>
  <c r="V243" i="2"/>
  <c r="V239" i="2"/>
  <c r="V248" i="2"/>
  <c r="V249" i="2"/>
  <c r="V312" i="2"/>
  <c r="V289" i="2"/>
  <c r="V250" i="2"/>
  <c r="V313" i="2"/>
  <c r="V314" i="2"/>
  <c r="V315" i="2"/>
  <c r="V316" i="2"/>
  <c r="V290" i="2"/>
  <c r="V291" i="2"/>
  <c r="V251" i="2"/>
  <c r="V252" i="2"/>
  <c r="V317" i="2"/>
  <c r="V311" i="2"/>
  <c r="V318" i="2"/>
  <c r="V292" i="2"/>
  <c r="V319" i="2"/>
  <c r="V293" i="2"/>
  <c r="V304" i="2"/>
  <c r="V320" i="2"/>
  <c r="V321" i="2"/>
  <c r="V294" i="2"/>
  <c r="V322" i="2"/>
  <c r="V323" i="2"/>
  <c r="V324" i="2"/>
  <c r="V325" i="2"/>
  <c r="V295" i="2"/>
  <c r="V326" i="2"/>
  <c r="V327" i="2"/>
  <c r="V253" i="2"/>
  <c r="V328" i="2"/>
  <c r="V329" i="2"/>
  <c r="V330" i="2"/>
  <c r="V254" i="2"/>
  <c r="V296" i="2"/>
  <c r="V255" i="2"/>
  <c r="V256" i="2"/>
  <c r="V257" i="2"/>
  <c r="V331" i="2"/>
  <c r="V332" i="2"/>
  <c r="V305" i="2"/>
  <c r="V258" i="2"/>
  <c r="V259" i="2"/>
  <c r="V306" i="2"/>
  <c r="V260" i="2"/>
  <c r="V261" i="2"/>
  <c r="V262" i="2"/>
  <c r="V263" i="2"/>
  <c r="V264" i="2"/>
  <c r="V307" i="2"/>
  <c r="V265" i="2"/>
  <c r="V266" i="2"/>
  <c r="V333" i="2"/>
  <c r="V267" i="2"/>
  <c r="V334" i="2"/>
  <c r="V335" i="2"/>
  <c r="V268" i="2"/>
  <c r="V308" i="2"/>
  <c r="V269" i="2"/>
  <c r="V297" i="2"/>
  <c r="V270" i="2"/>
  <c r="V298" i="2"/>
  <c r="V271" i="2"/>
  <c r="V272" i="2"/>
  <c r="V273" i="2"/>
  <c r="V274" i="2"/>
  <c r="V309" i="2"/>
  <c r="V336" i="2"/>
  <c r="V275" i="2"/>
  <c r="V299" i="2"/>
  <c r="V337" i="2"/>
  <c r="V276" i="2"/>
  <c r="V338" i="2"/>
  <c r="V339" i="2"/>
  <c r="V340" i="2"/>
  <c r="V277" i="2"/>
  <c r="V300" i="2"/>
  <c r="V278" i="2"/>
  <c r="V279" i="2"/>
  <c r="V280" i="2"/>
  <c r="V281" i="2"/>
  <c r="V301" i="2"/>
  <c r="V282" i="2"/>
  <c r="V302" i="2"/>
  <c r="V283" i="2"/>
  <c r="V284" i="2"/>
  <c r="V285" i="2"/>
  <c r="V286" i="2"/>
  <c r="V287" i="2"/>
  <c r="V303" i="2"/>
  <c r="V341" i="2"/>
  <c r="V310" i="2"/>
  <c r="V288" i="2"/>
  <c r="V342" i="2"/>
  <c r="V343" i="2"/>
  <c r="V344" i="2"/>
  <c r="V345" i="2"/>
  <c r="V346" i="2"/>
  <c r="V347" i="2"/>
  <c r="V357" i="2"/>
  <c r="V355" i="2"/>
  <c r="V348" i="2"/>
  <c r="V356" i="2"/>
  <c r="V349" i="2"/>
  <c r="V358" i="2"/>
  <c r="V350" i="2"/>
  <c r="V359" i="2"/>
  <c r="V351" i="2"/>
  <c r="V360" i="2"/>
  <c r="V352" i="2"/>
  <c r="V353" i="2"/>
  <c r="V361" i="2"/>
  <c r="V354" i="2"/>
  <c r="V362" i="2"/>
  <c r="V374" i="2"/>
  <c r="V375" i="2"/>
  <c r="V376" i="2"/>
  <c r="V363" i="2"/>
  <c r="V364" i="2"/>
  <c r="V377" i="2"/>
  <c r="V365" i="2"/>
  <c r="V378" i="2"/>
  <c r="V379" i="2"/>
  <c r="V380" i="2"/>
  <c r="V373" i="2"/>
  <c r="V366" i="2"/>
  <c r="V367" i="2"/>
  <c r="V368" i="2"/>
  <c r="V369" i="2"/>
  <c r="V370" i="2"/>
  <c r="V381" i="2"/>
  <c r="V371" i="2"/>
  <c r="V372" i="2"/>
  <c r="V401" i="2"/>
  <c r="V402" i="2"/>
  <c r="V403" i="2"/>
  <c r="V408" i="2"/>
  <c r="V412" i="2"/>
  <c r="V404" i="2"/>
  <c r="V405" i="2"/>
  <c r="V397" i="2"/>
  <c r="V413" i="2"/>
  <c r="V414" i="2"/>
  <c r="V409" i="2"/>
  <c r="V415" i="2"/>
  <c r="V382" i="2"/>
  <c r="V410" i="2"/>
  <c r="V383" i="2"/>
  <c r="V384" i="2"/>
  <c r="V385" i="2"/>
  <c r="V386" i="2"/>
  <c r="V416" i="2"/>
  <c r="V387" i="2"/>
  <c r="V406" i="2"/>
  <c r="V411" i="2"/>
  <c r="V388" i="2"/>
  <c r="V398" i="2"/>
  <c r="V389" i="2"/>
  <c r="V390" i="2"/>
  <c r="V399" i="2"/>
  <c r="V407" i="2"/>
  <c r="V391" i="2"/>
  <c r="V400" i="2"/>
  <c r="V392" i="2"/>
  <c r="V393" i="2"/>
  <c r="V417" i="2"/>
  <c r="V394" i="2"/>
  <c r="V418" i="2"/>
  <c r="V395" i="2"/>
  <c r="V396" i="2"/>
  <c r="V432" i="2"/>
  <c r="V437" i="2"/>
  <c r="V438" i="2"/>
  <c r="V420" i="2"/>
  <c r="V430" i="2"/>
  <c r="V421" i="2"/>
  <c r="V422" i="2"/>
  <c r="V429" i="2"/>
  <c r="V433" i="2"/>
  <c r="V434" i="2"/>
  <c r="V423" i="2"/>
  <c r="V424" i="2"/>
  <c r="V425" i="2"/>
  <c r="V426" i="2"/>
  <c r="V427" i="2"/>
  <c r="V431" i="2"/>
  <c r="V428" i="2"/>
  <c r="V435" i="2"/>
  <c r="V436" i="2"/>
  <c r="V452" i="2"/>
  <c r="V439" i="2"/>
  <c r="V453" i="2"/>
  <c r="V454" i="2"/>
  <c r="V446" i="2"/>
  <c r="V447" i="2"/>
  <c r="V455" i="2"/>
  <c r="V440" i="2"/>
  <c r="V441" i="2"/>
  <c r="V442" i="2"/>
  <c r="V448" i="2"/>
  <c r="V449" i="2"/>
  <c r="V456" i="2"/>
  <c r="V457" i="2"/>
  <c r="V443" i="2"/>
  <c r="V450" i="2"/>
  <c r="V451" i="2"/>
  <c r="V444" i="2"/>
  <c r="V458" i="2"/>
  <c r="V445" i="2"/>
  <c r="V14" i="2"/>
  <c r="T15" i="2"/>
  <c r="T11" i="2"/>
  <c r="T4" i="2"/>
  <c r="T12" i="2"/>
  <c r="T20" i="2"/>
  <c r="T5" i="2"/>
  <c r="T6" i="2"/>
  <c r="T7" i="2"/>
  <c r="T16" i="2"/>
  <c r="T13" i="2"/>
  <c r="T17" i="2"/>
  <c r="T18" i="2"/>
  <c r="T8" i="2"/>
  <c r="T9" i="2"/>
  <c r="T19" i="2"/>
  <c r="T21" i="2"/>
  <c r="T10" i="2"/>
  <c r="T22" i="2"/>
  <c r="T23" i="2"/>
  <c r="T24" i="2"/>
  <c r="T34" i="2"/>
  <c r="T25" i="2"/>
  <c r="T38" i="2"/>
  <c r="T26" i="2"/>
  <c r="T27" i="2"/>
  <c r="T28" i="2"/>
  <c r="T40" i="2"/>
  <c r="T41" i="2"/>
  <c r="T29" i="2"/>
  <c r="T30" i="2"/>
  <c r="T42" i="2"/>
  <c r="T31" i="2"/>
  <c r="T43" i="2"/>
  <c r="T32" i="2"/>
  <c r="T33" i="2"/>
  <c r="T35" i="2"/>
  <c r="T36" i="2"/>
  <c r="T39" i="2"/>
  <c r="T37" i="2"/>
  <c r="T44" i="2"/>
  <c r="T54" i="2"/>
  <c r="T55" i="2"/>
  <c r="T45" i="2"/>
  <c r="T56" i="2"/>
  <c r="T57" i="2"/>
  <c r="T48" i="2"/>
  <c r="T49" i="2"/>
  <c r="T58" i="2"/>
  <c r="T59" i="2"/>
  <c r="T60" i="2"/>
  <c r="T50" i="2"/>
  <c r="T46" i="2"/>
  <c r="T61" i="2"/>
  <c r="T47" i="2"/>
  <c r="T53" i="2"/>
  <c r="T62" i="2"/>
  <c r="T51" i="2"/>
  <c r="T63" i="2"/>
  <c r="T52" i="2"/>
  <c r="T64" i="2"/>
  <c r="T65" i="2"/>
  <c r="T66" i="2"/>
  <c r="T90" i="2"/>
  <c r="T85" i="2"/>
  <c r="T103" i="2"/>
  <c r="T91" i="2"/>
  <c r="T92" i="2"/>
  <c r="T86" i="2"/>
  <c r="T87" i="2"/>
  <c r="T93" i="2"/>
  <c r="T96" i="2"/>
  <c r="T88" i="2"/>
  <c r="T98" i="2"/>
  <c r="T99" i="2"/>
  <c r="T100" i="2"/>
  <c r="T94" i="2"/>
  <c r="T97" i="2"/>
  <c r="T101" i="2"/>
  <c r="T102" i="2"/>
  <c r="T104" i="2"/>
  <c r="T95" i="2"/>
  <c r="T89" i="2"/>
  <c r="T118" i="2"/>
  <c r="T119" i="2"/>
  <c r="T112" i="2"/>
  <c r="T120" i="2"/>
  <c r="T113" i="2"/>
  <c r="T121" i="2"/>
  <c r="T105" i="2"/>
  <c r="T106" i="2"/>
  <c r="T107" i="2"/>
  <c r="T116" i="2"/>
  <c r="T108" i="2"/>
  <c r="T114" i="2"/>
  <c r="T117" i="2"/>
  <c r="T109" i="2"/>
  <c r="T122" i="2"/>
  <c r="T123" i="2"/>
  <c r="T124" i="2"/>
  <c r="T110" i="2"/>
  <c r="T115" i="2"/>
  <c r="T111" i="2"/>
  <c r="T134" i="2"/>
  <c r="T131" i="2"/>
  <c r="T132" i="2"/>
  <c r="T125" i="2"/>
  <c r="T138" i="2"/>
  <c r="T139" i="2"/>
  <c r="T126" i="2"/>
  <c r="T135" i="2"/>
  <c r="T127" i="2"/>
  <c r="T136" i="2"/>
  <c r="T133" i="2"/>
  <c r="T137" i="2"/>
  <c r="T140" i="2"/>
  <c r="T128" i="2"/>
  <c r="T129" i="2"/>
  <c r="T130" i="2"/>
  <c r="T162" i="2"/>
  <c r="T145" i="2"/>
  <c r="T146" i="2"/>
  <c r="T147" i="2"/>
  <c r="T148" i="2"/>
  <c r="T149" i="2"/>
  <c r="T161" i="2"/>
  <c r="T150" i="2"/>
  <c r="T151" i="2"/>
  <c r="T152" i="2"/>
  <c r="T163" i="2"/>
  <c r="T153" i="2"/>
  <c r="T154" i="2"/>
  <c r="T158" i="2"/>
  <c r="T155" i="2"/>
  <c r="T164" i="2"/>
  <c r="T165" i="2"/>
  <c r="T159" i="2"/>
  <c r="T156" i="2"/>
  <c r="T160" i="2"/>
  <c r="T157" i="2"/>
  <c r="T166" i="2"/>
  <c r="T169" i="2"/>
  <c r="T171" i="2"/>
  <c r="T175" i="2"/>
  <c r="T176" i="2"/>
  <c r="T170" i="2"/>
  <c r="T177" i="2"/>
  <c r="T167" i="2"/>
  <c r="T178" i="2"/>
  <c r="T179" i="2"/>
  <c r="T180" i="2"/>
  <c r="T181" i="2"/>
  <c r="T182" i="2"/>
  <c r="T168" i="2"/>
  <c r="T172" i="2"/>
  <c r="T183" i="2"/>
  <c r="T184" i="2"/>
  <c r="T173" i="2"/>
  <c r="T185" i="2"/>
  <c r="T174" i="2"/>
  <c r="T186" i="2"/>
  <c r="T187" i="2"/>
  <c r="T188" i="2"/>
  <c r="T189" i="2"/>
  <c r="T192" i="2"/>
  <c r="T190" i="2"/>
  <c r="T191" i="2"/>
  <c r="T226" i="2"/>
  <c r="T221" i="2"/>
  <c r="T206" i="2"/>
  <c r="T207" i="2"/>
  <c r="T222" i="2"/>
  <c r="T223" i="2"/>
  <c r="T208" i="2"/>
  <c r="T209" i="2"/>
  <c r="T210" i="2"/>
  <c r="T228" i="2"/>
  <c r="T224" i="2"/>
  <c r="T211" i="2"/>
  <c r="T212" i="2"/>
  <c r="T213" i="2"/>
  <c r="T214" i="2"/>
  <c r="T215" i="2"/>
  <c r="T229" i="2"/>
  <c r="T216" i="2"/>
  <c r="T217" i="2"/>
  <c r="T218" i="2"/>
  <c r="T225" i="2"/>
  <c r="T227" i="2"/>
  <c r="T219" i="2"/>
  <c r="T220" i="2"/>
  <c r="T230" i="2"/>
  <c r="T245" i="2"/>
  <c r="T231" i="2"/>
  <c r="T242" i="2"/>
  <c r="T232" i="2"/>
  <c r="T244" i="2"/>
  <c r="T233" i="2"/>
  <c r="T234" i="2"/>
  <c r="T235" i="2"/>
  <c r="T240" i="2"/>
  <c r="T241" i="2"/>
  <c r="T236" i="2"/>
  <c r="T246" i="2"/>
  <c r="T247" i="2"/>
  <c r="T237" i="2"/>
  <c r="T238" i="2"/>
  <c r="T243" i="2"/>
  <c r="T239" i="2"/>
  <c r="T248" i="2"/>
  <c r="T249" i="2"/>
  <c r="T312" i="2"/>
  <c r="T289" i="2"/>
  <c r="T250" i="2"/>
  <c r="T313" i="2"/>
  <c r="T314" i="2"/>
  <c r="T315" i="2"/>
  <c r="T316" i="2"/>
  <c r="T290" i="2"/>
  <c r="T291" i="2"/>
  <c r="T251" i="2"/>
  <c r="T252" i="2"/>
  <c r="T317" i="2"/>
  <c r="T311" i="2"/>
  <c r="T318" i="2"/>
  <c r="T292" i="2"/>
  <c r="T319" i="2"/>
  <c r="T293" i="2"/>
  <c r="T304" i="2"/>
  <c r="T320" i="2"/>
  <c r="T321" i="2"/>
  <c r="T294" i="2"/>
  <c r="T322" i="2"/>
  <c r="T323" i="2"/>
  <c r="T324" i="2"/>
  <c r="T325" i="2"/>
  <c r="T295" i="2"/>
  <c r="T326" i="2"/>
  <c r="T327" i="2"/>
  <c r="T253" i="2"/>
  <c r="T328" i="2"/>
  <c r="T329" i="2"/>
  <c r="T330" i="2"/>
  <c r="T254" i="2"/>
  <c r="T296" i="2"/>
  <c r="T255" i="2"/>
  <c r="T256" i="2"/>
  <c r="T257" i="2"/>
  <c r="T331" i="2"/>
  <c r="T332" i="2"/>
  <c r="T305" i="2"/>
  <c r="T258" i="2"/>
  <c r="T259" i="2"/>
  <c r="T306" i="2"/>
  <c r="T260" i="2"/>
  <c r="T261" i="2"/>
  <c r="T262" i="2"/>
  <c r="T263" i="2"/>
  <c r="T264" i="2"/>
  <c r="T307" i="2"/>
  <c r="T265" i="2"/>
  <c r="T266" i="2"/>
  <c r="T333" i="2"/>
  <c r="T267" i="2"/>
  <c r="T334" i="2"/>
  <c r="T335" i="2"/>
  <c r="T268" i="2"/>
  <c r="T308" i="2"/>
  <c r="T269" i="2"/>
  <c r="T297" i="2"/>
  <c r="T270" i="2"/>
  <c r="T298" i="2"/>
  <c r="T271" i="2"/>
  <c r="T272" i="2"/>
  <c r="T273" i="2"/>
  <c r="T274" i="2"/>
  <c r="T309" i="2"/>
  <c r="T336" i="2"/>
  <c r="T275" i="2"/>
  <c r="T299" i="2"/>
  <c r="T337" i="2"/>
  <c r="T276" i="2"/>
  <c r="T338" i="2"/>
  <c r="T339" i="2"/>
  <c r="T340" i="2"/>
  <c r="T277" i="2"/>
  <c r="T300" i="2"/>
  <c r="T278" i="2"/>
  <c r="T279" i="2"/>
  <c r="T280" i="2"/>
  <c r="T281" i="2"/>
  <c r="T301" i="2"/>
  <c r="T282" i="2"/>
  <c r="T302" i="2"/>
  <c r="T283" i="2"/>
  <c r="T284" i="2"/>
  <c r="T285" i="2"/>
  <c r="T286" i="2"/>
  <c r="T287" i="2"/>
  <c r="T303" i="2"/>
  <c r="T341" i="2"/>
  <c r="T310" i="2"/>
  <c r="T288" i="2"/>
  <c r="T342" i="2"/>
  <c r="T343" i="2"/>
  <c r="T344" i="2"/>
  <c r="T345" i="2"/>
  <c r="T346" i="2"/>
  <c r="T347" i="2"/>
  <c r="T357" i="2"/>
  <c r="T355" i="2"/>
  <c r="T348" i="2"/>
  <c r="T356" i="2"/>
  <c r="T349" i="2"/>
  <c r="T358" i="2"/>
  <c r="T350" i="2"/>
  <c r="T359" i="2"/>
  <c r="T351" i="2"/>
  <c r="T360" i="2"/>
  <c r="T352" i="2"/>
  <c r="T353" i="2"/>
  <c r="T361" i="2"/>
  <c r="T354" i="2"/>
  <c r="T362" i="2"/>
  <c r="T374" i="2"/>
  <c r="T375" i="2"/>
  <c r="T376" i="2"/>
  <c r="T363" i="2"/>
  <c r="T364" i="2"/>
  <c r="T377" i="2"/>
  <c r="T365" i="2"/>
  <c r="T378" i="2"/>
  <c r="T379" i="2"/>
  <c r="T380" i="2"/>
  <c r="T373" i="2"/>
  <c r="T366" i="2"/>
  <c r="T367" i="2"/>
  <c r="T368" i="2"/>
  <c r="T369" i="2"/>
  <c r="T370" i="2"/>
  <c r="T381" i="2"/>
  <c r="T371" i="2"/>
  <c r="T372" i="2"/>
  <c r="T401" i="2"/>
  <c r="T402" i="2"/>
  <c r="T403" i="2"/>
  <c r="T408" i="2"/>
  <c r="T412" i="2"/>
  <c r="T404" i="2"/>
  <c r="T405" i="2"/>
  <c r="T397" i="2"/>
  <c r="T413" i="2"/>
  <c r="T414" i="2"/>
  <c r="T409" i="2"/>
  <c r="T415" i="2"/>
  <c r="T382" i="2"/>
  <c r="T410" i="2"/>
  <c r="T383" i="2"/>
  <c r="T384" i="2"/>
  <c r="T385" i="2"/>
  <c r="T386" i="2"/>
  <c r="T416" i="2"/>
  <c r="T387" i="2"/>
  <c r="T406" i="2"/>
  <c r="T411" i="2"/>
  <c r="T388" i="2"/>
  <c r="T398" i="2"/>
  <c r="T389" i="2"/>
  <c r="T390" i="2"/>
  <c r="T399" i="2"/>
  <c r="T407" i="2"/>
  <c r="T391" i="2"/>
  <c r="T400" i="2"/>
  <c r="T392" i="2"/>
  <c r="T393" i="2"/>
  <c r="T417" i="2"/>
  <c r="T394" i="2"/>
  <c r="T418" i="2"/>
  <c r="T395" i="2"/>
  <c r="T396" i="2"/>
  <c r="T432" i="2"/>
  <c r="T437" i="2"/>
  <c r="T438" i="2"/>
  <c r="T420" i="2"/>
  <c r="T430" i="2"/>
  <c r="T421" i="2"/>
  <c r="T422" i="2"/>
  <c r="T429" i="2"/>
  <c r="T433" i="2"/>
  <c r="T434" i="2"/>
  <c r="T423" i="2"/>
  <c r="T424" i="2"/>
  <c r="T425" i="2"/>
  <c r="T426" i="2"/>
  <c r="T427" i="2"/>
  <c r="T431" i="2"/>
  <c r="T428" i="2"/>
  <c r="T435" i="2"/>
  <c r="T436" i="2"/>
  <c r="T452" i="2"/>
  <c r="T439" i="2"/>
  <c r="T453" i="2"/>
  <c r="T454" i="2"/>
  <c r="T446" i="2"/>
  <c r="T447" i="2"/>
  <c r="T455" i="2"/>
  <c r="T440" i="2"/>
  <c r="T441" i="2"/>
  <c r="T442" i="2"/>
  <c r="T448" i="2"/>
  <c r="T449" i="2"/>
  <c r="T456" i="2"/>
  <c r="T457" i="2"/>
  <c r="T443" i="2"/>
  <c r="T450" i="2"/>
  <c r="T451" i="2"/>
  <c r="T444" i="2"/>
  <c r="T458" i="2"/>
  <c r="T445" i="2"/>
  <c r="T14" i="2"/>
  <c r="R15" i="2"/>
  <c r="R11" i="2"/>
  <c r="R4" i="2"/>
  <c r="R12" i="2"/>
  <c r="R20" i="2"/>
  <c r="R5" i="2"/>
  <c r="R6" i="2"/>
  <c r="R7" i="2"/>
  <c r="R16" i="2"/>
  <c r="R13" i="2"/>
  <c r="R17" i="2"/>
  <c r="R18" i="2"/>
  <c r="R8" i="2"/>
  <c r="R9" i="2"/>
  <c r="R19" i="2"/>
  <c r="R21" i="2"/>
  <c r="R10" i="2"/>
  <c r="R22" i="2"/>
  <c r="R23" i="2"/>
  <c r="R24" i="2"/>
  <c r="R34" i="2"/>
  <c r="R25" i="2"/>
  <c r="R38" i="2"/>
  <c r="R26" i="2"/>
  <c r="R27" i="2"/>
  <c r="R28" i="2"/>
  <c r="R40" i="2"/>
  <c r="R41" i="2"/>
  <c r="R29" i="2"/>
  <c r="R30" i="2"/>
  <c r="R42" i="2"/>
  <c r="R31" i="2"/>
  <c r="R43" i="2"/>
  <c r="R32" i="2"/>
  <c r="R33" i="2"/>
  <c r="R35" i="2"/>
  <c r="R36" i="2"/>
  <c r="R39" i="2"/>
  <c r="R37" i="2"/>
  <c r="R44" i="2"/>
  <c r="R54" i="2"/>
  <c r="R55" i="2"/>
  <c r="R45" i="2"/>
  <c r="R56" i="2"/>
  <c r="R57" i="2"/>
  <c r="R48" i="2"/>
  <c r="R49" i="2"/>
  <c r="R58" i="2"/>
  <c r="R59" i="2"/>
  <c r="R60" i="2"/>
  <c r="R50" i="2"/>
  <c r="R46" i="2"/>
  <c r="R61" i="2"/>
  <c r="R47" i="2"/>
  <c r="R53" i="2"/>
  <c r="R62" i="2"/>
  <c r="R51" i="2"/>
  <c r="R63" i="2"/>
  <c r="R52" i="2"/>
  <c r="R64" i="2"/>
  <c r="R65" i="2"/>
  <c r="R66" i="2"/>
  <c r="R90" i="2"/>
  <c r="R85" i="2"/>
  <c r="R103" i="2"/>
  <c r="R91" i="2"/>
  <c r="R92" i="2"/>
  <c r="R86" i="2"/>
  <c r="R87" i="2"/>
  <c r="R93" i="2"/>
  <c r="R96" i="2"/>
  <c r="R88" i="2"/>
  <c r="R98" i="2"/>
  <c r="R99" i="2"/>
  <c r="R100" i="2"/>
  <c r="R94" i="2"/>
  <c r="R97" i="2"/>
  <c r="R101" i="2"/>
  <c r="R102" i="2"/>
  <c r="R104" i="2"/>
  <c r="R95" i="2"/>
  <c r="R89" i="2"/>
  <c r="R118" i="2"/>
  <c r="R119" i="2"/>
  <c r="R112" i="2"/>
  <c r="R120" i="2"/>
  <c r="R113" i="2"/>
  <c r="R121" i="2"/>
  <c r="R105" i="2"/>
  <c r="R106" i="2"/>
  <c r="R107" i="2"/>
  <c r="R116" i="2"/>
  <c r="R108" i="2"/>
  <c r="R114" i="2"/>
  <c r="R117" i="2"/>
  <c r="R109" i="2"/>
  <c r="R122" i="2"/>
  <c r="R123" i="2"/>
  <c r="R124" i="2"/>
  <c r="R110" i="2"/>
  <c r="R115" i="2"/>
  <c r="R111" i="2"/>
  <c r="R134" i="2"/>
  <c r="R131" i="2"/>
  <c r="R132" i="2"/>
  <c r="R125" i="2"/>
  <c r="R138" i="2"/>
  <c r="R139" i="2"/>
  <c r="R126" i="2"/>
  <c r="R135" i="2"/>
  <c r="R127" i="2"/>
  <c r="R136" i="2"/>
  <c r="R133" i="2"/>
  <c r="R137" i="2"/>
  <c r="R140" i="2"/>
  <c r="R128" i="2"/>
  <c r="R129" i="2"/>
  <c r="R130" i="2"/>
  <c r="R162" i="2"/>
  <c r="R145" i="2"/>
  <c r="R146" i="2"/>
  <c r="R147" i="2"/>
  <c r="R148" i="2"/>
  <c r="R149" i="2"/>
  <c r="R161" i="2"/>
  <c r="R150" i="2"/>
  <c r="R151" i="2"/>
  <c r="R152" i="2"/>
  <c r="R163" i="2"/>
  <c r="R153" i="2"/>
  <c r="R154" i="2"/>
  <c r="R158" i="2"/>
  <c r="R155" i="2"/>
  <c r="R164" i="2"/>
  <c r="R165" i="2"/>
  <c r="R159" i="2"/>
  <c r="R156" i="2"/>
  <c r="R160" i="2"/>
  <c r="R157" i="2"/>
  <c r="R166" i="2"/>
  <c r="R169" i="2"/>
  <c r="R171" i="2"/>
  <c r="R175" i="2"/>
  <c r="R176" i="2"/>
  <c r="R170" i="2"/>
  <c r="R177" i="2"/>
  <c r="R167" i="2"/>
  <c r="R178" i="2"/>
  <c r="R179" i="2"/>
  <c r="R180" i="2"/>
  <c r="R181" i="2"/>
  <c r="R182" i="2"/>
  <c r="R168" i="2"/>
  <c r="R172" i="2"/>
  <c r="R183" i="2"/>
  <c r="R184" i="2"/>
  <c r="R173" i="2"/>
  <c r="R185" i="2"/>
  <c r="R174" i="2"/>
  <c r="R186" i="2"/>
  <c r="R187" i="2"/>
  <c r="R188" i="2"/>
  <c r="R189" i="2"/>
  <c r="R192" i="2"/>
  <c r="R190" i="2"/>
  <c r="R191" i="2"/>
  <c r="R226" i="2"/>
  <c r="R221" i="2"/>
  <c r="R206" i="2"/>
  <c r="R207" i="2"/>
  <c r="R222" i="2"/>
  <c r="R223" i="2"/>
  <c r="R208" i="2"/>
  <c r="R209" i="2"/>
  <c r="R210" i="2"/>
  <c r="R228" i="2"/>
  <c r="R224" i="2"/>
  <c r="R211" i="2"/>
  <c r="R212" i="2"/>
  <c r="R213" i="2"/>
  <c r="R214" i="2"/>
  <c r="R215" i="2"/>
  <c r="R229" i="2"/>
  <c r="R216" i="2"/>
  <c r="R217" i="2"/>
  <c r="R218" i="2"/>
  <c r="R225" i="2"/>
  <c r="R227" i="2"/>
  <c r="R219" i="2"/>
  <c r="R220" i="2"/>
  <c r="R230" i="2"/>
  <c r="R245" i="2"/>
  <c r="R231" i="2"/>
  <c r="R242" i="2"/>
  <c r="R232" i="2"/>
  <c r="R244" i="2"/>
  <c r="R233" i="2"/>
  <c r="R234" i="2"/>
  <c r="R235" i="2"/>
  <c r="R240" i="2"/>
  <c r="R241" i="2"/>
  <c r="R236" i="2"/>
  <c r="R246" i="2"/>
  <c r="R247" i="2"/>
  <c r="R237" i="2"/>
  <c r="R238" i="2"/>
  <c r="R243" i="2"/>
  <c r="R239" i="2"/>
  <c r="R248" i="2"/>
  <c r="R249" i="2"/>
  <c r="R312" i="2"/>
  <c r="R289" i="2"/>
  <c r="R250" i="2"/>
  <c r="R313" i="2"/>
  <c r="R314" i="2"/>
  <c r="R315" i="2"/>
  <c r="R316" i="2"/>
  <c r="R290" i="2"/>
  <c r="R291" i="2"/>
  <c r="R251" i="2"/>
  <c r="R252" i="2"/>
  <c r="R317" i="2"/>
  <c r="R311" i="2"/>
  <c r="R318" i="2"/>
  <c r="R292" i="2"/>
  <c r="R319" i="2"/>
  <c r="R293" i="2"/>
  <c r="R304" i="2"/>
  <c r="R320" i="2"/>
  <c r="R321" i="2"/>
  <c r="R294" i="2"/>
  <c r="R322" i="2"/>
  <c r="R323" i="2"/>
  <c r="R324" i="2"/>
  <c r="R325" i="2"/>
  <c r="R295" i="2"/>
  <c r="R326" i="2"/>
  <c r="R327" i="2"/>
  <c r="R253" i="2"/>
  <c r="R328" i="2"/>
  <c r="R329" i="2"/>
  <c r="R330" i="2"/>
  <c r="R254" i="2"/>
  <c r="R296" i="2"/>
  <c r="R255" i="2"/>
  <c r="R256" i="2"/>
  <c r="R257" i="2"/>
  <c r="R331" i="2"/>
  <c r="R332" i="2"/>
  <c r="R305" i="2"/>
  <c r="R258" i="2"/>
  <c r="R259" i="2"/>
  <c r="R306" i="2"/>
  <c r="R260" i="2"/>
  <c r="R261" i="2"/>
  <c r="R262" i="2"/>
  <c r="R263" i="2"/>
  <c r="R264" i="2"/>
  <c r="R307" i="2"/>
  <c r="R265" i="2"/>
  <c r="R266" i="2"/>
  <c r="R333" i="2"/>
  <c r="R267" i="2"/>
  <c r="R334" i="2"/>
  <c r="R335" i="2"/>
  <c r="R268" i="2"/>
  <c r="R308" i="2"/>
  <c r="R269" i="2"/>
  <c r="R297" i="2"/>
  <c r="R270" i="2"/>
  <c r="R298" i="2"/>
  <c r="R271" i="2"/>
  <c r="R272" i="2"/>
  <c r="R273" i="2"/>
  <c r="R274" i="2"/>
  <c r="R309" i="2"/>
  <c r="R336" i="2"/>
  <c r="R275" i="2"/>
  <c r="R299" i="2"/>
  <c r="R337" i="2"/>
  <c r="R276" i="2"/>
  <c r="R338" i="2"/>
  <c r="R339" i="2"/>
  <c r="R340" i="2"/>
  <c r="R277" i="2"/>
  <c r="R300" i="2"/>
  <c r="R278" i="2"/>
  <c r="R279" i="2"/>
  <c r="R280" i="2"/>
  <c r="R281" i="2"/>
  <c r="R301" i="2"/>
  <c r="R282" i="2"/>
  <c r="R302" i="2"/>
  <c r="R283" i="2"/>
  <c r="R284" i="2"/>
  <c r="R285" i="2"/>
  <c r="R286" i="2"/>
  <c r="R287" i="2"/>
  <c r="R303" i="2"/>
  <c r="R341" i="2"/>
  <c r="R310" i="2"/>
  <c r="R288" i="2"/>
  <c r="R342" i="2"/>
  <c r="R343" i="2"/>
  <c r="R344" i="2"/>
  <c r="R345" i="2"/>
  <c r="R346" i="2"/>
  <c r="R347" i="2"/>
  <c r="R357" i="2"/>
  <c r="R355" i="2"/>
  <c r="R348" i="2"/>
  <c r="R356" i="2"/>
  <c r="R349" i="2"/>
  <c r="R358" i="2"/>
  <c r="R350" i="2"/>
  <c r="R359" i="2"/>
  <c r="R351" i="2"/>
  <c r="R360" i="2"/>
  <c r="R352" i="2"/>
  <c r="R353" i="2"/>
  <c r="R361" i="2"/>
  <c r="R354" i="2"/>
  <c r="R362" i="2"/>
  <c r="R374" i="2"/>
  <c r="R375" i="2"/>
  <c r="R376" i="2"/>
  <c r="R363" i="2"/>
  <c r="R364" i="2"/>
  <c r="R377" i="2"/>
  <c r="R365" i="2"/>
  <c r="R378" i="2"/>
  <c r="R379" i="2"/>
  <c r="R380" i="2"/>
  <c r="R373" i="2"/>
  <c r="R366" i="2"/>
  <c r="R367" i="2"/>
  <c r="R368" i="2"/>
  <c r="R369" i="2"/>
  <c r="R370" i="2"/>
  <c r="R381" i="2"/>
  <c r="R371" i="2"/>
  <c r="R372" i="2"/>
  <c r="R401" i="2"/>
  <c r="R402" i="2"/>
  <c r="R403" i="2"/>
  <c r="R408" i="2"/>
  <c r="R412" i="2"/>
  <c r="R404" i="2"/>
  <c r="R405" i="2"/>
  <c r="R397" i="2"/>
  <c r="R413" i="2"/>
  <c r="R414" i="2"/>
  <c r="R409" i="2"/>
  <c r="R415" i="2"/>
  <c r="R382" i="2"/>
  <c r="R410" i="2"/>
  <c r="R383" i="2"/>
  <c r="R384" i="2"/>
  <c r="R385" i="2"/>
  <c r="R386" i="2"/>
  <c r="R416" i="2"/>
  <c r="R387" i="2"/>
  <c r="R406" i="2"/>
  <c r="R411" i="2"/>
  <c r="R388" i="2"/>
  <c r="R398" i="2"/>
  <c r="R389" i="2"/>
  <c r="R390" i="2"/>
  <c r="R399" i="2"/>
  <c r="R407" i="2"/>
  <c r="R391" i="2"/>
  <c r="R400" i="2"/>
  <c r="R392" i="2"/>
  <c r="R393" i="2"/>
  <c r="R417" i="2"/>
  <c r="R394" i="2"/>
  <c r="R418" i="2"/>
  <c r="R395" i="2"/>
  <c r="R396" i="2"/>
  <c r="R432" i="2"/>
  <c r="R437" i="2"/>
  <c r="R438" i="2"/>
  <c r="R420" i="2"/>
  <c r="R430" i="2"/>
  <c r="R421" i="2"/>
  <c r="R422" i="2"/>
  <c r="R429" i="2"/>
  <c r="R433" i="2"/>
  <c r="R434" i="2"/>
  <c r="R423" i="2"/>
  <c r="R424" i="2"/>
  <c r="R425" i="2"/>
  <c r="R426" i="2"/>
  <c r="R427" i="2"/>
  <c r="R431" i="2"/>
  <c r="R428" i="2"/>
  <c r="R435" i="2"/>
  <c r="R436" i="2"/>
  <c r="R452" i="2"/>
  <c r="R439" i="2"/>
  <c r="R453" i="2"/>
  <c r="R454" i="2"/>
  <c r="R446" i="2"/>
  <c r="R447" i="2"/>
  <c r="R455" i="2"/>
  <c r="R440" i="2"/>
  <c r="R441" i="2"/>
  <c r="R442" i="2"/>
  <c r="R448" i="2"/>
  <c r="R449" i="2"/>
  <c r="R456" i="2"/>
  <c r="R457" i="2"/>
  <c r="R443" i="2"/>
  <c r="R450" i="2"/>
  <c r="R451" i="2"/>
  <c r="R444" i="2"/>
  <c r="R458" i="2"/>
  <c r="R445" i="2"/>
  <c r="R14" i="2"/>
  <c r="P15" i="2"/>
  <c r="P11" i="2"/>
  <c r="P4" i="2"/>
  <c r="P12" i="2"/>
  <c r="P20" i="2"/>
  <c r="P5" i="2"/>
  <c r="P6" i="2"/>
  <c r="P7" i="2"/>
  <c r="P16" i="2"/>
  <c r="P13" i="2"/>
  <c r="P17" i="2"/>
  <c r="P18" i="2"/>
  <c r="P8" i="2"/>
  <c r="P9" i="2"/>
  <c r="P19" i="2"/>
  <c r="P21" i="2"/>
  <c r="P10" i="2"/>
  <c r="P22" i="2"/>
  <c r="P23" i="2"/>
  <c r="P24" i="2"/>
  <c r="P34" i="2"/>
  <c r="P25" i="2"/>
  <c r="P38" i="2"/>
  <c r="P26" i="2"/>
  <c r="P27" i="2"/>
  <c r="P28" i="2"/>
  <c r="P40" i="2"/>
  <c r="P41" i="2"/>
  <c r="P29" i="2"/>
  <c r="P30" i="2"/>
  <c r="P42" i="2"/>
  <c r="P31" i="2"/>
  <c r="P43" i="2"/>
  <c r="P32" i="2"/>
  <c r="P33" i="2"/>
  <c r="P35" i="2"/>
  <c r="P36" i="2"/>
  <c r="P39" i="2"/>
  <c r="P37" i="2"/>
  <c r="P44" i="2"/>
  <c r="P54" i="2"/>
  <c r="P55" i="2"/>
  <c r="P45" i="2"/>
  <c r="P56" i="2"/>
  <c r="P57" i="2"/>
  <c r="P48" i="2"/>
  <c r="P49" i="2"/>
  <c r="P58" i="2"/>
  <c r="P59" i="2"/>
  <c r="P60" i="2"/>
  <c r="P50" i="2"/>
  <c r="P46" i="2"/>
  <c r="P61" i="2"/>
  <c r="P47" i="2"/>
  <c r="P53" i="2"/>
  <c r="P62" i="2"/>
  <c r="P51" i="2"/>
  <c r="P63" i="2"/>
  <c r="P52" i="2"/>
  <c r="P64" i="2"/>
  <c r="P65" i="2"/>
  <c r="P66" i="2"/>
  <c r="P90" i="2"/>
  <c r="P85" i="2"/>
  <c r="P103" i="2"/>
  <c r="P91" i="2"/>
  <c r="P92" i="2"/>
  <c r="P86" i="2"/>
  <c r="P87" i="2"/>
  <c r="P93" i="2"/>
  <c r="P96" i="2"/>
  <c r="P88" i="2"/>
  <c r="P98" i="2"/>
  <c r="P99" i="2"/>
  <c r="P100" i="2"/>
  <c r="P94" i="2"/>
  <c r="P97" i="2"/>
  <c r="P101" i="2"/>
  <c r="P102" i="2"/>
  <c r="P104" i="2"/>
  <c r="P95" i="2"/>
  <c r="P89" i="2"/>
  <c r="P118" i="2"/>
  <c r="P119" i="2"/>
  <c r="P112" i="2"/>
  <c r="P120" i="2"/>
  <c r="P113" i="2"/>
  <c r="P121" i="2"/>
  <c r="P105" i="2"/>
  <c r="P106" i="2"/>
  <c r="P107" i="2"/>
  <c r="P116" i="2"/>
  <c r="P108" i="2"/>
  <c r="P114" i="2"/>
  <c r="P117" i="2"/>
  <c r="P109" i="2"/>
  <c r="P122" i="2"/>
  <c r="P123" i="2"/>
  <c r="P124" i="2"/>
  <c r="P110" i="2"/>
  <c r="P115" i="2"/>
  <c r="P111" i="2"/>
  <c r="P134" i="2"/>
  <c r="P131" i="2"/>
  <c r="P132" i="2"/>
  <c r="P125" i="2"/>
  <c r="P138" i="2"/>
  <c r="P139" i="2"/>
  <c r="P126" i="2"/>
  <c r="P135" i="2"/>
  <c r="P127" i="2"/>
  <c r="P136" i="2"/>
  <c r="P133" i="2"/>
  <c r="P137" i="2"/>
  <c r="P140" i="2"/>
  <c r="P128" i="2"/>
  <c r="P129" i="2"/>
  <c r="P130" i="2"/>
  <c r="P162" i="2"/>
  <c r="P145" i="2"/>
  <c r="P146" i="2"/>
  <c r="P147" i="2"/>
  <c r="P148" i="2"/>
  <c r="P149" i="2"/>
  <c r="P161" i="2"/>
  <c r="P150" i="2"/>
  <c r="P151" i="2"/>
  <c r="P152" i="2"/>
  <c r="P163" i="2"/>
  <c r="P153" i="2"/>
  <c r="P154" i="2"/>
  <c r="P158" i="2"/>
  <c r="P155" i="2"/>
  <c r="P164" i="2"/>
  <c r="P165" i="2"/>
  <c r="P159" i="2"/>
  <c r="P156" i="2"/>
  <c r="P160" i="2"/>
  <c r="P157" i="2"/>
  <c r="P166" i="2"/>
  <c r="P169" i="2"/>
  <c r="P171" i="2"/>
  <c r="P175" i="2"/>
  <c r="P176" i="2"/>
  <c r="P170" i="2"/>
  <c r="P177" i="2"/>
  <c r="P167" i="2"/>
  <c r="P178" i="2"/>
  <c r="P179" i="2"/>
  <c r="P180" i="2"/>
  <c r="P181" i="2"/>
  <c r="P182" i="2"/>
  <c r="P168" i="2"/>
  <c r="P172" i="2"/>
  <c r="P183" i="2"/>
  <c r="P184" i="2"/>
  <c r="P173" i="2"/>
  <c r="P185" i="2"/>
  <c r="P174" i="2"/>
  <c r="P186" i="2"/>
  <c r="P187" i="2"/>
  <c r="P188" i="2"/>
  <c r="P189" i="2"/>
  <c r="P192" i="2"/>
  <c r="P190" i="2"/>
  <c r="P191" i="2"/>
  <c r="P226" i="2"/>
  <c r="P221" i="2"/>
  <c r="P206" i="2"/>
  <c r="P207" i="2"/>
  <c r="P222" i="2"/>
  <c r="P223" i="2"/>
  <c r="P208" i="2"/>
  <c r="P209" i="2"/>
  <c r="P210" i="2"/>
  <c r="P228" i="2"/>
  <c r="P224" i="2"/>
  <c r="P211" i="2"/>
  <c r="P212" i="2"/>
  <c r="P213" i="2"/>
  <c r="P214" i="2"/>
  <c r="P215" i="2"/>
  <c r="P229" i="2"/>
  <c r="P216" i="2"/>
  <c r="P217" i="2"/>
  <c r="P218" i="2"/>
  <c r="P225" i="2"/>
  <c r="P227" i="2"/>
  <c r="P219" i="2"/>
  <c r="P220" i="2"/>
  <c r="P230" i="2"/>
  <c r="P245" i="2"/>
  <c r="P231" i="2"/>
  <c r="P242" i="2"/>
  <c r="P232" i="2"/>
  <c r="P244" i="2"/>
  <c r="P233" i="2"/>
  <c r="P234" i="2"/>
  <c r="P235" i="2"/>
  <c r="P240" i="2"/>
  <c r="P241" i="2"/>
  <c r="P236" i="2"/>
  <c r="P246" i="2"/>
  <c r="P247" i="2"/>
  <c r="P237" i="2"/>
  <c r="P238" i="2"/>
  <c r="P243" i="2"/>
  <c r="P239" i="2"/>
  <c r="P248" i="2"/>
  <c r="P249" i="2"/>
  <c r="P312" i="2"/>
  <c r="P289" i="2"/>
  <c r="P250" i="2"/>
  <c r="P313" i="2"/>
  <c r="P314" i="2"/>
  <c r="P315" i="2"/>
  <c r="P316" i="2"/>
  <c r="P290" i="2"/>
  <c r="P291" i="2"/>
  <c r="P251" i="2"/>
  <c r="P252" i="2"/>
  <c r="P317" i="2"/>
  <c r="P311" i="2"/>
  <c r="P318" i="2"/>
  <c r="P292" i="2"/>
  <c r="P319" i="2"/>
  <c r="P293" i="2"/>
  <c r="P304" i="2"/>
  <c r="P320" i="2"/>
  <c r="P321" i="2"/>
  <c r="P294" i="2"/>
  <c r="P322" i="2"/>
  <c r="P323" i="2"/>
  <c r="P324" i="2"/>
  <c r="P325" i="2"/>
  <c r="P295" i="2"/>
  <c r="P326" i="2"/>
  <c r="P327" i="2"/>
  <c r="P253" i="2"/>
  <c r="P328" i="2"/>
  <c r="P329" i="2"/>
  <c r="P330" i="2"/>
  <c r="P254" i="2"/>
  <c r="P296" i="2"/>
  <c r="P255" i="2"/>
  <c r="P256" i="2"/>
  <c r="P257" i="2"/>
  <c r="P331" i="2"/>
  <c r="P332" i="2"/>
  <c r="P305" i="2"/>
  <c r="P258" i="2"/>
  <c r="P259" i="2"/>
  <c r="P306" i="2"/>
  <c r="P260" i="2"/>
  <c r="P261" i="2"/>
  <c r="P262" i="2"/>
  <c r="P263" i="2"/>
  <c r="P264" i="2"/>
  <c r="P307" i="2"/>
  <c r="P265" i="2"/>
  <c r="P266" i="2"/>
  <c r="P333" i="2"/>
  <c r="P267" i="2"/>
  <c r="P334" i="2"/>
  <c r="P335" i="2"/>
  <c r="P268" i="2"/>
  <c r="P308" i="2"/>
  <c r="P269" i="2"/>
  <c r="P297" i="2"/>
  <c r="P270" i="2"/>
  <c r="P298" i="2"/>
  <c r="P271" i="2"/>
  <c r="P272" i="2"/>
  <c r="P273" i="2"/>
  <c r="P274" i="2"/>
  <c r="P309" i="2"/>
  <c r="P336" i="2"/>
  <c r="P275" i="2"/>
  <c r="P299" i="2"/>
  <c r="P337" i="2"/>
  <c r="P276" i="2"/>
  <c r="P338" i="2"/>
  <c r="P339" i="2"/>
  <c r="P340" i="2"/>
  <c r="P277" i="2"/>
  <c r="P300" i="2"/>
  <c r="P278" i="2"/>
  <c r="P279" i="2"/>
  <c r="P280" i="2"/>
  <c r="P281" i="2"/>
  <c r="P301" i="2"/>
  <c r="P282" i="2"/>
  <c r="P302" i="2"/>
  <c r="P283" i="2"/>
  <c r="P284" i="2"/>
  <c r="P285" i="2"/>
  <c r="P286" i="2"/>
  <c r="P287" i="2"/>
  <c r="P303" i="2"/>
  <c r="P341" i="2"/>
  <c r="P310" i="2"/>
  <c r="P288" i="2"/>
  <c r="P342" i="2"/>
  <c r="P343" i="2"/>
  <c r="P344" i="2"/>
  <c r="P345" i="2"/>
  <c r="P346" i="2"/>
  <c r="P347" i="2"/>
  <c r="P357" i="2"/>
  <c r="P355" i="2"/>
  <c r="P348" i="2"/>
  <c r="P356" i="2"/>
  <c r="P349" i="2"/>
  <c r="P358" i="2"/>
  <c r="P350" i="2"/>
  <c r="P359" i="2"/>
  <c r="P351" i="2"/>
  <c r="P360" i="2"/>
  <c r="P352" i="2"/>
  <c r="P353" i="2"/>
  <c r="P361" i="2"/>
  <c r="P354" i="2"/>
  <c r="P362" i="2"/>
  <c r="P374" i="2"/>
  <c r="P375" i="2"/>
  <c r="P376" i="2"/>
  <c r="P363" i="2"/>
  <c r="P364" i="2"/>
  <c r="P377" i="2"/>
  <c r="P365" i="2"/>
  <c r="P378" i="2"/>
  <c r="P379" i="2"/>
  <c r="P380" i="2"/>
  <c r="P373" i="2"/>
  <c r="P366" i="2"/>
  <c r="P367" i="2"/>
  <c r="P368" i="2"/>
  <c r="P369" i="2"/>
  <c r="P370" i="2"/>
  <c r="P381" i="2"/>
  <c r="P371" i="2"/>
  <c r="P372" i="2"/>
  <c r="P401" i="2"/>
  <c r="P402" i="2"/>
  <c r="P403" i="2"/>
  <c r="P408" i="2"/>
  <c r="P412" i="2"/>
  <c r="P404" i="2"/>
  <c r="P405" i="2"/>
  <c r="P397" i="2"/>
  <c r="P413" i="2"/>
  <c r="P414" i="2"/>
  <c r="P409" i="2"/>
  <c r="P415" i="2"/>
  <c r="P382" i="2"/>
  <c r="P410" i="2"/>
  <c r="P383" i="2"/>
  <c r="P384" i="2"/>
  <c r="P385" i="2"/>
  <c r="P386" i="2"/>
  <c r="P416" i="2"/>
  <c r="P387" i="2"/>
  <c r="P406" i="2"/>
  <c r="P411" i="2"/>
  <c r="P388" i="2"/>
  <c r="P398" i="2"/>
  <c r="P389" i="2"/>
  <c r="P390" i="2"/>
  <c r="P399" i="2"/>
  <c r="P407" i="2"/>
  <c r="P391" i="2"/>
  <c r="P400" i="2"/>
  <c r="P392" i="2"/>
  <c r="P393" i="2"/>
  <c r="P417" i="2"/>
  <c r="P394" i="2"/>
  <c r="P418" i="2"/>
  <c r="P395" i="2"/>
  <c r="P396" i="2"/>
  <c r="P432" i="2"/>
  <c r="P437" i="2"/>
  <c r="P438" i="2"/>
  <c r="P420" i="2"/>
  <c r="P430" i="2"/>
  <c r="P421" i="2"/>
  <c r="P422" i="2"/>
  <c r="P429" i="2"/>
  <c r="P433" i="2"/>
  <c r="P434" i="2"/>
  <c r="P423" i="2"/>
  <c r="P424" i="2"/>
  <c r="P425" i="2"/>
  <c r="P426" i="2"/>
  <c r="P427" i="2"/>
  <c r="P431" i="2"/>
  <c r="P428" i="2"/>
  <c r="P435" i="2"/>
  <c r="P436" i="2"/>
  <c r="P452" i="2"/>
  <c r="P439" i="2"/>
  <c r="P453" i="2"/>
  <c r="P454" i="2"/>
  <c r="P446" i="2"/>
  <c r="P447" i="2"/>
  <c r="P455" i="2"/>
  <c r="P440" i="2"/>
  <c r="P441" i="2"/>
  <c r="P442" i="2"/>
  <c r="P448" i="2"/>
  <c r="P449" i="2"/>
  <c r="P456" i="2"/>
  <c r="P457" i="2"/>
  <c r="P443" i="2"/>
  <c r="P450" i="2"/>
  <c r="P451" i="2"/>
  <c r="P444" i="2"/>
  <c r="P458" i="2"/>
  <c r="P445" i="2"/>
  <c r="P14" i="2"/>
  <c r="N15" i="2"/>
  <c r="N11" i="2"/>
  <c r="N4" i="2"/>
  <c r="N12" i="2"/>
  <c r="N20" i="2"/>
  <c r="N5" i="2"/>
  <c r="N6" i="2"/>
  <c r="N7" i="2"/>
  <c r="N16" i="2"/>
  <c r="N13" i="2"/>
  <c r="N17" i="2"/>
  <c r="N18" i="2"/>
  <c r="N8" i="2"/>
  <c r="N9" i="2"/>
  <c r="N19" i="2"/>
  <c r="N21" i="2"/>
  <c r="N10" i="2"/>
  <c r="N22" i="2"/>
  <c r="N23" i="2"/>
  <c r="N24" i="2"/>
  <c r="N34" i="2"/>
  <c r="N25" i="2"/>
  <c r="N38" i="2"/>
  <c r="N26" i="2"/>
  <c r="N27" i="2"/>
  <c r="N28" i="2"/>
  <c r="N40" i="2"/>
  <c r="N41" i="2"/>
  <c r="N29" i="2"/>
  <c r="N30" i="2"/>
  <c r="N42" i="2"/>
  <c r="N31" i="2"/>
  <c r="N43" i="2"/>
  <c r="N32" i="2"/>
  <c r="N33" i="2"/>
  <c r="N35" i="2"/>
  <c r="N36" i="2"/>
  <c r="N39" i="2"/>
  <c r="N37" i="2"/>
  <c r="N44" i="2"/>
  <c r="N54" i="2"/>
  <c r="N55" i="2"/>
  <c r="N45" i="2"/>
  <c r="N56" i="2"/>
  <c r="N57" i="2"/>
  <c r="N48" i="2"/>
  <c r="N49" i="2"/>
  <c r="N58" i="2"/>
  <c r="N59" i="2"/>
  <c r="N60" i="2"/>
  <c r="N50" i="2"/>
  <c r="N46" i="2"/>
  <c r="N61" i="2"/>
  <c r="N47" i="2"/>
  <c r="N53" i="2"/>
  <c r="N62" i="2"/>
  <c r="N51" i="2"/>
  <c r="N63" i="2"/>
  <c r="N52" i="2"/>
  <c r="N64" i="2"/>
  <c r="N65" i="2"/>
  <c r="N66" i="2"/>
  <c r="N90" i="2"/>
  <c r="N85" i="2"/>
  <c r="N103" i="2"/>
  <c r="N91" i="2"/>
  <c r="N92" i="2"/>
  <c r="N86" i="2"/>
  <c r="N87" i="2"/>
  <c r="N93" i="2"/>
  <c r="N96" i="2"/>
  <c r="N88" i="2"/>
  <c r="N98" i="2"/>
  <c r="N99" i="2"/>
  <c r="N100" i="2"/>
  <c r="N94" i="2"/>
  <c r="N97" i="2"/>
  <c r="N101" i="2"/>
  <c r="N102" i="2"/>
  <c r="N104" i="2"/>
  <c r="N95" i="2"/>
  <c r="N89" i="2"/>
  <c r="N118" i="2"/>
  <c r="N119" i="2"/>
  <c r="N112" i="2"/>
  <c r="N120" i="2"/>
  <c r="N113" i="2"/>
  <c r="N121" i="2"/>
  <c r="N105" i="2"/>
  <c r="N106" i="2"/>
  <c r="N107" i="2"/>
  <c r="N116" i="2"/>
  <c r="N108" i="2"/>
  <c r="N114" i="2"/>
  <c r="N117" i="2"/>
  <c r="N109" i="2"/>
  <c r="N122" i="2"/>
  <c r="N123" i="2"/>
  <c r="N124" i="2"/>
  <c r="N110" i="2"/>
  <c r="N115" i="2"/>
  <c r="N111" i="2"/>
  <c r="N134" i="2"/>
  <c r="N131" i="2"/>
  <c r="N132" i="2"/>
  <c r="N125" i="2"/>
  <c r="N138" i="2"/>
  <c r="N139" i="2"/>
  <c r="N126" i="2"/>
  <c r="N135" i="2"/>
  <c r="N127" i="2"/>
  <c r="N136" i="2"/>
  <c r="N133" i="2"/>
  <c r="N137" i="2"/>
  <c r="N140" i="2"/>
  <c r="N128" i="2"/>
  <c r="N129" i="2"/>
  <c r="N130" i="2"/>
  <c r="N162" i="2"/>
  <c r="N145" i="2"/>
  <c r="N146" i="2"/>
  <c r="N147" i="2"/>
  <c r="N148" i="2"/>
  <c r="N149" i="2"/>
  <c r="N161" i="2"/>
  <c r="N150" i="2"/>
  <c r="N151" i="2"/>
  <c r="N152" i="2"/>
  <c r="N163" i="2"/>
  <c r="N153" i="2"/>
  <c r="N154" i="2"/>
  <c r="N158" i="2"/>
  <c r="N155" i="2"/>
  <c r="N164" i="2"/>
  <c r="N165" i="2"/>
  <c r="N159" i="2"/>
  <c r="N156" i="2"/>
  <c r="N160" i="2"/>
  <c r="N157" i="2"/>
  <c r="N166" i="2"/>
  <c r="N169" i="2"/>
  <c r="N171" i="2"/>
  <c r="N175" i="2"/>
  <c r="N176" i="2"/>
  <c r="N170" i="2"/>
  <c r="N177" i="2"/>
  <c r="N167" i="2"/>
  <c r="N178" i="2"/>
  <c r="N179" i="2"/>
  <c r="N180" i="2"/>
  <c r="N181" i="2"/>
  <c r="N182" i="2"/>
  <c r="N168" i="2"/>
  <c r="N172" i="2"/>
  <c r="N183" i="2"/>
  <c r="N184" i="2"/>
  <c r="N173" i="2"/>
  <c r="N185" i="2"/>
  <c r="N174" i="2"/>
  <c r="N186" i="2"/>
  <c r="N187" i="2"/>
  <c r="N188" i="2"/>
  <c r="N189" i="2"/>
  <c r="N192" i="2"/>
  <c r="N190" i="2"/>
  <c r="N191" i="2"/>
  <c r="N226" i="2"/>
  <c r="N221" i="2"/>
  <c r="N206" i="2"/>
  <c r="N207" i="2"/>
  <c r="N222" i="2"/>
  <c r="N223" i="2"/>
  <c r="N208" i="2"/>
  <c r="N209" i="2"/>
  <c r="N210" i="2"/>
  <c r="N228" i="2"/>
  <c r="N224" i="2"/>
  <c r="N211" i="2"/>
  <c r="N212" i="2"/>
  <c r="N213" i="2"/>
  <c r="N214" i="2"/>
  <c r="N215" i="2"/>
  <c r="N229" i="2"/>
  <c r="N216" i="2"/>
  <c r="N217" i="2"/>
  <c r="N218" i="2"/>
  <c r="N225" i="2"/>
  <c r="N227" i="2"/>
  <c r="N219" i="2"/>
  <c r="N220" i="2"/>
  <c r="N230" i="2"/>
  <c r="N245" i="2"/>
  <c r="N231" i="2"/>
  <c r="N242" i="2"/>
  <c r="N232" i="2"/>
  <c r="N244" i="2"/>
  <c r="N233" i="2"/>
  <c r="N234" i="2"/>
  <c r="N235" i="2"/>
  <c r="N240" i="2"/>
  <c r="N241" i="2"/>
  <c r="N236" i="2"/>
  <c r="N246" i="2"/>
  <c r="N247" i="2"/>
  <c r="N237" i="2"/>
  <c r="N238" i="2"/>
  <c r="N243" i="2"/>
  <c r="N239" i="2"/>
  <c r="N248" i="2"/>
  <c r="N249" i="2"/>
  <c r="N312" i="2"/>
  <c r="N289" i="2"/>
  <c r="N250" i="2"/>
  <c r="N313" i="2"/>
  <c r="N314" i="2"/>
  <c r="N315" i="2"/>
  <c r="N316" i="2"/>
  <c r="N290" i="2"/>
  <c r="N291" i="2"/>
  <c r="N251" i="2"/>
  <c r="N252" i="2"/>
  <c r="N317" i="2"/>
  <c r="N311" i="2"/>
  <c r="N318" i="2"/>
  <c r="N292" i="2"/>
  <c r="N319" i="2"/>
  <c r="N293" i="2"/>
  <c r="N304" i="2"/>
  <c r="N320" i="2"/>
  <c r="N321" i="2"/>
  <c r="N294" i="2"/>
  <c r="N322" i="2"/>
  <c r="N323" i="2"/>
  <c r="N324" i="2"/>
  <c r="N325" i="2"/>
  <c r="N295" i="2"/>
  <c r="N326" i="2"/>
  <c r="N327" i="2"/>
  <c r="N253" i="2"/>
  <c r="N328" i="2"/>
  <c r="N329" i="2"/>
  <c r="N330" i="2"/>
  <c r="N254" i="2"/>
  <c r="N296" i="2"/>
  <c r="N255" i="2"/>
  <c r="N256" i="2"/>
  <c r="N257" i="2"/>
  <c r="N331" i="2"/>
  <c r="N332" i="2"/>
  <c r="N305" i="2"/>
  <c r="N258" i="2"/>
  <c r="N259" i="2"/>
  <c r="N306" i="2"/>
  <c r="N260" i="2"/>
  <c r="N261" i="2"/>
  <c r="N262" i="2"/>
  <c r="N263" i="2"/>
  <c r="N264" i="2"/>
  <c r="N307" i="2"/>
  <c r="N265" i="2"/>
  <c r="N266" i="2"/>
  <c r="N333" i="2"/>
  <c r="N267" i="2"/>
  <c r="N334" i="2"/>
  <c r="N335" i="2"/>
  <c r="N268" i="2"/>
  <c r="N308" i="2"/>
  <c r="N269" i="2"/>
  <c r="N297" i="2"/>
  <c r="N270" i="2"/>
  <c r="N298" i="2"/>
  <c r="N271" i="2"/>
  <c r="N272" i="2"/>
  <c r="N273" i="2"/>
  <c r="N274" i="2"/>
  <c r="N309" i="2"/>
  <c r="N336" i="2"/>
  <c r="N275" i="2"/>
  <c r="N299" i="2"/>
  <c r="N337" i="2"/>
  <c r="N276" i="2"/>
  <c r="N338" i="2"/>
  <c r="N339" i="2"/>
  <c r="N340" i="2"/>
  <c r="N277" i="2"/>
  <c r="N300" i="2"/>
  <c r="N278" i="2"/>
  <c r="N279" i="2"/>
  <c r="N280" i="2"/>
  <c r="N281" i="2"/>
  <c r="N301" i="2"/>
  <c r="N282" i="2"/>
  <c r="N302" i="2"/>
  <c r="N283" i="2"/>
  <c r="N284" i="2"/>
  <c r="N285" i="2"/>
  <c r="N286" i="2"/>
  <c r="N287" i="2"/>
  <c r="N303" i="2"/>
  <c r="N341" i="2"/>
  <c r="N310" i="2"/>
  <c r="N288" i="2"/>
  <c r="N342" i="2"/>
  <c r="N343" i="2"/>
  <c r="N344" i="2"/>
  <c r="N345" i="2"/>
  <c r="N346" i="2"/>
  <c r="N347" i="2"/>
  <c r="N357" i="2"/>
  <c r="N355" i="2"/>
  <c r="N348" i="2"/>
  <c r="N356" i="2"/>
  <c r="N349" i="2"/>
  <c r="N358" i="2"/>
  <c r="N350" i="2"/>
  <c r="N359" i="2"/>
  <c r="N351" i="2"/>
  <c r="N360" i="2"/>
  <c r="N352" i="2"/>
  <c r="N353" i="2"/>
  <c r="N361" i="2"/>
  <c r="N354" i="2"/>
  <c r="N362" i="2"/>
  <c r="N374" i="2"/>
  <c r="N375" i="2"/>
  <c r="N376" i="2"/>
  <c r="N363" i="2"/>
  <c r="N364" i="2"/>
  <c r="N377" i="2"/>
  <c r="N365" i="2"/>
  <c r="N378" i="2"/>
  <c r="N379" i="2"/>
  <c r="N380" i="2"/>
  <c r="N373" i="2"/>
  <c r="N366" i="2"/>
  <c r="N367" i="2"/>
  <c r="N368" i="2"/>
  <c r="N369" i="2"/>
  <c r="N370" i="2"/>
  <c r="N381" i="2"/>
  <c r="N371" i="2"/>
  <c r="N372" i="2"/>
  <c r="N401" i="2"/>
  <c r="N402" i="2"/>
  <c r="N403" i="2"/>
  <c r="N408" i="2"/>
  <c r="N412" i="2"/>
  <c r="N404" i="2"/>
  <c r="N405" i="2"/>
  <c r="N397" i="2"/>
  <c r="N413" i="2"/>
  <c r="N414" i="2"/>
  <c r="N409" i="2"/>
  <c r="N415" i="2"/>
  <c r="N382" i="2"/>
  <c r="N410" i="2"/>
  <c r="N383" i="2"/>
  <c r="N384" i="2"/>
  <c r="N385" i="2"/>
  <c r="N386" i="2"/>
  <c r="N416" i="2"/>
  <c r="N387" i="2"/>
  <c r="N406" i="2"/>
  <c r="N411" i="2"/>
  <c r="N388" i="2"/>
  <c r="N398" i="2"/>
  <c r="N389" i="2"/>
  <c r="N390" i="2"/>
  <c r="N399" i="2"/>
  <c r="N407" i="2"/>
  <c r="N391" i="2"/>
  <c r="N400" i="2"/>
  <c r="N392" i="2"/>
  <c r="N393" i="2"/>
  <c r="N417" i="2"/>
  <c r="N394" i="2"/>
  <c r="N418" i="2"/>
  <c r="N395" i="2"/>
  <c r="N396" i="2"/>
  <c r="N432" i="2"/>
  <c r="N437" i="2"/>
  <c r="N438" i="2"/>
  <c r="N420" i="2"/>
  <c r="N430" i="2"/>
  <c r="N421" i="2"/>
  <c r="N422" i="2"/>
  <c r="N429" i="2"/>
  <c r="N433" i="2"/>
  <c r="N434" i="2"/>
  <c r="N423" i="2"/>
  <c r="N424" i="2"/>
  <c r="N425" i="2"/>
  <c r="N426" i="2"/>
  <c r="N427" i="2"/>
  <c r="N431" i="2"/>
  <c r="N428" i="2"/>
  <c r="N435" i="2"/>
  <c r="N436" i="2"/>
  <c r="N452" i="2"/>
  <c r="N439" i="2"/>
  <c r="N453" i="2"/>
  <c r="N454" i="2"/>
  <c r="N446" i="2"/>
  <c r="N447" i="2"/>
  <c r="N455" i="2"/>
  <c r="N440" i="2"/>
  <c r="N441" i="2"/>
  <c r="N442" i="2"/>
  <c r="N448" i="2"/>
  <c r="N449" i="2"/>
  <c r="N456" i="2"/>
  <c r="N457" i="2"/>
  <c r="N443" i="2"/>
  <c r="N450" i="2"/>
  <c r="N451" i="2"/>
  <c r="N444" i="2"/>
  <c r="N458" i="2"/>
  <c r="N445" i="2"/>
  <c r="N14" i="2"/>
  <c r="L15" i="2"/>
  <c r="L11" i="2"/>
  <c r="L4" i="2"/>
  <c r="L12" i="2"/>
  <c r="L20" i="2"/>
  <c r="L5" i="2"/>
  <c r="L6" i="2"/>
  <c r="L7" i="2"/>
  <c r="L16" i="2"/>
  <c r="L13" i="2"/>
  <c r="L17" i="2"/>
  <c r="L18" i="2"/>
  <c r="L8" i="2"/>
  <c r="L9" i="2"/>
  <c r="L19" i="2"/>
  <c r="L21" i="2"/>
  <c r="L10" i="2"/>
  <c r="L22" i="2"/>
  <c r="L23" i="2"/>
  <c r="L24" i="2"/>
  <c r="L34" i="2"/>
  <c r="L25" i="2"/>
  <c r="L38" i="2"/>
  <c r="L26" i="2"/>
  <c r="L27" i="2"/>
  <c r="L28" i="2"/>
  <c r="L40" i="2"/>
  <c r="L41" i="2"/>
  <c r="L29" i="2"/>
  <c r="L30" i="2"/>
  <c r="L42" i="2"/>
  <c r="L31" i="2"/>
  <c r="L43" i="2"/>
  <c r="L32" i="2"/>
  <c r="L33" i="2"/>
  <c r="L35" i="2"/>
  <c r="L36" i="2"/>
  <c r="L39" i="2"/>
  <c r="L37" i="2"/>
  <c r="L44" i="2"/>
  <c r="L54" i="2"/>
  <c r="L55" i="2"/>
  <c r="L45" i="2"/>
  <c r="L56" i="2"/>
  <c r="L57" i="2"/>
  <c r="L48" i="2"/>
  <c r="L49" i="2"/>
  <c r="L58" i="2"/>
  <c r="L59" i="2"/>
  <c r="L60" i="2"/>
  <c r="L50" i="2"/>
  <c r="L46" i="2"/>
  <c r="L61" i="2"/>
  <c r="L47" i="2"/>
  <c r="L53" i="2"/>
  <c r="L62" i="2"/>
  <c r="L51" i="2"/>
  <c r="L63" i="2"/>
  <c r="L52" i="2"/>
  <c r="L64" i="2"/>
  <c r="L65" i="2"/>
  <c r="L66" i="2"/>
  <c r="L90" i="2"/>
  <c r="L85" i="2"/>
  <c r="L103" i="2"/>
  <c r="L91" i="2"/>
  <c r="L92" i="2"/>
  <c r="L86" i="2"/>
  <c r="L87" i="2"/>
  <c r="L93" i="2"/>
  <c r="L96" i="2"/>
  <c r="L88" i="2"/>
  <c r="L98" i="2"/>
  <c r="L99" i="2"/>
  <c r="L100" i="2"/>
  <c r="L94" i="2"/>
  <c r="L97" i="2"/>
  <c r="L101" i="2"/>
  <c r="L102" i="2"/>
  <c r="L104" i="2"/>
  <c r="L95" i="2"/>
  <c r="L89" i="2"/>
  <c r="L118" i="2"/>
  <c r="L119" i="2"/>
  <c r="L112" i="2"/>
  <c r="L120" i="2"/>
  <c r="L113" i="2"/>
  <c r="L121" i="2"/>
  <c r="L105" i="2"/>
  <c r="L106" i="2"/>
  <c r="L107" i="2"/>
  <c r="L116" i="2"/>
  <c r="L108" i="2"/>
  <c r="L114" i="2"/>
  <c r="L117" i="2"/>
  <c r="L109" i="2"/>
  <c r="L122" i="2"/>
  <c r="L123" i="2"/>
  <c r="L124" i="2"/>
  <c r="L110" i="2"/>
  <c r="L115" i="2"/>
  <c r="L111" i="2"/>
  <c r="L134" i="2"/>
  <c r="L131" i="2"/>
  <c r="L132" i="2"/>
  <c r="L125" i="2"/>
  <c r="L138" i="2"/>
  <c r="L139" i="2"/>
  <c r="L126" i="2"/>
  <c r="L135" i="2"/>
  <c r="L127" i="2"/>
  <c r="L136" i="2"/>
  <c r="L133" i="2"/>
  <c r="L137" i="2"/>
  <c r="L140" i="2"/>
  <c r="L128" i="2"/>
  <c r="L129" i="2"/>
  <c r="L130" i="2"/>
  <c r="L162" i="2"/>
  <c r="L145" i="2"/>
  <c r="L146" i="2"/>
  <c r="L147" i="2"/>
  <c r="L148" i="2"/>
  <c r="L149" i="2"/>
  <c r="L161" i="2"/>
  <c r="L150" i="2"/>
  <c r="L151" i="2"/>
  <c r="L152" i="2"/>
  <c r="L163" i="2"/>
  <c r="L153" i="2"/>
  <c r="L154" i="2"/>
  <c r="L158" i="2"/>
  <c r="L155" i="2"/>
  <c r="L164" i="2"/>
  <c r="L165" i="2"/>
  <c r="L159" i="2"/>
  <c r="L156" i="2"/>
  <c r="L160" i="2"/>
  <c r="L157" i="2"/>
  <c r="L166" i="2"/>
  <c r="L169" i="2"/>
  <c r="L171" i="2"/>
  <c r="L175" i="2"/>
  <c r="L176" i="2"/>
  <c r="L170" i="2"/>
  <c r="L177" i="2"/>
  <c r="L167" i="2"/>
  <c r="L178" i="2"/>
  <c r="L179" i="2"/>
  <c r="L180" i="2"/>
  <c r="L181" i="2"/>
  <c r="L182" i="2"/>
  <c r="L168" i="2"/>
  <c r="L172" i="2"/>
  <c r="L183" i="2"/>
  <c r="L184" i="2"/>
  <c r="L173" i="2"/>
  <c r="L185" i="2"/>
  <c r="L174" i="2"/>
  <c r="L186" i="2"/>
  <c r="L187" i="2"/>
  <c r="L188" i="2"/>
  <c r="L189" i="2"/>
  <c r="L192" i="2"/>
  <c r="L190" i="2"/>
  <c r="L191" i="2"/>
  <c r="L226" i="2"/>
  <c r="L221" i="2"/>
  <c r="L206" i="2"/>
  <c r="L207" i="2"/>
  <c r="L222" i="2"/>
  <c r="L223" i="2"/>
  <c r="L208" i="2"/>
  <c r="L209" i="2"/>
  <c r="L210" i="2"/>
  <c r="L228" i="2"/>
  <c r="L224" i="2"/>
  <c r="L211" i="2"/>
  <c r="L212" i="2"/>
  <c r="L213" i="2"/>
  <c r="L214" i="2"/>
  <c r="L215" i="2"/>
  <c r="L229" i="2"/>
  <c r="L216" i="2"/>
  <c r="L217" i="2"/>
  <c r="L218" i="2"/>
  <c r="L225" i="2"/>
  <c r="L227" i="2"/>
  <c r="L219" i="2"/>
  <c r="L220" i="2"/>
  <c r="L230" i="2"/>
  <c r="L245" i="2"/>
  <c r="L231" i="2"/>
  <c r="L242" i="2"/>
  <c r="L232" i="2"/>
  <c r="L244" i="2"/>
  <c r="L233" i="2"/>
  <c r="L234" i="2"/>
  <c r="L235" i="2"/>
  <c r="L240" i="2"/>
  <c r="L241" i="2"/>
  <c r="L236" i="2"/>
  <c r="L246" i="2"/>
  <c r="L247" i="2"/>
  <c r="L237" i="2"/>
  <c r="L238" i="2"/>
  <c r="L243" i="2"/>
  <c r="L239" i="2"/>
  <c r="L248" i="2"/>
  <c r="L249" i="2"/>
  <c r="L312" i="2"/>
  <c r="L289" i="2"/>
  <c r="L250" i="2"/>
  <c r="L313" i="2"/>
  <c r="L314" i="2"/>
  <c r="L315" i="2"/>
  <c r="L316" i="2"/>
  <c r="L290" i="2"/>
  <c r="L291" i="2"/>
  <c r="L251" i="2"/>
  <c r="L252" i="2"/>
  <c r="L317" i="2"/>
  <c r="L311" i="2"/>
  <c r="L318" i="2"/>
  <c r="L292" i="2"/>
  <c r="L319" i="2"/>
  <c r="L293" i="2"/>
  <c r="L304" i="2"/>
  <c r="L320" i="2"/>
  <c r="L321" i="2"/>
  <c r="L294" i="2"/>
  <c r="L322" i="2"/>
  <c r="L323" i="2"/>
  <c r="L324" i="2"/>
  <c r="L325" i="2"/>
  <c r="L295" i="2"/>
  <c r="L326" i="2"/>
  <c r="L327" i="2"/>
  <c r="L253" i="2"/>
  <c r="L328" i="2"/>
  <c r="L329" i="2"/>
  <c r="L330" i="2"/>
  <c r="L254" i="2"/>
  <c r="L296" i="2"/>
  <c r="L255" i="2"/>
  <c r="L256" i="2"/>
  <c r="L257" i="2"/>
  <c r="L331" i="2"/>
  <c r="L332" i="2"/>
  <c r="L305" i="2"/>
  <c r="L258" i="2"/>
  <c r="L259" i="2"/>
  <c r="L306" i="2"/>
  <c r="L260" i="2"/>
  <c r="L261" i="2"/>
  <c r="L262" i="2"/>
  <c r="L263" i="2"/>
  <c r="L264" i="2"/>
  <c r="L307" i="2"/>
  <c r="L265" i="2"/>
  <c r="L266" i="2"/>
  <c r="L333" i="2"/>
  <c r="L267" i="2"/>
  <c r="L334" i="2"/>
  <c r="L335" i="2"/>
  <c r="L268" i="2"/>
  <c r="L308" i="2"/>
  <c r="L269" i="2"/>
  <c r="L297" i="2"/>
  <c r="L270" i="2"/>
  <c r="L298" i="2"/>
  <c r="L271" i="2"/>
  <c r="L272" i="2"/>
  <c r="L273" i="2"/>
  <c r="L274" i="2"/>
  <c r="L309" i="2"/>
  <c r="L336" i="2"/>
  <c r="L275" i="2"/>
  <c r="L299" i="2"/>
  <c r="L337" i="2"/>
  <c r="L276" i="2"/>
  <c r="L338" i="2"/>
  <c r="L339" i="2"/>
  <c r="L340" i="2"/>
  <c r="L277" i="2"/>
  <c r="L300" i="2"/>
  <c r="L278" i="2"/>
  <c r="L279" i="2"/>
  <c r="L280" i="2"/>
  <c r="L281" i="2"/>
  <c r="L301" i="2"/>
  <c r="L282" i="2"/>
  <c r="L302" i="2"/>
  <c r="L283" i="2"/>
  <c r="L284" i="2"/>
  <c r="L285" i="2"/>
  <c r="L286" i="2"/>
  <c r="L287" i="2"/>
  <c r="L303" i="2"/>
  <c r="L341" i="2"/>
  <c r="L310" i="2"/>
  <c r="L288" i="2"/>
  <c r="L342" i="2"/>
  <c r="L343" i="2"/>
  <c r="L344" i="2"/>
  <c r="L345" i="2"/>
  <c r="L346" i="2"/>
  <c r="L347" i="2"/>
  <c r="L357" i="2"/>
  <c r="L355" i="2"/>
  <c r="L348" i="2"/>
  <c r="L356" i="2"/>
  <c r="L349" i="2"/>
  <c r="L358" i="2"/>
  <c r="L350" i="2"/>
  <c r="L359" i="2"/>
  <c r="L351" i="2"/>
  <c r="L360" i="2"/>
  <c r="L352" i="2"/>
  <c r="L353" i="2"/>
  <c r="L361" i="2"/>
  <c r="L354" i="2"/>
  <c r="L362" i="2"/>
  <c r="L374" i="2"/>
  <c r="L375" i="2"/>
  <c r="L376" i="2"/>
  <c r="L363" i="2"/>
  <c r="L364" i="2"/>
  <c r="L377" i="2"/>
  <c r="L365" i="2"/>
  <c r="L378" i="2"/>
  <c r="L379" i="2"/>
  <c r="L380" i="2"/>
  <c r="L373" i="2"/>
  <c r="L366" i="2"/>
  <c r="L367" i="2"/>
  <c r="L368" i="2"/>
  <c r="L369" i="2"/>
  <c r="L370" i="2"/>
  <c r="L381" i="2"/>
  <c r="L371" i="2"/>
  <c r="L372" i="2"/>
  <c r="L401" i="2"/>
  <c r="L402" i="2"/>
  <c r="L403" i="2"/>
  <c r="L408" i="2"/>
  <c r="L412" i="2"/>
  <c r="L404" i="2"/>
  <c r="L405" i="2"/>
  <c r="L397" i="2"/>
  <c r="L413" i="2"/>
  <c r="L414" i="2"/>
  <c r="L409" i="2"/>
  <c r="L415" i="2"/>
  <c r="L382" i="2"/>
  <c r="L410" i="2"/>
  <c r="L383" i="2"/>
  <c r="L384" i="2"/>
  <c r="L385" i="2"/>
  <c r="L386" i="2"/>
  <c r="L416" i="2"/>
  <c r="L387" i="2"/>
  <c r="L406" i="2"/>
  <c r="L411" i="2"/>
  <c r="L388" i="2"/>
  <c r="L398" i="2"/>
  <c r="L389" i="2"/>
  <c r="L390" i="2"/>
  <c r="L399" i="2"/>
  <c r="L407" i="2"/>
  <c r="L391" i="2"/>
  <c r="L400" i="2"/>
  <c r="L392" i="2"/>
  <c r="L393" i="2"/>
  <c r="L417" i="2"/>
  <c r="L394" i="2"/>
  <c r="L418" i="2"/>
  <c r="L395" i="2"/>
  <c r="L396" i="2"/>
  <c r="L432" i="2"/>
  <c r="L437" i="2"/>
  <c r="L438" i="2"/>
  <c r="L420" i="2"/>
  <c r="L430" i="2"/>
  <c r="L421" i="2"/>
  <c r="L422" i="2"/>
  <c r="L429" i="2"/>
  <c r="L433" i="2"/>
  <c r="L434" i="2"/>
  <c r="L423" i="2"/>
  <c r="L424" i="2"/>
  <c r="L425" i="2"/>
  <c r="L426" i="2"/>
  <c r="L427" i="2"/>
  <c r="L431" i="2"/>
  <c r="L428" i="2"/>
  <c r="L435" i="2"/>
  <c r="L436" i="2"/>
  <c r="L452" i="2"/>
  <c r="L439" i="2"/>
  <c r="L453" i="2"/>
  <c r="L454" i="2"/>
  <c r="L446" i="2"/>
  <c r="L447" i="2"/>
  <c r="L455" i="2"/>
  <c r="L440" i="2"/>
  <c r="L441" i="2"/>
  <c r="L442" i="2"/>
  <c r="L448" i="2"/>
  <c r="L449" i="2"/>
  <c r="L456" i="2"/>
  <c r="L457" i="2"/>
  <c r="L443" i="2"/>
  <c r="L450" i="2"/>
  <c r="L451" i="2"/>
  <c r="L444" i="2"/>
  <c r="L458" i="2"/>
  <c r="L445" i="2"/>
  <c r="L14" i="2"/>
  <c r="F488" i="1"/>
  <c r="F489" i="1"/>
  <c r="F164" i="1"/>
  <c r="F462" i="1"/>
  <c r="F490" i="1"/>
  <c r="F491" i="1"/>
  <c r="F492" i="1"/>
  <c r="F49" i="1"/>
  <c r="F493" i="1"/>
  <c r="F494" i="1"/>
  <c r="F73" i="1"/>
  <c r="F74" i="1"/>
  <c r="F495" i="1"/>
  <c r="F358" i="1"/>
  <c r="F187" i="1"/>
  <c r="F75" i="1"/>
  <c r="F76" i="1"/>
  <c r="F496" i="1"/>
  <c r="F77" i="1"/>
  <c r="F497" i="1"/>
  <c r="F78" i="1"/>
  <c r="F79" i="1"/>
  <c r="F359" i="1"/>
  <c r="F165" i="1"/>
  <c r="F80" i="1"/>
  <c r="F166" i="1"/>
  <c r="F81" i="1"/>
  <c r="F82" i="1"/>
  <c r="F83" i="1"/>
  <c r="F139" i="1"/>
  <c r="F84" i="1"/>
  <c r="F85" i="1"/>
  <c r="F50" i="1"/>
  <c r="F360" i="1"/>
  <c r="F51" i="1"/>
  <c r="F498" i="1"/>
  <c r="F86" i="1"/>
  <c r="F443" i="1"/>
  <c r="F87" i="1"/>
  <c r="F361" i="1"/>
  <c r="F362" i="1"/>
  <c r="F88" i="1"/>
  <c r="F52" i="1"/>
  <c r="F53" i="1"/>
  <c r="F363" i="1"/>
  <c r="F54" i="1"/>
  <c r="F444" i="1"/>
  <c r="F89" i="1"/>
  <c r="F55" i="1"/>
  <c r="F56" i="1"/>
  <c r="F381" i="1"/>
  <c r="F90" i="1"/>
  <c r="F91" i="1"/>
  <c r="F382" i="1"/>
  <c r="F383" i="1"/>
  <c r="F499" i="1"/>
  <c r="F500" i="1"/>
  <c r="F501" i="1"/>
  <c r="F188" i="1"/>
  <c r="F189" i="1"/>
  <c r="F190" i="1"/>
  <c r="F191" i="1"/>
  <c r="F502" i="1"/>
  <c r="F364" i="1"/>
  <c r="F503" i="1"/>
  <c r="F192" i="1"/>
  <c r="F504" i="1"/>
  <c r="F505" i="1"/>
  <c r="F193" i="1"/>
  <c r="F194" i="1"/>
  <c r="F506" i="1"/>
  <c r="F463" i="1"/>
  <c r="F464" i="1"/>
  <c r="F465" i="1"/>
  <c r="F466" i="1"/>
  <c r="F467" i="1"/>
  <c r="F468" i="1"/>
  <c r="F469" i="1"/>
  <c r="F507" i="1"/>
  <c r="F508" i="1"/>
  <c r="F509" i="1"/>
  <c r="F247" i="1"/>
  <c r="F510" i="1"/>
  <c r="F511" i="1"/>
  <c r="F384" i="1"/>
  <c r="F385" i="1"/>
  <c r="F248" i="1"/>
  <c r="F196" i="1"/>
  <c r="F197" i="1"/>
  <c r="F198" i="1"/>
  <c r="F140" i="1"/>
  <c r="F365" i="1"/>
  <c r="F512" i="1"/>
  <c r="F513" i="1"/>
  <c r="F167" i="1"/>
  <c r="F514" i="1"/>
  <c r="F386" i="1"/>
  <c r="F515" i="1"/>
  <c r="F516" i="1"/>
  <c r="F387" i="1"/>
  <c r="F168" i="1"/>
  <c r="F169" i="1"/>
  <c r="F388" i="1"/>
  <c r="F366" i="1"/>
  <c r="F389" i="1"/>
  <c r="F170" i="1"/>
  <c r="F171" i="1"/>
  <c r="F25" i="1"/>
  <c r="F517" i="1"/>
  <c r="F26" i="1"/>
  <c r="F518" i="1"/>
  <c r="F519" i="1"/>
  <c r="F520" i="1"/>
  <c r="F367" i="1"/>
  <c r="F521" i="1"/>
  <c r="F27" i="1"/>
  <c r="F470" i="1"/>
  <c r="F390" i="1"/>
  <c r="F391" i="1"/>
  <c r="F392" i="1"/>
  <c r="F172" i="1"/>
  <c r="F173" i="1"/>
  <c r="F522" i="1"/>
  <c r="F523" i="1"/>
  <c r="F524" i="1"/>
  <c r="F525" i="1"/>
  <c r="F526" i="1"/>
  <c r="F527" i="1"/>
  <c r="F28" i="1"/>
  <c r="F471" i="1"/>
  <c r="F528" i="1"/>
  <c r="F529" i="1"/>
  <c r="F530" i="1"/>
  <c r="F95" i="1"/>
  <c r="F531" i="1"/>
  <c r="F96" i="1"/>
  <c r="F141" i="1"/>
  <c r="F142" i="1"/>
  <c r="F143" i="1"/>
  <c r="F368" i="1"/>
  <c r="F2" i="1"/>
  <c r="F472" i="1"/>
  <c r="F369" i="1"/>
  <c r="F532" i="1"/>
  <c r="F144" i="1"/>
  <c r="F533" i="1"/>
  <c r="F473" i="1"/>
  <c r="F474" i="1"/>
  <c r="F475" i="1"/>
  <c r="F534" i="1"/>
  <c r="F535" i="1"/>
  <c r="F445" i="1"/>
  <c r="F536" i="1"/>
  <c r="F476" i="1"/>
  <c r="F477" i="1"/>
  <c r="F478" i="1"/>
  <c r="F145" i="1"/>
  <c r="F479" i="1"/>
  <c r="F480" i="1"/>
  <c r="F3" i="1"/>
  <c r="F481" i="1"/>
  <c r="F482" i="1"/>
  <c r="F199" i="1"/>
  <c r="F483" i="1"/>
  <c r="F484" i="1"/>
  <c r="F485" i="1"/>
  <c r="F486" i="1"/>
  <c r="F29" i="1"/>
  <c r="F4" i="1"/>
  <c r="F146" i="1"/>
  <c r="F147" i="1"/>
  <c r="F148" i="1"/>
  <c r="F149" i="1"/>
  <c r="F150" i="1"/>
  <c r="F537" i="1"/>
  <c r="F200" i="1"/>
  <c r="F151" i="1"/>
  <c r="F5" i="1"/>
  <c r="F152" i="1"/>
  <c r="F538" i="1"/>
  <c r="F153" i="1"/>
  <c r="F539" i="1"/>
  <c r="F154" i="1"/>
  <c r="F155" i="1"/>
  <c r="F540" i="1"/>
  <c r="F541" i="1"/>
  <c r="F542" i="1"/>
  <c r="F156" i="1"/>
  <c r="F543" i="1"/>
  <c r="F370" i="1"/>
  <c r="F57" i="1"/>
  <c r="F157" i="1"/>
  <c r="F158" i="1"/>
  <c r="F58" i="1"/>
  <c r="F59" i="1"/>
  <c r="F60" i="1"/>
  <c r="F544" i="1"/>
  <c r="F61" i="1"/>
  <c r="F6" i="1"/>
  <c r="F159" i="1"/>
  <c r="F545" i="1"/>
  <c r="F546" i="1"/>
  <c r="F62" i="1"/>
  <c r="F547" i="1"/>
  <c r="F548" i="1"/>
  <c r="F160" i="1"/>
  <c r="F161" i="1"/>
  <c r="F7" i="1"/>
  <c r="F549" i="1"/>
  <c r="F8" i="1"/>
  <c r="F550" i="1"/>
  <c r="F201" i="1"/>
  <c r="F9" i="1"/>
  <c r="F162" i="1"/>
  <c r="F10" i="1"/>
  <c r="F11" i="1"/>
  <c r="F202" i="1"/>
  <c r="F551" i="1"/>
  <c r="F203" i="1"/>
  <c r="F204" i="1"/>
  <c r="F12" i="1"/>
  <c r="F205" i="1"/>
  <c r="F397" i="1"/>
  <c r="F371" i="1"/>
  <c r="F372" i="1"/>
  <c r="F30" i="1"/>
  <c r="F206" i="1"/>
  <c r="F174" i="1"/>
  <c r="F552" i="1"/>
  <c r="F63" i="1"/>
  <c r="F13" i="1"/>
  <c r="F553" i="1"/>
  <c r="F554" i="1"/>
  <c r="F555" i="1"/>
  <c r="F556" i="1"/>
  <c r="F64" i="1"/>
  <c r="F14" i="1"/>
  <c r="F207" i="1"/>
  <c r="F557" i="1"/>
  <c r="F558" i="1"/>
  <c r="F559" i="1"/>
  <c r="F118" i="1"/>
  <c r="F119" i="1"/>
  <c r="F249" i="1"/>
  <c r="F250" i="1"/>
  <c r="F65" i="1"/>
  <c r="F560" i="1"/>
  <c r="F561" i="1"/>
  <c r="F251" i="1"/>
  <c r="F252" i="1"/>
  <c r="F562" i="1"/>
  <c r="F563" i="1"/>
  <c r="F66" i="1"/>
  <c r="F67" i="1"/>
  <c r="F253" i="1"/>
  <c r="F15" i="1"/>
  <c r="F68" i="1"/>
  <c r="F254" i="1"/>
  <c r="F255" i="1"/>
  <c r="F256" i="1"/>
  <c r="F257" i="1"/>
  <c r="F258" i="1"/>
  <c r="F259" i="1"/>
  <c r="F260" i="1"/>
  <c r="F261" i="1"/>
  <c r="F262" i="1"/>
  <c r="F263" i="1"/>
  <c r="F264" i="1"/>
  <c r="F265" i="1"/>
  <c r="F373" i="1"/>
  <c r="F266" i="1"/>
  <c r="F267" i="1"/>
  <c r="F268" i="1"/>
  <c r="F269" i="1"/>
  <c r="F270" i="1"/>
  <c r="F564" i="1"/>
  <c r="F271" i="1"/>
  <c r="F272" i="1"/>
  <c r="F565" i="1"/>
  <c r="F273" i="1"/>
  <c r="F274" i="1"/>
  <c r="F275" i="1"/>
  <c r="F276" i="1"/>
  <c r="F277" i="1"/>
  <c r="F278" i="1"/>
  <c r="F279" i="1"/>
  <c r="F280" i="1"/>
  <c r="F281" i="1"/>
  <c r="F566" i="1"/>
  <c r="F16" i="1"/>
  <c r="F17" i="1"/>
  <c r="F567" i="1"/>
  <c r="F282" i="1"/>
  <c r="F283" i="1"/>
  <c r="F92" i="1"/>
  <c r="F18" i="1"/>
  <c r="F19" i="1"/>
  <c r="F97" i="1"/>
  <c r="F284" i="1"/>
  <c r="F20" i="1"/>
  <c r="F98" i="1"/>
  <c r="F285" i="1"/>
  <c r="F21" i="1"/>
  <c r="F286" i="1"/>
  <c r="F568" i="1"/>
  <c r="F22" i="1"/>
  <c r="F374" i="1"/>
  <c r="F287" i="1"/>
  <c r="F288" i="1"/>
  <c r="F69" i="1"/>
  <c r="F289" i="1"/>
  <c r="F290" i="1"/>
  <c r="F291" i="1"/>
  <c r="F292" i="1"/>
  <c r="F23" i="1"/>
  <c r="F569" i="1"/>
  <c r="F70" i="1"/>
  <c r="F24" i="1"/>
  <c r="F293" i="1"/>
  <c r="F570" i="1"/>
  <c r="F294" i="1"/>
  <c r="F295" i="1"/>
  <c r="F99" i="1"/>
  <c r="F296" i="1"/>
  <c r="F297" i="1"/>
  <c r="F298" i="1"/>
  <c r="F299" i="1"/>
  <c r="F300" i="1"/>
  <c r="F301" i="1"/>
  <c r="F302" i="1"/>
  <c r="F303" i="1"/>
  <c r="F304" i="1"/>
  <c r="F71" i="1"/>
  <c r="F571" i="1"/>
  <c r="F572" i="1"/>
  <c r="F305" i="1"/>
  <c r="F306" i="1"/>
  <c r="F307" i="1"/>
  <c r="F308" i="1"/>
  <c r="F309" i="1"/>
  <c r="F310" i="1"/>
  <c r="F311" i="1"/>
  <c r="F312" i="1"/>
  <c r="F573" i="1"/>
  <c r="F313" i="1"/>
  <c r="F314" i="1"/>
  <c r="F315" i="1"/>
  <c r="F316" i="1"/>
  <c r="F317" i="1"/>
  <c r="F318" i="1"/>
  <c r="F319" i="1"/>
  <c r="F31" i="1"/>
  <c r="F320" i="1"/>
  <c r="F321" i="1"/>
  <c r="F322" i="1"/>
  <c r="F323" i="1"/>
  <c r="F324" i="1"/>
  <c r="F325" i="1"/>
  <c r="F326" i="1"/>
  <c r="F327" i="1"/>
  <c r="F328" i="1"/>
  <c r="F574" i="1"/>
  <c r="F575" i="1"/>
  <c r="F32" i="1"/>
  <c r="F375" i="1"/>
  <c r="F329" i="1"/>
  <c r="F330" i="1"/>
  <c r="F331" i="1"/>
  <c r="F332" i="1"/>
  <c r="F333" i="1"/>
  <c r="F334" i="1"/>
  <c r="F487" i="1"/>
  <c r="F335" i="1"/>
  <c r="F336" i="1"/>
  <c r="F376" i="1"/>
  <c r="F576" i="1"/>
  <c r="F337" i="1"/>
  <c r="F338" i="1"/>
  <c r="F339" i="1"/>
  <c r="F100" i="1"/>
  <c r="F340" i="1"/>
  <c r="F341" i="1"/>
  <c r="F342" i="1"/>
  <c r="F343" i="1"/>
  <c r="F344" i="1"/>
  <c r="F377" i="1"/>
  <c r="F378" i="1"/>
  <c r="F345" i="1"/>
  <c r="F346" i="1"/>
  <c r="F398" i="1"/>
  <c r="F399" i="1"/>
  <c r="F208" i="1"/>
  <c r="F228" i="1"/>
  <c r="F347" i="1"/>
  <c r="F400" i="1"/>
  <c r="F401" i="1"/>
  <c r="F393" i="1"/>
  <c r="F577" i="1"/>
  <c r="F578" i="1"/>
  <c r="F579" i="1"/>
  <c r="F580" i="1"/>
  <c r="F581" i="1"/>
  <c r="F348" i="1"/>
  <c r="F209" i="1"/>
  <c r="F446" i="1"/>
  <c r="F229" i="1"/>
  <c r="F349" i="1"/>
  <c r="F582" i="1"/>
  <c r="F583" i="1"/>
  <c r="F350" i="1"/>
  <c r="F351" i="1"/>
  <c r="F352" i="1"/>
  <c r="F379" i="1"/>
  <c r="F353" i="1"/>
  <c r="F354" i="1"/>
  <c r="F355" i="1"/>
  <c r="F356" i="1"/>
  <c r="F210" i="1"/>
  <c r="F211" i="1"/>
  <c r="F212" i="1"/>
  <c r="F402" i="1"/>
  <c r="F213" i="1"/>
  <c r="F584" i="1"/>
  <c r="F585" i="1"/>
  <c r="F586" i="1"/>
  <c r="F587" i="1"/>
  <c r="F214" i="1"/>
  <c r="F230" i="1"/>
  <c r="F215" i="1"/>
  <c r="F231" i="1"/>
  <c r="F588" i="1"/>
  <c r="F216" i="1"/>
  <c r="F380" i="1"/>
  <c r="F589" i="1"/>
  <c r="F217" i="1"/>
  <c r="F163" i="1"/>
  <c r="F218" i="1"/>
  <c r="F219" i="1"/>
  <c r="F220" i="1"/>
  <c r="F101" i="1"/>
  <c r="F221" i="1"/>
  <c r="F403" i="1"/>
  <c r="F222" i="1"/>
  <c r="F590" i="1"/>
  <c r="F223" i="1"/>
  <c r="F224" i="1"/>
  <c r="F225" i="1"/>
  <c r="F226" i="1"/>
  <c r="F394" i="1"/>
  <c r="F227" i="1"/>
  <c r="F404" i="1"/>
  <c r="F232" i="1"/>
  <c r="F405" i="1"/>
  <c r="F233" i="1"/>
  <c r="F591" i="1"/>
  <c r="F406" i="1"/>
  <c r="F407" i="1"/>
  <c r="F408" i="1"/>
  <c r="F409" i="1"/>
  <c r="F410" i="1"/>
  <c r="F592" i="1"/>
  <c r="F447" i="1"/>
  <c r="F448" i="1"/>
  <c r="F234" i="1"/>
  <c r="F411" i="1"/>
  <c r="F412" i="1"/>
  <c r="F413" i="1"/>
  <c r="F449" i="1"/>
  <c r="F414" i="1"/>
  <c r="F593" i="1"/>
  <c r="F594" i="1"/>
  <c r="F595" i="1"/>
  <c r="F596" i="1"/>
  <c r="F450" i="1"/>
  <c r="F415" i="1"/>
  <c r="F416" i="1"/>
  <c r="F417" i="1"/>
  <c r="F418" i="1"/>
  <c r="F419" i="1"/>
  <c r="F420" i="1"/>
  <c r="F421" i="1"/>
  <c r="F597" i="1"/>
  <c r="F422" i="1"/>
  <c r="F598" i="1"/>
  <c r="F599" i="1"/>
  <c r="F600" i="1"/>
  <c r="F601" i="1"/>
  <c r="F423" i="1"/>
  <c r="F424" i="1"/>
  <c r="F425" i="1"/>
  <c r="F426" i="1"/>
  <c r="F427" i="1"/>
  <c r="F428" i="1"/>
  <c r="F429" i="1"/>
  <c r="F430" i="1"/>
  <c r="F602" i="1"/>
  <c r="F431" i="1"/>
  <c r="F432" i="1"/>
  <c r="F433" i="1"/>
  <c r="F235" i="1"/>
  <c r="F434" i="1"/>
  <c r="F435" i="1"/>
  <c r="F436" i="1"/>
  <c r="F437" i="1"/>
  <c r="F438" i="1"/>
  <c r="F439" i="1"/>
  <c r="F440" i="1"/>
  <c r="F441" i="1"/>
  <c r="F442" i="1"/>
  <c r="F236" i="1"/>
  <c r="F120" i="1"/>
  <c r="F121" i="1"/>
  <c r="F451" i="1"/>
  <c r="F452" i="1"/>
  <c r="F453" i="1"/>
  <c r="F603" i="1"/>
  <c r="F122" i="1"/>
  <c r="F123" i="1"/>
  <c r="F604" i="1"/>
  <c r="F124" i="1"/>
  <c r="F125" i="1"/>
  <c r="F126" i="1"/>
  <c r="F195" i="1"/>
  <c r="F127" i="1"/>
  <c r="F454" i="1"/>
  <c r="F128" i="1"/>
  <c r="F237" i="1"/>
  <c r="F238" i="1"/>
  <c r="F455" i="1"/>
  <c r="F72" i="1"/>
  <c r="F456" i="1"/>
  <c r="F239" i="1"/>
  <c r="F357" i="1"/>
  <c r="F395" i="1"/>
  <c r="F102" i="1"/>
  <c r="F240" i="1"/>
  <c r="F605" i="1"/>
  <c r="F241" i="1"/>
  <c r="F242" i="1"/>
  <c r="F243" i="1"/>
  <c r="F93" i="1"/>
  <c r="F244" i="1"/>
  <c r="F103" i="1"/>
  <c r="F104" i="1"/>
  <c r="F606" i="1"/>
  <c r="F607" i="1"/>
  <c r="F105" i="1"/>
  <c r="F608" i="1"/>
  <c r="F106" i="1"/>
  <c r="F107" i="1"/>
  <c r="F245" i="1"/>
  <c r="F175" i="1"/>
  <c r="F176" i="1"/>
  <c r="F609" i="1"/>
  <c r="F177" i="1"/>
  <c r="F178" i="1"/>
  <c r="F179" i="1"/>
  <c r="F180" i="1"/>
  <c r="F181" i="1"/>
  <c r="F610" i="1"/>
  <c r="F108" i="1"/>
  <c r="F611" i="1"/>
  <c r="F182" i="1"/>
  <c r="F612" i="1"/>
  <c r="F183" i="1"/>
  <c r="F613" i="1"/>
  <c r="F396" i="1"/>
  <c r="F614" i="1"/>
  <c r="F615" i="1"/>
  <c r="F616" i="1"/>
  <c r="F184" i="1"/>
  <c r="F185" i="1"/>
  <c r="F617" i="1"/>
  <c r="F186" i="1"/>
  <c r="F109" i="1"/>
  <c r="F129" i="1"/>
  <c r="F110" i="1"/>
  <c r="F33" i="1"/>
  <c r="F34" i="1"/>
  <c r="F618" i="1"/>
  <c r="F35" i="1"/>
  <c r="F36" i="1"/>
  <c r="F111" i="1"/>
  <c r="F619" i="1"/>
  <c r="F620" i="1"/>
  <c r="F37" i="1"/>
  <c r="F38" i="1"/>
  <c r="F39" i="1"/>
  <c r="F40" i="1"/>
  <c r="F621" i="1"/>
  <c r="F246" i="1"/>
  <c r="F41" i="1"/>
  <c r="F42" i="1"/>
  <c r="F130" i="1"/>
  <c r="F43" i="1"/>
  <c r="F44" i="1"/>
  <c r="F45" i="1"/>
  <c r="F46" i="1"/>
  <c r="F131" i="1"/>
  <c r="F622" i="1"/>
  <c r="F623" i="1"/>
  <c r="F47" i="1"/>
  <c r="F48" i="1"/>
  <c r="F112" i="1"/>
  <c r="F624" i="1"/>
  <c r="F625" i="1"/>
  <c r="F132" i="1"/>
  <c r="F133" i="1"/>
  <c r="F626" i="1"/>
  <c r="F134" i="1"/>
  <c r="F457" i="1"/>
  <c r="F135" i="1"/>
  <c r="F627" i="1"/>
  <c r="F113" i="1"/>
  <c r="F114" i="1"/>
  <c r="F115" i="1"/>
  <c r="F116" i="1"/>
  <c r="F628" i="1"/>
  <c r="F629" i="1"/>
  <c r="F117" i="1"/>
  <c r="F630" i="1"/>
  <c r="F136" i="1"/>
  <c r="F137" i="1"/>
  <c r="F138" i="1"/>
  <c r="F458" i="1"/>
  <c r="F631" i="1"/>
  <c r="F632" i="1"/>
  <c r="F633" i="1"/>
  <c r="F634" i="1"/>
  <c r="F635" i="1"/>
  <c r="F636" i="1"/>
  <c r="F637" i="1"/>
  <c r="F638" i="1"/>
  <c r="F639" i="1"/>
  <c r="F640" i="1"/>
  <c r="F641" i="1"/>
  <c r="F642" i="1"/>
  <c r="F643" i="1"/>
  <c r="F459" i="1"/>
  <c r="F460" i="1"/>
  <c r="F461" i="1"/>
  <c r="F644" i="1"/>
  <c r="F94" i="1"/>
</calcChain>
</file>

<file path=xl/sharedStrings.xml><?xml version="1.0" encoding="utf-8"?>
<sst xmlns="http://schemas.openxmlformats.org/spreadsheetml/2006/main" count="58189" uniqueCount="1515">
  <si>
    <t>1. Informed Consent</t>
  </si>
  <si>
    <t>2.  Indication of Consent (For participants aged 18 and above)</t>
  </si>
  <si>
    <t>3. Parent / Guardian Signature (optional)</t>
  </si>
  <si>
    <t>4. Last 4 Characters of NRIC / National ID</t>
  </si>
  <si>
    <t>5. Please Key in the Name of the Person Who Introduced You to the Social Media Invasion Programme</t>
  </si>
  <si>
    <t>6. What is your Date of Birth?</t>
  </si>
  <si>
    <t>7. Which gender do you identify with?</t>
  </si>
  <si>
    <t>8. Do you know someone with a mental health condition ?</t>
  </si>
  <si>
    <t>9. If yes, who is it ?</t>
  </si>
  <si>
    <t>10. Have you ever been medically diagnosed with any mental health condition ?</t>
  </si>
  <si>
    <t>11. What is your highest level of educational qualification obtained ?</t>
  </si>
  <si>
    <t>12. Before the event, if a friend had a mental health issue, I would have known what advice to give them to get professional help.</t>
  </si>
  <si>
    <t>13. Before the event, I felt that one of the main causes of mental health issues is a lack of self-discipline and willpower.</t>
  </si>
  <si>
    <t>14. Before the event, I felt that people with mental health issues should not be given any responsibility.</t>
  </si>
  <si>
    <t>15. Before the event, I would have been willing to work with a person with a mental health issue.</t>
  </si>
  <si>
    <t>16. Before the event, I would have been willing to continue a relationship with a friend who develops a mental health issue.</t>
  </si>
  <si>
    <t>17. Mentally ill people scare me.</t>
  </si>
  <si>
    <t>18. I canâ€™t see myself hanging out with a mentally ill person.</t>
  </si>
  <si>
    <t>19. I think that mentally ill people are strange and weird.</t>
  </si>
  <si>
    <t>20. Mentally ill people can get well if they are treated with love and kindness.</t>
  </si>
  <si>
    <t>21. People who are mentally ill could be well if they tried hard enough.</t>
  </si>
  <si>
    <t>22. There are medications now that can cure mental illness.</t>
  </si>
  <si>
    <t>23. If a relative of mine became mentally ill, I know that I could convince them to get well.</t>
  </si>
  <si>
    <t>24. I donâ€™t think there is any way that I can become mentally ill.</t>
  </si>
  <si>
    <t>25. Mentally ill people are easy to spot.</t>
  </si>
  <si>
    <t>26. Mentally ill people tend to be more violent than other people.</t>
  </si>
  <si>
    <t>27. If you become mentally ill, your life is pretty much over.</t>
  </si>
  <si>
    <t>28. Eating the wrong things or taking drugs can make you mentally ill.</t>
  </si>
  <si>
    <t>29. I think that people with mental illness experience stigma and discrimination nowadays, because of their mental health problems.</t>
  </si>
  <si>
    <t>30. If I had a mentally ill relative, I wouldnâ€™t want anyone to know.</t>
  </si>
  <si>
    <t>31. Most of my friends would see me as being weak if they thought I had a mental illness.</t>
  </si>
  <si>
    <t>32. I would be very embarrassed if I were diagnosed as having a mental illness.</t>
  </si>
  <si>
    <t>33. I am comfortable talking with my family member or friend about my mental health, for example telling them about my mental health diagnosis (if any) and how it affects me.</t>
  </si>
  <si>
    <t>34. If I have a mental health problem, I would seek professional help.</t>
  </si>
  <si>
    <t>35. I think that there really isnâ€™t anything called mental illness; some people are just different.</t>
  </si>
  <si>
    <t>36. I think that you could catch mental illness from another person.</t>
  </si>
  <si>
    <t>37. I think that society makes up the diagnosis of mental illness just to control people.</t>
  </si>
  <si>
    <t>38. Schools and parents are mostly responsible for making people mentally ill.</t>
  </si>
  <si>
    <t>39. I sometimes worry that I may have a mental illness.</t>
  </si>
  <si>
    <t>40. People with mental illness are a burden on society.</t>
  </si>
  <si>
    <t>41. I would be upset if someone with a mental illness always sat next to me in class.</t>
  </si>
  <si>
    <t>42. I would not be close friends with someone I knew had a mental illness.</t>
  </si>
  <si>
    <t>43. I would try to avoid someone with a mental illness.</t>
  </si>
  <si>
    <t>44. If I knew someone had a mental illness, I would not date them.</t>
  </si>
  <si>
    <t>45. I would not mind if someone with a mental illness lived next door to me.</t>
  </si>
  <si>
    <t>46. I would tell a teacher if a student was being bullied because of their mental illness.</t>
  </si>
  <si>
    <t>47. I would stick up for someone who had a mental illness if they were being teased.</t>
  </si>
  <si>
    <t>48. I would tutor a classmate who got behind on their studies because of their mental illness.</t>
  </si>
  <si>
    <t>49. I would visit a classmate in hospital if they had mental illness.</t>
  </si>
  <si>
    <t>50. I would volunteer my time to work in a programme for people with mental illness.</t>
  </si>
  <si>
    <t>Entry ID</t>
  </si>
  <si>
    <t>Entry Date</t>
  </si>
  <si>
    <t>Yes</t>
  </si>
  <si>
    <t>I agree that I am of age 18 and above as at the registration in this event, and have have read the information written above and have indicated my choice whether to opt out of this research study or not.</t>
  </si>
  <si>
    <t>545D</t>
  </si>
  <si>
    <t>Krystal</t>
  </si>
  <si>
    <t>Female</t>
  </si>
  <si>
    <t>Family Member
Friend
Classmate</t>
  </si>
  <si>
    <t>No</t>
  </si>
  <si>
    <t>Polytechnic</t>
  </si>
  <si>
    <t>Neither Agree nor Disagree</t>
  </si>
  <si>
    <t>4197Z</t>
  </si>
  <si>
    <t>Krystal Ong</t>
  </si>
  <si>
    <t>Male</t>
  </si>
  <si>
    <t>Family Member</t>
  </si>
  <si>
    <t>Agree Slightly</t>
  </si>
  <si>
    <t>Disagree Slightly</t>
  </si>
  <si>
    <t>Disagree Strongly</t>
  </si>
  <si>
    <t>Agree Strongly</t>
  </si>
  <si>
    <t>I agree that I am of age 18 and above as at the registration in this event, and have have read the information written above and have indicated my choice whether to opt out of this research study or not.
I am below 18 years of age (proceed to next section).</t>
  </si>
  <si>
    <t>025z</t>
  </si>
  <si>
    <t>Melanie Sim</t>
  </si>
  <si>
    <t>14/08~1992</t>
  </si>
  <si>
    <t>Not Applicable</t>
  </si>
  <si>
    <t>University Degree</t>
  </si>
  <si>
    <t>897I</t>
  </si>
  <si>
    <t>Waida</t>
  </si>
  <si>
    <t>Friend</t>
  </si>
  <si>
    <t>0498H</t>
  </si>
  <si>
    <t>Veron Huang Simin</t>
  </si>
  <si>
    <t>Postgraduate Degree</t>
  </si>
  <si>
    <t>189D</t>
  </si>
  <si>
    <t>Siti Radiah</t>
  </si>
  <si>
    <t>696G</t>
  </si>
  <si>
    <t>Muhamad Hadi</t>
  </si>
  <si>
    <t>ITE</t>
  </si>
  <si>
    <t>457Z</t>
  </si>
  <si>
    <t>Hafeez</t>
  </si>
  <si>
    <t>777g</t>
  </si>
  <si>
    <t>Andy Chan</t>
  </si>
  <si>
    <t>Family Member
Friend</t>
  </si>
  <si>
    <t>943J</t>
  </si>
  <si>
    <t>Helmi Zain</t>
  </si>
  <si>
    <t>580E</t>
  </si>
  <si>
    <t>Helmi</t>
  </si>
  <si>
    <t>208c</t>
  </si>
  <si>
    <t>Hadi</t>
  </si>
  <si>
    <t>346A</t>
  </si>
  <si>
    <t>Friend
Colleague</t>
  </si>
  <si>
    <t>269G</t>
  </si>
  <si>
    <t>Hadi Suhaimi</t>
  </si>
  <si>
    <t>220G</t>
  </si>
  <si>
    <t>Kidzrul</t>
  </si>
  <si>
    <t>Lower Secondary School</t>
  </si>
  <si>
    <t>267b</t>
  </si>
  <si>
    <t>36z</t>
  </si>
  <si>
    <t>755a</t>
  </si>
  <si>
    <t>889J</t>
  </si>
  <si>
    <t>671D</t>
  </si>
  <si>
    <t>979D</t>
  </si>
  <si>
    <t>904C</t>
  </si>
  <si>
    <t>536N</t>
  </si>
  <si>
    <t>060E</t>
  </si>
  <si>
    <t>Junior College/ Pre-University Institution</t>
  </si>
  <si>
    <t>470E</t>
  </si>
  <si>
    <t>384J</t>
  </si>
  <si>
    <t>Upper Secondary School</t>
  </si>
  <si>
    <t>313G</t>
  </si>
  <si>
    <t>Malvinder Singh</t>
  </si>
  <si>
    <t>580G</t>
  </si>
  <si>
    <t>241j</t>
  </si>
  <si>
    <t>631D</t>
  </si>
  <si>
    <t>hafeez shahni</t>
  </si>
  <si>
    <t>782C</t>
  </si>
  <si>
    <t>15./04/1985</t>
  </si>
  <si>
    <t>121I</t>
  </si>
  <si>
    <t>Hafeez Shahni</t>
  </si>
  <si>
    <t>674E</t>
  </si>
  <si>
    <t>108C</t>
  </si>
  <si>
    <t>419G</t>
  </si>
  <si>
    <t>627F</t>
  </si>
  <si>
    <t>018F</t>
  </si>
  <si>
    <t>199Z</t>
  </si>
  <si>
    <t>135E</t>
  </si>
  <si>
    <t>537G</t>
  </si>
  <si>
    <t>025B</t>
  </si>
  <si>
    <t>926D</t>
  </si>
  <si>
    <t>Hafeez shahni</t>
  </si>
  <si>
    <t>194C</t>
  </si>
  <si>
    <t>201A</t>
  </si>
  <si>
    <t>361J</t>
  </si>
  <si>
    <t>379F</t>
  </si>
  <si>
    <t>670E</t>
  </si>
  <si>
    <t>Syazana</t>
  </si>
  <si>
    <t>016G</t>
  </si>
  <si>
    <t>No Formal Education</t>
  </si>
  <si>
    <t>604F</t>
  </si>
  <si>
    <t>768j</t>
  </si>
  <si>
    <t>173a</t>
  </si>
  <si>
    <t>Ady</t>
  </si>
  <si>
    <t>309I</t>
  </si>
  <si>
    <t>9786A</t>
  </si>
  <si>
    <t>Family Member
Friend
Colleague</t>
  </si>
  <si>
    <t>715B</t>
  </si>
  <si>
    <t>7103h</t>
  </si>
  <si>
    <t>Hady suhaimi</t>
  </si>
  <si>
    <t>Family Member
Friend
Colleague
Classmate
Partner (BF/GF)</t>
  </si>
  <si>
    <t>Hadi suhaimi</t>
  </si>
  <si>
    <t>7002D</t>
  </si>
  <si>
    <t>370H</t>
  </si>
  <si>
    <t>Friend
Classmate</t>
  </si>
  <si>
    <t>378F</t>
  </si>
  <si>
    <t>Muhamad Hadi Suhaimi</t>
  </si>
  <si>
    <t>563G</t>
  </si>
  <si>
    <t>8256D</t>
  </si>
  <si>
    <t>Muhammad Hadi</t>
  </si>
  <si>
    <t>962E</t>
  </si>
  <si>
    <t>4181B</t>
  </si>
  <si>
    <t>Chitra</t>
  </si>
  <si>
    <t>209N</t>
  </si>
  <si>
    <t>754E</t>
  </si>
  <si>
    <t>699R</t>
  </si>
  <si>
    <t>792G</t>
  </si>
  <si>
    <t>Colleague</t>
  </si>
  <si>
    <t>860b</t>
  </si>
  <si>
    <t>WAIDA</t>
  </si>
  <si>
    <t>497H</t>
  </si>
  <si>
    <t>162F</t>
  </si>
  <si>
    <t>Veron huang Simin</t>
  </si>
  <si>
    <t>359J</t>
  </si>
  <si>
    <t>Khairyunus</t>
  </si>
  <si>
    <t>196E</t>
  </si>
  <si>
    <t>125F</t>
  </si>
  <si>
    <t>NA</t>
  </si>
  <si>
    <t>1860B</t>
  </si>
  <si>
    <t>Yasser</t>
  </si>
  <si>
    <t>Friend
Not Applicable</t>
  </si>
  <si>
    <t>834I</t>
  </si>
  <si>
    <t>SAF</t>
  </si>
  <si>
    <t>096H</t>
  </si>
  <si>
    <t>096h</t>
  </si>
  <si>
    <t>187D</t>
  </si>
  <si>
    <t>166E</t>
  </si>
  <si>
    <t>Vivien Ng</t>
  </si>
  <si>
    <t>217H</t>
  </si>
  <si>
    <t>414G</t>
  </si>
  <si>
    <t>767F</t>
  </si>
  <si>
    <t>Family Member
Friend
Colleague
Classmate</t>
  </si>
  <si>
    <t>480G</t>
  </si>
  <si>
    <t>270D</t>
  </si>
  <si>
    <t>027E</t>
  </si>
  <si>
    <t>304d</t>
  </si>
  <si>
    <t>655Z</t>
  </si>
  <si>
    <t>Charmaine</t>
  </si>
  <si>
    <t>509C</t>
  </si>
  <si>
    <t>700D</t>
  </si>
  <si>
    <t>310B</t>
  </si>
  <si>
    <t>347I</t>
  </si>
  <si>
    <t>612C</t>
  </si>
  <si>
    <t>367B</t>
  </si>
  <si>
    <t>920D</t>
  </si>
  <si>
    <t>063H</t>
  </si>
  <si>
    <t>chitra</t>
  </si>
  <si>
    <t>100H</t>
  </si>
  <si>
    <t>171B</t>
  </si>
  <si>
    <t>715H</t>
  </si>
  <si>
    <t>636Z</t>
  </si>
  <si>
    <t>170G</t>
  </si>
  <si>
    <t>071c</t>
  </si>
  <si>
    <t>syazana</t>
  </si>
  <si>
    <t>226I</t>
  </si>
  <si>
    <t>599i</t>
  </si>
  <si>
    <t>Melanie sim</t>
  </si>
  <si>
    <t>404Z</t>
  </si>
  <si>
    <t>380c</t>
  </si>
  <si>
    <t>268J</t>
  </si>
  <si>
    <t>294h</t>
  </si>
  <si>
    <t>844F</t>
  </si>
  <si>
    <t>092Z</t>
  </si>
  <si>
    <t>850A</t>
  </si>
  <si>
    <t>623z</t>
  </si>
  <si>
    <t>krystal ong</t>
  </si>
  <si>
    <t>Classmate</t>
  </si>
  <si>
    <t>294H</t>
  </si>
  <si>
    <t>615A</t>
  </si>
  <si>
    <t>623Z</t>
  </si>
  <si>
    <t>531Z</t>
  </si>
  <si>
    <t>922D</t>
  </si>
  <si>
    <t>271x</t>
  </si>
  <si>
    <t>malvinder singh</t>
  </si>
  <si>
    <t>645z</t>
  </si>
  <si>
    <t>4082D</t>
  </si>
  <si>
    <t>161G</t>
  </si>
  <si>
    <t>552I</t>
  </si>
  <si>
    <t>601H</t>
  </si>
  <si>
    <t>840j</t>
  </si>
  <si>
    <t>925E</t>
  </si>
  <si>
    <t>337I</t>
  </si>
  <si>
    <t>183B</t>
  </si>
  <si>
    <t>086D</t>
  </si>
  <si>
    <t>669J</t>
  </si>
  <si>
    <t>481E</t>
  </si>
  <si>
    <t>515Z</t>
  </si>
  <si>
    <t>798C</t>
  </si>
  <si>
    <t>114C</t>
  </si>
  <si>
    <t>705J</t>
  </si>
  <si>
    <t>malvindersingh</t>
  </si>
  <si>
    <t>087D</t>
  </si>
  <si>
    <t>746E</t>
  </si>
  <si>
    <t>911C</t>
  </si>
  <si>
    <t>510F</t>
  </si>
  <si>
    <t>017G</t>
  </si>
  <si>
    <t>144E</t>
  </si>
  <si>
    <t>022F</t>
  </si>
  <si>
    <t>736J</t>
  </si>
  <si>
    <t>naimi</t>
  </si>
  <si>
    <t>http://community2campus.sg/wp-content/uploads/wpforms/893-49d6fd25748672660409878cf94802e4/signature-00f99c39f004c1cae5d35aa3e04d55ac.pdf</t>
  </si>
  <si>
    <t>206I</t>
  </si>
  <si>
    <t>293z</t>
  </si>
  <si>
    <t>Malvindersingh</t>
  </si>
  <si>
    <t>059H</t>
  </si>
  <si>
    <t>Malvinder singh</t>
  </si>
  <si>
    <t>191z</t>
  </si>
  <si>
    <t>771A</t>
  </si>
  <si>
    <t>912D</t>
  </si>
  <si>
    <t>849D</t>
  </si>
  <si>
    <t>572J</t>
  </si>
  <si>
    <t>840J</t>
  </si>
  <si>
    <t>721B</t>
  </si>
  <si>
    <t>643I</t>
  </si>
  <si>
    <t>MALVINDER SINGH</t>
  </si>
  <si>
    <t>183g</t>
  </si>
  <si>
    <t>288z</t>
  </si>
  <si>
    <t>257C</t>
  </si>
  <si>
    <t>817G</t>
  </si>
  <si>
    <t>288Z</t>
  </si>
  <si>
    <t>Melvinder Singh</t>
  </si>
  <si>
    <t>825C</t>
  </si>
  <si>
    <t>575P</t>
  </si>
  <si>
    <t>391C</t>
  </si>
  <si>
    <t>856H</t>
  </si>
  <si>
    <t>525i</t>
  </si>
  <si>
    <t>Primary School</t>
  </si>
  <si>
    <t>826J</t>
  </si>
  <si>
    <t>628D</t>
  </si>
  <si>
    <t>340F</t>
  </si>
  <si>
    <t>583F</t>
  </si>
  <si>
    <t>Family Member
Not Applicable</t>
  </si>
  <si>
    <t>454f</t>
  </si>
  <si>
    <t>962Z</t>
  </si>
  <si>
    <t>3648A</t>
  </si>
  <si>
    <t>Family Member
Colleague</t>
  </si>
  <si>
    <t>233D</t>
  </si>
  <si>
    <t>509i</t>
  </si>
  <si>
    <t>059i</t>
  </si>
  <si>
    <t>532Z</t>
  </si>
  <si>
    <t>355G</t>
  </si>
  <si>
    <t>829J</t>
  </si>
  <si>
    <t>236H</t>
  </si>
  <si>
    <t>863G</t>
  </si>
  <si>
    <t>939g</t>
  </si>
  <si>
    <t>malvin</t>
  </si>
  <si>
    <t>970H</t>
  </si>
  <si>
    <t>0336E</t>
  </si>
  <si>
    <t>581B</t>
  </si>
  <si>
    <t>720H</t>
  </si>
  <si>
    <t>Andy chan</t>
  </si>
  <si>
    <t>007i</t>
  </si>
  <si>
    <t>vivien ng</t>
  </si>
  <si>
    <t>650A</t>
  </si>
  <si>
    <t>Hon Kee</t>
  </si>
  <si>
    <t>168Z</t>
  </si>
  <si>
    <t>852B</t>
  </si>
  <si>
    <t>384D</t>
  </si>
  <si>
    <t>368F</t>
  </si>
  <si>
    <t>288L</t>
  </si>
  <si>
    <t>1777D</t>
  </si>
  <si>
    <t>2136E</t>
  </si>
  <si>
    <t>Gayathri Ayavoo</t>
  </si>
  <si>
    <t>553D</t>
  </si>
  <si>
    <t>733F</t>
  </si>
  <si>
    <t>392A</t>
  </si>
  <si>
    <t>991B</t>
  </si>
  <si>
    <t>Andy Cha</t>
  </si>
  <si>
    <t>Lim Hie Kak</t>
  </si>
  <si>
    <t>Colleague
Not Applicable</t>
  </si>
  <si>
    <t>538Z</t>
  </si>
  <si>
    <t>S741E</t>
  </si>
  <si>
    <t>925D</t>
  </si>
  <si>
    <t>114d</t>
  </si>
  <si>
    <t>271A</t>
  </si>
  <si>
    <t>922j</t>
  </si>
  <si>
    <t>Nirmal</t>
  </si>
  <si>
    <t>922J</t>
  </si>
  <si>
    <t>826E</t>
  </si>
  <si>
    <t>748A</t>
  </si>
  <si>
    <t>571H</t>
  </si>
  <si>
    <t>694C</t>
  </si>
  <si>
    <t>923E</t>
  </si>
  <si>
    <t>nirmal</t>
  </si>
  <si>
    <t>753E</t>
  </si>
  <si>
    <t>348I</t>
  </si>
  <si>
    <t>780H</t>
  </si>
  <si>
    <t>285G</t>
  </si>
  <si>
    <t>434G</t>
  </si>
  <si>
    <t>273J</t>
  </si>
  <si>
    <t>291D</t>
  </si>
  <si>
    <t>074J</t>
  </si>
  <si>
    <t>698J</t>
  </si>
  <si>
    <t>999Z</t>
  </si>
  <si>
    <t>106G</t>
  </si>
  <si>
    <t>577B</t>
  </si>
  <si>
    <t>530G</t>
  </si>
  <si>
    <t>246A</t>
  </si>
  <si>
    <t>386H</t>
  </si>
  <si>
    <t>932G</t>
  </si>
  <si>
    <t>945F</t>
  </si>
  <si>
    <t>Chan Weng Cheong</t>
  </si>
  <si>
    <t>283C</t>
  </si>
  <si>
    <t>860c</t>
  </si>
  <si>
    <t>410E</t>
  </si>
  <si>
    <t>Na</t>
  </si>
  <si>
    <t>128C</t>
  </si>
  <si>
    <t>037B</t>
  </si>
  <si>
    <t>303D</t>
  </si>
  <si>
    <t>853E</t>
  </si>
  <si>
    <t>013C</t>
  </si>
  <si>
    <t>783H</t>
  </si>
  <si>
    <t>985J</t>
  </si>
  <si>
    <t>898G</t>
  </si>
  <si>
    <t>Krystal Ong Li Ting</t>
  </si>
  <si>
    <t>972G</t>
  </si>
  <si>
    <t>4815A</t>
  </si>
  <si>
    <t>077I</t>
  </si>
  <si>
    <t>Partner (BF/GF)</t>
  </si>
  <si>
    <t>335E</t>
  </si>
  <si>
    <t>667Z</t>
  </si>
  <si>
    <t>155A</t>
  </si>
  <si>
    <t>276I</t>
  </si>
  <si>
    <t>Gerald</t>
  </si>
  <si>
    <t>255j</t>
  </si>
  <si>
    <t>NIrmal</t>
  </si>
  <si>
    <t>132Z</t>
  </si>
  <si>
    <t>682G</t>
  </si>
  <si>
    <t>138J</t>
  </si>
  <si>
    <t>786d</t>
  </si>
  <si>
    <t>645A</t>
  </si>
  <si>
    <t>133J</t>
  </si>
  <si>
    <t>102I</t>
  </si>
  <si>
    <t>137F</t>
  </si>
  <si>
    <t>026D</t>
  </si>
  <si>
    <t>195B</t>
  </si>
  <si>
    <t>331D</t>
  </si>
  <si>
    <t>673A</t>
  </si>
  <si>
    <t>588E</t>
  </si>
  <si>
    <t>833A</t>
  </si>
  <si>
    <t>498Z</t>
  </si>
  <si>
    <t>325D</t>
  </si>
  <si>
    <t>294C</t>
  </si>
  <si>
    <t>862G</t>
  </si>
  <si>
    <t>520G</t>
  </si>
  <si>
    <t>192J</t>
  </si>
  <si>
    <t>788F</t>
  </si>
  <si>
    <t>6545J</t>
  </si>
  <si>
    <t>786Z</t>
  </si>
  <si>
    <t>Farhan Faizal</t>
  </si>
  <si>
    <t>981E</t>
  </si>
  <si>
    <t>520h</t>
  </si>
  <si>
    <t>834J</t>
  </si>
  <si>
    <t>721F</t>
  </si>
  <si>
    <t>Family Member
Partner (BF/GF)</t>
  </si>
  <si>
    <t>532B</t>
  </si>
  <si>
    <t>244E</t>
  </si>
  <si>
    <t>067C</t>
  </si>
  <si>
    <t>237a</t>
  </si>
  <si>
    <t>080I</t>
  </si>
  <si>
    <t>520H</t>
  </si>
  <si>
    <t>546H</t>
  </si>
  <si>
    <t>139Z</t>
  </si>
  <si>
    <t>272F</t>
  </si>
  <si>
    <t>NQ</t>
  </si>
  <si>
    <t>728F</t>
  </si>
  <si>
    <t>051Z</t>
  </si>
  <si>
    <t>560H</t>
  </si>
  <si>
    <t>533J</t>
  </si>
  <si>
    <t>Master Nirmal</t>
  </si>
  <si>
    <t>234E</t>
  </si>
  <si>
    <t>960C</t>
  </si>
  <si>
    <t>164C</t>
  </si>
  <si>
    <t>188c</t>
  </si>
  <si>
    <t>104B</t>
  </si>
  <si>
    <t>309A</t>
  </si>
  <si>
    <t>440E</t>
  </si>
  <si>
    <t>290G</t>
  </si>
  <si>
    <t>818C</t>
  </si>
  <si>
    <t>384B</t>
  </si>
  <si>
    <t>239E</t>
  </si>
  <si>
    <t>955A</t>
  </si>
  <si>
    <t>983E</t>
  </si>
  <si>
    <t>291A</t>
  </si>
  <si>
    <t>Ms Ng</t>
  </si>
  <si>
    <t>312B</t>
  </si>
  <si>
    <t>648F</t>
  </si>
  <si>
    <t>865A</t>
  </si>
  <si>
    <t>Kai Teng</t>
  </si>
  <si>
    <t>353Z</t>
  </si>
  <si>
    <t>720J</t>
  </si>
  <si>
    <t>572I</t>
  </si>
  <si>
    <t>570A</t>
  </si>
  <si>
    <t>841I</t>
  </si>
  <si>
    <t>887b</t>
  </si>
  <si>
    <t>399G</t>
  </si>
  <si>
    <t>Tan Hon Kee</t>
  </si>
  <si>
    <t>751g</t>
  </si>
  <si>
    <t>739J</t>
  </si>
  <si>
    <t>Nigel Koh</t>
  </si>
  <si>
    <t>857B</t>
  </si>
  <si>
    <t>953A</t>
  </si>
  <si>
    <t>768J</t>
  </si>
  <si>
    <t>559H</t>
  </si>
  <si>
    <t>361G</t>
  </si>
  <si>
    <t>Veron Huang</t>
  </si>
  <si>
    <t>886D</t>
  </si>
  <si>
    <t>295D</t>
  </si>
  <si>
    <t>NIGEL KOH</t>
  </si>
  <si>
    <t>048A</t>
  </si>
  <si>
    <t>800I</t>
  </si>
  <si>
    <t>754A</t>
  </si>
  <si>
    <t>642Z</t>
  </si>
  <si>
    <t>402C</t>
  </si>
  <si>
    <t>665F</t>
  </si>
  <si>
    <t>553Z</t>
  </si>
  <si>
    <t>945C</t>
  </si>
  <si>
    <t>631G</t>
  </si>
  <si>
    <t>704D</t>
  </si>
  <si>
    <t>170Z</t>
  </si>
  <si>
    <t>477B</t>
  </si>
  <si>
    <t>Vivien</t>
  </si>
  <si>
    <t>Friend
Colleague
Not Applicable</t>
  </si>
  <si>
    <t>S9404311e</t>
  </si>
  <si>
    <t>Veron huang simin</t>
  </si>
  <si>
    <t>769A</t>
  </si>
  <si>
    <t>587A</t>
  </si>
  <si>
    <t>933H</t>
  </si>
  <si>
    <t>418J</t>
  </si>
  <si>
    <t>623H</t>
  </si>
  <si>
    <t>Vivien ng</t>
  </si>
  <si>
    <t>041D</t>
  </si>
  <si>
    <t>Ng Sok Mei Vivien</t>
  </si>
  <si>
    <t>662B</t>
  </si>
  <si>
    <t>491Z</t>
  </si>
  <si>
    <t>851F</t>
  </si>
  <si>
    <t>191Z</t>
  </si>
  <si>
    <t>634H</t>
  </si>
  <si>
    <t>079E</t>
  </si>
  <si>
    <t>690A</t>
  </si>
  <si>
    <t>010F</t>
  </si>
  <si>
    <t>I am below 18 years of age (proceed to next section).</t>
  </si>
  <si>
    <t>926I</t>
  </si>
  <si>
    <t>946A</t>
  </si>
  <si>
    <t>017B</t>
  </si>
  <si>
    <t>016C</t>
  </si>
  <si>
    <t>955D</t>
  </si>
  <si>
    <t>576D</t>
  </si>
  <si>
    <t>008B</t>
  </si>
  <si>
    <t>983D</t>
  </si>
  <si>
    <t>123I</t>
  </si>
  <si>
    <t>3945I</t>
  </si>
  <si>
    <t>HongQi</t>
  </si>
  <si>
    <t>810F</t>
  </si>
  <si>
    <t>130d</t>
  </si>
  <si>
    <t>007A</t>
  </si>
  <si>
    <t>319F</t>
  </si>
  <si>
    <t>842A</t>
  </si>
  <si>
    <t>8210d</t>
  </si>
  <si>
    <t>343z</t>
  </si>
  <si>
    <t>Aaron Angus Chen</t>
  </si>
  <si>
    <t>070e</t>
  </si>
  <si>
    <t>Tan hon kee</t>
  </si>
  <si>
    <t>667B</t>
  </si>
  <si>
    <t>TAN HON KEE</t>
  </si>
  <si>
    <t>359D</t>
  </si>
  <si>
    <t>695D</t>
  </si>
  <si>
    <t>Veron Huang Si Min</t>
  </si>
  <si>
    <t>589B</t>
  </si>
  <si>
    <t>512G</t>
  </si>
  <si>
    <t>969I</t>
  </si>
  <si>
    <t>272G</t>
  </si>
  <si>
    <t>736D</t>
  </si>
  <si>
    <t>824G</t>
  </si>
  <si>
    <t>506a</t>
  </si>
  <si>
    <t>359d</t>
  </si>
  <si>
    <t>970b</t>
  </si>
  <si>
    <t>731f</t>
  </si>
  <si>
    <t>731F</t>
  </si>
  <si>
    <t>089J</t>
  </si>
  <si>
    <t>098J</t>
  </si>
  <si>
    <t>576C</t>
  </si>
  <si>
    <t>521i</t>
  </si>
  <si>
    <t>521I</t>
  </si>
  <si>
    <t>142B</t>
  </si>
  <si>
    <t>356b</t>
  </si>
  <si>
    <t>552F</t>
  </si>
  <si>
    <t>259C</t>
  </si>
  <si>
    <t>889i</t>
  </si>
  <si>
    <t>215Z</t>
  </si>
  <si>
    <t>892F</t>
  </si>
  <si>
    <t>842E</t>
  </si>
  <si>
    <t>515I</t>
  </si>
  <si>
    <t>Chen Hong Qi</t>
  </si>
  <si>
    <t>5790A</t>
  </si>
  <si>
    <t>889I</t>
  </si>
  <si>
    <t>970R</t>
  </si>
  <si>
    <t>Nigel Kho</t>
  </si>
  <si>
    <t>863J</t>
  </si>
  <si>
    <t>896Z</t>
  </si>
  <si>
    <t>Tan Hon Kew</t>
  </si>
  <si>
    <t>816I</t>
  </si>
  <si>
    <t>Hon kee</t>
  </si>
  <si>
    <t>297A</t>
  </si>
  <si>
    <t>5112C</t>
  </si>
  <si>
    <t>238z</t>
  </si>
  <si>
    <t>070B</t>
  </si>
  <si>
    <t>295Z</t>
  </si>
  <si>
    <t>NIGEL</t>
  </si>
  <si>
    <t>696I</t>
  </si>
  <si>
    <t>906Z</t>
  </si>
  <si>
    <t>Aaron</t>
  </si>
  <si>
    <t>961A</t>
  </si>
  <si>
    <t>653G</t>
  </si>
  <si>
    <t>867H</t>
  </si>
  <si>
    <t>286C</t>
  </si>
  <si>
    <t>644I</t>
  </si>
  <si>
    <t>LIM HIE KAK</t>
  </si>
  <si>
    <t>456Z</t>
  </si>
  <si>
    <t>154a</t>
  </si>
  <si>
    <t>003D</t>
  </si>
  <si>
    <t>15/12:1978</t>
  </si>
  <si>
    <t>594E</t>
  </si>
  <si>
    <t>297F</t>
  </si>
  <si>
    <t>Aaron Chen Angus</t>
  </si>
  <si>
    <t>Family Member
Colleague
Classmate</t>
  </si>
  <si>
    <t>958Z</t>
  </si>
  <si>
    <t>327C</t>
  </si>
  <si>
    <t>786D</t>
  </si>
  <si>
    <t>sdssw</t>
  </si>
  <si>
    <t>023A</t>
  </si>
  <si>
    <t>6994E</t>
  </si>
  <si>
    <t>Angus</t>
  </si>
  <si>
    <t>Mr Aaron Angus</t>
  </si>
  <si>
    <t>539J</t>
  </si>
  <si>
    <t>Family Member
Classmate</t>
  </si>
  <si>
    <t>337Z</t>
  </si>
  <si>
    <t>Nigel</t>
  </si>
  <si>
    <t>374G</t>
  </si>
  <si>
    <t>605D</t>
  </si>
  <si>
    <t>Aaron Chen</t>
  </si>
  <si>
    <t>689F</t>
  </si>
  <si>
    <t>Angus Aaron</t>
  </si>
  <si>
    <t>100c</t>
  </si>
  <si>
    <t>razzif</t>
  </si>
  <si>
    <t>117K</t>
  </si>
  <si>
    <t>0275F</t>
  </si>
  <si>
    <t>792A</t>
  </si>
  <si>
    <t>Razzif</t>
  </si>
  <si>
    <t>Damien</t>
  </si>
  <si>
    <t>5188H</t>
  </si>
  <si>
    <t>Damien Wong</t>
  </si>
  <si>
    <t>499A</t>
  </si>
  <si>
    <t>Ignatius</t>
  </si>
  <si>
    <t>535E</t>
  </si>
  <si>
    <t>Tan Guan Ming</t>
  </si>
  <si>
    <t>004F</t>
  </si>
  <si>
    <t>Gm</t>
  </si>
  <si>
    <t>905I</t>
  </si>
  <si>
    <t>GM</t>
  </si>
  <si>
    <t>8539J</t>
  </si>
  <si>
    <t>027H</t>
  </si>
  <si>
    <t>928D</t>
  </si>
  <si>
    <t>628H</t>
  </si>
  <si>
    <t>0208K</t>
  </si>
  <si>
    <t>818D</t>
  </si>
  <si>
    <t>472A</t>
  </si>
  <si>
    <t>912Z</t>
  </si>
  <si>
    <t>357R</t>
  </si>
  <si>
    <t>4222F</t>
  </si>
  <si>
    <t>024I</t>
  </si>
  <si>
    <t>224G</t>
  </si>
  <si>
    <t>242G</t>
  </si>
  <si>
    <t>gm</t>
  </si>
  <si>
    <t>629b</t>
  </si>
  <si>
    <t>syahila</t>
  </si>
  <si>
    <t>639B</t>
  </si>
  <si>
    <t>Syahila</t>
  </si>
  <si>
    <t>710D</t>
  </si>
  <si>
    <t>683H</t>
  </si>
  <si>
    <t>367D</t>
  </si>
  <si>
    <t>964D</t>
  </si>
  <si>
    <t>369H</t>
  </si>
  <si>
    <t>Guan Ming</t>
  </si>
  <si>
    <t>080D</t>
  </si>
  <si>
    <t>594B</t>
  </si>
  <si>
    <t>s141d</t>
  </si>
  <si>
    <t>735D</t>
  </si>
  <si>
    <t>Friend
Colleague
Classmate</t>
  </si>
  <si>
    <t>916J</t>
  </si>
  <si>
    <t>S141D</t>
  </si>
  <si>
    <t>525f</t>
  </si>
  <si>
    <t>974C</t>
  </si>
  <si>
    <t>136c</t>
  </si>
  <si>
    <t>420J</t>
  </si>
  <si>
    <t>339N</t>
  </si>
  <si>
    <t>030J</t>
  </si>
  <si>
    <t>Guan ming just</t>
  </si>
  <si>
    <t>541E</t>
  </si>
  <si>
    <t>553B</t>
  </si>
  <si>
    <t>533E</t>
  </si>
  <si>
    <t>934F</t>
  </si>
  <si>
    <t>938Z</t>
  </si>
  <si>
    <t>Friend
Partner (BF/GF)</t>
  </si>
  <si>
    <t>399A</t>
  </si>
  <si>
    <t>027I</t>
  </si>
  <si>
    <t>508E</t>
  </si>
  <si>
    <t>348F</t>
  </si>
  <si>
    <t>Family Member
Friend
Partner (BF/GF)</t>
  </si>
  <si>
    <t>780J</t>
  </si>
  <si>
    <t>374L</t>
  </si>
  <si>
    <t>935G</t>
  </si>
  <si>
    <t>762E</t>
  </si>
  <si>
    <t>002G</t>
  </si>
  <si>
    <t>asd</t>
  </si>
  <si>
    <t>481F</t>
  </si>
  <si>
    <t>999B</t>
  </si>
  <si>
    <t>348E</t>
  </si>
  <si>
    <t>709Z</t>
  </si>
  <si>
    <t>908R</t>
  </si>
  <si>
    <t>Ignatius Teo</t>
  </si>
  <si>
    <t>105I</t>
  </si>
  <si>
    <t>094I</t>
  </si>
  <si>
    <t>782F</t>
  </si>
  <si>
    <t>196D</t>
  </si>
  <si>
    <t>999H</t>
  </si>
  <si>
    <t>ergtrerg</t>
  </si>
  <si>
    <t>dfgdfg</t>
  </si>
  <si>
    <t>dfgfdg</t>
  </si>
  <si>
    <t>dfg</t>
  </si>
  <si>
    <t>asdsa</t>
  </si>
  <si>
    <t>asdsad</t>
  </si>
  <si>
    <t>111E</t>
  </si>
  <si>
    <t>asad</t>
  </si>
  <si>
    <t>asdasd</t>
  </si>
  <si>
    <t>878b</t>
  </si>
  <si>
    <t>25 - 34</t>
  </si>
  <si>
    <t>45 - 54</t>
  </si>
  <si>
    <t>196I</t>
  </si>
  <si>
    <t>18 -24</t>
  </si>
  <si>
    <t>999h</t>
  </si>
  <si>
    <t>208E</t>
  </si>
  <si>
    <t>626I</t>
  </si>
  <si>
    <t>897D</t>
  </si>
  <si>
    <t>524G</t>
  </si>
  <si>
    <t>499C</t>
  </si>
  <si>
    <t>352R</t>
  </si>
  <si>
    <t>374A</t>
  </si>
  <si>
    <t>100C</t>
  </si>
  <si>
    <t>35 - 44</t>
  </si>
  <si>
    <t>4337Z</t>
  </si>
  <si>
    <t>55 - 64</t>
  </si>
  <si>
    <t>286c</t>
  </si>
  <si>
    <t>356B</t>
  </si>
  <si>
    <t>070E</t>
  </si>
  <si>
    <t>8800I</t>
  </si>
  <si>
    <t>976E</t>
  </si>
  <si>
    <t>887B</t>
  </si>
  <si>
    <t>295d</t>
  </si>
  <si>
    <t>384b</t>
  </si>
  <si>
    <t>076C</t>
  </si>
  <si>
    <t>545J</t>
  </si>
  <si>
    <t>552i</t>
  </si>
  <si>
    <t>960J</t>
  </si>
  <si>
    <t>401E</t>
  </si>
  <si>
    <t>434g</t>
  </si>
  <si>
    <t>9991B</t>
  </si>
  <si>
    <t>S257C</t>
  </si>
  <si>
    <t>059h</t>
  </si>
  <si>
    <t>863g</t>
  </si>
  <si>
    <t>972z</t>
  </si>
  <si>
    <t>136E</t>
  </si>
  <si>
    <t>170g</t>
  </si>
  <si>
    <t>715h</t>
  </si>
  <si>
    <t>0480G</t>
  </si>
  <si>
    <t>6994e</t>
  </si>
  <si>
    <t>6559H</t>
  </si>
  <si>
    <t>497h</t>
  </si>
  <si>
    <t>469G</t>
  </si>
  <si>
    <t>256d</t>
  </si>
  <si>
    <t>7992D</t>
  </si>
  <si>
    <t>637F</t>
  </si>
  <si>
    <t>108c</t>
  </si>
  <si>
    <t>303B</t>
  </si>
  <si>
    <t>278E</t>
  </si>
  <si>
    <t>65 - 74</t>
  </si>
  <si>
    <t>384j</t>
  </si>
  <si>
    <t>470e</t>
  </si>
  <si>
    <t>060e</t>
  </si>
  <si>
    <t>536n</t>
  </si>
  <si>
    <t>346a</t>
  </si>
  <si>
    <t>755A</t>
  </si>
  <si>
    <t>365z</t>
  </si>
  <si>
    <t>267B</t>
  </si>
  <si>
    <t>256c</t>
  </si>
  <si>
    <t>259c</t>
  </si>
  <si>
    <t>025Z</t>
  </si>
  <si>
    <t>45. I would volunteer my time to work in a programme for people with mental illness.</t>
  </si>
  <si>
    <t>44. I would visit a classmate in hospital if they had mental illness.</t>
  </si>
  <si>
    <t>43. I would tutor a classmate who got behind on their studies because of their mental illness.</t>
  </si>
  <si>
    <t>42. I would stick up for someone who had a mental illness if they were being teased.</t>
  </si>
  <si>
    <t>41. I would tell a teacher if a student was being bullied because of their mental illness.</t>
  </si>
  <si>
    <t>40. I would not mind if someone with a mental illness lived next door to me.</t>
  </si>
  <si>
    <t>39. If I knew someone had a mental illness, I would not date them.</t>
  </si>
  <si>
    <t>38. I would try to avoid someone with a mental illness.</t>
  </si>
  <si>
    <t>37. I would not be close friends with someone I knew had a mental illness.</t>
  </si>
  <si>
    <t>36. I would be upset if someone with a mental illness always sat next to me in class.</t>
  </si>
  <si>
    <t>35. People with mental illness are a burden on society.</t>
  </si>
  <si>
    <t>34. I sometimes worry that I may have a mental illness.</t>
  </si>
  <si>
    <t>33. Schools and parents are mostly responsible for making people mentally ill.</t>
  </si>
  <si>
    <t>32. I think that society makes up the diagnosis of mental illness just to control people.</t>
  </si>
  <si>
    <t>31. I think that you could catch mental illness from another person.</t>
  </si>
  <si>
    <t>30. I think that there really isnâ€™t anything called mental illness; some people are just different.</t>
  </si>
  <si>
    <t>29. If I have a mental health problem, I would seek professional help.</t>
  </si>
  <si>
    <t>28. I am comfortable talking with my family member or friend about my mental health, for example telling them about my mental health diagnosis (if any) and how it affects me.</t>
  </si>
  <si>
    <t>27. I would be very embarrassed if I were diagnosed as having a mental illness.</t>
  </si>
  <si>
    <t>26. Most of my friends would see me as being weak if they thought I had a mental illness.</t>
  </si>
  <si>
    <t>25. If I had a mentally ill relative, I wouldnâ€™t want anyone to know.</t>
  </si>
  <si>
    <t>24. I think that people with mental illness experience stigma and discrimination nowadays, because of their mental health problems.</t>
  </si>
  <si>
    <t>23. Eating the wrong things or taking drugs can make you mentally ill.</t>
  </si>
  <si>
    <t>22. If you become mentally ill, your life is pretty much over.</t>
  </si>
  <si>
    <t>21. Mentally ill people tend to be more violent than other people.</t>
  </si>
  <si>
    <t>20. Mentally ill people are easy to spot.</t>
  </si>
  <si>
    <t>19. I donâ€™t think there is any way that I can become mentally ill.</t>
  </si>
  <si>
    <t>18. If a relative of mine became mentally ill, I know that I could convince them to get well.</t>
  </si>
  <si>
    <t>17. There are medications now that can cure mental illness.</t>
  </si>
  <si>
    <t>16. People who are mentally ill could be well if they tried hard enough.</t>
  </si>
  <si>
    <t>15. Mentally ill people can get well if they are treated with love and kindness.</t>
  </si>
  <si>
    <t>14. I think that mentally ill people are strange and weird.</t>
  </si>
  <si>
    <t>13. I canâ€™t see myself hanging out with a mentally ill person.</t>
  </si>
  <si>
    <t>12. Mentally ill people scare me.</t>
  </si>
  <si>
    <t>11. After the event, I would be willing to continue a relationship with a friend who develops a mental health issue.</t>
  </si>
  <si>
    <t>10. After the event, I would be willing to work with a person with a mental health issue.</t>
  </si>
  <si>
    <t>9. After the event, I feel that people with mental health issues should not be given any responsibility.</t>
  </si>
  <si>
    <t>8. After the event, I feel that one of the main causes of mental health issues is a lack of self-discipline and will power.</t>
  </si>
  <si>
    <t>7. After the event, if a friend has a mental health issue, I would now know what advice to give them to get professional help.</t>
  </si>
  <si>
    <t>6. How would you rate the quality of the activities in the programme which you have participated in ?</t>
  </si>
  <si>
    <t>5. How would you rate the quality of the staff and instructors who have conducted your respective programmes ?</t>
  </si>
  <si>
    <t>4. How would you rate the quality of the venue and equipment used for the programme you have participated in ?</t>
  </si>
  <si>
    <t>3. Which gender do you identify with?</t>
  </si>
  <si>
    <t>2. Age Range</t>
  </si>
  <si>
    <t>1. Last 4 Characters of NRIC / National ID</t>
  </si>
  <si>
    <t>Referrer</t>
  </si>
  <si>
    <t>194S</t>
  </si>
  <si>
    <t>767E</t>
  </si>
  <si>
    <t>766D</t>
  </si>
  <si>
    <t>Checkif</t>
  </si>
  <si>
    <t>Process_E_LS</t>
  </si>
  <si>
    <t>Process_E_EX</t>
  </si>
  <si>
    <t>Process_E_CT</t>
  </si>
  <si>
    <t>Pre_NCSS_P1</t>
  </si>
  <si>
    <t>Post_NCSS_P1</t>
  </si>
  <si>
    <t>Pre_NCSS_P2</t>
  </si>
  <si>
    <t>Post_NCSS_P2</t>
  </si>
  <si>
    <t>Pre_NCSS_P3</t>
  </si>
  <si>
    <t>Post_NCSS_P3</t>
  </si>
  <si>
    <t>Pre_NCSS_P4</t>
  </si>
  <si>
    <t>Post_NCSS_P4</t>
  </si>
  <si>
    <t>Pre_NCSS_P5</t>
  </si>
  <si>
    <t>Post_NCSS_P5</t>
  </si>
  <si>
    <t>Pre_AT_PT1</t>
  </si>
  <si>
    <t>Post_AT_PT1</t>
  </si>
  <si>
    <t>Pre_AT_PT2</t>
  </si>
  <si>
    <t>Post_AT_PT2</t>
  </si>
  <si>
    <t>Pre_AT_PT3</t>
  </si>
  <si>
    <t>Post_AT_PT3</t>
  </si>
  <si>
    <t>Pre_AT_WT1</t>
  </si>
  <si>
    <t>Post_AT_WT1</t>
  </si>
  <si>
    <t>Pre_AT_WT2</t>
  </si>
  <si>
    <t>Post_AT_WT2</t>
  </si>
  <si>
    <t>Pre_AT_WT3</t>
  </si>
  <si>
    <t>Post_AT_WT3</t>
  </si>
  <si>
    <t>Pre_AT_WT4</t>
  </si>
  <si>
    <t>Post_AT_WT4</t>
  </si>
  <si>
    <t>Pre_AT_WT5</t>
  </si>
  <si>
    <t>Post_AT_WT5</t>
  </si>
  <si>
    <t>Pre_AT_CT1</t>
  </si>
  <si>
    <t>Post_AT_CT1</t>
  </si>
  <si>
    <t>Pre_AT_CT2</t>
  </si>
  <si>
    <t>Post_AT_CT2</t>
  </si>
  <si>
    <t>Pre_AT_CT3</t>
  </si>
  <si>
    <t>Post_AT_CT3</t>
  </si>
  <si>
    <t>Pre_AT_CT4</t>
  </si>
  <si>
    <t>Post_AT_CT4</t>
  </si>
  <si>
    <t>Pre_AT_CT5</t>
  </si>
  <si>
    <t>Post_AT_CT5</t>
  </si>
  <si>
    <t>Pre_AT_LA1</t>
  </si>
  <si>
    <t>Post_AT_LA1</t>
  </si>
  <si>
    <t>Pre_AT_LA2</t>
  </si>
  <si>
    <t>Post_AT_LA2</t>
  </si>
  <si>
    <t>Pre_AT_LA3</t>
  </si>
  <si>
    <t>Post_AT_LA3</t>
  </si>
  <si>
    <t>Pre_AT_LA4</t>
  </si>
  <si>
    <t>Post_AT_LA4</t>
  </si>
  <si>
    <t>Pre_AT_LA5</t>
  </si>
  <si>
    <t>Post_AT_LA5</t>
  </si>
  <si>
    <t>Pre_AT_SC1</t>
  </si>
  <si>
    <t>Post_AT_SC1</t>
  </si>
  <si>
    <t>Pre_AT_SC2</t>
  </si>
  <si>
    <t>Post_AT_SC2</t>
  </si>
  <si>
    <t>Pre_AT_SC3</t>
  </si>
  <si>
    <t>Post_AT_SC3</t>
  </si>
  <si>
    <t>Pre_AT_SC4</t>
  </si>
  <si>
    <t>Post_AT_SC4</t>
  </si>
  <si>
    <t>Pre_AT_SC5</t>
  </si>
  <si>
    <t>Post_AT_SC5</t>
  </si>
  <si>
    <t>Pre_AT_SC6</t>
  </si>
  <si>
    <t>Post_AT_SC6</t>
  </si>
  <si>
    <t>Pre_ST_SD1</t>
  </si>
  <si>
    <t>Post_ST_SD1</t>
  </si>
  <si>
    <t>Pre_ST_SD2</t>
  </si>
  <si>
    <t>Post_ST_SD2</t>
  </si>
  <si>
    <t>Pre_ST_SD3</t>
  </si>
  <si>
    <t>Post_ST_SD3</t>
  </si>
  <si>
    <t>Pre_ST_SD4</t>
  </si>
  <si>
    <t>Post_ST_SD4</t>
  </si>
  <si>
    <t>Pre_ST_SD5</t>
  </si>
  <si>
    <t>Post_ST_SD5</t>
  </si>
  <si>
    <t>Pre_ST_SR2</t>
  </si>
  <si>
    <t>Post_ST_SR2</t>
  </si>
  <si>
    <t>Pre_ST_SR1</t>
  </si>
  <si>
    <t>Post_ST_SR1</t>
  </si>
  <si>
    <t>Pre_ST_SR3</t>
  </si>
  <si>
    <t>Post_ST_SR3</t>
  </si>
  <si>
    <t>Pre_ST_SR4</t>
  </si>
  <si>
    <t>Post_ST_SR4</t>
  </si>
  <si>
    <t>Pre_ST_SR5</t>
  </si>
  <si>
    <t>Post_ST_SR5</t>
  </si>
  <si>
    <t>ü</t>
  </si>
  <si>
    <t>û</t>
  </si>
  <si>
    <t>I would volunteer my time to work in a programme for people with mental illness.</t>
  </si>
  <si>
    <t>I would visit a classmate in hospital if they had mental illness.</t>
  </si>
  <si>
    <t>I would tutor a classmate who got behind on their studies because of their mental illness.</t>
  </si>
  <si>
    <t>I would stick up for someone who had a mental illness if they were being teased.</t>
  </si>
  <si>
    <t>I would tell a teacher if a student was being bullied because of their mental illness.</t>
  </si>
  <si>
    <t>I would not mind if someone with a mental illness lived next door to me.</t>
  </si>
  <si>
    <t>If I knew someone had a mental illness, I would not date them.</t>
  </si>
  <si>
    <t>I would try to avoid someone with a mental illness.</t>
  </si>
  <si>
    <t>I would not be close friends with someone I knew had a mental illness.</t>
  </si>
  <si>
    <t>I would be upset if someone with a mental illness always sat next to me in class.</t>
  </si>
  <si>
    <t>People with mental illness are a burden on society.</t>
  </si>
  <si>
    <t>I sometimes worry that I may have a mental illness.</t>
  </si>
  <si>
    <t>Schools and parents are mostly responsible for making people mentally ill.</t>
  </si>
  <si>
    <t>I think that society makes up the diagnosis of mental illness just to control people.</t>
  </si>
  <si>
    <t>I think that you could catch mental illness from another person.</t>
  </si>
  <si>
    <t>I think that there really isn’t anything called mental illness; some people are just different.</t>
  </si>
  <si>
    <t>If I have a mental health problem, I would seek professional help.</t>
  </si>
  <si>
    <t>I am comfortable talking with my family member or friend about my mental health, for example telling them about my mental health diagnosis (if any) and how it affects me.</t>
  </si>
  <si>
    <t>I would be very embarrassed if I were diagnosed as having a mental illness.</t>
  </si>
  <si>
    <t>Most of my friends would see me as being weak if they thought I had a mental illness.</t>
  </si>
  <si>
    <t>If I had a mentally ill relative, I wouldn’t want anyone to know.</t>
  </si>
  <si>
    <t>I think that people with mental illness experience stigma and discrimination nowadays, because of their mental health problems.</t>
  </si>
  <si>
    <t>Eating the wrong things or taking drugs can make you mentally ill.</t>
  </si>
  <si>
    <t>If you become mentally ill, your life is pretty much over.</t>
  </si>
  <si>
    <t xml:space="preserve">If you become mentally ill, your life is pretty much over. </t>
  </si>
  <si>
    <t>Mentally ill people tend to be more violent than other people.</t>
  </si>
  <si>
    <t>Mentally ill people are easy to spot.</t>
  </si>
  <si>
    <t xml:space="preserve">Mentally ill people are easy to spot. </t>
  </si>
  <si>
    <t>I don’t think there is any way that I can become mentally ill.</t>
  </si>
  <si>
    <t>If a relative of mine became mentally ill, I know that I could convince them to get well.</t>
  </si>
  <si>
    <t>There are medications now that can cure mental illness.</t>
  </si>
  <si>
    <t>People who are mentally ill could be well if they tried hard enough.</t>
  </si>
  <si>
    <t>Mentally ill people can get well if they are treated with love and kindness.</t>
  </si>
  <si>
    <t>I think that mentally ill people are strange and weird.</t>
  </si>
  <si>
    <t>I can’t see myself hanging out with a mentally ill person.</t>
  </si>
  <si>
    <t>Mentally ill people scare me.</t>
  </si>
  <si>
    <t>After the event, I would be willing to continue a relationship with a friend who develops a mental health issue.</t>
  </si>
  <si>
    <t>Before the event, I would have been willing to continue a relationship with a friend who develops a mental health issue.</t>
  </si>
  <si>
    <t>After the event, I would be willing to work with a person with a mental health issue.</t>
  </si>
  <si>
    <t>Before the event, I would have been willing to work with a person with a mental health issue.</t>
  </si>
  <si>
    <t>After the event, I feel that people with mental health issues should not be given any responsibility.</t>
  </si>
  <si>
    <t>Before the event, I felt that people with mental health issues should not  be given any responsibility.</t>
  </si>
  <si>
    <t>After the event, I feel that one of the main causes of mental health issues is a lack of self-discipline and will power.</t>
  </si>
  <si>
    <t>Before the event, I felt that one of the main causes of mental health issues is a lack of self-discipline and willpower.</t>
  </si>
  <si>
    <t>After the event, if a friend has a mental health issue, I would now know what advice to give them to get professional help.</t>
  </si>
  <si>
    <t>Before the event, if a friend had a mental health issue, I would have known what advice to give them to get professional help.</t>
  </si>
  <si>
    <t>UNIQ_ID</t>
  </si>
  <si>
    <t>REFERRER</t>
  </si>
  <si>
    <t>AGE RANGE</t>
  </si>
  <si>
    <t>GENDER</t>
  </si>
  <si>
    <t>Age Category  (12-17, 18-24, 25-34, 35-44, 45-54, 55-64, 65-74)</t>
  </si>
  <si>
    <t>Which gender do you identify with ?</t>
  </si>
  <si>
    <t>NCSS_B03A</t>
  </si>
  <si>
    <t>Do you know someone with a mental health condition ?</t>
  </si>
  <si>
    <t>NCSS_B03B</t>
  </si>
  <si>
    <t>If yes, who is it ?</t>
  </si>
  <si>
    <t>NCSS_B04</t>
  </si>
  <si>
    <t>Have you ever been medically diagnosed with any mental health condition ?</t>
  </si>
  <si>
    <t>NCSS_B05</t>
  </si>
  <si>
    <t>What is your highest level of educational qualification obtained ?</t>
  </si>
  <si>
    <t>EVENT</t>
  </si>
  <si>
    <t>Please indicate which programme you had participated in.</t>
  </si>
  <si>
    <t>PARTICIPATION</t>
  </si>
  <si>
    <t>Name of person who referred you to the programme.</t>
  </si>
  <si>
    <t>How would you rate the quality of the venue and equipment used for the programme you have participated in ?</t>
  </si>
  <si>
    <t>How would you rate the quality of the staff and instructors who have conducted your respective programmes ?</t>
  </si>
  <si>
    <t>How would you rate the quality of the activities in the programme which you have participated in ?</t>
  </si>
  <si>
    <t>Field Name</t>
  </si>
  <si>
    <t>Field Description</t>
  </si>
  <si>
    <t>Orientation</t>
  </si>
  <si>
    <t>UNIQ_ID2</t>
  </si>
  <si>
    <t>Generated Unique Number Identifier</t>
  </si>
  <si>
    <t>C2C Social Media Invasion</t>
  </si>
  <si>
    <t>1260863G12</t>
  </si>
  <si>
    <t>7717532Z87</t>
  </si>
  <si>
    <t>3090829J14</t>
  </si>
  <si>
    <t>3312829J37</t>
  </si>
  <si>
    <t>7409694C41</t>
  </si>
  <si>
    <t>7285972G61</t>
  </si>
  <si>
    <t>70148734</t>
  </si>
  <si>
    <t>4304206I66</t>
  </si>
  <si>
    <t>1333746E63</t>
  </si>
  <si>
    <t>8751970H33</t>
  </si>
  <si>
    <t>3973572J99</t>
  </si>
  <si>
    <t>12984082D25</t>
  </si>
  <si>
    <t>78380336E32</t>
  </si>
  <si>
    <t>8470498462</t>
  </si>
  <si>
    <t>3191155A62</t>
  </si>
  <si>
    <t>8405682G45</t>
  </si>
  <si>
    <t>2158753275</t>
  </si>
  <si>
    <t>2217667Z60</t>
  </si>
  <si>
    <t>6754222174</t>
  </si>
  <si>
    <t>8204137F23</t>
  </si>
  <si>
    <t>6524063H40</t>
  </si>
  <si>
    <t>2754808996</t>
  </si>
  <si>
    <t>7948736J38</t>
  </si>
  <si>
    <t>8757272F19</t>
  </si>
  <si>
    <t>6570594B49</t>
  </si>
  <si>
    <t>3536136C76</t>
  </si>
  <si>
    <t>2301325597</t>
  </si>
  <si>
    <t>7221339N66</t>
  </si>
  <si>
    <t>8587568139</t>
  </si>
  <si>
    <t>1447533E46</t>
  </si>
  <si>
    <t>2237844F87</t>
  </si>
  <si>
    <t>3220934F57</t>
  </si>
  <si>
    <t>5439938Z42</t>
  </si>
  <si>
    <t>2382780J13</t>
  </si>
  <si>
    <t>7093188C14</t>
  </si>
  <si>
    <t>5073399A21</t>
  </si>
  <si>
    <t>4378S141D55</t>
  </si>
  <si>
    <t>6143916J78</t>
  </si>
  <si>
    <t>4521420J26</t>
  </si>
  <si>
    <t>6223541E15</t>
  </si>
  <si>
    <t>6996457Z18</t>
  </si>
  <si>
    <t>70003648A17</t>
  </si>
  <si>
    <t>3939195B34</t>
  </si>
  <si>
    <t>4558733F89</t>
  </si>
  <si>
    <t>6494135E44</t>
  </si>
  <si>
    <t>4215537G66</t>
  </si>
  <si>
    <t>2480583F46</t>
  </si>
  <si>
    <t>5020826E70</t>
  </si>
  <si>
    <t>4612361J18</t>
  </si>
  <si>
    <t>2303925D82</t>
  </si>
  <si>
    <t>3421391C95</t>
  </si>
  <si>
    <t>2723628D47</t>
  </si>
  <si>
    <t>2396631D60</t>
  </si>
  <si>
    <t>2028121I43</t>
  </si>
  <si>
    <t>8406926D56</t>
  </si>
  <si>
    <t>3215379F39</t>
  </si>
  <si>
    <t>2082826J95</t>
  </si>
  <si>
    <t>8253368F45</t>
  </si>
  <si>
    <t>6014748A73</t>
  </si>
  <si>
    <t>6157786D24</t>
  </si>
  <si>
    <t>8061786D85</t>
  </si>
  <si>
    <t>3765580E57</t>
  </si>
  <si>
    <t>3741943J40</t>
  </si>
  <si>
    <t>4194637F17</t>
  </si>
  <si>
    <t>21237992D99</t>
  </si>
  <si>
    <t>2774256D16</t>
  </si>
  <si>
    <t>4286469G74</t>
  </si>
  <si>
    <t>24146559H70</t>
  </si>
  <si>
    <t>77470480G11</t>
  </si>
  <si>
    <t>1754136E73</t>
  </si>
  <si>
    <t>1237972Z56</t>
  </si>
  <si>
    <t>2256S257C65</t>
  </si>
  <si>
    <t>6251813535</t>
  </si>
  <si>
    <t>40999991B68</t>
  </si>
  <si>
    <t>3728401E57</t>
  </si>
  <si>
    <t>3607960J48</t>
  </si>
  <si>
    <t>6289545J97</t>
  </si>
  <si>
    <t>5305076C97</t>
  </si>
  <si>
    <t>2983976E96</t>
  </si>
  <si>
    <t>49498800I81</t>
  </si>
  <si>
    <t>72834337Z55</t>
  </si>
  <si>
    <t>5111267B88</t>
  </si>
  <si>
    <t>4279536N60</t>
  </si>
  <si>
    <t>3584060E60</t>
  </si>
  <si>
    <t>3923580G89</t>
  </si>
  <si>
    <t>2878060E92</t>
  </si>
  <si>
    <t>6264220G97</t>
  </si>
  <si>
    <t>7987671D52</t>
  </si>
  <si>
    <t>8054979D80</t>
  </si>
  <si>
    <t>3981470E91</t>
  </si>
  <si>
    <t>4092627F98</t>
  </si>
  <si>
    <t>6509220G19</t>
  </si>
  <si>
    <t>1161384J71</t>
  </si>
  <si>
    <t>8629199Z48</t>
  </si>
  <si>
    <t>3066241J51</t>
  </si>
  <si>
    <t>4641241J41</t>
  </si>
  <si>
    <t>4478108C89</t>
  </si>
  <si>
    <t>8037201A92</t>
  </si>
  <si>
    <t>7427016G34</t>
  </si>
  <si>
    <t>6437755A57</t>
  </si>
  <si>
    <t>6690604F30</t>
  </si>
  <si>
    <t>4433999B29</t>
  </si>
  <si>
    <t>4076348E49</t>
  </si>
  <si>
    <t>5039709Z15</t>
  </si>
  <si>
    <t>663514118</t>
  </si>
  <si>
    <t>1743615A74</t>
  </si>
  <si>
    <t>1541117K72</t>
  </si>
  <si>
    <t>6375588E79</t>
  </si>
  <si>
    <t>4296499A80</t>
  </si>
  <si>
    <t>1581525F78</t>
  </si>
  <si>
    <t>1331276I75</t>
  </si>
  <si>
    <t>7501100C70</t>
  </si>
  <si>
    <t>7290094I29</t>
  </si>
  <si>
    <t>8196865A98</t>
  </si>
  <si>
    <t>7281369H61</t>
  </si>
  <si>
    <t>7957080D75</t>
  </si>
  <si>
    <t>5876912Z47</t>
  </si>
  <si>
    <t>2118912Z12</t>
  </si>
  <si>
    <t>8569531Z62</t>
  </si>
  <si>
    <t>3246545D12</t>
  </si>
  <si>
    <t>1119690A64</t>
  </si>
  <si>
    <t>3823196D37</t>
  </si>
  <si>
    <t>6982992931</t>
  </si>
  <si>
    <t>6594027I99</t>
  </si>
  <si>
    <t>4308286C97</t>
  </si>
  <si>
    <t>7936154A52</t>
  </si>
  <si>
    <t>3296594E72</t>
  </si>
  <si>
    <t>6597762E93</t>
  </si>
  <si>
    <t>3569002G22</t>
  </si>
  <si>
    <t>6820696I23</t>
  </si>
  <si>
    <t>5258481F25</t>
  </si>
  <si>
    <t>2700553B69</t>
  </si>
  <si>
    <t>8672416018</t>
  </si>
  <si>
    <t>3675003D33</t>
  </si>
  <si>
    <t>7474999H65</t>
  </si>
  <si>
    <t>4185999H80</t>
  </si>
  <si>
    <t>8750644I13</t>
  </si>
  <si>
    <t>5792256C48</t>
  </si>
  <si>
    <t>3947365Z42</t>
  </si>
  <si>
    <t>8136278E19</t>
  </si>
  <si>
    <t>4334303B19</t>
  </si>
  <si>
    <t>7496313G40</t>
  </si>
  <si>
    <t>6764414G66</t>
  </si>
  <si>
    <t>3157922D65</t>
  </si>
  <si>
    <t>7211271X43</t>
  </si>
  <si>
    <t>2157645Z18</t>
  </si>
  <si>
    <t>2832059H24</t>
  </si>
  <si>
    <t>2694643I56</t>
  </si>
  <si>
    <t>5835183G24</t>
  </si>
  <si>
    <t>8421525I30</t>
  </si>
  <si>
    <t>8262454F28</t>
  </si>
  <si>
    <t>5644191Z46</t>
  </si>
  <si>
    <t>3537191Z46</t>
  </si>
  <si>
    <t>7214856H45</t>
  </si>
  <si>
    <t>2846059I88</t>
  </si>
  <si>
    <t>5239293Z74</t>
  </si>
  <si>
    <t>4367293Z65</t>
  </si>
  <si>
    <t>7886840J86</t>
  </si>
  <si>
    <t>3877939G47</t>
  </si>
  <si>
    <t>5377288Z24</t>
  </si>
  <si>
    <t>1786705J53</t>
  </si>
  <si>
    <t>2953771A46</t>
  </si>
  <si>
    <t>1961004F63</t>
  </si>
  <si>
    <t>47114222F65</t>
  </si>
  <si>
    <t>8796904C87</t>
  </si>
  <si>
    <t>8500905I25</t>
  </si>
  <si>
    <t>83830208K74</t>
  </si>
  <si>
    <t>7562027H79</t>
  </si>
  <si>
    <t>2308270D97</t>
  </si>
  <si>
    <t>6256367B83</t>
  </si>
  <si>
    <t>7093599I12</t>
  </si>
  <si>
    <t>5357928D38</t>
  </si>
  <si>
    <t>1331628H16</t>
  </si>
  <si>
    <t>8282818D69</t>
  </si>
  <si>
    <t>4786224G72</t>
  </si>
  <si>
    <t>4684683H39</t>
  </si>
  <si>
    <t>7499367D26</t>
  </si>
  <si>
    <t>5785964D60</t>
  </si>
  <si>
    <t>7230025Z91</t>
  </si>
  <si>
    <t>1203700D26</t>
  </si>
  <si>
    <t>6759310B78</t>
  </si>
  <si>
    <t>2369920D83</t>
  </si>
  <si>
    <t>2414962E28</t>
  </si>
  <si>
    <t>4282962E55</t>
  </si>
  <si>
    <t>2263962E46</t>
  </si>
  <si>
    <t>2387715B35</t>
  </si>
  <si>
    <t>39527103H49</t>
  </si>
  <si>
    <t>4503378F25</t>
  </si>
  <si>
    <t>3599269G32</t>
  </si>
  <si>
    <t>6139374A96</t>
  </si>
  <si>
    <t>2948352R87</t>
  </si>
  <si>
    <t>1955499C59</t>
  </si>
  <si>
    <t>2764524G38</t>
  </si>
  <si>
    <t>4615547861</t>
  </si>
  <si>
    <t>3226897D23</t>
  </si>
  <si>
    <t>3852626I46</t>
  </si>
  <si>
    <t>6863208E96</t>
  </si>
  <si>
    <t>2172194S89</t>
  </si>
  <si>
    <t>8136196I54</t>
  </si>
  <si>
    <t>2817547996</t>
  </si>
  <si>
    <t>4853766D63</t>
  </si>
  <si>
    <t>6329767E14</t>
  </si>
  <si>
    <t>6307217H58</t>
  </si>
  <si>
    <t>2980166E77</t>
  </si>
  <si>
    <t>4467510F68</t>
  </si>
  <si>
    <t>1722392A51</t>
  </si>
  <si>
    <t>7941852B23</t>
  </si>
  <si>
    <t>6187581B59</t>
  </si>
  <si>
    <t>8201720H15</t>
  </si>
  <si>
    <t>6458170Z54</t>
  </si>
  <si>
    <t>3770007I61</t>
  </si>
  <si>
    <t>3970587A23</t>
  </si>
  <si>
    <t>8644704D53</t>
  </si>
  <si>
    <t>4812634H63</t>
  </si>
  <si>
    <t>4817354058</t>
  </si>
  <si>
    <t>6344851F70</t>
  </si>
  <si>
    <t>1206946A74</t>
  </si>
  <si>
    <t>2240477B64</t>
  </si>
  <si>
    <t>3814849D58</t>
  </si>
  <si>
    <t>2750849D50</t>
  </si>
  <si>
    <t>8838079E60</t>
  </si>
  <si>
    <t>6067955D55</t>
  </si>
  <si>
    <t>7629041D20</t>
  </si>
  <si>
    <t>4898017B61</t>
  </si>
  <si>
    <t>5280236H20</t>
  </si>
  <si>
    <t>3428751G77</t>
  </si>
  <si>
    <t>4791030J91</t>
  </si>
  <si>
    <t>8522539J86</t>
  </si>
  <si>
    <t>1778539J35</t>
  </si>
  <si>
    <t>6234297F92</t>
  </si>
  <si>
    <t>2709958Z61</t>
  </si>
  <si>
    <t>5043374G83</t>
  </si>
  <si>
    <t>6079689F63</t>
  </si>
  <si>
    <t>6887970R60</t>
  </si>
  <si>
    <t>2363739J43</t>
  </si>
  <si>
    <t>5304933H86</t>
  </si>
  <si>
    <t>69006994E12</t>
  </si>
  <si>
    <t>66186994E84</t>
  </si>
  <si>
    <t>2761605D33</t>
  </si>
  <si>
    <t>7109360140</t>
  </si>
  <si>
    <t>2416343Z49</t>
  </si>
  <si>
    <t>3842535E57</t>
  </si>
  <si>
    <t>3492295Z81</t>
  </si>
  <si>
    <t>8757561642</t>
  </si>
  <si>
    <t>3084418J98</t>
  </si>
  <si>
    <t>8542008B70</t>
  </si>
  <si>
    <t>4062187D81</t>
  </si>
  <si>
    <t>3723074J68</t>
  </si>
  <si>
    <t>1773932G40</t>
  </si>
  <si>
    <t>1906546H51</t>
  </si>
  <si>
    <t>5379234E69</t>
  </si>
  <si>
    <t>7846960C71</t>
  </si>
  <si>
    <t>4293290G58</t>
  </si>
  <si>
    <t>3968384B50</t>
  </si>
  <si>
    <t>3710720J60</t>
  </si>
  <si>
    <t>4905402C56</t>
  </si>
  <si>
    <t>8329571H89</t>
  </si>
  <si>
    <t>5018753E90</t>
  </si>
  <si>
    <t>3907728F79</t>
  </si>
  <si>
    <t>3703923E92</t>
  </si>
  <si>
    <t>7213348I72</t>
  </si>
  <si>
    <t>5450698J81</t>
  </si>
  <si>
    <t>2825291D14</t>
  </si>
  <si>
    <t>2293860C11</t>
  </si>
  <si>
    <t>1511955A96</t>
  </si>
  <si>
    <t>4264246A77</t>
  </si>
  <si>
    <t>7390037B87</t>
  </si>
  <si>
    <t>2906853E31</t>
  </si>
  <si>
    <t>2417239E44</t>
  </si>
  <si>
    <t>4050783H42</t>
  </si>
  <si>
    <t>6018133J61</t>
  </si>
  <si>
    <t>4151673A77</t>
  </si>
  <si>
    <t>8362102I90</t>
  </si>
  <si>
    <t>7084788F17</t>
  </si>
  <si>
    <t>3813532B63</t>
  </si>
  <si>
    <t>7449532B52</t>
  </si>
  <si>
    <t>5029080I47</t>
  </si>
  <si>
    <t>2106309A53</t>
  </si>
  <si>
    <t>8800353Z16</t>
  </si>
  <si>
    <t>7890841I99</t>
  </si>
  <si>
    <t>4037887B79</t>
  </si>
  <si>
    <t>3080945C35</t>
  </si>
  <si>
    <t>5742857B93</t>
  </si>
  <si>
    <t>6911048A59</t>
  </si>
  <si>
    <t>6983853E89</t>
  </si>
  <si>
    <t>2498125F59</t>
  </si>
  <si>
    <t>5003271A51</t>
  </si>
  <si>
    <t>8800780H98</t>
  </si>
  <si>
    <t>5626128C14</t>
  </si>
  <si>
    <t>4733985J81</t>
  </si>
  <si>
    <t>1772645A81</t>
  </si>
  <si>
    <t>4525331D24</t>
  </si>
  <si>
    <t>4070051Z16</t>
  </si>
  <si>
    <t>6411283C85</t>
  </si>
  <si>
    <t>6871303D25</t>
  </si>
  <si>
    <t>3552138J57</t>
  </si>
  <si>
    <t>8781981E14</t>
  </si>
  <si>
    <t>3742440E45</t>
  </si>
  <si>
    <t>1884630186</t>
  </si>
  <si>
    <t>7450642Z11</t>
  </si>
  <si>
    <t>4157077I42</t>
  </si>
  <si>
    <t>5572572I64</t>
  </si>
  <si>
    <t>8843553Z62</t>
  </si>
  <si>
    <t>5197285G76</t>
  </si>
  <si>
    <t>4308818C87</t>
  </si>
  <si>
    <t>2688237A45</t>
  </si>
  <si>
    <t>7488631G62</t>
  </si>
  <si>
    <t>3379520H74</t>
  </si>
  <si>
    <t>6892533J40</t>
  </si>
  <si>
    <t>8175434G26</t>
  </si>
  <si>
    <t>8047538Z59</t>
  </si>
  <si>
    <t>4194S741E58</t>
  </si>
  <si>
    <t>2613273J64</t>
  </si>
  <si>
    <t>8661386H95</t>
  </si>
  <si>
    <t>7067386H80</t>
  </si>
  <si>
    <t>2116013C21</t>
  </si>
  <si>
    <t>2558244E37</t>
  </si>
  <si>
    <t>3254335E23</t>
  </si>
  <si>
    <t>7964192J85</t>
  </si>
  <si>
    <t>3480520G64</t>
  </si>
  <si>
    <t>8157834J98</t>
  </si>
  <si>
    <t>8492545015</t>
  </si>
  <si>
    <t>7069325D94</t>
  </si>
  <si>
    <t>5614721F20</t>
  </si>
  <si>
    <t>8327862G88</t>
  </si>
  <si>
    <t>6233139Z21</t>
  </si>
  <si>
    <t>3137560H19</t>
  </si>
  <si>
    <t>1959312B64</t>
  </si>
  <si>
    <t>4397648F29</t>
  </si>
  <si>
    <t>3331999Z30</t>
  </si>
  <si>
    <t>5818530G12</t>
  </si>
  <si>
    <t>8011577B45</t>
  </si>
  <si>
    <t>5629255J44</t>
  </si>
  <si>
    <t>6813132Z71</t>
  </si>
  <si>
    <t>1739294C65</t>
  </si>
  <si>
    <t>6625498Z58</t>
  </si>
  <si>
    <t>3224833A58</t>
  </si>
  <si>
    <t>6212754A96</t>
  </si>
  <si>
    <t>4441346A16</t>
  </si>
  <si>
    <t>6639346A82</t>
  </si>
  <si>
    <t>5511782C59</t>
  </si>
  <si>
    <t>6161018F40</t>
  </si>
  <si>
    <t>7534025B37</t>
  </si>
  <si>
    <t>8063370H95</t>
  </si>
  <si>
    <t>8247715H99</t>
  </si>
  <si>
    <t>6314575P93</t>
  </si>
  <si>
    <t>6134106G19</t>
  </si>
  <si>
    <t>6203104B22</t>
  </si>
  <si>
    <t>5663665F59</t>
  </si>
  <si>
    <t>5813662B28</t>
  </si>
  <si>
    <t>1230898G72</t>
  </si>
  <si>
    <t>1811612C38</t>
  </si>
  <si>
    <t>2699570A97</t>
  </si>
  <si>
    <t>5098767F46</t>
  </si>
  <si>
    <t>2642168Z86</t>
  </si>
  <si>
    <t>5703552I27</t>
  </si>
  <si>
    <t>1938983E59</t>
  </si>
  <si>
    <t>8246410E97</t>
  </si>
  <si>
    <t>5116629B67</t>
  </si>
  <si>
    <t>4969507268</t>
  </si>
  <si>
    <t>6036347I98</t>
  </si>
  <si>
    <t>3529226I75</t>
  </si>
  <si>
    <t>5251800I65</t>
  </si>
  <si>
    <t>3833570911</t>
  </si>
  <si>
    <t>3247S9404311E86</t>
  </si>
  <si>
    <t>5132769A25</t>
  </si>
  <si>
    <t>7590508E69</t>
  </si>
  <si>
    <t>1741374L73</t>
  </si>
  <si>
    <t>6375935G77</t>
  </si>
  <si>
    <t>4609096H54</t>
  </si>
  <si>
    <t>1179768J17</t>
  </si>
  <si>
    <t>7702670E38</t>
  </si>
  <si>
    <t>7618304D30</t>
  </si>
  <si>
    <t>3301071C98</t>
  </si>
  <si>
    <t>7707768J68</t>
  </si>
  <si>
    <t>2430016C45</t>
  </si>
  <si>
    <t>7429016C89</t>
  </si>
  <si>
    <t>8000348F28</t>
  </si>
  <si>
    <t>7064953A43</t>
  </si>
  <si>
    <t>3109070E60</t>
  </si>
  <si>
    <t>6553983D26</t>
  </si>
  <si>
    <t>8374130D32</t>
  </si>
  <si>
    <t>4980007A62</t>
  </si>
  <si>
    <t>2935667B33</t>
  </si>
  <si>
    <t>2158356B53</t>
  </si>
  <si>
    <t>4963506A98</t>
  </si>
  <si>
    <t>1526070B28</t>
  </si>
  <si>
    <t>59055790A99</t>
  </si>
  <si>
    <t>2364215Z69</t>
  </si>
  <si>
    <t>1720889I52</t>
  </si>
  <si>
    <t>8512238Z94</t>
  </si>
  <si>
    <t>47005112C96</t>
  </si>
  <si>
    <t>5050896Z27</t>
  </si>
  <si>
    <t>3160892F33</t>
  </si>
  <si>
    <t>3422970B23</t>
  </si>
  <si>
    <t>7015731F61</t>
  </si>
  <si>
    <t>5640863J17</t>
  </si>
  <si>
    <t>6766515I32</t>
  </si>
  <si>
    <t>7367515I45</t>
  </si>
  <si>
    <t>3645650A67</t>
  </si>
  <si>
    <t>1946810F93</t>
  </si>
  <si>
    <t>4270824G86</t>
  </si>
  <si>
    <t>2601359D26</t>
  </si>
  <si>
    <t>8464098J44</t>
  </si>
  <si>
    <t>4899825234</t>
  </si>
  <si>
    <t>2334259C71</t>
  </si>
  <si>
    <t>8443010F97</t>
  </si>
  <si>
    <t>1432589B50</t>
  </si>
  <si>
    <t>2189576D24</t>
  </si>
  <si>
    <t>5153816I39</t>
  </si>
  <si>
    <t>40483945I46</t>
  </si>
  <si>
    <t>2335399G34</t>
  </si>
  <si>
    <t>1538319F61</t>
  </si>
  <si>
    <t>2436552F90</t>
  </si>
  <si>
    <t>4986297A24</t>
  </si>
  <si>
    <t>3202ASDASD19</t>
  </si>
  <si>
    <t>4407327C39</t>
  </si>
  <si>
    <t>1269736D98</t>
  </si>
  <si>
    <t>3931695D90</t>
  </si>
  <si>
    <t>6951295D42</t>
  </si>
  <si>
    <t>2915295D91</t>
  </si>
  <si>
    <t>3373295D47</t>
  </si>
  <si>
    <t>3946295D97</t>
  </si>
  <si>
    <t>2748295D31</t>
  </si>
  <si>
    <t>6849653G79</t>
  </si>
  <si>
    <t>4357419G61</t>
  </si>
  <si>
    <t>6079023A31</t>
  </si>
  <si>
    <t>12218210D92</t>
  </si>
  <si>
    <t>7410878B95</t>
  </si>
  <si>
    <t>2804194C15</t>
  </si>
  <si>
    <t>7039481E34</t>
  </si>
  <si>
    <t>1785481E68</t>
  </si>
  <si>
    <t>4856481E44</t>
  </si>
  <si>
    <t>7175906Z84</t>
  </si>
  <si>
    <t>2227961A47</t>
  </si>
  <si>
    <t>7003897I25</t>
  </si>
  <si>
    <t>3024860B28</t>
  </si>
  <si>
    <t>3783170G48</t>
  </si>
  <si>
    <t>1485092Z71</t>
  </si>
  <si>
    <t>3426798C72</t>
  </si>
  <si>
    <t>6201017G37</t>
  </si>
  <si>
    <t>4136087D55</t>
  </si>
  <si>
    <t>7051699R98</t>
  </si>
  <si>
    <t>6712497H93</t>
  </si>
  <si>
    <t>5486161G50</t>
  </si>
  <si>
    <t>6378183B57</t>
  </si>
  <si>
    <t>3507911C68</t>
  </si>
  <si>
    <t>5788144E22</t>
  </si>
  <si>
    <t>6066114C86</t>
  </si>
  <si>
    <t>3267209N18</t>
  </si>
  <si>
    <t>7995754E81</t>
  </si>
  <si>
    <t>5425792G32</t>
  </si>
  <si>
    <t>8596337I21</t>
  </si>
  <si>
    <t>5870086D78</t>
  </si>
  <si>
    <t>1455022F18</t>
  </si>
  <si>
    <t>Engagement score (determined by system based algorithm for C2C-SMI engagement and quiz scores)</t>
  </si>
  <si>
    <t>ENTRY_ID</t>
  </si>
  <si>
    <t>DATE_TIME</t>
  </si>
  <si>
    <t>Order of entry</t>
  </si>
  <si>
    <t>Date Time of entry for post survey</t>
  </si>
  <si>
    <t>MR1</t>
  </si>
  <si>
    <t>AT_PT1</t>
  </si>
  <si>
    <t>AT_PT2</t>
  </si>
  <si>
    <t>AT_PT3</t>
  </si>
  <si>
    <t>AT_WT5</t>
  </si>
  <si>
    <t>AT_CT1</t>
  </si>
  <si>
    <t>AT_CT2</t>
  </si>
  <si>
    <t>AT_CT3</t>
  </si>
  <si>
    <t>AT_CT4</t>
  </si>
  <si>
    <t>AT_LA1</t>
  </si>
  <si>
    <t>AT_LA2</t>
  </si>
  <si>
    <t>AT_LA3</t>
  </si>
  <si>
    <t>AT_SC6</t>
  </si>
  <si>
    <t>ST_SD1</t>
  </si>
  <si>
    <t>ST_SD2</t>
  </si>
  <si>
    <t>ST_SD3</t>
  </si>
  <si>
    <t>ST_SD4</t>
  </si>
  <si>
    <t>MR2</t>
  </si>
  <si>
    <t>NCSS_P2</t>
  </si>
  <si>
    <t>AT_WT2</t>
  </si>
  <si>
    <t>AT_WT3</t>
  </si>
  <si>
    <t>AT_WT4</t>
  </si>
  <si>
    <t>AT_LA4</t>
  </si>
  <si>
    <t>MR3</t>
  </si>
  <si>
    <t>AT_WT1</t>
  </si>
  <si>
    <t>AT_CT5</t>
  </si>
  <si>
    <t>AT_LA5</t>
  </si>
  <si>
    <t>AT_SC2</t>
  </si>
  <si>
    <t>ST_SD5</t>
  </si>
  <si>
    <t>ST_SR2</t>
  </si>
  <si>
    <t>ST_SR1</t>
  </si>
  <si>
    <t>ST_SR3</t>
  </si>
  <si>
    <t>ST_SR4</t>
  </si>
  <si>
    <t>ST_SR5</t>
  </si>
  <si>
    <t>MR4</t>
  </si>
  <si>
    <t>NCSS_P1</t>
  </si>
  <si>
    <t>NCSS_P3</t>
  </si>
  <si>
    <t>NCSS_P4</t>
  </si>
  <si>
    <t>NCSS_P5</t>
  </si>
  <si>
    <t>MR5</t>
  </si>
  <si>
    <t>AT_SC1</t>
  </si>
  <si>
    <t>AT_SC3</t>
  </si>
  <si>
    <t>AT_SC4</t>
  </si>
  <si>
    <t>AT_SC5</t>
  </si>
  <si>
    <t>Root Indicator</t>
  </si>
  <si>
    <t>Aggregate Category</t>
  </si>
  <si>
    <t>Pre_MR1</t>
  </si>
  <si>
    <t>Post_MR1</t>
  </si>
  <si>
    <t>Pre_MR2</t>
  </si>
  <si>
    <t>Post_MR2</t>
  </si>
  <si>
    <t>Post_MR3</t>
  </si>
  <si>
    <t>Pre_MR3</t>
  </si>
  <si>
    <t>Pre_MR4</t>
  </si>
  <si>
    <t>Post_MR4</t>
  </si>
  <si>
    <t>Pre_MR5</t>
  </si>
  <si>
    <t>Post_MR5</t>
  </si>
  <si>
    <t>Aggregated scores of MR1 for Pre-Survey Indicators</t>
  </si>
  <si>
    <t>Aggregated scores of MR1 for Post-Survey Indicators</t>
  </si>
  <si>
    <t>Aggregated scores of MR2 for Pre-Survey Indicators</t>
  </si>
  <si>
    <t>Aggregated scores of MR2 for Post-Survey Indicators</t>
  </si>
  <si>
    <t>Aggregated scores of MR3 for Pre-Survey Indicators</t>
  </si>
  <si>
    <t>Aggregated scores of MR3 for Post-Survey Indicators</t>
  </si>
  <si>
    <t>Aggregated scores of MR4 for Pre-Survey Indicators</t>
  </si>
  <si>
    <t>Aggregated scores of MR4 for Post-Survey Indicators</t>
  </si>
  <si>
    <t>Aggregated scores of MR5 for Pre-Survey Indicators</t>
  </si>
  <si>
    <t>Aggregated scores of MR5 for Post-Survey Indicators</t>
  </si>
  <si>
    <t>I_MR1</t>
  </si>
  <si>
    <t>Post-Pre_MR1</t>
  </si>
  <si>
    <t>Post-Pre_MR2</t>
  </si>
  <si>
    <t>I_MR2</t>
  </si>
  <si>
    <t>Post-Pre_MR3</t>
  </si>
  <si>
    <t>I_MR3</t>
  </si>
  <si>
    <t>Post-Pre_MR4</t>
  </si>
  <si>
    <t>I_MR4</t>
  </si>
  <si>
    <t>Post-Pre_MR5</t>
  </si>
  <si>
    <t>I_MR5</t>
  </si>
  <si>
    <t>Whether there is an Impact on MR5</t>
  </si>
  <si>
    <t>Post - Pre Scores for MR5</t>
  </si>
  <si>
    <t>Post - Pre Scores for MR4</t>
  </si>
  <si>
    <t>Whether there is an Impact on MR4</t>
  </si>
  <si>
    <t>Post - Pre Scores for MR3</t>
  </si>
  <si>
    <t>Whether there is an Impact on MR3</t>
  </si>
  <si>
    <t>Post - Pre Scores for MR2</t>
  </si>
  <si>
    <t>Whether there is an Impact on MR2</t>
  </si>
  <si>
    <t>Post - Pre Scores for MR1</t>
  </si>
  <si>
    <t>Whether there is an Impact on MR1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</si>
</sst>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ont>
    <font>
      <b/>
      <sz val="11"/>
      <color theme="2"/>
      <name val="Wingdings"/>
      <charset val="2"/>
    </font>
    <font>
      <sz val="11"/>
      <color theme="2"/>
      <name val="Wingdings"/>
      <charset val="2"/>
    </font>
    <font>
      <sz val="11"/>
      <color theme="1"/>
      <name val="Arial"/>
    </font>
    <font>
      <b/>
      <sz val="12"/>
      <color theme="0"/>
      <name val="Calibri"/>
      <family val="2"/>
    </font>
    <font>
      <b/>
      <sz val="10"/>
      <color theme="0"/>
      <name val="Arial"/>
      <family val="2"/>
    </font>
    <font>
      <sz val="10"/>
      <color theme="1"/>
      <name val="Arial"/>
      <family val="2"/>
    </font>
    <font>
      <sz val="10"/>
      <color theme="1"/>
      <name val="Calibri"/>
      <family val="2"/>
    </font>
    <font>
      <sz val="10"/>
      <color theme="1"/>
      <name val="Calibri"/>
      <family val="2"/>
      <scheme val="minor"/>
    </font>
    <font>
      <sz val="10"/>
      <color theme="2"/>
      <name val="Wingdings"/>
      <charset val="2"/>
    </font>
    <font>
      <b/>
      <sz val="10"/>
      <color theme="2"/>
      <name val="Wingdings"/>
      <charset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theme="1"/>
      </patternFill>
    </fill>
    <fill>
      <patternFill patternType="solid">
        <fgColor rgb="FF00B050"/>
        <bgColor indexed="64"/>
      </patternFill>
    </fill>
    <fill>
      <patternFill patternType="solid">
        <fgColor rgb="FFFF0000"/>
        <bgColor indexed="64"/>
      </patternFill>
    </fill>
    <fill>
      <patternFill patternType="solid">
        <fgColor theme="1"/>
        <bgColor indexed="64"/>
      </patternFill>
    </fill>
    <fill>
      <patternFill patternType="solid">
        <fgColor rgb="FF0070C0"/>
        <bgColor indexed="64"/>
      </patternFill>
    </fill>
    <fill>
      <patternFill patternType="solid">
        <fgColor theme="9" tint="-0.499984740745262"/>
        <bgColor indexed="64"/>
      </patternFill>
    </fill>
    <fill>
      <patternFill patternType="solid">
        <fgColor rgb="FF7030A0"/>
        <bgColor indexed="64"/>
      </patternFill>
    </fill>
    <fill>
      <patternFill patternType="solid">
        <fgColor rgb="FF660033"/>
        <bgColor indexed="64"/>
      </patternFill>
    </fill>
    <fill>
      <patternFill patternType="solid">
        <fgColor rgb="FF3333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30">
    <xf numFmtId="0" fontId="0" fillId="0" borderId="0" xfId="0"/>
    <xf numFmtId="14" fontId="0" fillId="0" borderId="0" xfId="0" applyNumberFormat="1"/>
    <xf numFmtId="0" fontId="0" fillId="0" borderId="0" xfId="0" applyAlignment="1">
      <alignment wrapText="1"/>
    </xf>
    <xf numFmtId="22" fontId="0" fillId="0" borderId="0" xfId="0" applyNumberFormat="1"/>
    <xf numFmtId="15" fontId="0" fillId="0" borderId="0" xfId="0" applyNumberFormat="1"/>
    <xf numFmtId="0" fontId="0" fillId="0" borderId="0" xfId="0" applyAlignment="1">
      <alignment horizontal="center"/>
    </xf>
    <xf numFmtId="0" fontId="0" fillId="33" borderId="0" xfId="0" applyFill="1"/>
    <xf numFmtId="0" fontId="18" fillId="34" borderId="0" xfId="0" applyFont="1" applyFill="1" applyBorder="1" applyAlignment="1">
      <alignment horizontal="left" vertical="center"/>
    </xf>
    <xf numFmtId="0" fontId="19" fillId="35" borderId="0" xfId="0" applyFont="1" applyFill="1" applyAlignment="1">
      <alignment horizontal="center" vertical="center"/>
    </xf>
    <xf numFmtId="0" fontId="20" fillId="36" borderId="0" xfId="0" applyFont="1" applyFill="1" applyAlignment="1">
      <alignment horizontal="center" vertical="center"/>
    </xf>
    <xf numFmtId="0" fontId="0" fillId="33" borderId="0" xfId="0" applyFill="1" applyAlignment="1">
      <alignment horizontal="center"/>
    </xf>
    <xf numFmtId="0" fontId="13" fillId="37" borderId="0" xfId="0" applyFont="1" applyFill="1" applyAlignment="1">
      <alignment horizontal="center"/>
    </xf>
    <xf numFmtId="0" fontId="13" fillId="37" borderId="0" xfId="0" applyFont="1" applyFill="1"/>
    <xf numFmtId="0" fontId="22" fillId="34" borderId="0" xfId="0" applyFont="1" applyFill="1" applyBorder="1" applyAlignment="1">
      <alignment horizontal="center" vertical="center"/>
    </xf>
    <xf numFmtId="0" fontId="0" fillId="0" borderId="0" xfId="0" applyFill="1" applyAlignment="1">
      <alignment horizontal="center"/>
    </xf>
    <xf numFmtId="0" fontId="0" fillId="0" borderId="0" xfId="0" applyFill="1"/>
    <xf numFmtId="0" fontId="13" fillId="38" borderId="0" xfId="0" applyFont="1" applyFill="1" applyAlignment="1">
      <alignment horizontal="center"/>
    </xf>
    <xf numFmtId="0" fontId="13" fillId="39" borderId="0" xfId="0" applyFont="1" applyFill="1" applyAlignment="1">
      <alignment horizontal="center"/>
    </xf>
    <xf numFmtId="0" fontId="13" fillId="40" borderId="0" xfId="0" applyFont="1" applyFill="1" applyAlignment="1">
      <alignment horizontal="center"/>
    </xf>
    <xf numFmtId="0" fontId="13" fillId="41" borderId="0" xfId="0" applyFont="1" applyFill="1" applyAlignment="1">
      <alignment horizontal="center"/>
    </xf>
    <xf numFmtId="0" fontId="13" fillId="42" borderId="0" xfId="0" applyFont="1" applyFill="1" applyAlignment="1">
      <alignment horizontal="center"/>
    </xf>
    <xf numFmtId="2" fontId="0" fillId="0" borderId="0" xfId="0" applyNumberFormat="1" applyAlignment="1">
      <alignment horizontal="center"/>
    </xf>
    <xf numFmtId="0" fontId="23" fillId="37" borderId="0" xfId="42" applyFont="1" applyFill="1" applyAlignment="1"/>
    <xf numFmtId="0" fontId="24" fillId="0" borderId="0" xfId="42" applyFont="1" applyAlignment="1"/>
    <xf numFmtId="0" fontId="25" fillId="0" borderId="0" xfId="0" applyFont="1"/>
    <xf numFmtId="0" fontId="26" fillId="0" borderId="0" xfId="0" applyFont="1" applyAlignment="1"/>
    <xf numFmtId="0" fontId="25" fillId="0" borderId="0" xfId="42" applyFont="1"/>
    <xf numFmtId="0" fontId="27" fillId="36" borderId="0" xfId="42" applyFont="1" applyFill="1" applyAlignment="1">
      <alignment horizontal="center" vertical="center"/>
    </xf>
    <xf numFmtId="0" fontId="27" fillId="0" borderId="0" xfId="42" applyFont="1" applyFill="1" applyAlignment="1">
      <alignment horizontal="center" vertical="center"/>
    </xf>
    <xf numFmtId="0" fontId="28" fillId="35" borderId="0" xfId="42"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33300"/>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4"/>
  <sheetViews>
    <sheetView workbookViewId="0">
      <selection activeCell="D622" sqref="D622:D625"/>
    </sheetView>
  </sheetViews>
  <sheetFormatPr defaultRowHeight="17" customHeight="1" x14ac:dyDescent="0.35"/>
  <sheetData>
    <row r="1" spans="1:53" ht="17" customHeight="1" x14ac:dyDescent="0.35">
      <c r="A1" t="s">
        <v>0</v>
      </c>
      <c r="B1" t="s">
        <v>1</v>
      </c>
      <c r="C1" t="s">
        <v>2</v>
      </c>
      <c r="D1" t="s">
        <v>3</v>
      </c>
      <c r="E1" t="s">
        <v>4</v>
      </c>
      <c r="F1" t="s">
        <v>812</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row>
    <row r="2" spans="1:53" ht="17" customHeight="1" x14ac:dyDescent="0.35">
      <c r="A2" t="s">
        <v>52</v>
      </c>
      <c r="B2" t="s">
        <v>53</v>
      </c>
      <c r="D2" t="s">
        <v>241</v>
      </c>
      <c r="E2" t="s">
        <v>89</v>
      </c>
      <c r="F2" t="str">
        <f>VLOOKUP(D2,PostSurvey!A:B,2,FALSE)</f>
        <v>Andy Chan</v>
      </c>
      <c r="G2" s="1">
        <v>30094</v>
      </c>
      <c r="H2" t="s">
        <v>56</v>
      </c>
      <c r="I2" t="s">
        <v>58</v>
      </c>
      <c r="J2" t="s">
        <v>73</v>
      </c>
      <c r="K2" t="s">
        <v>58</v>
      </c>
      <c r="L2" t="s">
        <v>80</v>
      </c>
      <c r="M2" t="s">
        <v>66</v>
      </c>
      <c r="N2" t="s">
        <v>66</v>
      </c>
      <c r="O2" t="s">
        <v>66</v>
      </c>
      <c r="P2" t="s">
        <v>65</v>
      </c>
      <c r="Q2" t="s">
        <v>65</v>
      </c>
      <c r="R2" t="s">
        <v>66</v>
      </c>
      <c r="S2" t="s">
        <v>60</v>
      </c>
      <c r="T2" t="s">
        <v>65</v>
      </c>
      <c r="U2" t="s">
        <v>60</v>
      </c>
      <c r="V2" t="s">
        <v>66</v>
      </c>
      <c r="W2" t="s">
        <v>65</v>
      </c>
      <c r="X2" t="s">
        <v>66</v>
      </c>
      <c r="Y2" t="s">
        <v>66</v>
      </c>
      <c r="Z2" t="s">
        <v>66</v>
      </c>
      <c r="AA2" t="s">
        <v>66</v>
      </c>
      <c r="AB2" t="s">
        <v>67</v>
      </c>
      <c r="AC2" t="s">
        <v>66</v>
      </c>
      <c r="AD2" t="s">
        <v>65</v>
      </c>
      <c r="AE2" t="s">
        <v>65</v>
      </c>
      <c r="AF2" t="s">
        <v>65</v>
      </c>
      <c r="AG2" t="s">
        <v>65</v>
      </c>
      <c r="AH2" t="s">
        <v>66</v>
      </c>
      <c r="AI2" t="s">
        <v>65</v>
      </c>
      <c r="AJ2" t="s">
        <v>60</v>
      </c>
      <c r="AK2" t="s">
        <v>67</v>
      </c>
      <c r="AL2" t="s">
        <v>66</v>
      </c>
      <c r="AM2" t="s">
        <v>66</v>
      </c>
      <c r="AN2" t="s">
        <v>60</v>
      </c>
      <c r="AO2" t="s">
        <v>60</v>
      </c>
      <c r="AP2" t="s">
        <v>65</v>
      </c>
      <c r="AQ2" t="s">
        <v>60</v>
      </c>
      <c r="AR2" t="s">
        <v>65</v>
      </c>
      <c r="AS2" t="s">
        <v>65</v>
      </c>
      <c r="AT2" t="s">
        <v>65</v>
      </c>
      <c r="AU2" t="s">
        <v>65</v>
      </c>
      <c r="AV2" t="s">
        <v>65</v>
      </c>
      <c r="AW2" t="s">
        <v>65</v>
      </c>
      <c r="AX2" t="s">
        <v>65</v>
      </c>
      <c r="AY2" t="s">
        <v>65</v>
      </c>
      <c r="AZ2">
        <v>845</v>
      </c>
      <c r="BA2" s="3">
        <v>44440.524305555555</v>
      </c>
    </row>
    <row r="3" spans="1:53" ht="17" customHeight="1" x14ac:dyDescent="0.35">
      <c r="A3" t="s">
        <v>52</v>
      </c>
      <c r="B3" t="s">
        <v>53</v>
      </c>
      <c r="D3" t="s">
        <v>258</v>
      </c>
      <c r="E3" t="s">
        <v>89</v>
      </c>
      <c r="F3" t="str">
        <f>VLOOKUP(D3,PostSurvey!A:B,2,FALSE)</f>
        <v>Andy Chan</v>
      </c>
      <c r="G3" s="1">
        <v>28633</v>
      </c>
      <c r="H3" t="s">
        <v>63</v>
      </c>
      <c r="I3" t="s">
        <v>58</v>
      </c>
      <c r="J3" t="s">
        <v>73</v>
      </c>
      <c r="K3" t="s">
        <v>58</v>
      </c>
      <c r="L3" t="s">
        <v>80</v>
      </c>
      <c r="M3" t="s">
        <v>68</v>
      </c>
      <c r="N3" t="s">
        <v>68</v>
      </c>
      <c r="O3" t="s">
        <v>65</v>
      </c>
      <c r="P3" t="s">
        <v>65</v>
      </c>
      <c r="Q3" t="s">
        <v>65</v>
      </c>
      <c r="R3" t="s">
        <v>65</v>
      </c>
      <c r="S3" t="s">
        <v>65</v>
      </c>
      <c r="T3" t="s">
        <v>65</v>
      </c>
      <c r="U3" t="s">
        <v>65</v>
      </c>
      <c r="V3" t="s">
        <v>65</v>
      </c>
      <c r="W3" t="s">
        <v>65</v>
      </c>
      <c r="X3" t="s">
        <v>65</v>
      </c>
      <c r="Y3" t="s">
        <v>66</v>
      </c>
      <c r="Z3" t="s">
        <v>66</v>
      </c>
      <c r="AA3" t="s">
        <v>60</v>
      </c>
      <c r="AB3" t="s">
        <v>60</v>
      </c>
      <c r="AC3" t="s">
        <v>65</v>
      </c>
      <c r="AD3" t="s">
        <v>65</v>
      </c>
      <c r="AE3" t="s">
        <v>65</v>
      </c>
      <c r="AF3" t="s">
        <v>60</v>
      </c>
      <c r="AG3" t="s">
        <v>65</v>
      </c>
      <c r="AH3" t="s">
        <v>65</v>
      </c>
      <c r="AI3" t="s">
        <v>68</v>
      </c>
      <c r="AJ3" t="s">
        <v>67</v>
      </c>
      <c r="AK3" t="s">
        <v>60</v>
      </c>
      <c r="AL3" t="s">
        <v>66</v>
      </c>
      <c r="AM3" t="s">
        <v>66</v>
      </c>
      <c r="AN3" t="s">
        <v>60</v>
      </c>
      <c r="AO3" t="s">
        <v>66</v>
      </c>
      <c r="AP3" t="s">
        <v>65</v>
      </c>
      <c r="AQ3" t="s">
        <v>60</v>
      </c>
      <c r="AR3" t="s">
        <v>65</v>
      </c>
      <c r="AS3" t="s">
        <v>65</v>
      </c>
      <c r="AT3" t="s">
        <v>66</v>
      </c>
      <c r="AU3" t="s">
        <v>65</v>
      </c>
      <c r="AV3" t="s">
        <v>65</v>
      </c>
      <c r="AW3" t="s">
        <v>65</v>
      </c>
      <c r="AX3" t="s">
        <v>65</v>
      </c>
      <c r="AY3" t="s">
        <v>60</v>
      </c>
      <c r="AZ3">
        <v>808</v>
      </c>
      <c r="BA3" s="3">
        <v>44439.57708333333</v>
      </c>
    </row>
    <row r="4" spans="1:53" ht="17" customHeight="1" x14ac:dyDescent="0.35">
      <c r="A4" t="s">
        <v>52</v>
      </c>
      <c r="B4" t="s">
        <v>53</v>
      </c>
      <c r="C4" t="s">
        <v>266</v>
      </c>
      <c r="D4" t="s">
        <v>267</v>
      </c>
      <c r="E4" t="s">
        <v>89</v>
      </c>
      <c r="F4" t="str">
        <f>VLOOKUP(D4,PostSurvey!A:B,2,FALSE)</f>
        <v>Andy Chan</v>
      </c>
      <c r="G4" s="1">
        <v>29173</v>
      </c>
      <c r="H4" t="s">
        <v>56</v>
      </c>
      <c r="I4" t="s">
        <v>58</v>
      </c>
      <c r="J4" t="s">
        <v>73</v>
      </c>
      <c r="K4" t="s">
        <v>58</v>
      </c>
      <c r="L4" t="s">
        <v>74</v>
      </c>
      <c r="M4" t="s">
        <v>68</v>
      </c>
      <c r="N4" t="s">
        <v>60</v>
      </c>
      <c r="O4" t="s">
        <v>65</v>
      </c>
      <c r="P4" t="s">
        <v>66</v>
      </c>
      <c r="Q4" t="s">
        <v>66</v>
      </c>
      <c r="R4" t="s">
        <v>65</v>
      </c>
      <c r="S4" t="s">
        <v>60</v>
      </c>
      <c r="T4" t="s">
        <v>60</v>
      </c>
      <c r="U4" t="s">
        <v>60</v>
      </c>
      <c r="V4" t="s">
        <v>60</v>
      </c>
      <c r="W4" t="s">
        <v>60</v>
      </c>
      <c r="X4" t="s">
        <v>66</v>
      </c>
      <c r="Y4" t="s">
        <v>60</v>
      </c>
      <c r="Z4" t="s">
        <v>66</v>
      </c>
      <c r="AA4" t="s">
        <v>60</v>
      </c>
      <c r="AB4" t="s">
        <v>60</v>
      </c>
      <c r="AC4" t="s">
        <v>65</v>
      </c>
      <c r="AD4" t="s">
        <v>65</v>
      </c>
      <c r="AE4" t="s">
        <v>60</v>
      </c>
      <c r="AF4" t="s">
        <v>65</v>
      </c>
      <c r="AG4" t="s">
        <v>65</v>
      </c>
      <c r="AH4" t="s">
        <v>65</v>
      </c>
      <c r="AI4" t="s">
        <v>65</v>
      </c>
      <c r="AJ4" t="s">
        <v>66</v>
      </c>
      <c r="AK4" t="s">
        <v>66</v>
      </c>
      <c r="AL4" t="s">
        <v>66</v>
      </c>
      <c r="AM4" t="s">
        <v>66</v>
      </c>
      <c r="AN4" t="s">
        <v>60</v>
      </c>
      <c r="AO4" t="s">
        <v>66</v>
      </c>
      <c r="AP4" t="s">
        <v>65</v>
      </c>
      <c r="AQ4" t="s">
        <v>65</v>
      </c>
      <c r="AR4" t="s">
        <v>60</v>
      </c>
      <c r="AS4" t="s">
        <v>65</v>
      </c>
      <c r="AT4" t="s">
        <v>60</v>
      </c>
      <c r="AU4" t="s">
        <v>65</v>
      </c>
      <c r="AV4" t="s">
        <v>65</v>
      </c>
      <c r="AW4" t="s">
        <v>60</v>
      </c>
      <c r="AX4" t="s">
        <v>65</v>
      </c>
      <c r="AY4" t="s">
        <v>60</v>
      </c>
      <c r="AZ4">
        <v>797</v>
      </c>
      <c r="BA4" s="3">
        <v>44439.54583333333</v>
      </c>
    </row>
    <row r="5" spans="1:53" ht="17" customHeight="1" x14ac:dyDescent="0.35">
      <c r="A5" t="s">
        <v>52</v>
      </c>
      <c r="B5" t="s">
        <v>53</v>
      </c>
      <c r="D5" t="s">
        <v>276</v>
      </c>
      <c r="E5" t="s">
        <v>89</v>
      </c>
      <c r="F5" t="str">
        <f>VLOOKUP(D5,PostSurvey!A:B,2,FALSE)</f>
        <v>Andy Chan</v>
      </c>
      <c r="G5" s="1">
        <v>33475</v>
      </c>
      <c r="H5" t="s">
        <v>63</v>
      </c>
      <c r="I5" t="s">
        <v>58</v>
      </c>
      <c r="J5" t="s">
        <v>73</v>
      </c>
      <c r="K5" t="s">
        <v>58</v>
      </c>
      <c r="L5" t="s">
        <v>74</v>
      </c>
      <c r="M5" t="s">
        <v>66</v>
      </c>
      <c r="N5" t="s">
        <v>66</v>
      </c>
      <c r="O5" t="s">
        <v>60</v>
      </c>
      <c r="P5" t="s">
        <v>66</v>
      </c>
      <c r="Q5" t="s">
        <v>65</v>
      </c>
      <c r="R5" t="s">
        <v>60</v>
      </c>
      <c r="S5" t="s">
        <v>66</v>
      </c>
      <c r="T5" t="s">
        <v>60</v>
      </c>
      <c r="U5" t="s">
        <v>60</v>
      </c>
      <c r="V5" t="s">
        <v>60</v>
      </c>
      <c r="W5" t="s">
        <v>60</v>
      </c>
      <c r="X5" t="s">
        <v>60</v>
      </c>
      <c r="Y5" t="s">
        <v>67</v>
      </c>
      <c r="Z5" t="s">
        <v>66</v>
      </c>
      <c r="AA5" t="s">
        <v>66</v>
      </c>
      <c r="AB5" t="s">
        <v>66</v>
      </c>
      <c r="AC5" t="s">
        <v>65</v>
      </c>
      <c r="AD5" t="s">
        <v>60</v>
      </c>
      <c r="AE5" t="s">
        <v>65</v>
      </c>
      <c r="AF5" t="s">
        <v>60</v>
      </c>
      <c r="AG5" t="s">
        <v>65</v>
      </c>
      <c r="AH5" t="s">
        <v>60</v>
      </c>
      <c r="AI5" t="s">
        <v>60</v>
      </c>
      <c r="AJ5" t="s">
        <v>66</v>
      </c>
      <c r="AK5" t="s">
        <v>60</v>
      </c>
      <c r="AL5" t="s">
        <v>67</v>
      </c>
      <c r="AM5" t="s">
        <v>60</v>
      </c>
      <c r="AN5" t="s">
        <v>65</v>
      </c>
      <c r="AO5" t="s">
        <v>60</v>
      </c>
      <c r="AP5" t="s">
        <v>60</v>
      </c>
      <c r="AQ5" t="s">
        <v>66</v>
      </c>
      <c r="AR5" t="s">
        <v>60</v>
      </c>
      <c r="AS5" t="s">
        <v>60</v>
      </c>
      <c r="AT5" t="s">
        <v>66</v>
      </c>
      <c r="AU5" t="s">
        <v>65</v>
      </c>
      <c r="AV5" t="s">
        <v>65</v>
      </c>
      <c r="AW5" t="s">
        <v>60</v>
      </c>
      <c r="AX5" t="s">
        <v>65</v>
      </c>
      <c r="AY5" t="s">
        <v>60</v>
      </c>
      <c r="AZ5">
        <v>785</v>
      </c>
      <c r="BA5" s="3">
        <v>44439.366666666669</v>
      </c>
    </row>
    <row r="6" spans="1:53" ht="17" customHeight="1" x14ac:dyDescent="0.35">
      <c r="A6" t="s">
        <v>52</v>
      </c>
      <c r="B6" t="s">
        <v>53</v>
      </c>
      <c r="D6">
        <v>7532</v>
      </c>
      <c r="E6" t="s">
        <v>89</v>
      </c>
      <c r="F6" t="str">
        <f>VLOOKUP(D6,PostSurvey!A:B,2,FALSE)</f>
        <v>Andy Chan</v>
      </c>
      <c r="G6" s="1">
        <v>27830</v>
      </c>
      <c r="H6" t="s">
        <v>63</v>
      </c>
      <c r="I6" t="s">
        <v>58</v>
      </c>
      <c r="J6" s="2" t="s">
        <v>297</v>
      </c>
      <c r="K6" t="s">
        <v>58</v>
      </c>
      <c r="L6" t="s">
        <v>74</v>
      </c>
      <c r="M6" t="s">
        <v>60</v>
      </c>
      <c r="N6" t="s">
        <v>60</v>
      </c>
      <c r="O6" t="s">
        <v>66</v>
      </c>
      <c r="P6" t="s">
        <v>65</v>
      </c>
      <c r="Q6" t="s">
        <v>65</v>
      </c>
      <c r="R6" t="s">
        <v>67</v>
      </c>
      <c r="S6" t="s">
        <v>66</v>
      </c>
      <c r="T6" t="s">
        <v>67</v>
      </c>
      <c r="U6" t="s">
        <v>65</v>
      </c>
      <c r="V6" t="s">
        <v>65</v>
      </c>
      <c r="W6" t="s">
        <v>65</v>
      </c>
      <c r="X6" t="s">
        <v>65</v>
      </c>
      <c r="Y6" t="s">
        <v>67</v>
      </c>
      <c r="Z6" t="s">
        <v>60</v>
      </c>
      <c r="AA6" t="s">
        <v>66</v>
      </c>
      <c r="AB6" t="s">
        <v>60</v>
      </c>
      <c r="AC6" t="s">
        <v>66</v>
      </c>
      <c r="AD6" t="s">
        <v>65</v>
      </c>
      <c r="AE6" t="s">
        <v>66</v>
      </c>
      <c r="AF6" t="s">
        <v>60</v>
      </c>
      <c r="AG6" t="s">
        <v>66</v>
      </c>
      <c r="AH6" t="s">
        <v>65</v>
      </c>
      <c r="AI6" t="s">
        <v>65</v>
      </c>
      <c r="AJ6" t="s">
        <v>60</v>
      </c>
      <c r="AK6" t="s">
        <v>67</v>
      </c>
      <c r="AL6" t="s">
        <v>60</v>
      </c>
      <c r="AM6" t="s">
        <v>65</v>
      </c>
      <c r="AN6" t="s">
        <v>60</v>
      </c>
      <c r="AO6" t="s">
        <v>66</v>
      </c>
      <c r="AP6" t="s">
        <v>67</v>
      </c>
      <c r="AQ6" t="s">
        <v>66</v>
      </c>
      <c r="AR6" t="s">
        <v>66</v>
      </c>
      <c r="AS6" t="s">
        <v>60</v>
      </c>
      <c r="AT6" t="s">
        <v>60</v>
      </c>
      <c r="AU6" t="s">
        <v>68</v>
      </c>
      <c r="AV6" t="s">
        <v>68</v>
      </c>
      <c r="AW6" t="s">
        <v>65</v>
      </c>
      <c r="AX6" t="s">
        <v>68</v>
      </c>
      <c r="AY6" t="s">
        <v>60</v>
      </c>
      <c r="AZ6">
        <v>750</v>
      </c>
      <c r="BA6" s="3">
        <v>44439.129166666666</v>
      </c>
    </row>
    <row r="7" spans="1:53" ht="17" customHeight="1" x14ac:dyDescent="0.35">
      <c r="A7" t="s">
        <v>52</v>
      </c>
      <c r="B7" t="s">
        <v>53</v>
      </c>
      <c r="D7" t="s">
        <v>305</v>
      </c>
      <c r="E7" t="s">
        <v>89</v>
      </c>
      <c r="F7" t="str">
        <f>VLOOKUP(D7,PostSurvey!A:B,2,FALSE)</f>
        <v>Andy Chan</v>
      </c>
      <c r="G7" s="1">
        <v>28280</v>
      </c>
      <c r="H7" t="s">
        <v>63</v>
      </c>
      <c r="I7" t="s">
        <v>58</v>
      </c>
      <c r="J7" t="s">
        <v>73</v>
      </c>
      <c r="K7" t="s">
        <v>58</v>
      </c>
      <c r="L7" t="s">
        <v>74</v>
      </c>
      <c r="M7" t="s">
        <v>65</v>
      </c>
      <c r="N7" t="s">
        <v>67</v>
      </c>
      <c r="O7" t="s">
        <v>66</v>
      </c>
      <c r="P7" t="s">
        <v>65</v>
      </c>
      <c r="Q7" t="s">
        <v>65</v>
      </c>
      <c r="R7" t="s">
        <v>66</v>
      </c>
      <c r="S7" t="s">
        <v>60</v>
      </c>
      <c r="T7" t="s">
        <v>67</v>
      </c>
      <c r="U7" t="s">
        <v>65</v>
      </c>
      <c r="V7" t="s">
        <v>66</v>
      </c>
      <c r="W7" t="s">
        <v>65</v>
      </c>
      <c r="X7" t="s">
        <v>66</v>
      </c>
      <c r="Y7" t="s">
        <v>67</v>
      </c>
      <c r="Z7" t="s">
        <v>66</v>
      </c>
      <c r="AA7" t="s">
        <v>65</v>
      </c>
      <c r="AB7" t="s">
        <v>67</v>
      </c>
      <c r="AC7" t="s">
        <v>68</v>
      </c>
      <c r="AD7" t="s">
        <v>65</v>
      </c>
      <c r="AE7" t="s">
        <v>66</v>
      </c>
      <c r="AF7" t="s">
        <v>65</v>
      </c>
      <c r="AG7" t="s">
        <v>65</v>
      </c>
      <c r="AH7" t="s">
        <v>66</v>
      </c>
      <c r="AI7" t="s">
        <v>65</v>
      </c>
      <c r="AJ7" t="s">
        <v>67</v>
      </c>
      <c r="AK7" t="s">
        <v>66</v>
      </c>
      <c r="AL7" t="s">
        <v>60</v>
      </c>
      <c r="AM7" t="s">
        <v>65</v>
      </c>
      <c r="AN7" t="s">
        <v>65</v>
      </c>
      <c r="AO7" t="s">
        <v>66</v>
      </c>
      <c r="AP7" t="s">
        <v>60</v>
      </c>
      <c r="AQ7" t="s">
        <v>65</v>
      </c>
      <c r="AR7" t="s">
        <v>65</v>
      </c>
      <c r="AS7" t="s">
        <v>68</v>
      </c>
      <c r="AT7" t="s">
        <v>60</v>
      </c>
      <c r="AU7" t="s">
        <v>65</v>
      </c>
      <c r="AV7" t="s">
        <v>65</v>
      </c>
      <c r="AW7" t="s">
        <v>65</v>
      </c>
      <c r="AX7" t="s">
        <v>65</v>
      </c>
      <c r="AY7" t="s">
        <v>65</v>
      </c>
      <c r="AZ7">
        <v>733</v>
      </c>
      <c r="BA7" s="3">
        <v>44438.522916666669</v>
      </c>
    </row>
    <row r="8" spans="1:53" ht="17" customHeight="1" x14ac:dyDescent="0.35">
      <c r="A8" t="s">
        <v>52</v>
      </c>
      <c r="B8" t="s">
        <v>53</v>
      </c>
      <c r="D8" t="s">
        <v>307</v>
      </c>
      <c r="E8" t="s">
        <v>89</v>
      </c>
      <c r="F8" t="str">
        <f>VLOOKUP(D8,PostSurvey!A:B,2,FALSE)</f>
        <v>Andy Chan</v>
      </c>
      <c r="G8" s="1">
        <v>28080</v>
      </c>
      <c r="H8" t="s">
        <v>56</v>
      </c>
      <c r="I8" t="s">
        <v>58</v>
      </c>
      <c r="J8" t="s">
        <v>73</v>
      </c>
      <c r="K8" t="s">
        <v>58</v>
      </c>
      <c r="L8" t="s">
        <v>80</v>
      </c>
      <c r="M8" t="s">
        <v>65</v>
      </c>
      <c r="N8" t="s">
        <v>66</v>
      </c>
      <c r="O8" t="s">
        <v>66</v>
      </c>
      <c r="P8" t="s">
        <v>65</v>
      </c>
      <c r="Q8" t="s">
        <v>60</v>
      </c>
      <c r="R8" t="s">
        <v>60</v>
      </c>
      <c r="S8" t="s">
        <v>60</v>
      </c>
      <c r="T8" t="s">
        <v>60</v>
      </c>
      <c r="U8" t="s">
        <v>65</v>
      </c>
      <c r="V8" t="s">
        <v>60</v>
      </c>
      <c r="W8" t="s">
        <v>66</v>
      </c>
      <c r="X8" t="s">
        <v>60</v>
      </c>
      <c r="Y8" t="s">
        <v>66</v>
      </c>
      <c r="Z8" t="s">
        <v>66</v>
      </c>
      <c r="AA8" t="s">
        <v>65</v>
      </c>
      <c r="AB8" t="s">
        <v>66</v>
      </c>
      <c r="AC8" t="s">
        <v>65</v>
      </c>
      <c r="AD8" t="s">
        <v>68</v>
      </c>
      <c r="AE8" t="s">
        <v>60</v>
      </c>
      <c r="AF8" t="s">
        <v>60</v>
      </c>
      <c r="AG8" t="s">
        <v>65</v>
      </c>
      <c r="AH8" t="s">
        <v>60</v>
      </c>
      <c r="AI8" t="s">
        <v>68</v>
      </c>
      <c r="AJ8" t="s">
        <v>66</v>
      </c>
      <c r="AK8" t="s">
        <v>67</v>
      </c>
      <c r="AL8" t="s">
        <v>67</v>
      </c>
      <c r="AM8" t="s">
        <v>66</v>
      </c>
      <c r="AN8" t="s">
        <v>65</v>
      </c>
      <c r="AO8" t="s">
        <v>60</v>
      </c>
      <c r="AP8" t="s">
        <v>60</v>
      </c>
      <c r="AQ8" t="s">
        <v>60</v>
      </c>
      <c r="AR8" t="s">
        <v>60</v>
      </c>
      <c r="AS8" t="s">
        <v>60</v>
      </c>
      <c r="AT8" t="s">
        <v>60</v>
      </c>
      <c r="AU8" t="s">
        <v>65</v>
      </c>
      <c r="AV8" t="s">
        <v>65</v>
      </c>
      <c r="AW8" t="s">
        <v>65</v>
      </c>
      <c r="AX8" t="s">
        <v>65</v>
      </c>
      <c r="AY8" t="s">
        <v>65</v>
      </c>
      <c r="AZ8">
        <v>731</v>
      </c>
      <c r="BA8" s="3">
        <v>44438.519444444442</v>
      </c>
    </row>
    <row r="9" spans="1:53" ht="17" customHeight="1" x14ac:dyDescent="0.35">
      <c r="A9" t="s">
        <v>52</v>
      </c>
      <c r="B9" t="s">
        <v>53</v>
      </c>
      <c r="D9" t="s">
        <v>309</v>
      </c>
      <c r="E9" t="s">
        <v>89</v>
      </c>
      <c r="F9" t="str">
        <f>VLOOKUP(D9,PostSurvey!A:B,2,FALSE)</f>
        <v>Andy Chan</v>
      </c>
      <c r="G9" s="4">
        <v>23977</v>
      </c>
      <c r="H9" t="s">
        <v>63</v>
      </c>
      <c r="I9" t="s">
        <v>58</v>
      </c>
      <c r="J9" t="s">
        <v>73</v>
      </c>
      <c r="K9" t="s">
        <v>58</v>
      </c>
      <c r="L9" t="s">
        <v>74</v>
      </c>
      <c r="M9" t="s">
        <v>65</v>
      </c>
      <c r="N9" t="s">
        <v>66</v>
      </c>
      <c r="O9" t="s">
        <v>67</v>
      </c>
      <c r="P9" t="s">
        <v>68</v>
      </c>
      <c r="Q9" t="s">
        <v>65</v>
      </c>
      <c r="R9" t="s">
        <v>65</v>
      </c>
      <c r="S9" t="s">
        <v>67</v>
      </c>
      <c r="T9" t="s">
        <v>66</v>
      </c>
      <c r="U9" t="s">
        <v>68</v>
      </c>
      <c r="V9" t="s">
        <v>68</v>
      </c>
      <c r="W9" t="s">
        <v>68</v>
      </c>
      <c r="X9" t="s">
        <v>68</v>
      </c>
      <c r="Y9" t="s">
        <v>67</v>
      </c>
      <c r="Z9" t="s">
        <v>67</v>
      </c>
      <c r="AA9" t="s">
        <v>65</v>
      </c>
      <c r="AB9" t="s">
        <v>67</v>
      </c>
      <c r="AC9" t="s">
        <v>60</v>
      </c>
      <c r="AD9" t="s">
        <v>68</v>
      </c>
      <c r="AE9" t="s">
        <v>67</v>
      </c>
      <c r="AF9" t="s">
        <v>67</v>
      </c>
      <c r="AG9" t="s">
        <v>68</v>
      </c>
      <c r="AH9" t="s">
        <v>68</v>
      </c>
      <c r="AI9" t="s">
        <v>68</v>
      </c>
      <c r="AJ9" t="s">
        <v>67</v>
      </c>
      <c r="AK9" t="s">
        <v>67</v>
      </c>
      <c r="AL9" t="s">
        <v>67</v>
      </c>
      <c r="AM9" t="s">
        <v>67</v>
      </c>
      <c r="AN9" t="s">
        <v>67</v>
      </c>
      <c r="AO9" t="s">
        <v>67</v>
      </c>
      <c r="AP9" t="s">
        <v>67</v>
      </c>
      <c r="AQ9" t="s">
        <v>67</v>
      </c>
      <c r="AR9" t="s">
        <v>67</v>
      </c>
      <c r="AS9" t="s">
        <v>66</v>
      </c>
      <c r="AT9" t="s">
        <v>65</v>
      </c>
      <c r="AU9" t="s">
        <v>65</v>
      </c>
      <c r="AV9" t="s">
        <v>68</v>
      </c>
      <c r="AW9" t="s">
        <v>68</v>
      </c>
      <c r="AX9" t="s">
        <v>68</v>
      </c>
      <c r="AY9" t="s">
        <v>68</v>
      </c>
      <c r="AZ9">
        <v>725</v>
      </c>
      <c r="BA9" s="3">
        <v>44438.256249999999</v>
      </c>
    </row>
    <row r="10" spans="1:53" ht="17" customHeight="1" x14ac:dyDescent="0.35">
      <c r="A10" t="s">
        <v>52</v>
      </c>
      <c r="B10" t="s">
        <v>53</v>
      </c>
      <c r="D10" t="s">
        <v>312</v>
      </c>
      <c r="E10" t="s">
        <v>89</v>
      </c>
      <c r="F10" t="str">
        <f>VLOOKUP(D10,PostSurvey!A:B,2,FALSE)</f>
        <v>Andy Chan</v>
      </c>
      <c r="G10" s="1">
        <v>28467</v>
      </c>
      <c r="H10" t="s">
        <v>63</v>
      </c>
      <c r="I10" t="s">
        <v>52</v>
      </c>
      <c r="J10" t="s">
        <v>173</v>
      </c>
      <c r="K10" t="s">
        <v>58</v>
      </c>
      <c r="L10" t="s">
        <v>80</v>
      </c>
      <c r="M10" t="s">
        <v>68</v>
      </c>
      <c r="N10" t="s">
        <v>66</v>
      </c>
      <c r="O10" t="s">
        <v>65</v>
      </c>
      <c r="P10" t="s">
        <v>66</v>
      </c>
      <c r="Q10" t="s">
        <v>66</v>
      </c>
      <c r="R10" t="s">
        <v>65</v>
      </c>
      <c r="S10" t="s">
        <v>65</v>
      </c>
      <c r="T10" t="s">
        <v>65</v>
      </c>
      <c r="U10" t="s">
        <v>68</v>
      </c>
      <c r="V10" t="s">
        <v>66</v>
      </c>
      <c r="W10" t="s">
        <v>68</v>
      </c>
      <c r="X10" t="s">
        <v>65</v>
      </c>
      <c r="Y10" t="s">
        <v>66</v>
      </c>
      <c r="Z10" t="s">
        <v>66</v>
      </c>
      <c r="AA10" t="s">
        <v>66</v>
      </c>
      <c r="AB10" t="s">
        <v>60</v>
      </c>
      <c r="AC10" t="s">
        <v>66</v>
      </c>
      <c r="AD10" t="s">
        <v>68</v>
      </c>
      <c r="AE10" t="s">
        <v>65</v>
      </c>
      <c r="AF10" t="s">
        <v>65</v>
      </c>
      <c r="AG10" t="s">
        <v>65</v>
      </c>
      <c r="AH10" t="s">
        <v>65</v>
      </c>
      <c r="AI10" t="s">
        <v>68</v>
      </c>
      <c r="AJ10" t="s">
        <v>66</v>
      </c>
      <c r="AK10" t="s">
        <v>67</v>
      </c>
      <c r="AL10" t="s">
        <v>67</v>
      </c>
      <c r="AM10" t="s">
        <v>60</v>
      </c>
      <c r="AN10" t="s">
        <v>65</v>
      </c>
      <c r="AO10" t="s">
        <v>65</v>
      </c>
      <c r="AP10" t="s">
        <v>65</v>
      </c>
      <c r="AQ10" t="s">
        <v>65</v>
      </c>
      <c r="AR10" t="s">
        <v>65</v>
      </c>
      <c r="AS10" t="s">
        <v>68</v>
      </c>
      <c r="AT10" t="s">
        <v>66</v>
      </c>
      <c r="AU10" t="s">
        <v>68</v>
      </c>
      <c r="AV10" t="s">
        <v>65</v>
      </c>
      <c r="AW10" t="s">
        <v>60</v>
      </c>
      <c r="AX10" t="s">
        <v>60</v>
      </c>
      <c r="AY10" t="s">
        <v>60</v>
      </c>
      <c r="AZ10">
        <v>719</v>
      </c>
      <c r="BA10" s="3">
        <v>44438.097222222219</v>
      </c>
    </row>
    <row r="11" spans="1:53" ht="17" customHeight="1" x14ac:dyDescent="0.35">
      <c r="A11" t="s">
        <v>52</v>
      </c>
      <c r="B11" t="s">
        <v>53</v>
      </c>
      <c r="D11" t="s">
        <v>313</v>
      </c>
      <c r="E11" t="s">
        <v>89</v>
      </c>
      <c r="F11" t="str">
        <f>VLOOKUP(D11,PostSurvey!A:B,2,FALSE)</f>
        <v>Andy Chan</v>
      </c>
      <c r="G11" s="1">
        <v>28947</v>
      </c>
      <c r="H11" t="s">
        <v>56</v>
      </c>
      <c r="I11" t="s">
        <v>52</v>
      </c>
      <c r="J11" t="s">
        <v>77</v>
      </c>
      <c r="K11" t="s">
        <v>58</v>
      </c>
      <c r="L11" t="s">
        <v>80</v>
      </c>
      <c r="M11" t="s">
        <v>66</v>
      </c>
      <c r="N11" t="s">
        <v>65</v>
      </c>
      <c r="O11" t="s">
        <v>66</v>
      </c>
      <c r="P11" t="s">
        <v>65</v>
      </c>
      <c r="Q11" t="s">
        <v>65</v>
      </c>
      <c r="R11" t="s">
        <v>60</v>
      </c>
      <c r="S11" t="s">
        <v>66</v>
      </c>
      <c r="T11" t="s">
        <v>66</v>
      </c>
      <c r="U11" t="s">
        <v>68</v>
      </c>
      <c r="V11" t="s">
        <v>66</v>
      </c>
      <c r="W11" t="s">
        <v>66</v>
      </c>
      <c r="X11" t="s">
        <v>66</v>
      </c>
      <c r="Y11" t="s">
        <v>66</v>
      </c>
      <c r="Z11" t="s">
        <v>66</v>
      </c>
      <c r="AA11" t="s">
        <v>66</v>
      </c>
      <c r="AB11" t="s">
        <v>66</v>
      </c>
      <c r="AC11" t="s">
        <v>66</v>
      </c>
      <c r="AD11" t="s">
        <v>65</v>
      </c>
      <c r="AE11" t="s">
        <v>66</v>
      </c>
      <c r="AF11" t="s">
        <v>66</v>
      </c>
      <c r="AG11" t="s">
        <v>60</v>
      </c>
      <c r="AH11" t="s">
        <v>60</v>
      </c>
      <c r="AI11" t="s">
        <v>65</v>
      </c>
      <c r="AJ11" t="s">
        <v>66</v>
      </c>
      <c r="AK11" t="s">
        <v>67</v>
      </c>
      <c r="AL11" t="s">
        <v>67</v>
      </c>
      <c r="AM11" t="s">
        <v>65</v>
      </c>
      <c r="AN11" t="s">
        <v>65</v>
      </c>
      <c r="AO11" t="s">
        <v>66</v>
      </c>
      <c r="AP11" t="s">
        <v>66</v>
      </c>
      <c r="AQ11" t="s">
        <v>66</v>
      </c>
      <c r="AR11" t="s">
        <v>66</v>
      </c>
      <c r="AS11" t="s">
        <v>66</v>
      </c>
      <c r="AT11" t="s">
        <v>65</v>
      </c>
      <c r="AU11" t="s">
        <v>68</v>
      </c>
      <c r="AV11" t="s">
        <v>68</v>
      </c>
      <c r="AW11" t="s">
        <v>68</v>
      </c>
      <c r="AX11" t="s">
        <v>68</v>
      </c>
      <c r="AY11" t="s">
        <v>60</v>
      </c>
      <c r="AZ11">
        <v>718</v>
      </c>
      <c r="BA11" s="3">
        <v>44438.090277777781</v>
      </c>
    </row>
    <row r="12" spans="1:53" ht="17" customHeight="1" x14ac:dyDescent="0.35">
      <c r="A12" t="s">
        <v>52</v>
      </c>
      <c r="B12" t="s">
        <v>53</v>
      </c>
      <c r="D12" t="s">
        <v>309</v>
      </c>
      <c r="E12" t="s">
        <v>316</v>
      </c>
      <c r="F12" t="str">
        <f>VLOOKUP(D12,PostSurvey!A:B,2,FALSE)</f>
        <v>Andy Chan</v>
      </c>
      <c r="G12" s="4">
        <v>23977</v>
      </c>
      <c r="H12" t="s">
        <v>63</v>
      </c>
      <c r="I12" t="s">
        <v>58</v>
      </c>
      <c r="J12" t="s">
        <v>73</v>
      </c>
      <c r="K12" t="s">
        <v>58</v>
      </c>
      <c r="L12" t="s">
        <v>74</v>
      </c>
      <c r="M12" t="s">
        <v>65</v>
      </c>
      <c r="N12" t="s">
        <v>67</v>
      </c>
      <c r="O12" t="s">
        <v>66</v>
      </c>
      <c r="P12" t="s">
        <v>68</v>
      </c>
      <c r="Q12" t="s">
        <v>68</v>
      </c>
      <c r="R12" t="s">
        <v>60</v>
      </c>
      <c r="S12" t="s">
        <v>66</v>
      </c>
      <c r="T12" t="s">
        <v>67</v>
      </c>
      <c r="U12" t="s">
        <v>68</v>
      </c>
      <c r="V12" t="s">
        <v>68</v>
      </c>
      <c r="W12" t="s">
        <v>68</v>
      </c>
      <c r="X12" t="s">
        <v>68</v>
      </c>
      <c r="Y12" t="s">
        <v>67</v>
      </c>
      <c r="Z12" t="s">
        <v>67</v>
      </c>
      <c r="AA12" t="s">
        <v>67</v>
      </c>
      <c r="AB12" t="s">
        <v>67</v>
      </c>
      <c r="AC12" t="s">
        <v>66</v>
      </c>
      <c r="AD12" t="s">
        <v>65</v>
      </c>
      <c r="AE12" t="s">
        <v>67</v>
      </c>
      <c r="AF12" t="s">
        <v>60</v>
      </c>
      <c r="AG12" t="s">
        <v>67</v>
      </c>
      <c r="AH12" t="s">
        <v>65</v>
      </c>
      <c r="AI12" t="s">
        <v>68</v>
      </c>
      <c r="AJ12" t="s">
        <v>60</v>
      </c>
      <c r="AK12" t="s">
        <v>67</v>
      </c>
      <c r="AL12" t="s">
        <v>67</v>
      </c>
      <c r="AM12" t="s">
        <v>66</v>
      </c>
      <c r="AN12" t="s">
        <v>67</v>
      </c>
      <c r="AO12" t="s">
        <v>67</v>
      </c>
      <c r="AP12" t="s">
        <v>67</v>
      </c>
      <c r="AQ12" t="s">
        <v>67</v>
      </c>
      <c r="AR12" t="s">
        <v>67</v>
      </c>
      <c r="AS12" t="s">
        <v>60</v>
      </c>
      <c r="AT12" t="s">
        <v>60</v>
      </c>
      <c r="AU12" t="s">
        <v>68</v>
      </c>
      <c r="AV12" t="s">
        <v>68</v>
      </c>
      <c r="AW12" t="s">
        <v>68</v>
      </c>
      <c r="AX12" t="s">
        <v>68</v>
      </c>
      <c r="AY12" t="s">
        <v>68</v>
      </c>
      <c r="AZ12">
        <v>712</v>
      </c>
      <c r="BA12" s="3">
        <v>44438.017361111109</v>
      </c>
    </row>
    <row r="13" spans="1:53" ht="17" customHeight="1" x14ac:dyDescent="0.35">
      <c r="A13" t="s">
        <v>52</v>
      </c>
      <c r="B13" t="s">
        <v>53</v>
      </c>
      <c r="D13" t="s">
        <v>312</v>
      </c>
      <c r="E13" t="s">
        <v>89</v>
      </c>
      <c r="F13" t="str">
        <f>VLOOKUP(D13,PostSurvey!A:B,2,FALSE)</f>
        <v>Andy Chan</v>
      </c>
      <c r="G13" s="1">
        <v>28467</v>
      </c>
      <c r="H13" t="s">
        <v>63</v>
      </c>
      <c r="I13" t="s">
        <v>52</v>
      </c>
      <c r="J13" t="s">
        <v>173</v>
      </c>
      <c r="K13" t="s">
        <v>58</v>
      </c>
      <c r="L13" t="s">
        <v>80</v>
      </c>
      <c r="M13" t="s">
        <v>65</v>
      </c>
      <c r="N13" t="s">
        <v>60</v>
      </c>
      <c r="O13" t="s">
        <v>65</v>
      </c>
      <c r="P13" t="s">
        <v>66</v>
      </c>
      <c r="Q13" t="s">
        <v>67</v>
      </c>
      <c r="R13" t="s">
        <v>65</v>
      </c>
      <c r="S13" t="s">
        <v>65</v>
      </c>
      <c r="T13" t="s">
        <v>65</v>
      </c>
      <c r="U13" t="s">
        <v>65</v>
      </c>
      <c r="V13" t="s">
        <v>65</v>
      </c>
      <c r="W13" t="s">
        <v>68</v>
      </c>
      <c r="X13" t="s">
        <v>65</v>
      </c>
      <c r="Y13" t="s">
        <v>66</v>
      </c>
      <c r="Z13" t="s">
        <v>60</v>
      </c>
      <c r="AA13" t="s">
        <v>66</v>
      </c>
      <c r="AB13" t="s">
        <v>66</v>
      </c>
      <c r="AC13" t="s">
        <v>65</v>
      </c>
      <c r="AD13" t="s">
        <v>68</v>
      </c>
      <c r="AE13" t="s">
        <v>60</v>
      </c>
      <c r="AF13" t="s">
        <v>65</v>
      </c>
      <c r="AG13" t="s">
        <v>65</v>
      </c>
      <c r="AH13" t="s">
        <v>65</v>
      </c>
      <c r="AI13" t="s">
        <v>68</v>
      </c>
      <c r="AJ13" t="s">
        <v>68</v>
      </c>
      <c r="AK13" t="s">
        <v>67</v>
      </c>
      <c r="AL13" t="s">
        <v>67</v>
      </c>
      <c r="AM13" t="s">
        <v>60</v>
      </c>
      <c r="AN13" t="s">
        <v>65</v>
      </c>
      <c r="AO13" t="s">
        <v>66</v>
      </c>
      <c r="AP13" t="s">
        <v>65</v>
      </c>
      <c r="AQ13" t="s">
        <v>65</v>
      </c>
      <c r="AR13" t="s">
        <v>65</v>
      </c>
      <c r="AS13" t="s">
        <v>65</v>
      </c>
      <c r="AT13" t="s">
        <v>66</v>
      </c>
      <c r="AU13" t="s">
        <v>65</v>
      </c>
      <c r="AV13" t="s">
        <v>60</v>
      </c>
      <c r="AW13" t="s">
        <v>60</v>
      </c>
      <c r="AX13" t="s">
        <v>65</v>
      </c>
      <c r="AY13" t="s">
        <v>60</v>
      </c>
      <c r="AZ13">
        <v>694</v>
      </c>
      <c r="BA13" s="3">
        <v>44437.57708333333</v>
      </c>
    </row>
    <row r="14" spans="1:53" ht="17" customHeight="1" x14ac:dyDescent="0.35">
      <c r="A14" t="s">
        <v>52</v>
      </c>
      <c r="B14" t="s">
        <v>53</v>
      </c>
      <c r="D14">
        <v>4984</v>
      </c>
      <c r="E14" t="s">
        <v>89</v>
      </c>
      <c r="F14" t="str">
        <f>VLOOKUP(D14,PostSurvey!A:B,2,FALSE)</f>
        <v>Andy Chan</v>
      </c>
      <c r="G14" s="1">
        <v>29533</v>
      </c>
      <c r="H14" t="s">
        <v>56</v>
      </c>
      <c r="I14" t="s">
        <v>58</v>
      </c>
      <c r="J14" t="s">
        <v>73</v>
      </c>
      <c r="K14" t="s">
        <v>58</v>
      </c>
      <c r="L14" t="s">
        <v>74</v>
      </c>
      <c r="M14" t="s">
        <v>67</v>
      </c>
      <c r="N14" t="s">
        <v>67</v>
      </c>
      <c r="O14" t="s">
        <v>67</v>
      </c>
      <c r="P14" t="s">
        <v>60</v>
      </c>
      <c r="Q14" t="s">
        <v>68</v>
      </c>
      <c r="R14" t="s">
        <v>65</v>
      </c>
      <c r="S14" t="s">
        <v>60</v>
      </c>
      <c r="T14" t="s">
        <v>66</v>
      </c>
      <c r="U14" t="s">
        <v>68</v>
      </c>
      <c r="V14" t="s">
        <v>66</v>
      </c>
      <c r="W14" t="s">
        <v>65</v>
      </c>
      <c r="X14" t="s">
        <v>66</v>
      </c>
      <c r="Y14" t="s">
        <v>67</v>
      </c>
      <c r="Z14" t="s">
        <v>67</v>
      </c>
      <c r="AA14" t="s">
        <v>67</v>
      </c>
      <c r="AB14" t="s">
        <v>67</v>
      </c>
      <c r="AC14" t="s">
        <v>67</v>
      </c>
      <c r="AD14" t="s">
        <v>65</v>
      </c>
      <c r="AE14" t="s">
        <v>66</v>
      </c>
      <c r="AF14" t="s">
        <v>66</v>
      </c>
      <c r="AG14" t="s">
        <v>65</v>
      </c>
      <c r="AH14" t="s">
        <v>65</v>
      </c>
      <c r="AI14" t="s">
        <v>68</v>
      </c>
      <c r="AJ14" t="s">
        <v>67</v>
      </c>
      <c r="AK14" t="s">
        <v>67</v>
      </c>
      <c r="AL14" t="s">
        <v>67</v>
      </c>
      <c r="AM14" t="s">
        <v>66</v>
      </c>
      <c r="AN14" t="s">
        <v>66</v>
      </c>
      <c r="AO14" t="s">
        <v>67</v>
      </c>
      <c r="AP14" t="s">
        <v>65</v>
      </c>
      <c r="AQ14" t="s">
        <v>67</v>
      </c>
      <c r="AR14" t="s">
        <v>60</v>
      </c>
      <c r="AS14" t="s">
        <v>68</v>
      </c>
      <c r="AT14" t="s">
        <v>65</v>
      </c>
      <c r="AU14" t="s">
        <v>68</v>
      </c>
      <c r="AV14" t="s">
        <v>68</v>
      </c>
      <c r="AW14" t="s">
        <v>65</v>
      </c>
      <c r="AX14" t="s">
        <v>68</v>
      </c>
      <c r="AY14" t="s">
        <v>60</v>
      </c>
      <c r="AZ14">
        <v>686</v>
      </c>
      <c r="BA14" s="3">
        <v>44437.543749999997</v>
      </c>
    </row>
    <row r="15" spans="1:53" ht="17" customHeight="1" x14ac:dyDescent="0.35">
      <c r="A15" t="s">
        <v>52</v>
      </c>
      <c r="B15" t="s">
        <v>53</v>
      </c>
      <c r="D15" t="s">
        <v>347</v>
      </c>
      <c r="E15" t="s">
        <v>89</v>
      </c>
      <c r="F15" t="str">
        <f>VLOOKUP(D15,PostSurvey!A:B,2,FALSE)</f>
        <v>Andy Chan</v>
      </c>
      <c r="G15" s="1">
        <v>28323</v>
      </c>
      <c r="H15" t="s">
        <v>63</v>
      </c>
      <c r="I15" t="s">
        <v>52</v>
      </c>
      <c r="J15" t="s">
        <v>77</v>
      </c>
      <c r="K15" t="s">
        <v>58</v>
      </c>
      <c r="L15" t="s">
        <v>74</v>
      </c>
      <c r="M15" t="s">
        <v>65</v>
      </c>
      <c r="N15" t="s">
        <v>65</v>
      </c>
      <c r="O15" t="s">
        <v>65</v>
      </c>
      <c r="P15" t="s">
        <v>65</v>
      </c>
      <c r="Q15" t="s">
        <v>65</v>
      </c>
      <c r="R15" t="s">
        <v>65</v>
      </c>
      <c r="S15" t="s">
        <v>66</v>
      </c>
      <c r="T15" t="s">
        <v>66</v>
      </c>
      <c r="U15" t="s">
        <v>65</v>
      </c>
      <c r="V15" t="s">
        <v>65</v>
      </c>
      <c r="W15" t="s">
        <v>65</v>
      </c>
      <c r="X15" t="s">
        <v>65</v>
      </c>
      <c r="Y15" t="s">
        <v>66</v>
      </c>
      <c r="Z15" t="s">
        <v>66</v>
      </c>
      <c r="AA15" t="s">
        <v>66</v>
      </c>
      <c r="AB15" t="s">
        <v>60</v>
      </c>
      <c r="AC15" t="s">
        <v>66</v>
      </c>
      <c r="AD15" t="s">
        <v>65</v>
      </c>
      <c r="AE15" t="s">
        <v>60</v>
      </c>
      <c r="AF15" t="s">
        <v>60</v>
      </c>
      <c r="AG15" t="s">
        <v>66</v>
      </c>
      <c r="AH15" t="s">
        <v>65</v>
      </c>
      <c r="AI15" t="s">
        <v>65</v>
      </c>
      <c r="AJ15" t="s">
        <v>65</v>
      </c>
      <c r="AK15" t="s">
        <v>67</v>
      </c>
      <c r="AL15" t="s">
        <v>66</v>
      </c>
      <c r="AM15" t="s">
        <v>60</v>
      </c>
      <c r="AN15" t="s">
        <v>60</v>
      </c>
      <c r="AO15" t="s">
        <v>66</v>
      </c>
      <c r="AP15" t="s">
        <v>66</v>
      </c>
      <c r="AQ15" t="s">
        <v>66</v>
      </c>
      <c r="AR15" t="s">
        <v>66</v>
      </c>
      <c r="AS15" t="s">
        <v>66</v>
      </c>
      <c r="AT15" t="s">
        <v>66</v>
      </c>
      <c r="AU15" t="s">
        <v>65</v>
      </c>
      <c r="AV15" t="s">
        <v>65</v>
      </c>
      <c r="AW15" t="s">
        <v>65</v>
      </c>
      <c r="AX15" t="s">
        <v>65</v>
      </c>
      <c r="AY15" t="s">
        <v>65</v>
      </c>
      <c r="AZ15">
        <v>653</v>
      </c>
      <c r="BA15" s="3">
        <v>44437.42291666667</v>
      </c>
    </row>
    <row r="16" spans="1:53" ht="17" customHeight="1" x14ac:dyDescent="0.35">
      <c r="A16" t="s">
        <v>52</v>
      </c>
      <c r="B16" t="s">
        <v>53</v>
      </c>
      <c r="D16" t="s">
        <v>381</v>
      </c>
      <c r="E16" t="s">
        <v>89</v>
      </c>
      <c r="F16" t="str">
        <f>VLOOKUP(D16,PostSurvey!A:B,2,FALSE)</f>
        <v>Andy Chan</v>
      </c>
      <c r="G16" s="1">
        <v>27448</v>
      </c>
      <c r="H16" t="s">
        <v>63</v>
      </c>
      <c r="I16" t="s">
        <v>58</v>
      </c>
      <c r="J16" t="s">
        <v>73</v>
      </c>
      <c r="K16" t="s">
        <v>58</v>
      </c>
      <c r="L16" t="s">
        <v>74</v>
      </c>
      <c r="M16" t="s">
        <v>65</v>
      </c>
      <c r="N16" t="s">
        <v>66</v>
      </c>
      <c r="O16" t="s">
        <v>66</v>
      </c>
      <c r="P16" t="s">
        <v>60</v>
      </c>
      <c r="Q16" t="s">
        <v>60</v>
      </c>
      <c r="R16" t="s">
        <v>66</v>
      </c>
      <c r="S16" t="s">
        <v>66</v>
      </c>
      <c r="T16" t="s">
        <v>66</v>
      </c>
      <c r="U16" t="s">
        <v>65</v>
      </c>
      <c r="V16" t="s">
        <v>65</v>
      </c>
      <c r="W16" t="s">
        <v>60</v>
      </c>
      <c r="X16" t="s">
        <v>60</v>
      </c>
      <c r="Y16" t="s">
        <v>66</v>
      </c>
      <c r="Z16" t="s">
        <v>66</v>
      </c>
      <c r="AA16" t="s">
        <v>66</v>
      </c>
      <c r="AB16" t="s">
        <v>66</v>
      </c>
      <c r="AC16" t="s">
        <v>60</v>
      </c>
      <c r="AD16" t="s">
        <v>65</v>
      </c>
      <c r="AE16" t="s">
        <v>65</v>
      </c>
      <c r="AF16" t="s">
        <v>60</v>
      </c>
      <c r="AG16" t="s">
        <v>65</v>
      </c>
      <c r="AH16" t="s">
        <v>65</v>
      </c>
      <c r="AI16" t="s">
        <v>65</v>
      </c>
      <c r="AJ16" t="s">
        <v>66</v>
      </c>
      <c r="AK16" t="s">
        <v>67</v>
      </c>
      <c r="AL16" t="s">
        <v>67</v>
      </c>
      <c r="AM16" t="s">
        <v>66</v>
      </c>
      <c r="AN16" t="s">
        <v>60</v>
      </c>
      <c r="AO16" t="s">
        <v>66</v>
      </c>
      <c r="AP16" t="s">
        <v>60</v>
      </c>
      <c r="AQ16" t="s">
        <v>60</v>
      </c>
      <c r="AR16" t="s">
        <v>60</v>
      </c>
      <c r="AS16" t="s">
        <v>65</v>
      </c>
      <c r="AT16" t="s">
        <v>65</v>
      </c>
      <c r="AU16" t="s">
        <v>65</v>
      </c>
      <c r="AV16" t="s">
        <v>65</v>
      </c>
      <c r="AW16" t="s">
        <v>65</v>
      </c>
      <c r="AX16" t="s">
        <v>65</v>
      </c>
      <c r="AY16" t="s">
        <v>65</v>
      </c>
      <c r="AZ16">
        <v>586</v>
      </c>
      <c r="BA16" s="3">
        <v>44437.349305555559</v>
      </c>
    </row>
    <row r="17" spans="1:53" ht="17" customHeight="1" x14ac:dyDescent="0.35">
      <c r="A17" t="s">
        <v>52</v>
      </c>
      <c r="B17" t="s">
        <v>53</v>
      </c>
      <c r="D17" t="s">
        <v>381</v>
      </c>
      <c r="E17" t="s">
        <v>89</v>
      </c>
      <c r="F17" t="str">
        <f>VLOOKUP(D17,PostSurvey!A:B,2,FALSE)</f>
        <v>Andy Chan</v>
      </c>
      <c r="G17">
        <v>23021975</v>
      </c>
      <c r="H17" t="s">
        <v>63</v>
      </c>
      <c r="I17" t="s">
        <v>58</v>
      </c>
      <c r="J17" t="s">
        <v>73</v>
      </c>
      <c r="K17" t="s">
        <v>58</v>
      </c>
      <c r="L17" t="s">
        <v>74</v>
      </c>
      <c r="M17" t="s">
        <v>65</v>
      </c>
      <c r="N17" t="s">
        <v>66</v>
      </c>
      <c r="O17" t="s">
        <v>66</v>
      </c>
      <c r="P17" t="s">
        <v>65</v>
      </c>
      <c r="Q17" t="s">
        <v>60</v>
      </c>
      <c r="R17" t="s">
        <v>60</v>
      </c>
      <c r="S17" t="s">
        <v>66</v>
      </c>
      <c r="T17" t="s">
        <v>66</v>
      </c>
      <c r="U17" t="s">
        <v>65</v>
      </c>
      <c r="V17" t="s">
        <v>65</v>
      </c>
      <c r="W17" t="s">
        <v>65</v>
      </c>
      <c r="X17" t="s">
        <v>60</v>
      </c>
      <c r="Y17" t="s">
        <v>66</v>
      </c>
      <c r="Z17" t="s">
        <v>66</v>
      </c>
      <c r="AA17" t="s">
        <v>60</v>
      </c>
      <c r="AB17" t="s">
        <v>66</v>
      </c>
      <c r="AC17" t="s">
        <v>60</v>
      </c>
      <c r="AD17" t="s">
        <v>65</v>
      </c>
      <c r="AE17" t="s">
        <v>65</v>
      </c>
      <c r="AF17" t="s">
        <v>66</v>
      </c>
      <c r="AG17" t="s">
        <v>65</v>
      </c>
      <c r="AH17" t="s">
        <v>66</v>
      </c>
      <c r="AI17" t="s">
        <v>65</v>
      </c>
      <c r="AJ17" t="s">
        <v>66</v>
      </c>
      <c r="AK17" t="s">
        <v>67</v>
      </c>
      <c r="AL17" t="s">
        <v>67</v>
      </c>
      <c r="AM17" t="s">
        <v>66</v>
      </c>
      <c r="AN17" t="s">
        <v>66</v>
      </c>
      <c r="AO17" t="s">
        <v>66</v>
      </c>
      <c r="AP17" t="s">
        <v>66</v>
      </c>
      <c r="AQ17" t="s">
        <v>60</v>
      </c>
      <c r="AR17" t="s">
        <v>65</v>
      </c>
      <c r="AS17" t="s">
        <v>65</v>
      </c>
      <c r="AT17" t="s">
        <v>65</v>
      </c>
      <c r="AU17" t="s">
        <v>65</v>
      </c>
      <c r="AV17" t="s">
        <v>65</v>
      </c>
      <c r="AW17" t="s">
        <v>65</v>
      </c>
      <c r="AX17" t="s">
        <v>65</v>
      </c>
      <c r="AY17" t="s">
        <v>65</v>
      </c>
      <c r="AZ17">
        <v>580</v>
      </c>
      <c r="BA17" s="3">
        <v>44437.338888888888</v>
      </c>
    </row>
    <row r="18" spans="1:53" ht="17" customHeight="1" x14ac:dyDescent="0.35">
      <c r="A18" t="s">
        <v>58</v>
      </c>
      <c r="B18" t="s">
        <v>53</v>
      </c>
      <c r="D18" t="s">
        <v>386</v>
      </c>
      <c r="E18" t="s">
        <v>89</v>
      </c>
      <c r="F18" t="str">
        <f>VLOOKUP(D18,PostSurvey!A:B,2,FALSE)</f>
        <v>Andy Chan</v>
      </c>
      <c r="G18" s="1">
        <v>27990</v>
      </c>
      <c r="H18" t="s">
        <v>63</v>
      </c>
      <c r="I18" t="s">
        <v>58</v>
      </c>
      <c r="J18" t="s">
        <v>73</v>
      </c>
      <c r="K18" t="s">
        <v>58</v>
      </c>
      <c r="L18" t="s">
        <v>74</v>
      </c>
      <c r="M18" t="s">
        <v>60</v>
      </c>
      <c r="N18" t="s">
        <v>67</v>
      </c>
      <c r="O18" t="s">
        <v>60</v>
      </c>
      <c r="P18" t="s">
        <v>60</v>
      </c>
      <c r="Q18" t="s">
        <v>60</v>
      </c>
      <c r="R18" t="s">
        <v>60</v>
      </c>
      <c r="S18" t="s">
        <v>60</v>
      </c>
      <c r="T18" t="s">
        <v>60</v>
      </c>
      <c r="U18" t="s">
        <v>60</v>
      </c>
      <c r="V18" t="s">
        <v>67</v>
      </c>
      <c r="W18" t="s">
        <v>60</v>
      </c>
      <c r="X18" t="s">
        <v>60</v>
      </c>
      <c r="Y18" t="s">
        <v>60</v>
      </c>
      <c r="Z18" t="s">
        <v>60</v>
      </c>
      <c r="AA18" t="s">
        <v>60</v>
      </c>
      <c r="AB18" t="s">
        <v>60</v>
      </c>
      <c r="AC18" t="s">
        <v>60</v>
      </c>
      <c r="AD18" t="s">
        <v>60</v>
      </c>
      <c r="AE18" t="s">
        <v>60</v>
      </c>
      <c r="AF18" t="s">
        <v>68</v>
      </c>
      <c r="AG18" t="s">
        <v>68</v>
      </c>
      <c r="AH18" t="s">
        <v>60</v>
      </c>
      <c r="AI18" t="s">
        <v>60</v>
      </c>
      <c r="AJ18" t="s">
        <v>60</v>
      </c>
      <c r="AK18" t="s">
        <v>60</v>
      </c>
      <c r="AL18" t="s">
        <v>60</v>
      </c>
      <c r="AM18" t="s">
        <v>60</v>
      </c>
      <c r="AN18" t="s">
        <v>60</v>
      </c>
      <c r="AO18" t="s">
        <v>60</v>
      </c>
      <c r="AP18" t="s">
        <v>60</v>
      </c>
      <c r="AQ18" t="s">
        <v>60</v>
      </c>
      <c r="AR18" t="s">
        <v>60</v>
      </c>
      <c r="AS18" t="s">
        <v>60</v>
      </c>
      <c r="AT18" t="s">
        <v>60</v>
      </c>
      <c r="AU18" t="s">
        <v>68</v>
      </c>
      <c r="AV18" t="s">
        <v>60</v>
      </c>
      <c r="AW18" t="s">
        <v>60</v>
      </c>
      <c r="AX18" t="s">
        <v>60</v>
      </c>
      <c r="AY18" t="s">
        <v>60</v>
      </c>
      <c r="AZ18">
        <v>570</v>
      </c>
      <c r="BA18" s="3">
        <v>44437.324305555558</v>
      </c>
    </row>
    <row r="19" spans="1:53" ht="17" customHeight="1" x14ac:dyDescent="0.35">
      <c r="A19" t="s">
        <v>52</v>
      </c>
      <c r="B19" t="s">
        <v>53</v>
      </c>
      <c r="D19" t="s">
        <v>387</v>
      </c>
      <c r="E19" t="s">
        <v>89</v>
      </c>
      <c r="F19" t="str">
        <f>VLOOKUP(D19,PostSurvey!A:B,2,FALSE)</f>
        <v>Andy Chan</v>
      </c>
      <c r="G19" s="1">
        <v>27539</v>
      </c>
      <c r="H19" t="s">
        <v>63</v>
      </c>
      <c r="I19" t="s">
        <v>52</v>
      </c>
      <c r="J19" t="s">
        <v>173</v>
      </c>
      <c r="K19" t="s">
        <v>58</v>
      </c>
      <c r="L19" t="s">
        <v>80</v>
      </c>
      <c r="M19" t="s">
        <v>67</v>
      </c>
      <c r="N19" t="s">
        <v>65</v>
      </c>
      <c r="O19" t="s">
        <v>60</v>
      </c>
      <c r="P19" t="s">
        <v>60</v>
      </c>
      <c r="Q19" t="s">
        <v>65</v>
      </c>
      <c r="R19" t="s">
        <v>65</v>
      </c>
      <c r="S19" t="s">
        <v>66</v>
      </c>
      <c r="T19" t="s">
        <v>66</v>
      </c>
      <c r="U19" t="s">
        <v>68</v>
      </c>
      <c r="V19" t="s">
        <v>68</v>
      </c>
      <c r="W19" t="s">
        <v>68</v>
      </c>
      <c r="X19" t="s">
        <v>66</v>
      </c>
      <c r="Y19" t="s">
        <v>60</v>
      </c>
      <c r="Z19" t="s">
        <v>66</v>
      </c>
      <c r="AA19" t="s">
        <v>60</v>
      </c>
      <c r="AB19" t="s">
        <v>66</v>
      </c>
      <c r="AC19" t="s">
        <v>66</v>
      </c>
      <c r="AD19" t="s">
        <v>65</v>
      </c>
      <c r="AE19" t="s">
        <v>66</v>
      </c>
      <c r="AF19" t="s">
        <v>66</v>
      </c>
      <c r="AG19" t="s">
        <v>60</v>
      </c>
      <c r="AH19" t="s">
        <v>60</v>
      </c>
      <c r="AI19" t="s">
        <v>68</v>
      </c>
      <c r="AJ19" t="s">
        <v>67</v>
      </c>
      <c r="AK19" t="s">
        <v>67</v>
      </c>
      <c r="AL19" t="s">
        <v>67</v>
      </c>
      <c r="AM19" t="s">
        <v>66</v>
      </c>
      <c r="AN19" t="s">
        <v>60</v>
      </c>
      <c r="AO19" t="s">
        <v>60</v>
      </c>
      <c r="AP19" t="s">
        <v>60</v>
      </c>
      <c r="AQ19" t="s">
        <v>60</v>
      </c>
      <c r="AR19" t="s">
        <v>60</v>
      </c>
      <c r="AS19" t="s">
        <v>65</v>
      </c>
      <c r="AT19" t="s">
        <v>65</v>
      </c>
      <c r="AU19" t="s">
        <v>65</v>
      </c>
      <c r="AV19" t="s">
        <v>60</v>
      </c>
      <c r="AW19" t="s">
        <v>65</v>
      </c>
      <c r="AX19" t="s">
        <v>68</v>
      </c>
      <c r="AY19" t="s">
        <v>60</v>
      </c>
      <c r="AZ19">
        <v>569</v>
      </c>
      <c r="BA19" s="3">
        <v>44437.322222222225</v>
      </c>
    </row>
    <row r="20" spans="1:53" ht="17" customHeight="1" x14ac:dyDescent="0.35">
      <c r="A20" t="s">
        <v>52</v>
      </c>
      <c r="B20" t="s">
        <v>53</v>
      </c>
      <c r="D20">
        <v>2221</v>
      </c>
      <c r="E20" t="s">
        <v>89</v>
      </c>
      <c r="F20" t="str">
        <f>VLOOKUP(D20,PostSurvey!A:B,2,FALSE)</f>
        <v>Andy Chan</v>
      </c>
      <c r="G20" s="1">
        <v>27414</v>
      </c>
      <c r="H20" t="s">
        <v>63</v>
      </c>
      <c r="I20" t="s">
        <v>52</v>
      </c>
      <c r="J20" s="2" t="s">
        <v>98</v>
      </c>
      <c r="K20" t="s">
        <v>58</v>
      </c>
      <c r="L20" t="s">
        <v>74</v>
      </c>
      <c r="M20" t="s">
        <v>60</v>
      </c>
      <c r="N20" t="s">
        <v>67</v>
      </c>
      <c r="O20" t="s">
        <v>66</v>
      </c>
      <c r="P20" t="s">
        <v>60</v>
      </c>
      <c r="Q20" t="s">
        <v>65</v>
      </c>
      <c r="R20" t="s">
        <v>60</v>
      </c>
      <c r="S20" t="s">
        <v>66</v>
      </c>
      <c r="T20" t="s">
        <v>66</v>
      </c>
      <c r="U20" t="s">
        <v>68</v>
      </c>
      <c r="V20" t="s">
        <v>65</v>
      </c>
      <c r="W20" t="s">
        <v>66</v>
      </c>
      <c r="X20" t="s">
        <v>60</v>
      </c>
      <c r="Y20" t="s">
        <v>66</v>
      </c>
      <c r="Z20" t="s">
        <v>66</v>
      </c>
      <c r="AA20" t="s">
        <v>67</v>
      </c>
      <c r="AB20" t="s">
        <v>66</v>
      </c>
      <c r="AC20" t="s">
        <v>66</v>
      </c>
      <c r="AD20" t="s">
        <v>66</v>
      </c>
      <c r="AE20" t="s">
        <v>66</v>
      </c>
      <c r="AF20" t="s">
        <v>66</v>
      </c>
      <c r="AG20" t="s">
        <v>65</v>
      </c>
      <c r="AH20" t="s">
        <v>66</v>
      </c>
      <c r="AI20" t="s">
        <v>65</v>
      </c>
      <c r="AJ20" t="s">
        <v>65</v>
      </c>
      <c r="AK20" t="s">
        <v>67</v>
      </c>
      <c r="AL20" t="s">
        <v>60</v>
      </c>
      <c r="AM20" t="s">
        <v>67</v>
      </c>
      <c r="AN20" t="s">
        <v>60</v>
      </c>
      <c r="AO20" t="s">
        <v>65</v>
      </c>
      <c r="AP20" t="s">
        <v>60</v>
      </c>
      <c r="AQ20" t="s">
        <v>66</v>
      </c>
      <c r="AR20" t="s">
        <v>60</v>
      </c>
      <c r="AS20" t="s">
        <v>60</v>
      </c>
      <c r="AT20" t="s">
        <v>65</v>
      </c>
      <c r="AU20" t="s">
        <v>65</v>
      </c>
      <c r="AV20" t="s">
        <v>65</v>
      </c>
      <c r="AW20" t="s">
        <v>65</v>
      </c>
      <c r="AX20" t="s">
        <v>68</v>
      </c>
      <c r="AY20" t="s">
        <v>65</v>
      </c>
      <c r="AZ20">
        <v>556</v>
      </c>
      <c r="BA20" s="3">
        <v>44437.301388888889</v>
      </c>
    </row>
    <row r="21" spans="1:53" ht="17" customHeight="1" x14ac:dyDescent="0.35">
      <c r="A21" t="s">
        <v>52</v>
      </c>
      <c r="B21" t="s">
        <v>53</v>
      </c>
      <c r="D21" t="s">
        <v>393</v>
      </c>
      <c r="E21" t="s">
        <v>89</v>
      </c>
      <c r="F21" t="str">
        <f>VLOOKUP(D21,PostSurvey!A:B,2,FALSE)</f>
        <v>Andy Chan</v>
      </c>
      <c r="G21" s="1">
        <v>30088</v>
      </c>
      <c r="H21" t="s">
        <v>56</v>
      </c>
      <c r="I21" t="s">
        <v>52</v>
      </c>
      <c r="J21" t="s">
        <v>173</v>
      </c>
      <c r="K21" t="s">
        <v>58</v>
      </c>
      <c r="L21" t="s">
        <v>74</v>
      </c>
      <c r="M21" t="s">
        <v>67</v>
      </c>
      <c r="N21" t="s">
        <v>60</v>
      </c>
      <c r="O21" t="s">
        <v>67</v>
      </c>
      <c r="P21" t="s">
        <v>60</v>
      </c>
      <c r="Q21" t="s">
        <v>68</v>
      </c>
      <c r="R21" t="s">
        <v>60</v>
      </c>
      <c r="S21" t="s">
        <v>60</v>
      </c>
      <c r="T21" t="s">
        <v>60</v>
      </c>
      <c r="U21" t="s">
        <v>65</v>
      </c>
      <c r="V21" t="s">
        <v>60</v>
      </c>
      <c r="W21" t="s">
        <v>66</v>
      </c>
      <c r="X21" t="s">
        <v>65</v>
      </c>
      <c r="Y21" t="s">
        <v>67</v>
      </c>
      <c r="Z21" t="s">
        <v>67</v>
      </c>
      <c r="AA21" t="s">
        <v>60</v>
      </c>
      <c r="AB21" t="s">
        <v>60</v>
      </c>
      <c r="AC21" t="s">
        <v>65</v>
      </c>
      <c r="AD21" t="s">
        <v>68</v>
      </c>
      <c r="AE21" t="s">
        <v>66</v>
      </c>
      <c r="AF21" t="s">
        <v>60</v>
      </c>
      <c r="AG21" t="s">
        <v>65</v>
      </c>
      <c r="AH21" t="s">
        <v>60</v>
      </c>
      <c r="AI21" t="s">
        <v>65</v>
      </c>
      <c r="AJ21" t="s">
        <v>60</v>
      </c>
      <c r="AK21" t="s">
        <v>67</v>
      </c>
      <c r="AL21" t="s">
        <v>60</v>
      </c>
      <c r="AM21" t="s">
        <v>67</v>
      </c>
      <c r="AN21" t="s">
        <v>67</v>
      </c>
      <c r="AO21" t="s">
        <v>60</v>
      </c>
      <c r="AP21" t="s">
        <v>60</v>
      </c>
      <c r="AQ21" t="s">
        <v>60</v>
      </c>
      <c r="AR21" t="s">
        <v>65</v>
      </c>
      <c r="AS21" t="s">
        <v>65</v>
      </c>
      <c r="AT21" t="s">
        <v>60</v>
      </c>
      <c r="AU21" t="s">
        <v>68</v>
      </c>
      <c r="AV21" t="s">
        <v>65</v>
      </c>
      <c r="AW21" t="s">
        <v>65</v>
      </c>
      <c r="AX21" t="s">
        <v>65</v>
      </c>
      <c r="AY21" t="s">
        <v>60</v>
      </c>
      <c r="AZ21">
        <v>549</v>
      </c>
      <c r="BA21" s="3">
        <v>44437.29791666667</v>
      </c>
    </row>
    <row r="22" spans="1:53" ht="17" customHeight="1" x14ac:dyDescent="0.35">
      <c r="A22" t="s">
        <v>52</v>
      </c>
      <c r="B22" t="s">
        <v>53</v>
      </c>
      <c r="D22">
        <v>87</v>
      </c>
      <c r="E22" t="s">
        <v>89</v>
      </c>
      <c r="F22" t="str">
        <f>VLOOKUP(D22,PostSurvey!A:B,2,FALSE)</f>
        <v>Andy Chan</v>
      </c>
      <c r="G22">
        <v>9041975</v>
      </c>
      <c r="H22" t="s">
        <v>63</v>
      </c>
      <c r="I22" t="s">
        <v>58</v>
      </c>
      <c r="J22" t="s">
        <v>73</v>
      </c>
      <c r="K22" t="s">
        <v>58</v>
      </c>
      <c r="L22" t="s">
        <v>74</v>
      </c>
      <c r="M22" t="s">
        <v>65</v>
      </c>
      <c r="N22" t="s">
        <v>65</v>
      </c>
      <c r="O22" t="s">
        <v>65</v>
      </c>
      <c r="P22" t="s">
        <v>65</v>
      </c>
      <c r="Q22" t="s">
        <v>65</v>
      </c>
      <c r="R22" t="s">
        <v>65</v>
      </c>
      <c r="S22" t="s">
        <v>68</v>
      </c>
      <c r="T22" t="s">
        <v>65</v>
      </c>
      <c r="U22" t="s">
        <v>65</v>
      </c>
      <c r="V22" t="s">
        <v>65</v>
      </c>
      <c r="W22" t="s">
        <v>65</v>
      </c>
      <c r="X22" t="s">
        <v>65</v>
      </c>
      <c r="Y22" t="s">
        <v>65</v>
      </c>
      <c r="Z22" t="s">
        <v>66</v>
      </c>
      <c r="AA22" t="s">
        <v>60</v>
      </c>
      <c r="AB22" t="s">
        <v>60</v>
      </c>
      <c r="AC22" t="s">
        <v>60</v>
      </c>
      <c r="AD22" t="s">
        <v>65</v>
      </c>
      <c r="AE22" t="s">
        <v>60</v>
      </c>
      <c r="AF22" t="s">
        <v>60</v>
      </c>
      <c r="AG22" t="s">
        <v>60</v>
      </c>
      <c r="AH22" t="s">
        <v>60</v>
      </c>
      <c r="AI22" t="s">
        <v>65</v>
      </c>
      <c r="AJ22" t="s">
        <v>60</v>
      </c>
      <c r="AK22" t="s">
        <v>67</v>
      </c>
      <c r="AL22" t="s">
        <v>67</v>
      </c>
      <c r="AM22" t="s">
        <v>66</v>
      </c>
      <c r="AN22" t="s">
        <v>60</v>
      </c>
      <c r="AO22" t="s">
        <v>66</v>
      </c>
      <c r="AP22" t="s">
        <v>60</v>
      </c>
      <c r="AQ22" t="s">
        <v>60</v>
      </c>
      <c r="AR22" t="s">
        <v>60</v>
      </c>
      <c r="AS22" t="s">
        <v>68</v>
      </c>
      <c r="AT22" t="s">
        <v>60</v>
      </c>
      <c r="AU22" t="s">
        <v>68</v>
      </c>
      <c r="AV22" t="s">
        <v>65</v>
      </c>
      <c r="AW22" t="s">
        <v>65</v>
      </c>
      <c r="AX22" t="s">
        <v>60</v>
      </c>
      <c r="AY22" t="s">
        <v>65</v>
      </c>
      <c r="AZ22">
        <v>545</v>
      </c>
      <c r="BA22" s="3">
        <v>44437.296527777777</v>
      </c>
    </row>
    <row r="23" spans="1:53" ht="17" customHeight="1" x14ac:dyDescent="0.35">
      <c r="A23" t="s">
        <v>52</v>
      </c>
      <c r="B23" t="s">
        <v>53</v>
      </c>
      <c r="D23" t="s">
        <v>399</v>
      </c>
      <c r="E23" t="s">
        <v>89</v>
      </c>
      <c r="F23" t="str">
        <f>VLOOKUP(D23,PostSurvey!A:B,2,FALSE)</f>
        <v>Andy Chan</v>
      </c>
      <c r="G23" s="1">
        <v>27689</v>
      </c>
      <c r="H23" t="s">
        <v>63</v>
      </c>
      <c r="I23" t="s">
        <v>52</v>
      </c>
      <c r="J23" t="s">
        <v>77</v>
      </c>
      <c r="K23" t="s">
        <v>58</v>
      </c>
      <c r="L23" t="s">
        <v>74</v>
      </c>
      <c r="M23" t="s">
        <v>60</v>
      </c>
      <c r="N23" t="s">
        <v>66</v>
      </c>
      <c r="O23" t="s">
        <v>66</v>
      </c>
      <c r="P23" t="s">
        <v>65</v>
      </c>
      <c r="Q23" t="s">
        <v>65</v>
      </c>
      <c r="R23" t="s">
        <v>66</v>
      </c>
      <c r="S23" t="s">
        <v>66</v>
      </c>
      <c r="T23" t="s">
        <v>66</v>
      </c>
      <c r="U23" t="s">
        <v>65</v>
      </c>
      <c r="V23" t="s">
        <v>60</v>
      </c>
      <c r="W23" t="s">
        <v>60</v>
      </c>
      <c r="X23" t="s">
        <v>60</v>
      </c>
      <c r="Y23" t="s">
        <v>67</v>
      </c>
      <c r="Z23" t="s">
        <v>66</v>
      </c>
      <c r="AA23" t="s">
        <v>66</v>
      </c>
      <c r="AB23" t="s">
        <v>67</v>
      </c>
      <c r="AC23" t="s">
        <v>66</v>
      </c>
      <c r="AD23" t="s">
        <v>65</v>
      </c>
      <c r="AE23" t="s">
        <v>60</v>
      </c>
      <c r="AF23" t="s">
        <v>65</v>
      </c>
      <c r="AG23" t="s">
        <v>60</v>
      </c>
      <c r="AH23" t="s">
        <v>65</v>
      </c>
      <c r="AI23" t="s">
        <v>68</v>
      </c>
      <c r="AJ23" t="s">
        <v>66</v>
      </c>
      <c r="AK23" t="s">
        <v>67</v>
      </c>
      <c r="AL23" t="s">
        <v>67</v>
      </c>
      <c r="AM23" t="s">
        <v>66</v>
      </c>
      <c r="AN23" t="s">
        <v>65</v>
      </c>
      <c r="AO23" t="s">
        <v>66</v>
      </c>
      <c r="AP23" t="s">
        <v>66</v>
      </c>
      <c r="AQ23" t="s">
        <v>66</v>
      </c>
      <c r="AR23" t="s">
        <v>66</v>
      </c>
      <c r="AS23" t="s">
        <v>66</v>
      </c>
      <c r="AT23" t="s">
        <v>65</v>
      </c>
      <c r="AU23" t="s">
        <v>68</v>
      </c>
      <c r="AV23" t="s">
        <v>68</v>
      </c>
      <c r="AW23" t="s">
        <v>68</v>
      </c>
      <c r="AX23" t="s">
        <v>68</v>
      </c>
      <c r="AY23" t="s">
        <v>68</v>
      </c>
      <c r="AZ23">
        <v>530</v>
      </c>
      <c r="BA23" s="3">
        <v>44437.285416666666</v>
      </c>
    </row>
    <row r="24" spans="1:53" ht="17" customHeight="1" x14ac:dyDescent="0.35">
      <c r="A24" t="s">
        <v>52</v>
      </c>
      <c r="B24" t="s">
        <v>53</v>
      </c>
      <c r="D24" t="s">
        <v>399</v>
      </c>
      <c r="E24" t="s">
        <v>89</v>
      </c>
      <c r="F24" t="str">
        <f>VLOOKUP(D24,PostSurvey!A:B,2,FALSE)</f>
        <v>Andy Chan</v>
      </c>
      <c r="G24" s="1">
        <v>27689</v>
      </c>
      <c r="H24" t="s">
        <v>63</v>
      </c>
      <c r="I24" t="s">
        <v>52</v>
      </c>
      <c r="J24" t="s">
        <v>77</v>
      </c>
      <c r="K24" t="s">
        <v>58</v>
      </c>
      <c r="L24" t="s">
        <v>74</v>
      </c>
      <c r="M24" t="s">
        <v>65</v>
      </c>
      <c r="N24" t="s">
        <v>60</v>
      </c>
      <c r="O24" t="s">
        <v>60</v>
      </c>
      <c r="P24" t="s">
        <v>65</v>
      </c>
      <c r="Q24" t="s">
        <v>65</v>
      </c>
      <c r="R24" t="s">
        <v>66</v>
      </c>
      <c r="S24" t="s">
        <v>66</v>
      </c>
      <c r="T24" t="s">
        <v>66</v>
      </c>
      <c r="U24" t="s">
        <v>68</v>
      </c>
      <c r="V24" t="s">
        <v>60</v>
      </c>
      <c r="W24" t="s">
        <v>60</v>
      </c>
      <c r="X24" t="s">
        <v>60</v>
      </c>
      <c r="Y24" t="s">
        <v>66</v>
      </c>
      <c r="Z24" t="s">
        <v>66</v>
      </c>
      <c r="AA24" t="s">
        <v>66</v>
      </c>
      <c r="AB24" t="s">
        <v>67</v>
      </c>
      <c r="AC24" t="s">
        <v>66</v>
      </c>
      <c r="AD24" t="s">
        <v>65</v>
      </c>
      <c r="AE24" t="s">
        <v>60</v>
      </c>
      <c r="AF24" t="s">
        <v>60</v>
      </c>
      <c r="AG24" t="s">
        <v>60</v>
      </c>
      <c r="AH24" t="s">
        <v>60</v>
      </c>
      <c r="AI24" t="s">
        <v>68</v>
      </c>
      <c r="AJ24" t="s">
        <v>66</v>
      </c>
      <c r="AK24" t="s">
        <v>66</v>
      </c>
      <c r="AL24" t="s">
        <v>67</v>
      </c>
      <c r="AM24" t="s">
        <v>66</v>
      </c>
      <c r="AN24" t="s">
        <v>60</v>
      </c>
      <c r="AO24" t="s">
        <v>66</v>
      </c>
      <c r="AP24" t="s">
        <v>66</v>
      </c>
      <c r="AQ24" t="s">
        <v>66</v>
      </c>
      <c r="AR24" t="s">
        <v>66</v>
      </c>
      <c r="AS24" t="s">
        <v>66</v>
      </c>
      <c r="AT24" t="s">
        <v>66</v>
      </c>
      <c r="AU24" t="s">
        <v>68</v>
      </c>
      <c r="AV24" t="s">
        <v>68</v>
      </c>
      <c r="AW24" t="s">
        <v>68</v>
      </c>
      <c r="AX24" t="s">
        <v>68</v>
      </c>
      <c r="AY24" t="s">
        <v>68</v>
      </c>
      <c r="AZ24">
        <v>525</v>
      </c>
      <c r="BA24" s="3">
        <v>44437.281944444447</v>
      </c>
    </row>
    <row r="25" spans="1:53" ht="17" customHeight="1" x14ac:dyDescent="0.35">
      <c r="A25" t="s">
        <v>52</v>
      </c>
      <c r="B25" s="2" t="s">
        <v>69</v>
      </c>
      <c r="D25" t="s">
        <v>211</v>
      </c>
      <c r="E25" t="s">
        <v>212</v>
      </c>
      <c r="F25" t="str">
        <f>VLOOKUP(D25,PostSurvey!A:B,2,FALSE)</f>
        <v>Chitra</v>
      </c>
      <c r="G25" s="1">
        <v>31760</v>
      </c>
      <c r="H25" t="s">
        <v>56</v>
      </c>
      <c r="I25" t="s">
        <v>52</v>
      </c>
      <c r="J25" t="s">
        <v>64</v>
      </c>
      <c r="K25" t="s">
        <v>58</v>
      </c>
      <c r="L25" t="s">
        <v>74</v>
      </c>
      <c r="M25" t="s">
        <v>65</v>
      </c>
      <c r="N25" t="s">
        <v>67</v>
      </c>
      <c r="O25" t="s">
        <v>67</v>
      </c>
      <c r="P25" t="s">
        <v>65</v>
      </c>
      <c r="Q25" t="s">
        <v>65</v>
      </c>
      <c r="R25" t="s">
        <v>60</v>
      </c>
      <c r="S25" t="s">
        <v>66</v>
      </c>
      <c r="T25" t="s">
        <v>60</v>
      </c>
      <c r="U25" t="s">
        <v>65</v>
      </c>
      <c r="V25" t="s">
        <v>60</v>
      </c>
      <c r="W25" t="s">
        <v>65</v>
      </c>
      <c r="X25" t="s">
        <v>65</v>
      </c>
      <c r="Y25" t="s">
        <v>67</v>
      </c>
      <c r="Z25" t="s">
        <v>67</v>
      </c>
      <c r="AA25" t="s">
        <v>60</v>
      </c>
      <c r="AB25" t="s">
        <v>66</v>
      </c>
      <c r="AC25" t="s">
        <v>65</v>
      </c>
      <c r="AD25" t="s">
        <v>68</v>
      </c>
      <c r="AE25" t="s">
        <v>67</v>
      </c>
      <c r="AF25" t="s">
        <v>65</v>
      </c>
      <c r="AG25" t="s">
        <v>60</v>
      </c>
      <c r="AH25" t="s">
        <v>65</v>
      </c>
      <c r="AI25" t="s">
        <v>68</v>
      </c>
      <c r="AJ25" t="s">
        <v>67</v>
      </c>
      <c r="AK25" t="s">
        <v>67</v>
      </c>
      <c r="AL25" t="s">
        <v>67</v>
      </c>
      <c r="AM25" t="s">
        <v>60</v>
      </c>
      <c r="AN25" t="s">
        <v>65</v>
      </c>
      <c r="AO25" t="s">
        <v>60</v>
      </c>
      <c r="AP25" t="s">
        <v>60</v>
      </c>
      <c r="AQ25" t="s">
        <v>66</v>
      </c>
      <c r="AR25" t="s">
        <v>66</v>
      </c>
      <c r="AS25" t="s">
        <v>65</v>
      </c>
      <c r="AT25" t="s">
        <v>60</v>
      </c>
      <c r="AU25" t="s">
        <v>68</v>
      </c>
      <c r="AV25" t="s">
        <v>68</v>
      </c>
      <c r="AW25" t="s">
        <v>65</v>
      </c>
      <c r="AX25" t="s">
        <v>65</v>
      </c>
      <c r="AY25" t="s">
        <v>60</v>
      </c>
      <c r="AZ25">
        <v>895</v>
      </c>
      <c r="BA25" s="3">
        <v>44441.495833333334</v>
      </c>
    </row>
    <row r="26" spans="1:53" ht="17" customHeight="1" x14ac:dyDescent="0.35">
      <c r="A26" t="s">
        <v>52</v>
      </c>
      <c r="B26" s="2" t="s">
        <v>69</v>
      </c>
      <c r="D26" t="s">
        <v>211</v>
      </c>
      <c r="E26" t="s">
        <v>168</v>
      </c>
      <c r="F26" t="str">
        <f>VLOOKUP(D26,PostSurvey!A:B,2,FALSE)</f>
        <v>Chitra</v>
      </c>
      <c r="G26" s="1">
        <v>31760</v>
      </c>
      <c r="H26" t="s">
        <v>56</v>
      </c>
      <c r="I26" t="s">
        <v>52</v>
      </c>
      <c r="J26" t="s">
        <v>64</v>
      </c>
      <c r="K26" t="s">
        <v>58</v>
      </c>
      <c r="L26" t="s">
        <v>74</v>
      </c>
      <c r="M26" t="s">
        <v>65</v>
      </c>
      <c r="N26" t="s">
        <v>67</v>
      </c>
      <c r="O26" t="s">
        <v>67</v>
      </c>
      <c r="P26" t="s">
        <v>65</v>
      </c>
      <c r="Q26" t="s">
        <v>65</v>
      </c>
      <c r="R26" t="s">
        <v>66</v>
      </c>
      <c r="S26" t="s">
        <v>66</v>
      </c>
      <c r="T26" t="s">
        <v>60</v>
      </c>
      <c r="U26" t="s">
        <v>65</v>
      </c>
      <c r="V26" t="s">
        <v>65</v>
      </c>
      <c r="W26" t="s">
        <v>60</v>
      </c>
      <c r="X26" t="s">
        <v>65</v>
      </c>
      <c r="Y26" t="s">
        <v>67</v>
      </c>
      <c r="Z26" t="s">
        <v>67</v>
      </c>
      <c r="AA26" t="s">
        <v>60</v>
      </c>
      <c r="AB26" t="s">
        <v>67</v>
      </c>
      <c r="AC26" t="s">
        <v>65</v>
      </c>
      <c r="AD26" t="s">
        <v>68</v>
      </c>
      <c r="AE26" t="s">
        <v>66</v>
      </c>
      <c r="AF26" t="s">
        <v>60</v>
      </c>
      <c r="AG26" t="s">
        <v>60</v>
      </c>
      <c r="AH26" t="s">
        <v>65</v>
      </c>
      <c r="AI26" t="s">
        <v>68</v>
      </c>
      <c r="AJ26" t="s">
        <v>67</v>
      </c>
      <c r="AK26" t="s">
        <v>67</v>
      </c>
      <c r="AL26" t="s">
        <v>67</v>
      </c>
      <c r="AM26" t="s">
        <v>60</v>
      </c>
      <c r="AN26" t="s">
        <v>65</v>
      </c>
      <c r="AO26" t="s">
        <v>67</v>
      </c>
      <c r="AP26" t="s">
        <v>60</v>
      </c>
      <c r="AQ26" t="s">
        <v>66</v>
      </c>
      <c r="AR26" t="s">
        <v>66</v>
      </c>
      <c r="AS26" t="s">
        <v>65</v>
      </c>
      <c r="AT26" t="s">
        <v>60</v>
      </c>
      <c r="AU26" t="s">
        <v>68</v>
      </c>
      <c r="AV26" t="s">
        <v>68</v>
      </c>
      <c r="AW26" t="s">
        <v>65</v>
      </c>
      <c r="AX26" t="s">
        <v>68</v>
      </c>
      <c r="AY26" t="s">
        <v>60</v>
      </c>
      <c r="AZ26">
        <v>892</v>
      </c>
      <c r="BA26" s="3">
        <v>44441.484027777777</v>
      </c>
    </row>
    <row r="27" spans="1:53" ht="17" customHeight="1" x14ac:dyDescent="0.35">
      <c r="A27" t="s">
        <v>52</v>
      </c>
      <c r="B27" s="2" t="s">
        <v>69</v>
      </c>
      <c r="D27" t="s">
        <v>211</v>
      </c>
      <c r="E27" t="s">
        <v>168</v>
      </c>
      <c r="F27" t="str">
        <f>VLOOKUP(D27,PostSurvey!A:B,2,FALSE)</f>
        <v>Chitra</v>
      </c>
      <c r="G27" s="1">
        <v>31760</v>
      </c>
      <c r="H27" t="s">
        <v>56</v>
      </c>
      <c r="I27" t="s">
        <v>52</v>
      </c>
      <c r="J27" t="s">
        <v>64</v>
      </c>
      <c r="K27" t="s">
        <v>58</v>
      </c>
      <c r="L27" t="s">
        <v>74</v>
      </c>
      <c r="M27" t="s">
        <v>65</v>
      </c>
      <c r="N27" t="s">
        <v>67</v>
      </c>
      <c r="O27" t="s">
        <v>67</v>
      </c>
      <c r="P27" t="s">
        <v>68</v>
      </c>
      <c r="Q27" t="s">
        <v>68</v>
      </c>
      <c r="R27" t="s">
        <v>66</v>
      </c>
      <c r="S27" t="s">
        <v>66</v>
      </c>
      <c r="T27" t="s">
        <v>67</v>
      </c>
      <c r="U27" t="s">
        <v>68</v>
      </c>
      <c r="V27" t="s">
        <v>65</v>
      </c>
      <c r="W27" t="s">
        <v>65</v>
      </c>
      <c r="X27" t="s">
        <v>65</v>
      </c>
      <c r="Y27" t="s">
        <v>67</v>
      </c>
      <c r="Z27" t="s">
        <v>67</v>
      </c>
      <c r="AA27" t="s">
        <v>67</v>
      </c>
      <c r="AB27" t="s">
        <v>67</v>
      </c>
      <c r="AC27" t="s">
        <v>65</v>
      </c>
      <c r="AD27" t="s">
        <v>68</v>
      </c>
      <c r="AE27" t="s">
        <v>67</v>
      </c>
      <c r="AF27" t="s">
        <v>65</v>
      </c>
      <c r="AG27" t="s">
        <v>60</v>
      </c>
      <c r="AH27" t="s">
        <v>65</v>
      </c>
      <c r="AI27" t="s">
        <v>68</v>
      </c>
      <c r="AJ27" t="s">
        <v>67</v>
      </c>
      <c r="AK27" t="s">
        <v>67</v>
      </c>
      <c r="AL27" t="s">
        <v>67</v>
      </c>
      <c r="AM27" t="s">
        <v>66</v>
      </c>
      <c r="AN27" t="s">
        <v>65</v>
      </c>
      <c r="AO27" t="s">
        <v>67</v>
      </c>
      <c r="AP27" t="s">
        <v>67</v>
      </c>
      <c r="AQ27" t="s">
        <v>67</v>
      </c>
      <c r="AR27" t="s">
        <v>66</v>
      </c>
      <c r="AS27" t="s">
        <v>65</v>
      </c>
      <c r="AT27" t="s">
        <v>60</v>
      </c>
      <c r="AU27" t="s">
        <v>68</v>
      </c>
      <c r="AV27" t="s">
        <v>68</v>
      </c>
      <c r="AW27" t="s">
        <v>68</v>
      </c>
      <c r="AX27" t="s">
        <v>68</v>
      </c>
      <c r="AY27" t="s">
        <v>60</v>
      </c>
      <c r="AZ27">
        <v>884</v>
      </c>
      <c r="BA27" s="3">
        <v>44441.465277777781</v>
      </c>
    </row>
    <row r="28" spans="1:53" ht="17" customHeight="1" x14ac:dyDescent="0.35">
      <c r="A28" t="s">
        <v>52</v>
      </c>
      <c r="B28" s="2" t="s">
        <v>69</v>
      </c>
      <c r="D28" t="s">
        <v>227</v>
      </c>
      <c r="E28" t="s">
        <v>168</v>
      </c>
      <c r="F28" t="str">
        <f>VLOOKUP(D28,PostSurvey!A:B,2,FALSE)</f>
        <v>Chitra</v>
      </c>
      <c r="G28" s="1">
        <v>23651</v>
      </c>
      <c r="H28" t="s">
        <v>56</v>
      </c>
      <c r="I28" t="s">
        <v>58</v>
      </c>
      <c r="J28" t="s">
        <v>73</v>
      </c>
      <c r="K28" t="s">
        <v>58</v>
      </c>
      <c r="L28" t="s">
        <v>80</v>
      </c>
      <c r="M28" t="s">
        <v>68</v>
      </c>
      <c r="N28" t="s">
        <v>66</v>
      </c>
      <c r="O28" t="s">
        <v>66</v>
      </c>
      <c r="P28" t="s">
        <v>67</v>
      </c>
      <c r="Q28" t="s">
        <v>67</v>
      </c>
      <c r="R28" t="s">
        <v>67</v>
      </c>
      <c r="S28" t="s">
        <v>67</v>
      </c>
      <c r="T28" t="s">
        <v>67</v>
      </c>
      <c r="U28" t="s">
        <v>65</v>
      </c>
      <c r="V28" t="s">
        <v>66</v>
      </c>
      <c r="W28" t="s">
        <v>60</v>
      </c>
      <c r="X28" t="s">
        <v>65</v>
      </c>
      <c r="Y28" t="s">
        <v>60</v>
      </c>
      <c r="Z28" t="s">
        <v>66</v>
      </c>
      <c r="AA28" t="s">
        <v>60</v>
      </c>
      <c r="AB28" t="s">
        <v>67</v>
      </c>
      <c r="AC28" t="s">
        <v>66</v>
      </c>
      <c r="AD28" t="s">
        <v>65</v>
      </c>
      <c r="AE28" t="s">
        <v>66</v>
      </c>
      <c r="AF28" t="s">
        <v>66</v>
      </c>
      <c r="AG28" t="s">
        <v>67</v>
      </c>
      <c r="AH28" t="s">
        <v>65</v>
      </c>
      <c r="AI28" t="s">
        <v>68</v>
      </c>
      <c r="AJ28" t="s">
        <v>65</v>
      </c>
      <c r="AK28" t="s">
        <v>67</v>
      </c>
      <c r="AL28" t="s">
        <v>60</v>
      </c>
      <c r="AM28" t="s">
        <v>66</v>
      </c>
      <c r="AN28" t="s">
        <v>67</v>
      </c>
      <c r="AO28" t="s">
        <v>67</v>
      </c>
      <c r="AP28" t="s">
        <v>67</v>
      </c>
      <c r="AQ28" t="s">
        <v>67</v>
      </c>
      <c r="AR28" t="s">
        <v>67</v>
      </c>
      <c r="AS28" t="s">
        <v>60</v>
      </c>
      <c r="AT28" t="s">
        <v>68</v>
      </c>
      <c r="AU28" t="s">
        <v>68</v>
      </c>
      <c r="AV28" t="s">
        <v>68</v>
      </c>
      <c r="AW28" t="s">
        <v>68</v>
      </c>
      <c r="AX28" t="s">
        <v>68</v>
      </c>
      <c r="AY28" t="s">
        <v>68</v>
      </c>
      <c r="AZ28">
        <v>865</v>
      </c>
      <c r="BA28" s="3">
        <v>44441.385416666664</v>
      </c>
    </row>
    <row r="29" spans="1:53" ht="17" customHeight="1" x14ac:dyDescent="0.35">
      <c r="A29" t="s">
        <v>52</v>
      </c>
      <c r="B29" t="s">
        <v>53</v>
      </c>
      <c r="D29" t="s">
        <v>264</v>
      </c>
      <c r="E29" t="s">
        <v>265</v>
      </c>
      <c r="F29" t="str">
        <f>VLOOKUP(D29,PostSurvey!A:B,2,FALSE)</f>
        <v>Chitra</v>
      </c>
      <c r="G29" s="1">
        <v>36776</v>
      </c>
      <c r="H29" t="s">
        <v>56</v>
      </c>
      <c r="I29" t="s">
        <v>52</v>
      </c>
      <c r="J29" t="s">
        <v>77</v>
      </c>
      <c r="K29" t="s">
        <v>58</v>
      </c>
      <c r="L29" t="s">
        <v>85</v>
      </c>
      <c r="M29" t="s">
        <v>65</v>
      </c>
      <c r="N29" t="s">
        <v>66</v>
      </c>
      <c r="O29" t="s">
        <v>66</v>
      </c>
      <c r="P29" t="s">
        <v>65</v>
      </c>
      <c r="Q29" t="s">
        <v>68</v>
      </c>
      <c r="R29" t="s">
        <v>67</v>
      </c>
      <c r="S29" t="s">
        <v>67</v>
      </c>
      <c r="T29" t="s">
        <v>67</v>
      </c>
      <c r="U29" t="s">
        <v>60</v>
      </c>
      <c r="V29" t="s">
        <v>66</v>
      </c>
      <c r="W29" t="s">
        <v>66</v>
      </c>
      <c r="X29" t="s">
        <v>60</v>
      </c>
      <c r="Y29" t="s">
        <v>66</v>
      </c>
      <c r="Z29" t="s">
        <v>67</v>
      </c>
      <c r="AA29" t="s">
        <v>67</v>
      </c>
      <c r="AB29" t="s">
        <v>67</v>
      </c>
      <c r="AC29" t="s">
        <v>66</v>
      </c>
      <c r="AD29" t="s">
        <v>65</v>
      </c>
      <c r="AE29" t="s">
        <v>60</v>
      </c>
      <c r="AF29" t="s">
        <v>66</v>
      </c>
      <c r="AG29" t="s">
        <v>66</v>
      </c>
      <c r="AH29" t="s">
        <v>67</v>
      </c>
      <c r="AI29" t="s">
        <v>60</v>
      </c>
      <c r="AJ29" t="s">
        <v>60</v>
      </c>
      <c r="AK29" t="s">
        <v>67</v>
      </c>
      <c r="AL29" t="s">
        <v>60</v>
      </c>
      <c r="AM29" t="s">
        <v>65</v>
      </c>
      <c r="AN29" t="s">
        <v>65</v>
      </c>
      <c r="AO29" t="s">
        <v>67</v>
      </c>
      <c r="AP29" t="s">
        <v>67</v>
      </c>
      <c r="AQ29" t="s">
        <v>67</v>
      </c>
      <c r="AR29" t="s">
        <v>67</v>
      </c>
      <c r="AS29" t="s">
        <v>67</v>
      </c>
      <c r="AT29" t="s">
        <v>65</v>
      </c>
      <c r="AU29" t="s">
        <v>65</v>
      </c>
      <c r="AV29" t="s">
        <v>65</v>
      </c>
      <c r="AW29" t="s">
        <v>65</v>
      </c>
      <c r="AX29" t="s">
        <v>60</v>
      </c>
      <c r="AY29" t="s">
        <v>65</v>
      </c>
      <c r="AZ29">
        <v>800</v>
      </c>
      <c r="BA29" s="3">
        <v>44439.559027777781</v>
      </c>
    </row>
    <row r="30" spans="1:53" ht="17" customHeight="1" x14ac:dyDescent="0.35">
      <c r="A30" t="s">
        <v>52</v>
      </c>
      <c r="B30" t="s">
        <v>53</v>
      </c>
      <c r="D30">
        <v>8089</v>
      </c>
      <c r="E30" t="s">
        <v>168</v>
      </c>
      <c r="F30" t="str">
        <f>VLOOKUP(D30,PostSurvey!A:B,2,FALSE)</f>
        <v>Chitra</v>
      </c>
      <c r="G30" s="1">
        <v>31954</v>
      </c>
      <c r="H30" t="s">
        <v>56</v>
      </c>
      <c r="I30" t="s">
        <v>52</v>
      </c>
      <c r="J30" t="s">
        <v>77</v>
      </c>
      <c r="K30" t="s">
        <v>58</v>
      </c>
      <c r="L30" t="s">
        <v>116</v>
      </c>
      <c r="M30" t="s">
        <v>65</v>
      </c>
      <c r="N30" t="s">
        <v>66</v>
      </c>
      <c r="O30" t="s">
        <v>67</v>
      </c>
      <c r="P30" t="s">
        <v>60</v>
      </c>
      <c r="Q30" t="s">
        <v>68</v>
      </c>
      <c r="R30" t="s">
        <v>67</v>
      </c>
      <c r="S30" t="s">
        <v>67</v>
      </c>
      <c r="T30" t="s">
        <v>60</v>
      </c>
      <c r="U30" t="s">
        <v>68</v>
      </c>
      <c r="V30" t="s">
        <v>60</v>
      </c>
      <c r="W30" t="s">
        <v>68</v>
      </c>
      <c r="X30" t="s">
        <v>65</v>
      </c>
      <c r="Y30" t="s">
        <v>65</v>
      </c>
      <c r="Z30" t="s">
        <v>66</v>
      </c>
      <c r="AA30" t="s">
        <v>60</v>
      </c>
      <c r="AB30" t="s">
        <v>67</v>
      </c>
      <c r="AC30" t="s">
        <v>66</v>
      </c>
      <c r="AD30" t="s">
        <v>67</v>
      </c>
      <c r="AE30" t="s">
        <v>60</v>
      </c>
      <c r="AF30" t="s">
        <v>60</v>
      </c>
      <c r="AG30" t="s">
        <v>66</v>
      </c>
      <c r="AH30" t="s">
        <v>66</v>
      </c>
      <c r="AI30" t="s">
        <v>65</v>
      </c>
      <c r="AJ30" t="s">
        <v>66</v>
      </c>
      <c r="AK30" t="s">
        <v>67</v>
      </c>
      <c r="AL30" t="s">
        <v>67</v>
      </c>
      <c r="AM30" t="s">
        <v>66</v>
      </c>
      <c r="AN30" t="s">
        <v>67</v>
      </c>
      <c r="AO30" t="s">
        <v>67</v>
      </c>
      <c r="AP30" t="s">
        <v>67</v>
      </c>
      <c r="AQ30" t="s">
        <v>67</v>
      </c>
      <c r="AR30" t="s">
        <v>67</v>
      </c>
      <c r="AS30" t="s">
        <v>65</v>
      </c>
      <c r="AT30" t="s">
        <v>60</v>
      </c>
      <c r="AU30" t="s">
        <v>68</v>
      </c>
      <c r="AV30" t="s">
        <v>68</v>
      </c>
      <c r="AW30" t="s">
        <v>68</v>
      </c>
      <c r="AX30" t="s">
        <v>68</v>
      </c>
      <c r="AY30" t="s">
        <v>68</v>
      </c>
      <c r="AZ30">
        <v>700</v>
      </c>
      <c r="BA30" s="3">
        <v>44437.62777777778</v>
      </c>
    </row>
    <row r="31" spans="1:53" ht="17" customHeight="1" x14ac:dyDescent="0.35">
      <c r="A31" t="s">
        <v>52</v>
      </c>
      <c r="B31" t="s">
        <v>53</v>
      </c>
      <c r="D31" t="s">
        <v>429</v>
      </c>
      <c r="E31" t="s">
        <v>430</v>
      </c>
      <c r="F31" t="str">
        <f>VLOOKUP(D31,PostSurvey!A:B,2,FALSE)</f>
        <v>Chitra</v>
      </c>
      <c r="G31" s="1">
        <v>37194</v>
      </c>
      <c r="H31" t="s">
        <v>63</v>
      </c>
      <c r="I31" t="s">
        <v>58</v>
      </c>
      <c r="J31" t="s">
        <v>73</v>
      </c>
      <c r="K31" t="s">
        <v>58</v>
      </c>
      <c r="L31" t="s">
        <v>59</v>
      </c>
      <c r="M31" t="s">
        <v>65</v>
      </c>
      <c r="N31" t="s">
        <v>60</v>
      </c>
      <c r="O31" t="s">
        <v>66</v>
      </c>
      <c r="P31" t="s">
        <v>68</v>
      </c>
      <c r="Q31" t="s">
        <v>68</v>
      </c>
      <c r="R31" t="s">
        <v>67</v>
      </c>
      <c r="S31" t="s">
        <v>67</v>
      </c>
      <c r="T31" t="s">
        <v>67</v>
      </c>
      <c r="U31" t="s">
        <v>65</v>
      </c>
      <c r="V31" t="s">
        <v>60</v>
      </c>
      <c r="W31" t="s">
        <v>60</v>
      </c>
      <c r="X31" t="s">
        <v>65</v>
      </c>
      <c r="Y31" t="s">
        <v>65</v>
      </c>
      <c r="Z31" t="s">
        <v>66</v>
      </c>
      <c r="AA31" t="s">
        <v>67</v>
      </c>
      <c r="AB31" t="s">
        <v>67</v>
      </c>
      <c r="AC31" t="s">
        <v>60</v>
      </c>
      <c r="AD31" t="s">
        <v>67</v>
      </c>
      <c r="AE31" t="s">
        <v>66</v>
      </c>
      <c r="AF31" t="s">
        <v>67</v>
      </c>
      <c r="AG31" t="s">
        <v>60</v>
      </c>
      <c r="AH31" t="s">
        <v>65</v>
      </c>
      <c r="AI31" t="s">
        <v>68</v>
      </c>
      <c r="AJ31" t="s">
        <v>66</v>
      </c>
      <c r="AK31" t="s">
        <v>67</v>
      </c>
      <c r="AL31" t="s">
        <v>67</v>
      </c>
      <c r="AM31" t="s">
        <v>66</v>
      </c>
      <c r="AN31" t="s">
        <v>67</v>
      </c>
      <c r="AO31" t="s">
        <v>67</v>
      </c>
      <c r="AP31" t="s">
        <v>67</v>
      </c>
      <c r="AQ31" t="s">
        <v>67</v>
      </c>
      <c r="AR31" t="s">
        <v>67</v>
      </c>
      <c r="AS31" t="s">
        <v>66</v>
      </c>
      <c r="AT31" t="s">
        <v>68</v>
      </c>
      <c r="AU31" t="s">
        <v>68</v>
      </c>
      <c r="AV31" t="s">
        <v>68</v>
      </c>
      <c r="AW31" t="s">
        <v>68</v>
      </c>
      <c r="AX31" t="s">
        <v>68</v>
      </c>
      <c r="AY31" t="s">
        <v>68</v>
      </c>
      <c r="AZ31">
        <v>479</v>
      </c>
      <c r="BA31" s="3">
        <v>44437.252083333333</v>
      </c>
    </row>
    <row r="32" spans="1:53" ht="17" customHeight="1" x14ac:dyDescent="0.35">
      <c r="A32" t="s">
        <v>52</v>
      </c>
      <c r="B32" t="s">
        <v>53</v>
      </c>
      <c r="D32" t="s">
        <v>439</v>
      </c>
      <c r="E32" t="s">
        <v>168</v>
      </c>
      <c r="F32" t="str">
        <f>VLOOKUP(D32,PostSurvey!A:B,2,FALSE)</f>
        <v>Chitra</v>
      </c>
      <c r="G32" s="1">
        <v>16803</v>
      </c>
      <c r="H32" t="s">
        <v>56</v>
      </c>
      <c r="I32" t="s">
        <v>58</v>
      </c>
      <c r="J32" t="s">
        <v>73</v>
      </c>
      <c r="K32" t="s">
        <v>58</v>
      </c>
      <c r="L32" t="s">
        <v>116</v>
      </c>
      <c r="M32" t="s">
        <v>66</v>
      </c>
      <c r="N32" t="s">
        <v>66</v>
      </c>
      <c r="O32" t="s">
        <v>66</v>
      </c>
      <c r="P32" t="s">
        <v>60</v>
      </c>
      <c r="Q32" t="s">
        <v>65</v>
      </c>
      <c r="R32" t="s">
        <v>65</v>
      </c>
      <c r="S32" t="s">
        <v>60</v>
      </c>
      <c r="T32" t="s">
        <v>67</v>
      </c>
      <c r="U32" t="s">
        <v>60</v>
      </c>
      <c r="V32" t="s">
        <v>67</v>
      </c>
      <c r="W32" t="s">
        <v>68</v>
      </c>
      <c r="X32" t="s">
        <v>67</v>
      </c>
      <c r="Y32" t="s">
        <v>65</v>
      </c>
      <c r="Z32" t="s">
        <v>68</v>
      </c>
      <c r="AA32" t="s">
        <v>67</v>
      </c>
      <c r="AB32" t="s">
        <v>67</v>
      </c>
      <c r="AC32" t="s">
        <v>67</v>
      </c>
      <c r="AD32" t="s">
        <v>68</v>
      </c>
      <c r="AE32" t="s">
        <v>66</v>
      </c>
      <c r="AF32" t="s">
        <v>68</v>
      </c>
      <c r="AG32" t="s">
        <v>68</v>
      </c>
      <c r="AH32" t="s">
        <v>67</v>
      </c>
      <c r="AI32" t="s">
        <v>68</v>
      </c>
      <c r="AJ32" t="s">
        <v>68</v>
      </c>
      <c r="AK32" t="s">
        <v>67</v>
      </c>
      <c r="AL32" t="s">
        <v>68</v>
      </c>
      <c r="AM32" t="s">
        <v>65</v>
      </c>
      <c r="AN32" t="s">
        <v>68</v>
      </c>
      <c r="AO32" t="s">
        <v>68</v>
      </c>
      <c r="AP32" t="s">
        <v>66</v>
      </c>
      <c r="AQ32" t="s">
        <v>66</v>
      </c>
      <c r="AR32" t="s">
        <v>65</v>
      </c>
      <c r="AS32" t="s">
        <v>65</v>
      </c>
      <c r="AT32" t="s">
        <v>65</v>
      </c>
      <c r="AU32" t="s">
        <v>68</v>
      </c>
      <c r="AV32" t="s">
        <v>68</v>
      </c>
      <c r="AW32" t="s">
        <v>66</v>
      </c>
      <c r="AX32" t="s">
        <v>60</v>
      </c>
      <c r="AY32" t="s">
        <v>60</v>
      </c>
      <c r="AZ32">
        <v>463</v>
      </c>
      <c r="BA32" s="3">
        <v>44437.201388888891</v>
      </c>
    </row>
    <row r="33" spans="1:53" ht="17" customHeight="1" x14ac:dyDescent="0.35">
      <c r="A33" t="s">
        <v>52</v>
      </c>
      <c r="B33" t="s">
        <v>53</v>
      </c>
      <c r="D33" t="s">
        <v>651</v>
      </c>
      <c r="E33" t="s">
        <v>625</v>
      </c>
      <c r="F33" t="str">
        <f>VLOOKUP(D33,PostSurvey!A:B,2,FALSE)</f>
        <v>Chitra</v>
      </c>
      <c r="G33" s="1">
        <v>36056</v>
      </c>
      <c r="H33" t="s">
        <v>63</v>
      </c>
      <c r="I33" t="s">
        <v>52</v>
      </c>
      <c r="J33" s="2" t="s">
        <v>160</v>
      </c>
      <c r="K33" t="s">
        <v>58</v>
      </c>
      <c r="L33" t="s">
        <v>59</v>
      </c>
      <c r="M33" t="s">
        <v>65</v>
      </c>
      <c r="N33" t="s">
        <v>66</v>
      </c>
      <c r="O33" t="s">
        <v>60</v>
      </c>
      <c r="P33" t="s">
        <v>68</v>
      </c>
      <c r="Q33" t="s">
        <v>68</v>
      </c>
      <c r="R33" t="s">
        <v>67</v>
      </c>
      <c r="S33" t="s">
        <v>67</v>
      </c>
      <c r="T33" t="s">
        <v>67</v>
      </c>
      <c r="U33" t="s">
        <v>65</v>
      </c>
      <c r="V33" t="s">
        <v>60</v>
      </c>
      <c r="W33" t="s">
        <v>68</v>
      </c>
      <c r="X33" t="s">
        <v>60</v>
      </c>
      <c r="Y33" t="s">
        <v>66</v>
      </c>
      <c r="Z33" t="s">
        <v>67</v>
      </c>
      <c r="AA33" t="s">
        <v>67</v>
      </c>
      <c r="AB33" t="s">
        <v>67</v>
      </c>
      <c r="AC33" t="s">
        <v>67</v>
      </c>
      <c r="AD33" t="s">
        <v>67</v>
      </c>
      <c r="AE33" t="s">
        <v>67</v>
      </c>
      <c r="AF33" t="s">
        <v>60</v>
      </c>
      <c r="AG33" t="s">
        <v>60</v>
      </c>
      <c r="AH33" t="s">
        <v>60</v>
      </c>
      <c r="AI33" t="s">
        <v>60</v>
      </c>
      <c r="AJ33" t="s">
        <v>60</v>
      </c>
      <c r="AK33" t="s">
        <v>67</v>
      </c>
      <c r="AL33" t="s">
        <v>60</v>
      </c>
      <c r="AM33" t="s">
        <v>68</v>
      </c>
      <c r="AN33" t="s">
        <v>65</v>
      </c>
      <c r="AO33" t="s">
        <v>67</v>
      </c>
      <c r="AP33" t="s">
        <v>60</v>
      </c>
      <c r="AQ33" t="s">
        <v>60</v>
      </c>
      <c r="AR33" t="s">
        <v>60</v>
      </c>
      <c r="AS33" t="s">
        <v>60</v>
      </c>
      <c r="AT33" t="s">
        <v>60</v>
      </c>
      <c r="AU33" t="s">
        <v>60</v>
      </c>
      <c r="AV33" t="s">
        <v>60</v>
      </c>
      <c r="AW33" t="s">
        <v>60</v>
      </c>
      <c r="AX33" t="s">
        <v>60</v>
      </c>
      <c r="AY33" t="s">
        <v>60</v>
      </c>
      <c r="AZ33">
        <v>107</v>
      </c>
      <c r="BA33" s="3">
        <v>44398.556944444441</v>
      </c>
    </row>
    <row r="34" spans="1:53" ht="17" customHeight="1" x14ac:dyDescent="0.35">
      <c r="A34" t="s">
        <v>52</v>
      </c>
      <c r="B34" s="2" t="s">
        <v>69</v>
      </c>
      <c r="D34" t="s">
        <v>652</v>
      </c>
      <c r="E34" t="s">
        <v>625</v>
      </c>
      <c r="F34" t="str">
        <f>VLOOKUP(D34,PostSurvey!A:B,2,FALSE)</f>
        <v>Chitra</v>
      </c>
      <c r="G34" s="1">
        <v>33468</v>
      </c>
      <c r="H34" t="s">
        <v>56</v>
      </c>
      <c r="I34" t="s">
        <v>58</v>
      </c>
      <c r="J34" t="s">
        <v>73</v>
      </c>
      <c r="K34" t="s">
        <v>58</v>
      </c>
      <c r="L34" t="s">
        <v>80</v>
      </c>
      <c r="M34" t="s">
        <v>60</v>
      </c>
      <c r="N34" t="s">
        <v>60</v>
      </c>
      <c r="O34" t="s">
        <v>60</v>
      </c>
      <c r="P34" t="s">
        <v>60</v>
      </c>
      <c r="Q34" t="s">
        <v>60</v>
      </c>
      <c r="R34" t="s">
        <v>60</v>
      </c>
      <c r="S34" t="s">
        <v>60</v>
      </c>
      <c r="T34" t="s">
        <v>60</v>
      </c>
      <c r="U34" t="s">
        <v>60</v>
      </c>
      <c r="V34" t="s">
        <v>60</v>
      </c>
      <c r="W34" t="s">
        <v>60</v>
      </c>
      <c r="X34" t="s">
        <v>60</v>
      </c>
      <c r="Y34" t="s">
        <v>60</v>
      </c>
      <c r="Z34" t="s">
        <v>60</v>
      </c>
      <c r="AA34" t="s">
        <v>60</v>
      </c>
      <c r="AB34" t="s">
        <v>60</v>
      </c>
      <c r="AC34" t="s">
        <v>60</v>
      </c>
      <c r="AD34" t="s">
        <v>60</v>
      </c>
      <c r="AE34" t="s">
        <v>60</v>
      </c>
      <c r="AF34" t="s">
        <v>60</v>
      </c>
      <c r="AG34" t="s">
        <v>60</v>
      </c>
      <c r="AH34" t="s">
        <v>60</v>
      </c>
      <c r="AI34" t="s">
        <v>60</v>
      </c>
      <c r="AJ34" t="s">
        <v>60</v>
      </c>
      <c r="AK34" t="s">
        <v>60</v>
      </c>
      <c r="AL34" t="s">
        <v>60</v>
      </c>
      <c r="AM34" t="s">
        <v>60</v>
      </c>
      <c r="AN34" t="s">
        <v>60</v>
      </c>
      <c r="AO34" t="s">
        <v>60</v>
      </c>
      <c r="AP34" t="s">
        <v>60</v>
      </c>
      <c r="AQ34" t="s">
        <v>60</v>
      </c>
      <c r="AR34" t="s">
        <v>60</v>
      </c>
      <c r="AS34" t="s">
        <v>60</v>
      </c>
      <c r="AT34" t="s">
        <v>60</v>
      </c>
      <c r="AU34" t="s">
        <v>60</v>
      </c>
      <c r="AV34" t="s">
        <v>60</v>
      </c>
      <c r="AW34" t="s">
        <v>60</v>
      </c>
      <c r="AX34" t="s">
        <v>60</v>
      </c>
      <c r="AY34" t="s">
        <v>60</v>
      </c>
      <c r="AZ34">
        <v>105</v>
      </c>
      <c r="BA34" s="3">
        <v>44398.553472222222</v>
      </c>
    </row>
    <row r="35" spans="1:53" ht="17" customHeight="1" x14ac:dyDescent="0.35">
      <c r="A35" t="s">
        <v>52</v>
      </c>
      <c r="B35" t="s">
        <v>53</v>
      </c>
      <c r="D35" t="s">
        <v>655</v>
      </c>
      <c r="E35" t="s">
        <v>625</v>
      </c>
      <c r="F35" t="str">
        <f>VLOOKUP(D35,PostSurvey!A:B,2,FALSE)</f>
        <v>Chitra</v>
      </c>
      <c r="G35" s="1">
        <v>36635</v>
      </c>
      <c r="H35" t="s">
        <v>63</v>
      </c>
      <c r="I35" t="s">
        <v>52</v>
      </c>
      <c r="J35" t="s">
        <v>77</v>
      </c>
      <c r="K35" t="s">
        <v>52</v>
      </c>
      <c r="L35" t="s">
        <v>59</v>
      </c>
      <c r="M35" t="s">
        <v>60</v>
      </c>
      <c r="N35" t="s">
        <v>60</v>
      </c>
      <c r="O35" t="s">
        <v>60</v>
      </c>
      <c r="P35" t="s">
        <v>60</v>
      </c>
      <c r="Q35" t="s">
        <v>68</v>
      </c>
      <c r="R35" t="s">
        <v>66</v>
      </c>
      <c r="S35" t="s">
        <v>66</v>
      </c>
      <c r="T35" t="s">
        <v>67</v>
      </c>
      <c r="U35" t="s">
        <v>65</v>
      </c>
      <c r="V35" t="s">
        <v>60</v>
      </c>
      <c r="W35" t="s">
        <v>60</v>
      </c>
      <c r="X35" t="s">
        <v>60</v>
      </c>
      <c r="Y35" t="s">
        <v>60</v>
      </c>
      <c r="Z35" t="s">
        <v>60</v>
      </c>
      <c r="AA35" t="s">
        <v>60</v>
      </c>
      <c r="AB35" t="s">
        <v>60</v>
      </c>
      <c r="AC35" t="s">
        <v>60</v>
      </c>
      <c r="AD35" t="s">
        <v>60</v>
      </c>
      <c r="AE35" t="s">
        <v>60</v>
      </c>
      <c r="AF35" t="s">
        <v>60</v>
      </c>
      <c r="AG35" t="s">
        <v>60</v>
      </c>
      <c r="AH35" t="s">
        <v>60</v>
      </c>
      <c r="AI35" t="s">
        <v>60</v>
      </c>
      <c r="AJ35" t="s">
        <v>60</v>
      </c>
      <c r="AK35" t="s">
        <v>60</v>
      </c>
      <c r="AL35" t="s">
        <v>60</v>
      </c>
      <c r="AM35" t="s">
        <v>60</v>
      </c>
      <c r="AN35" t="s">
        <v>60</v>
      </c>
      <c r="AO35" t="s">
        <v>60</v>
      </c>
      <c r="AP35" t="s">
        <v>60</v>
      </c>
      <c r="AQ35" t="s">
        <v>60</v>
      </c>
      <c r="AR35" t="s">
        <v>60</v>
      </c>
      <c r="AS35" t="s">
        <v>60</v>
      </c>
      <c r="AT35" t="s">
        <v>60</v>
      </c>
      <c r="AU35" t="s">
        <v>60</v>
      </c>
      <c r="AV35" t="s">
        <v>60</v>
      </c>
      <c r="AW35" t="s">
        <v>60</v>
      </c>
      <c r="AX35" t="s">
        <v>60</v>
      </c>
      <c r="AY35" t="s">
        <v>60</v>
      </c>
      <c r="AZ35">
        <v>102</v>
      </c>
      <c r="BA35" s="3">
        <v>44398.536111111112</v>
      </c>
    </row>
    <row r="36" spans="1:53" ht="17" customHeight="1" x14ac:dyDescent="0.35">
      <c r="A36" t="s">
        <v>52</v>
      </c>
      <c r="B36" s="2" t="s">
        <v>69</v>
      </c>
      <c r="D36" t="s">
        <v>656</v>
      </c>
      <c r="E36" t="s">
        <v>623</v>
      </c>
      <c r="F36" t="str">
        <f>VLOOKUP(D36,PostSurvey!A:B,2,FALSE)</f>
        <v>Chitra</v>
      </c>
      <c r="G36" s="1">
        <v>33468</v>
      </c>
      <c r="H36" t="s">
        <v>56</v>
      </c>
      <c r="I36" t="s">
        <v>58</v>
      </c>
      <c r="J36" t="s">
        <v>73</v>
      </c>
      <c r="K36" t="s">
        <v>58</v>
      </c>
      <c r="L36" t="s">
        <v>74</v>
      </c>
      <c r="M36" t="s">
        <v>65</v>
      </c>
      <c r="N36" t="s">
        <v>67</v>
      </c>
      <c r="O36" t="s">
        <v>66</v>
      </c>
      <c r="P36" t="s">
        <v>68</v>
      </c>
      <c r="Q36" t="s">
        <v>68</v>
      </c>
      <c r="R36" t="s">
        <v>67</v>
      </c>
      <c r="S36" t="s">
        <v>67</v>
      </c>
      <c r="T36" t="s">
        <v>67</v>
      </c>
      <c r="U36" t="s">
        <v>65</v>
      </c>
      <c r="V36" t="s">
        <v>67</v>
      </c>
      <c r="W36" t="s">
        <v>66</v>
      </c>
      <c r="X36" t="s">
        <v>66</v>
      </c>
      <c r="Y36" t="s">
        <v>66</v>
      </c>
      <c r="Z36" t="s">
        <v>66</v>
      </c>
      <c r="AA36" t="s">
        <v>66</v>
      </c>
      <c r="AB36" t="s">
        <v>67</v>
      </c>
      <c r="AC36" t="s">
        <v>65</v>
      </c>
      <c r="AD36" t="s">
        <v>65</v>
      </c>
      <c r="AE36" t="s">
        <v>67</v>
      </c>
      <c r="AF36" t="s">
        <v>66</v>
      </c>
      <c r="AG36" t="s">
        <v>66</v>
      </c>
      <c r="AH36" t="s">
        <v>65</v>
      </c>
      <c r="AI36" t="s">
        <v>68</v>
      </c>
      <c r="AJ36" t="s">
        <v>60</v>
      </c>
      <c r="AK36" t="s">
        <v>67</v>
      </c>
      <c r="AL36" t="s">
        <v>67</v>
      </c>
      <c r="AM36" t="s">
        <v>66</v>
      </c>
      <c r="AN36" t="s">
        <v>65</v>
      </c>
      <c r="AO36" t="s">
        <v>67</v>
      </c>
      <c r="AP36" t="s">
        <v>67</v>
      </c>
      <c r="AQ36" t="s">
        <v>67</v>
      </c>
      <c r="AR36" t="s">
        <v>67</v>
      </c>
      <c r="AS36" t="s">
        <v>67</v>
      </c>
      <c r="AT36" t="s">
        <v>68</v>
      </c>
      <c r="AU36" t="s">
        <v>68</v>
      </c>
      <c r="AV36" t="s">
        <v>68</v>
      </c>
      <c r="AW36" t="s">
        <v>65</v>
      </c>
      <c r="AX36" t="s">
        <v>65</v>
      </c>
      <c r="AY36" t="s">
        <v>65</v>
      </c>
      <c r="AZ36">
        <v>101</v>
      </c>
      <c r="BA36" s="3">
        <v>44398.532638888886</v>
      </c>
    </row>
    <row r="37" spans="1:53" ht="17" customHeight="1" x14ac:dyDescent="0.35">
      <c r="A37" t="s">
        <v>52</v>
      </c>
      <c r="B37" t="s">
        <v>53</v>
      </c>
      <c r="D37" t="s">
        <v>659</v>
      </c>
      <c r="E37" t="s">
        <v>625</v>
      </c>
      <c r="F37" t="str">
        <f>VLOOKUP(D37,PostSurvey!A:B,2,FALSE)</f>
        <v>Chitra</v>
      </c>
      <c r="G37" s="1">
        <v>35645</v>
      </c>
      <c r="H37" t="s">
        <v>56</v>
      </c>
      <c r="I37" t="s">
        <v>52</v>
      </c>
      <c r="J37" s="2" t="s">
        <v>197</v>
      </c>
      <c r="K37" t="s">
        <v>58</v>
      </c>
      <c r="L37" t="s">
        <v>85</v>
      </c>
      <c r="M37" t="s">
        <v>65</v>
      </c>
      <c r="N37" t="s">
        <v>67</v>
      </c>
      <c r="O37" t="s">
        <v>66</v>
      </c>
      <c r="P37" t="s">
        <v>68</v>
      </c>
      <c r="Q37" t="s">
        <v>68</v>
      </c>
      <c r="R37" t="s">
        <v>67</v>
      </c>
      <c r="S37" t="s">
        <v>67</v>
      </c>
      <c r="T37" t="s">
        <v>67</v>
      </c>
      <c r="U37" t="s">
        <v>68</v>
      </c>
      <c r="V37" t="s">
        <v>60</v>
      </c>
      <c r="W37" t="s">
        <v>67</v>
      </c>
      <c r="X37" t="s">
        <v>67</v>
      </c>
      <c r="Y37" t="s">
        <v>67</v>
      </c>
      <c r="Z37" t="s">
        <v>67</v>
      </c>
      <c r="AA37" t="s">
        <v>67</v>
      </c>
      <c r="AB37" t="s">
        <v>67</v>
      </c>
      <c r="AC37" t="s">
        <v>60</v>
      </c>
      <c r="AD37" t="s">
        <v>68</v>
      </c>
      <c r="AE37" t="s">
        <v>67</v>
      </c>
      <c r="AF37" t="s">
        <v>68</v>
      </c>
      <c r="AG37" t="s">
        <v>68</v>
      </c>
      <c r="AH37" t="s">
        <v>60</v>
      </c>
      <c r="AI37" t="s">
        <v>60</v>
      </c>
      <c r="AJ37" t="s">
        <v>66</v>
      </c>
      <c r="AK37" t="s">
        <v>60</v>
      </c>
      <c r="AL37" t="s">
        <v>68</v>
      </c>
      <c r="AM37" t="s">
        <v>68</v>
      </c>
      <c r="AN37" t="s">
        <v>60</v>
      </c>
      <c r="AO37" t="s">
        <v>67</v>
      </c>
      <c r="AP37" t="s">
        <v>67</v>
      </c>
      <c r="AQ37" t="s">
        <v>67</v>
      </c>
      <c r="AR37" t="s">
        <v>67</v>
      </c>
      <c r="AS37" t="s">
        <v>67</v>
      </c>
      <c r="AT37" t="s">
        <v>68</v>
      </c>
      <c r="AU37" t="s">
        <v>68</v>
      </c>
      <c r="AV37" t="s">
        <v>68</v>
      </c>
      <c r="AW37" t="s">
        <v>68</v>
      </c>
      <c r="AX37" t="s">
        <v>68</v>
      </c>
      <c r="AY37" t="s">
        <v>65</v>
      </c>
      <c r="AZ37">
        <v>95</v>
      </c>
      <c r="BA37" s="3">
        <v>44395.072916666664</v>
      </c>
    </row>
    <row r="38" spans="1:53" ht="17" customHeight="1" x14ac:dyDescent="0.35">
      <c r="A38" t="s">
        <v>52</v>
      </c>
      <c r="B38" s="2" t="s">
        <v>69</v>
      </c>
      <c r="D38">
        <v>3255</v>
      </c>
      <c r="E38" t="s">
        <v>625</v>
      </c>
      <c r="F38" t="str">
        <f>VLOOKUP(D38,PostSurvey!A:B,2,FALSE)</f>
        <v>Chitra</v>
      </c>
      <c r="G38" s="1">
        <v>37008</v>
      </c>
      <c r="H38" t="s">
        <v>56</v>
      </c>
      <c r="I38" t="s">
        <v>58</v>
      </c>
      <c r="J38" t="s">
        <v>73</v>
      </c>
      <c r="K38" t="s">
        <v>58</v>
      </c>
      <c r="L38" t="s">
        <v>85</v>
      </c>
      <c r="M38" t="s">
        <v>65</v>
      </c>
      <c r="N38" t="s">
        <v>60</v>
      </c>
      <c r="O38" t="s">
        <v>67</v>
      </c>
      <c r="P38" t="s">
        <v>65</v>
      </c>
      <c r="Q38" t="s">
        <v>65</v>
      </c>
      <c r="R38" t="s">
        <v>67</v>
      </c>
      <c r="S38" t="s">
        <v>67</v>
      </c>
      <c r="T38" t="s">
        <v>67</v>
      </c>
      <c r="U38" t="s">
        <v>68</v>
      </c>
      <c r="V38" t="s">
        <v>68</v>
      </c>
      <c r="W38" t="s">
        <v>68</v>
      </c>
      <c r="X38" t="s">
        <v>65</v>
      </c>
      <c r="Y38" t="s">
        <v>60</v>
      </c>
      <c r="Z38" t="s">
        <v>60</v>
      </c>
      <c r="AA38" t="s">
        <v>65</v>
      </c>
      <c r="AB38" t="s">
        <v>60</v>
      </c>
      <c r="AC38" t="s">
        <v>66</v>
      </c>
      <c r="AD38" t="s">
        <v>68</v>
      </c>
      <c r="AE38" t="s">
        <v>66</v>
      </c>
      <c r="AF38" t="s">
        <v>60</v>
      </c>
      <c r="AG38" t="s">
        <v>60</v>
      </c>
      <c r="AH38" t="s">
        <v>60</v>
      </c>
      <c r="AI38" t="s">
        <v>65</v>
      </c>
      <c r="AJ38" t="s">
        <v>60</v>
      </c>
      <c r="AK38" t="s">
        <v>66</v>
      </c>
      <c r="AL38" t="s">
        <v>66</v>
      </c>
      <c r="AM38" t="s">
        <v>65</v>
      </c>
      <c r="AN38" t="s">
        <v>60</v>
      </c>
      <c r="AO38" t="s">
        <v>66</v>
      </c>
      <c r="AP38" t="s">
        <v>66</v>
      </c>
      <c r="AQ38" t="s">
        <v>66</v>
      </c>
      <c r="AR38" t="s">
        <v>66</v>
      </c>
      <c r="AS38" t="s">
        <v>66</v>
      </c>
      <c r="AT38" t="s">
        <v>65</v>
      </c>
      <c r="AU38" t="s">
        <v>68</v>
      </c>
      <c r="AV38" t="s">
        <v>68</v>
      </c>
      <c r="AW38" t="s">
        <v>65</v>
      </c>
      <c r="AX38" t="s">
        <v>60</v>
      </c>
      <c r="AY38" t="s">
        <v>60</v>
      </c>
      <c r="AZ38">
        <v>93</v>
      </c>
      <c r="BA38" s="3">
        <v>44393.732638888891</v>
      </c>
    </row>
    <row r="39" spans="1:53" ht="17" customHeight="1" x14ac:dyDescent="0.35">
      <c r="A39" t="s">
        <v>52</v>
      </c>
      <c r="B39" t="s">
        <v>53</v>
      </c>
      <c r="D39" t="s">
        <v>660</v>
      </c>
      <c r="E39" t="s">
        <v>625</v>
      </c>
      <c r="F39" t="str">
        <f>VLOOKUP(D39,PostSurvey!A:B,2,FALSE)</f>
        <v>Chitra</v>
      </c>
      <c r="G39" s="1">
        <v>37185</v>
      </c>
      <c r="H39" t="s">
        <v>56</v>
      </c>
      <c r="I39" t="s">
        <v>58</v>
      </c>
      <c r="J39" t="s">
        <v>73</v>
      </c>
      <c r="K39" t="s">
        <v>58</v>
      </c>
      <c r="L39" t="s">
        <v>116</v>
      </c>
      <c r="M39" t="s">
        <v>60</v>
      </c>
      <c r="N39" t="s">
        <v>66</v>
      </c>
      <c r="O39" t="s">
        <v>60</v>
      </c>
      <c r="P39" t="s">
        <v>60</v>
      </c>
      <c r="Q39" t="s">
        <v>65</v>
      </c>
      <c r="R39" t="s">
        <v>60</v>
      </c>
      <c r="S39" t="s">
        <v>60</v>
      </c>
      <c r="T39" t="s">
        <v>67</v>
      </c>
      <c r="U39" t="s">
        <v>65</v>
      </c>
      <c r="V39" t="s">
        <v>60</v>
      </c>
      <c r="W39" t="s">
        <v>60</v>
      </c>
      <c r="X39" t="s">
        <v>65</v>
      </c>
      <c r="Y39" t="s">
        <v>60</v>
      </c>
      <c r="Z39" t="s">
        <v>60</v>
      </c>
      <c r="AA39" t="s">
        <v>60</v>
      </c>
      <c r="AB39" t="s">
        <v>66</v>
      </c>
      <c r="AC39" t="s">
        <v>66</v>
      </c>
      <c r="AD39" t="s">
        <v>65</v>
      </c>
      <c r="AE39" t="s">
        <v>60</v>
      </c>
      <c r="AF39" t="s">
        <v>60</v>
      </c>
      <c r="AG39" t="s">
        <v>60</v>
      </c>
      <c r="AH39" t="s">
        <v>60</v>
      </c>
      <c r="AI39" t="s">
        <v>68</v>
      </c>
      <c r="AJ39" t="s">
        <v>66</v>
      </c>
      <c r="AK39" t="s">
        <v>67</v>
      </c>
      <c r="AL39" t="s">
        <v>60</v>
      </c>
      <c r="AM39" t="s">
        <v>66</v>
      </c>
      <c r="AN39" t="s">
        <v>60</v>
      </c>
      <c r="AO39" t="s">
        <v>66</v>
      </c>
      <c r="AP39" t="s">
        <v>66</v>
      </c>
      <c r="AQ39" t="s">
        <v>66</v>
      </c>
      <c r="AR39" t="s">
        <v>60</v>
      </c>
      <c r="AS39" t="s">
        <v>65</v>
      </c>
      <c r="AT39" t="s">
        <v>65</v>
      </c>
      <c r="AU39" t="s">
        <v>68</v>
      </c>
      <c r="AV39" t="s">
        <v>68</v>
      </c>
      <c r="AW39" t="s">
        <v>65</v>
      </c>
      <c r="AX39" t="s">
        <v>65</v>
      </c>
      <c r="AY39" t="s">
        <v>65</v>
      </c>
      <c r="AZ39">
        <v>91</v>
      </c>
      <c r="BA39" s="3">
        <v>44393.570138888892</v>
      </c>
    </row>
    <row r="40" spans="1:53" ht="17" customHeight="1" x14ac:dyDescent="0.35">
      <c r="A40" t="s">
        <v>52</v>
      </c>
      <c r="B40" t="s">
        <v>53</v>
      </c>
      <c r="D40" t="s">
        <v>661</v>
      </c>
      <c r="E40" t="s">
        <v>625</v>
      </c>
      <c r="F40" t="str">
        <f>VLOOKUP(D40,PostSurvey!A:B,2,FALSE)</f>
        <v>Chitra</v>
      </c>
      <c r="G40" s="1">
        <v>35618</v>
      </c>
      <c r="H40" t="s">
        <v>56</v>
      </c>
      <c r="I40" t="s">
        <v>58</v>
      </c>
      <c r="J40" t="s">
        <v>73</v>
      </c>
      <c r="K40" t="s">
        <v>58</v>
      </c>
      <c r="L40" t="s">
        <v>59</v>
      </c>
      <c r="M40" t="s">
        <v>65</v>
      </c>
      <c r="N40" t="s">
        <v>67</v>
      </c>
      <c r="O40" t="s">
        <v>66</v>
      </c>
      <c r="P40" t="s">
        <v>65</v>
      </c>
      <c r="Q40" t="s">
        <v>65</v>
      </c>
      <c r="R40" t="s">
        <v>67</v>
      </c>
      <c r="S40" t="s">
        <v>67</v>
      </c>
      <c r="T40" t="s">
        <v>67</v>
      </c>
      <c r="U40" t="s">
        <v>65</v>
      </c>
      <c r="V40" t="s">
        <v>60</v>
      </c>
      <c r="W40" t="s">
        <v>65</v>
      </c>
      <c r="X40" t="s">
        <v>65</v>
      </c>
      <c r="Y40" t="s">
        <v>65</v>
      </c>
      <c r="Z40" t="s">
        <v>66</v>
      </c>
      <c r="AA40" t="s">
        <v>66</v>
      </c>
      <c r="AB40" t="s">
        <v>67</v>
      </c>
      <c r="AC40" t="s">
        <v>60</v>
      </c>
      <c r="AD40" t="s">
        <v>68</v>
      </c>
      <c r="AE40" t="s">
        <v>60</v>
      </c>
      <c r="AF40" t="s">
        <v>65</v>
      </c>
      <c r="AG40" t="s">
        <v>60</v>
      </c>
      <c r="AH40" t="s">
        <v>60</v>
      </c>
      <c r="AI40" t="s">
        <v>65</v>
      </c>
      <c r="AJ40" t="s">
        <v>68</v>
      </c>
      <c r="AK40" t="s">
        <v>67</v>
      </c>
      <c r="AL40" t="s">
        <v>60</v>
      </c>
      <c r="AM40" t="s">
        <v>60</v>
      </c>
      <c r="AN40" t="s">
        <v>60</v>
      </c>
      <c r="AO40" t="s">
        <v>67</v>
      </c>
      <c r="AP40" t="s">
        <v>67</v>
      </c>
      <c r="AQ40" t="s">
        <v>67</v>
      </c>
      <c r="AR40" t="s">
        <v>67</v>
      </c>
      <c r="AS40" t="s">
        <v>60</v>
      </c>
      <c r="AT40" t="s">
        <v>65</v>
      </c>
      <c r="AU40" t="s">
        <v>65</v>
      </c>
      <c r="AV40" t="s">
        <v>65</v>
      </c>
      <c r="AW40" t="s">
        <v>65</v>
      </c>
      <c r="AX40" t="s">
        <v>65</v>
      </c>
      <c r="AY40" t="s">
        <v>65</v>
      </c>
      <c r="AZ40">
        <v>89</v>
      </c>
      <c r="BA40" s="3">
        <v>44393.511805555558</v>
      </c>
    </row>
    <row r="41" spans="1:53" ht="17" customHeight="1" x14ac:dyDescent="0.35">
      <c r="A41" t="s">
        <v>52</v>
      </c>
      <c r="B41" t="s">
        <v>53</v>
      </c>
      <c r="D41" t="s">
        <v>664</v>
      </c>
      <c r="E41" t="s">
        <v>625</v>
      </c>
      <c r="F41" t="str">
        <f>VLOOKUP(D41,PostSurvey!A:B,2,FALSE)</f>
        <v>Chitra</v>
      </c>
      <c r="G41" s="1">
        <v>36033</v>
      </c>
      <c r="H41" t="s">
        <v>56</v>
      </c>
      <c r="I41" t="s">
        <v>52</v>
      </c>
      <c r="J41" s="2" t="s">
        <v>90</v>
      </c>
      <c r="K41" t="s">
        <v>58</v>
      </c>
      <c r="L41" t="s">
        <v>85</v>
      </c>
      <c r="M41" t="s">
        <v>60</v>
      </c>
      <c r="N41" t="s">
        <v>65</v>
      </c>
      <c r="O41" t="s">
        <v>60</v>
      </c>
      <c r="P41" t="s">
        <v>65</v>
      </c>
      <c r="Q41" t="s">
        <v>65</v>
      </c>
      <c r="R41" t="s">
        <v>67</v>
      </c>
      <c r="S41" t="s">
        <v>67</v>
      </c>
      <c r="T41" t="s">
        <v>67</v>
      </c>
      <c r="U41" t="s">
        <v>68</v>
      </c>
      <c r="V41" t="s">
        <v>65</v>
      </c>
      <c r="W41" t="s">
        <v>60</v>
      </c>
      <c r="X41" t="s">
        <v>66</v>
      </c>
      <c r="Y41" t="s">
        <v>67</v>
      </c>
      <c r="Z41" t="s">
        <v>66</v>
      </c>
      <c r="AA41" t="s">
        <v>65</v>
      </c>
      <c r="AB41" t="s">
        <v>66</v>
      </c>
      <c r="AC41" t="s">
        <v>65</v>
      </c>
      <c r="AD41" t="s">
        <v>65</v>
      </c>
      <c r="AE41" t="s">
        <v>67</v>
      </c>
      <c r="AF41" t="s">
        <v>65</v>
      </c>
      <c r="AG41" t="s">
        <v>66</v>
      </c>
      <c r="AH41" t="s">
        <v>67</v>
      </c>
      <c r="AI41" t="s">
        <v>67</v>
      </c>
      <c r="AJ41" t="s">
        <v>67</v>
      </c>
      <c r="AK41" t="s">
        <v>60</v>
      </c>
      <c r="AL41" t="s">
        <v>66</v>
      </c>
      <c r="AM41" t="s">
        <v>65</v>
      </c>
      <c r="AN41" t="s">
        <v>65</v>
      </c>
      <c r="AO41" t="s">
        <v>67</v>
      </c>
      <c r="AP41" t="s">
        <v>67</v>
      </c>
      <c r="AQ41" t="s">
        <v>67</v>
      </c>
      <c r="AR41" t="s">
        <v>67</v>
      </c>
      <c r="AS41" t="s">
        <v>67</v>
      </c>
      <c r="AT41" t="s">
        <v>65</v>
      </c>
      <c r="AU41" t="s">
        <v>65</v>
      </c>
      <c r="AV41" t="s">
        <v>65</v>
      </c>
      <c r="AW41" t="s">
        <v>65</v>
      </c>
      <c r="AX41" t="s">
        <v>65</v>
      </c>
      <c r="AY41" t="s">
        <v>65</v>
      </c>
      <c r="AZ41">
        <v>83</v>
      </c>
      <c r="BA41" s="3">
        <v>44393.115277777775</v>
      </c>
    </row>
    <row r="42" spans="1:53" ht="17" customHeight="1" x14ac:dyDescent="0.35">
      <c r="A42" t="s">
        <v>52</v>
      </c>
      <c r="B42" t="s">
        <v>53</v>
      </c>
      <c r="D42">
        <v>5681</v>
      </c>
      <c r="E42" t="s">
        <v>625</v>
      </c>
      <c r="F42" t="str">
        <f>VLOOKUP(D42,PostSurvey!A:B,2,FALSE)</f>
        <v>Chitra</v>
      </c>
      <c r="G42">
        <v>17102001</v>
      </c>
      <c r="H42" t="s">
        <v>63</v>
      </c>
      <c r="I42" t="s">
        <v>52</v>
      </c>
      <c r="J42" t="s">
        <v>77</v>
      </c>
      <c r="K42" t="s">
        <v>58</v>
      </c>
      <c r="L42" t="s">
        <v>85</v>
      </c>
      <c r="M42" t="s">
        <v>65</v>
      </c>
      <c r="N42" t="s">
        <v>60</v>
      </c>
      <c r="O42" t="s">
        <v>66</v>
      </c>
      <c r="P42" t="s">
        <v>65</v>
      </c>
      <c r="Q42" t="s">
        <v>65</v>
      </c>
      <c r="R42" t="s">
        <v>66</v>
      </c>
      <c r="S42" t="s">
        <v>66</v>
      </c>
      <c r="T42" t="s">
        <v>66</v>
      </c>
      <c r="U42" t="s">
        <v>65</v>
      </c>
      <c r="V42" t="s">
        <v>65</v>
      </c>
      <c r="W42" t="s">
        <v>65</v>
      </c>
      <c r="X42" t="s">
        <v>65</v>
      </c>
      <c r="Y42" t="s">
        <v>65</v>
      </c>
      <c r="Z42" t="s">
        <v>65</v>
      </c>
      <c r="AA42" t="s">
        <v>66</v>
      </c>
      <c r="AB42" t="s">
        <v>66</v>
      </c>
      <c r="AC42" t="s">
        <v>68</v>
      </c>
      <c r="AD42" t="s">
        <v>66</v>
      </c>
      <c r="AE42" t="s">
        <v>66</v>
      </c>
      <c r="AF42" t="s">
        <v>66</v>
      </c>
      <c r="AG42" t="s">
        <v>66</v>
      </c>
      <c r="AH42" t="s">
        <v>65</v>
      </c>
      <c r="AI42" t="s">
        <v>65</v>
      </c>
      <c r="AJ42" t="s">
        <v>66</v>
      </c>
      <c r="AK42" t="s">
        <v>66</v>
      </c>
      <c r="AL42" t="s">
        <v>66</v>
      </c>
      <c r="AM42" t="s">
        <v>66</v>
      </c>
      <c r="AN42" t="s">
        <v>66</v>
      </c>
      <c r="AO42" t="s">
        <v>66</v>
      </c>
      <c r="AP42" t="s">
        <v>66</v>
      </c>
      <c r="AQ42" t="s">
        <v>66</v>
      </c>
      <c r="AR42" t="s">
        <v>66</v>
      </c>
      <c r="AS42" t="s">
        <v>66</v>
      </c>
      <c r="AT42" t="s">
        <v>65</v>
      </c>
      <c r="AU42" t="s">
        <v>65</v>
      </c>
      <c r="AV42" t="s">
        <v>68</v>
      </c>
      <c r="AW42" t="s">
        <v>65</v>
      </c>
      <c r="AX42" t="s">
        <v>65</v>
      </c>
      <c r="AY42" t="s">
        <v>66</v>
      </c>
      <c r="AZ42">
        <v>81</v>
      </c>
      <c r="BA42" s="3">
        <v>44392.686805555553</v>
      </c>
    </row>
    <row r="43" spans="1:53" ht="17" customHeight="1" x14ac:dyDescent="0.35">
      <c r="A43" t="s">
        <v>52</v>
      </c>
      <c r="B43" t="s">
        <v>53</v>
      </c>
      <c r="D43" t="s">
        <v>666</v>
      </c>
      <c r="E43" t="s">
        <v>625</v>
      </c>
      <c r="F43" t="str">
        <f>VLOOKUP(D43,PostSurvey!A:B,2,FALSE)</f>
        <v>Chitra</v>
      </c>
      <c r="G43" s="1">
        <v>36719</v>
      </c>
      <c r="H43" t="s">
        <v>56</v>
      </c>
      <c r="I43" t="s">
        <v>52</v>
      </c>
      <c r="J43" t="s">
        <v>77</v>
      </c>
      <c r="K43" t="s">
        <v>58</v>
      </c>
      <c r="L43" t="s">
        <v>85</v>
      </c>
      <c r="M43" t="s">
        <v>65</v>
      </c>
      <c r="N43" t="s">
        <v>66</v>
      </c>
      <c r="O43" t="s">
        <v>67</v>
      </c>
      <c r="P43" t="s">
        <v>65</v>
      </c>
      <c r="Q43" t="s">
        <v>65</v>
      </c>
      <c r="R43" t="s">
        <v>66</v>
      </c>
      <c r="S43" t="s">
        <v>66</v>
      </c>
      <c r="T43" t="s">
        <v>66</v>
      </c>
      <c r="U43" t="s">
        <v>68</v>
      </c>
      <c r="V43" t="s">
        <v>60</v>
      </c>
      <c r="W43" t="s">
        <v>65</v>
      </c>
      <c r="X43" t="s">
        <v>66</v>
      </c>
      <c r="Y43" t="s">
        <v>67</v>
      </c>
      <c r="Z43" t="s">
        <v>67</v>
      </c>
      <c r="AA43" t="s">
        <v>66</v>
      </c>
      <c r="AB43" t="s">
        <v>67</v>
      </c>
      <c r="AC43" t="s">
        <v>65</v>
      </c>
      <c r="AD43" t="s">
        <v>68</v>
      </c>
      <c r="AE43" t="s">
        <v>66</v>
      </c>
      <c r="AF43" t="s">
        <v>65</v>
      </c>
      <c r="AG43" t="s">
        <v>66</v>
      </c>
      <c r="AH43" t="s">
        <v>60</v>
      </c>
      <c r="AI43" t="s">
        <v>60</v>
      </c>
      <c r="AJ43" t="s">
        <v>66</v>
      </c>
      <c r="AK43" t="s">
        <v>66</v>
      </c>
      <c r="AL43" t="s">
        <v>66</v>
      </c>
      <c r="AM43" t="s">
        <v>65</v>
      </c>
      <c r="AN43" t="s">
        <v>68</v>
      </c>
      <c r="AO43" t="s">
        <v>67</v>
      </c>
      <c r="AP43" t="s">
        <v>67</v>
      </c>
      <c r="AQ43" t="s">
        <v>66</v>
      </c>
      <c r="AR43" t="s">
        <v>66</v>
      </c>
      <c r="AS43" t="s">
        <v>66</v>
      </c>
      <c r="AT43" t="s">
        <v>68</v>
      </c>
      <c r="AU43" t="s">
        <v>68</v>
      </c>
      <c r="AV43" t="s">
        <v>65</v>
      </c>
      <c r="AW43" t="s">
        <v>68</v>
      </c>
      <c r="AX43" t="s">
        <v>68</v>
      </c>
      <c r="AY43" t="s">
        <v>68</v>
      </c>
      <c r="AZ43">
        <v>77</v>
      </c>
      <c r="BA43" s="3">
        <v>44392.336111111108</v>
      </c>
    </row>
    <row r="44" spans="1:53" ht="17" customHeight="1" x14ac:dyDescent="0.35">
      <c r="A44" t="s">
        <v>52</v>
      </c>
      <c r="B44" t="s">
        <v>53</v>
      </c>
      <c r="D44" t="s">
        <v>667</v>
      </c>
      <c r="E44" t="s">
        <v>625</v>
      </c>
      <c r="F44" t="str">
        <f>VLOOKUP(D44,PostSurvey!A:B,2,FALSE)</f>
        <v>Chitra</v>
      </c>
      <c r="G44" s="1">
        <v>35308</v>
      </c>
      <c r="H44" t="s">
        <v>63</v>
      </c>
      <c r="I44" t="s">
        <v>52</v>
      </c>
      <c r="J44" t="s">
        <v>77</v>
      </c>
      <c r="K44" t="s">
        <v>58</v>
      </c>
      <c r="L44" t="s">
        <v>59</v>
      </c>
      <c r="M44" t="s">
        <v>68</v>
      </c>
      <c r="N44" t="s">
        <v>65</v>
      </c>
      <c r="O44" t="s">
        <v>65</v>
      </c>
      <c r="P44" t="s">
        <v>65</v>
      </c>
      <c r="Q44" t="s">
        <v>68</v>
      </c>
      <c r="R44" t="s">
        <v>67</v>
      </c>
      <c r="S44" t="s">
        <v>66</v>
      </c>
      <c r="T44" t="s">
        <v>67</v>
      </c>
      <c r="U44" t="s">
        <v>68</v>
      </c>
      <c r="V44" t="s">
        <v>60</v>
      </c>
      <c r="W44" t="s">
        <v>60</v>
      </c>
      <c r="X44" t="s">
        <v>65</v>
      </c>
      <c r="Y44" t="s">
        <v>66</v>
      </c>
      <c r="Z44" t="s">
        <v>66</v>
      </c>
      <c r="AA44" t="s">
        <v>60</v>
      </c>
      <c r="AB44" t="s">
        <v>67</v>
      </c>
      <c r="AC44" t="s">
        <v>65</v>
      </c>
      <c r="AD44" t="s">
        <v>68</v>
      </c>
      <c r="AE44" t="s">
        <v>60</v>
      </c>
      <c r="AF44" t="s">
        <v>60</v>
      </c>
      <c r="AG44" t="s">
        <v>65</v>
      </c>
      <c r="AH44" t="s">
        <v>68</v>
      </c>
      <c r="AI44" t="s">
        <v>68</v>
      </c>
      <c r="AJ44" t="s">
        <v>60</v>
      </c>
      <c r="AK44" t="s">
        <v>66</v>
      </c>
      <c r="AL44" t="s">
        <v>65</v>
      </c>
      <c r="AM44" t="s">
        <v>60</v>
      </c>
      <c r="AN44" t="s">
        <v>65</v>
      </c>
      <c r="AO44" t="s">
        <v>67</v>
      </c>
      <c r="AP44" t="s">
        <v>67</v>
      </c>
      <c r="AQ44" t="s">
        <v>67</v>
      </c>
      <c r="AR44" t="s">
        <v>67</v>
      </c>
      <c r="AS44" t="s">
        <v>67</v>
      </c>
      <c r="AT44" t="s">
        <v>68</v>
      </c>
      <c r="AU44" t="s">
        <v>68</v>
      </c>
      <c r="AV44" t="s">
        <v>68</v>
      </c>
      <c r="AW44" t="s">
        <v>68</v>
      </c>
      <c r="AX44" t="s">
        <v>68</v>
      </c>
      <c r="AY44" t="s">
        <v>68</v>
      </c>
      <c r="AZ44">
        <v>75</v>
      </c>
      <c r="BA44" s="3">
        <v>44392.158333333333</v>
      </c>
    </row>
    <row r="45" spans="1:53" ht="17" customHeight="1" x14ac:dyDescent="0.35">
      <c r="A45" t="s">
        <v>52</v>
      </c>
      <c r="B45" t="s">
        <v>53</v>
      </c>
      <c r="D45" t="s">
        <v>668</v>
      </c>
      <c r="E45" t="s">
        <v>625</v>
      </c>
      <c r="F45" t="str">
        <f>VLOOKUP(D45,PostSurvey!A:B,2,FALSE)</f>
        <v>Chitra</v>
      </c>
      <c r="G45" s="1">
        <v>37371</v>
      </c>
      <c r="H45" t="s">
        <v>56</v>
      </c>
      <c r="I45" t="s">
        <v>52</v>
      </c>
      <c r="J45" s="2" t="s">
        <v>669</v>
      </c>
      <c r="K45" t="s">
        <v>58</v>
      </c>
      <c r="L45" t="s">
        <v>116</v>
      </c>
      <c r="M45" t="s">
        <v>68</v>
      </c>
      <c r="N45" t="s">
        <v>65</v>
      </c>
      <c r="O45" t="s">
        <v>67</v>
      </c>
      <c r="P45" t="s">
        <v>68</v>
      </c>
      <c r="Q45" t="s">
        <v>68</v>
      </c>
      <c r="R45" t="s">
        <v>60</v>
      </c>
      <c r="S45" t="s">
        <v>67</v>
      </c>
      <c r="T45" t="s">
        <v>67</v>
      </c>
      <c r="U45" t="s">
        <v>68</v>
      </c>
      <c r="V45" t="s">
        <v>68</v>
      </c>
      <c r="W45" t="s">
        <v>67</v>
      </c>
      <c r="X45" t="s">
        <v>68</v>
      </c>
      <c r="Y45" t="s">
        <v>60</v>
      </c>
      <c r="Z45" t="s">
        <v>65</v>
      </c>
      <c r="AA45" t="s">
        <v>60</v>
      </c>
      <c r="AB45" t="s">
        <v>67</v>
      </c>
      <c r="AC45" t="s">
        <v>67</v>
      </c>
      <c r="AD45" t="s">
        <v>68</v>
      </c>
      <c r="AE45" t="s">
        <v>60</v>
      </c>
      <c r="AF45" t="s">
        <v>66</v>
      </c>
      <c r="AG45" t="s">
        <v>65</v>
      </c>
      <c r="AH45" t="s">
        <v>68</v>
      </c>
      <c r="AI45" t="s">
        <v>68</v>
      </c>
      <c r="AJ45" t="s">
        <v>66</v>
      </c>
      <c r="AK45" t="s">
        <v>67</v>
      </c>
      <c r="AL45" t="s">
        <v>65</v>
      </c>
      <c r="AM45" t="s">
        <v>68</v>
      </c>
      <c r="AN45" t="s">
        <v>68</v>
      </c>
      <c r="AO45" t="s">
        <v>67</v>
      </c>
      <c r="AP45" t="s">
        <v>67</v>
      </c>
      <c r="AQ45" t="s">
        <v>67</v>
      </c>
      <c r="AR45" t="s">
        <v>60</v>
      </c>
      <c r="AS45" t="s">
        <v>60</v>
      </c>
      <c r="AT45" t="s">
        <v>60</v>
      </c>
      <c r="AU45" t="s">
        <v>68</v>
      </c>
      <c r="AV45" t="s">
        <v>68</v>
      </c>
      <c r="AW45" t="s">
        <v>68</v>
      </c>
      <c r="AX45" t="s">
        <v>68</v>
      </c>
      <c r="AY45" t="s">
        <v>68</v>
      </c>
      <c r="AZ45">
        <v>73</v>
      </c>
      <c r="BA45" s="3">
        <v>44392.106249999997</v>
      </c>
    </row>
    <row r="46" spans="1:53" ht="17" customHeight="1" x14ac:dyDescent="0.35">
      <c r="A46" t="s">
        <v>52</v>
      </c>
      <c r="B46" t="s">
        <v>53</v>
      </c>
      <c r="D46" t="s">
        <v>670</v>
      </c>
      <c r="E46" t="s">
        <v>625</v>
      </c>
      <c r="F46" t="str">
        <f>VLOOKUP(D46,PostSurvey!A:B,2,FALSE)</f>
        <v>Chitra</v>
      </c>
      <c r="G46" s="1">
        <v>37141</v>
      </c>
      <c r="H46" t="s">
        <v>63</v>
      </c>
      <c r="I46" t="s">
        <v>58</v>
      </c>
      <c r="J46" t="s">
        <v>73</v>
      </c>
      <c r="K46" t="s">
        <v>58</v>
      </c>
      <c r="L46" t="s">
        <v>116</v>
      </c>
      <c r="M46" t="s">
        <v>66</v>
      </c>
      <c r="N46" t="s">
        <v>60</v>
      </c>
      <c r="O46" t="s">
        <v>60</v>
      </c>
      <c r="P46" t="s">
        <v>60</v>
      </c>
      <c r="Q46" t="s">
        <v>60</v>
      </c>
      <c r="R46" t="s">
        <v>65</v>
      </c>
      <c r="S46" t="s">
        <v>60</v>
      </c>
      <c r="T46" t="s">
        <v>60</v>
      </c>
      <c r="U46" t="s">
        <v>65</v>
      </c>
      <c r="V46" t="s">
        <v>67</v>
      </c>
      <c r="W46" t="s">
        <v>66</v>
      </c>
      <c r="X46" t="s">
        <v>66</v>
      </c>
      <c r="Y46" t="s">
        <v>60</v>
      </c>
      <c r="Z46" t="s">
        <v>65</v>
      </c>
      <c r="AA46" t="s">
        <v>60</v>
      </c>
      <c r="AB46" t="s">
        <v>60</v>
      </c>
      <c r="AC46" t="s">
        <v>66</v>
      </c>
      <c r="AD46" t="s">
        <v>65</v>
      </c>
      <c r="AE46" t="s">
        <v>60</v>
      </c>
      <c r="AF46" t="s">
        <v>65</v>
      </c>
      <c r="AG46" t="s">
        <v>60</v>
      </c>
      <c r="AH46" t="s">
        <v>65</v>
      </c>
      <c r="AI46" t="s">
        <v>60</v>
      </c>
      <c r="AJ46" t="s">
        <v>60</v>
      </c>
      <c r="AK46" t="s">
        <v>67</v>
      </c>
      <c r="AL46" t="s">
        <v>66</v>
      </c>
      <c r="AM46" t="s">
        <v>66</v>
      </c>
      <c r="AN46" t="s">
        <v>66</v>
      </c>
      <c r="AO46" t="s">
        <v>66</v>
      </c>
      <c r="AP46" t="s">
        <v>66</v>
      </c>
      <c r="AQ46" t="s">
        <v>60</v>
      </c>
      <c r="AR46" t="s">
        <v>60</v>
      </c>
      <c r="AS46" t="s">
        <v>60</v>
      </c>
      <c r="AT46" t="s">
        <v>65</v>
      </c>
      <c r="AU46" t="s">
        <v>60</v>
      </c>
      <c r="AV46" t="s">
        <v>66</v>
      </c>
      <c r="AW46" t="s">
        <v>60</v>
      </c>
      <c r="AX46" t="s">
        <v>60</v>
      </c>
      <c r="AY46" t="s">
        <v>60</v>
      </c>
      <c r="AZ46">
        <v>71</v>
      </c>
      <c r="BA46" s="3">
        <v>44392.095138888886</v>
      </c>
    </row>
    <row r="47" spans="1:53" ht="17" customHeight="1" x14ac:dyDescent="0.35">
      <c r="A47" t="s">
        <v>52</v>
      </c>
      <c r="B47" t="s">
        <v>53</v>
      </c>
      <c r="D47" t="s">
        <v>668</v>
      </c>
      <c r="E47" t="s">
        <v>625</v>
      </c>
      <c r="F47" t="str">
        <f>VLOOKUP(D47,PostSurvey!A:B,2,FALSE)</f>
        <v>Chitra</v>
      </c>
      <c r="G47" s="1">
        <v>37371</v>
      </c>
      <c r="H47" t="s">
        <v>56</v>
      </c>
      <c r="I47" t="s">
        <v>52</v>
      </c>
      <c r="J47" s="2" t="s">
        <v>674</v>
      </c>
      <c r="K47" t="s">
        <v>58</v>
      </c>
      <c r="L47" t="s">
        <v>116</v>
      </c>
      <c r="M47" t="s">
        <v>68</v>
      </c>
      <c r="N47" t="s">
        <v>65</v>
      </c>
      <c r="O47" t="s">
        <v>67</v>
      </c>
      <c r="P47" t="s">
        <v>68</v>
      </c>
      <c r="Q47" t="s">
        <v>68</v>
      </c>
      <c r="R47" t="s">
        <v>66</v>
      </c>
      <c r="S47" t="s">
        <v>67</v>
      </c>
      <c r="T47" t="s">
        <v>67</v>
      </c>
      <c r="U47" t="s">
        <v>68</v>
      </c>
      <c r="V47" t="s">
        <v>65</v>
      </c>
      <c r="W47" t="s">
        <v>66</v>
      </c>
      <c r="X47" t="s">
        <v>65</v>
      </c>
      <c r="Y47" t="s">
        <v>67</v>
      </c>
      <c r="Z47" t="s">
        <v>60</v>
      </c>
      <c r="AA47" t="s">
        <v>66</v>
      </c>
      <c r="AB47" t="s">
        <v>60</v>
      </c>
      <c r="AC47" t="s">
        <v>68</v>
      </c>
      <c r="AD47" t="s">
        <v>68</v>
      </c>
      <c r="AE47" t="s">
        <v>65</v>
      </c>
      <c r="AF47" t="s">
        <v>67</v>
      </c>
      <c r="AG47" t="s">
        <v>65</v>
      </c>
      <c r="AH47" t="s">
        <v>68</v>
      </c>
      <c r="AI47" t="s">
        <v>68</v>
      </c>
      <c r="AJ47" t="s">
        <v>67</v>
      </c>
      <c r="AK47" t="s">
        <v>67</v>
      </c>
      <c r="AL47" t="s">
        <v>60</v>
      </c>
      <c r="AM47" t="s">
        <v>68</v>
      </c>
      <c r="AN47" t="s">
        <v>68</v>
      </c>
      <c r="AO47" t="s">
        <v>67</v>
      </c>
      <c r="AP47" t="s">
        <v>67</v>
      </c>
      <c r="AQ47" t="s">
        <v>67</v>
      </c>
      <c r="AR47" t="s">
        <v>67</v>
      </c>
      <c r="AS47" t="s">
        <v>67</v>
      </c>
      <c r="AT47" t="s">
        <v>60</v>
      </c>
      <c r="AU47" t="s">
        <v>68</v>
      </c>
      <c r="AV47" t="s">
        <v>68</v>
      </c>
      <c r="AW47" t="s">
        <v>68</v>
      </c>
      <c r="AX47" t="s">
        <v>68</v>
      </c>
      <c r="AY47" t="s">
        <v>68</v>
      </c>
      <c r="AZ47">
        <v>65</v>
      </c>
      <c r="BA47" s="3">
        <v>44391.609027777777</v>
      </c>
    </row>
    <row r="48" spans="1:53" ht="17" customHeight="1" x14ac:dyDescent="0.35">
      <c r="A48" t="s">
        <v>52</v>
      </c>
      <c r="B48" t="s">
        <v>53</v>
      </c>
      <c r="D48" t="s">
        <v>675</v>
      </c>
      <c r="E48" t="s">
        <v>625</v>
      </c>
      <c r="F48" t="str">
        <f>VLOOKUP(D48,PostSurvey!A:B,2,FALSE)</f>
        <v>Chitra</v>
      </c>
      <c r="G48" s="1">
        <v>37221</v>
      </c>
      <c r="H48" t="s">
        <v>56</v>
      </c>
      <c r="I48" t="s">
        <v>52</v>
      </c>
      <c r="J48" s="2" t="s">
        <v>160</v>
      </c>
      <c r="K48" t="s">
        <v>58</v>
      </c>
      <c r="L48" t="s">
        <v>116</v>
      </c>
      <c r="M48" t="s">
        <v>68</v>
      </c>
      <c r="N48" t="s">
        <v>67</v>
      </c>
      <c r="O48" t="s">
        <v>67</v>
      </c>
      <c r="P48" t="s">
        <v>68</v>
      </c>
      <c r="Q48" t="s">
        <v>68</v>
      </c>
      <c r="R48" t="s">
        <v>67</v>
      </c>
      <c r="S48" t="s">
        <v>68</v>
      </c>
      <c r="T48" t="s">
        <v>67</v>
      </c>
      <c r="U48" t="s">
        <v>65</v>
      </c>
      <c r="V48" t="s">
        <v>68</v>
      </c>
      <c r="W48" t="s">
        <v>68</v>
      </c>
      <c r="X48" t="s">
        <v>68</v>
      </c>
      <c r="Y48" t="s">
        <v>66</v>
      </c>
      <c r="Z48" t="s">
        <v>68</v>
      </c>
      <c r="AA48" t="s">
        <v>60</v>
      </c>
      <c r="AB48" t="s">
        <v>67</v>
      </c>
      <c r="AC48" t="s">
        <v>65</v>
      </c>
      <c r="AD48" t="s">
        <v>68</v>
      </c>
      <c r="AE48" t="s">
        <v>66</v>
      </c>
      <c r="AF48" t="s">
        <v>66</v>
      </c>
      <c r="AG48" t="s">
        <v>67</v>
      </c>
      <c r="AH48" t="s">
        <v>65</v>
      </c>
      <c r="AI48" t="s">
        <v>65</v>
      </c>
      <c r="AJ48" t="s">
        <v>65</v>
      </c>
      <c r="AK48" t="s">
        <v>67</v>
      </c>
      <c r="AL48" t="s">
        <v>65</v>
      </c>
      <c r="AM48" t="s">
        <v>66</v>
      </c>
      <c r="AN48" t="s">
        <v>68</v>
      </c>
      <c r="AO48" t="s">
        <v>67</v>
      </c>
      <c r="AP48" t="s">
        <v>67</v>
      </c>
      <c r="AQ48" t="s">
        <v>67</v>
      </c>
      <c r="AR48" t="s">
        <v>67</v>
      </c>
      <c r="AS48" t="s">
        <v>67</v>
      </c>
      <c r="AT48" t="s">
        <v>68</v>
      </c>
      <c r="AU48" t="s">
        <v>68</v>
      </c>
      <c r="AV48" t="s">
        <v>68</v>
      </c>
      <c r="AW48" t="s">
        <v>65</v>
      </c>
      <c r="AX48" t="s">
        <v>68</v>
      </c>
      <c r="AY48" t="s">
        <v>65</v>
      </c>
      <c r="AZ48">
        <v>62</v>
      </c>
      <c r="BA48" s="3">
        <v>44391.587500000001</v>
      </c>
    </row>
    <row r="49" spans="1:53" ht="17" customHeight="1" x14ac:dyDescent="0.35">
      <c r="A49" t="s">
        <v>52</v>
      </c>
      <c r="B49" t="s">
        <v>53</v>
      </c>
      <c r="D49" t="s">
        <v>86</v>
      </c>
      <c r="E49" t="s">
        <v>87</v>
      </c>
      <c r="F49" t="str">
        <f>VLOOKUP(D49,PostSurvey!A:B,2,FALSE)</f>
        <v>Hafeez Shahni</v>
      </c>
      <c r="G49" s="1">
        <v>33076</v>
      </c>
      <c r="H49" t="s">
        <v>63</v>
      </c>
      <c r="I49" t="s">
        <v>58</v>
      </c>
      <c r="J49" t="s">
        <v>73</v>
      </c>
      <c r="K49" t="s">
        <v>58</v>
      </c>
      <c r="L49" t="s">
        <v>74</v>
      </c>
      <c r="M49" t="s">
        <v>65</v>
      </c>
      <c r="N49" t="s">
        <v>65</v>
      </c>
      <c r="O49" t="s">
        <v>60</v>
      </c>
      <c r="P49" t="s">
        <v>65</v>
      </c>
      <c r="Q49" t="s">
        <v>65</v>
      </c>
      <c r="R49" t="s">
        <v>60</v>
      </c>
      <c r="S49" t="s">
        <v>60</v>
      </c>
      <c r="T49" t="s">
        <v>66</v>
      </c>
      <c r="U49" t="s">
        <v>68</v>
      </c>
      <c r="V49" t="s">
        <v>65</v>
      </c>
      <c r="W49" t="s">
        <v>65</v>
      </c>
      <c r="X49" t="s">
        <v>65</v>
      </c>
      <c r="Y49" t="s">
        <v>66</v>
      </c>
      <c r="Z49" t="s">
        <v>67</v>
      </c>
      <c r="AA49" t="s">
        <v>60</v>
      </c>
      <c r="AB49" t="s">
        <v>67</v>
      </c>
      <c r="AC49" t="s">
        <v>65</v>
      </c>
      <c r="AD49" t="s">
        <v>65</v>
      </c>
      <c r="AE49" t="s">
        <v>66</v>
      </c>
      <c r="AF49" t="s">
        <v>60</v>
      </c>
      <c r="AG49" t="s">
        <v>60</v>
      </c>
      <c r="AH49" t="s">
        <v>60</v>
      </c>
      <c r="AI49" t="s">
        <v>60</v>
      </c>
      <c r="AJ49" t="s">
        <v>65</v>
      </c>
      <c r="AK49" t="s">
        <v>60</v>
      </c>
      <c r="AL49" t="s">
        <v>67</v>
      </c>
      <c r="AM49" t="s">
        <v>60</v>
      </c>
      <c r="AN49" t="s">
        <v>65</v>
      </c>
      <c r="AO49" t="s">
        <v>67</v>
      </c>
      <c r="AP49" t="s">
        <v>66</v>
      </c>
      <c r="AQ49" t="s">
        <v>66</v>
      </c>
      <c r="AR49" t="s">
        <v>60</v>
      </c>
      <c r="AS49" t="s">
        <v>60</v>
      </c>
      <c r="AT49" t="s">
        <v>66</v>
      </c>
      <c r="AU49" t="s">
        <v>68</v>
      </c>
      <c r="AV49" t="s">
        <v>68</v>
      </c>
      <c r="AW49" t="s">
        <v>68</v>
      </c>
      <c r="AX49" t="s">
        <v>65</v>
      </c>
      <c r="AY49" t="s">
        <v>60</v>
      </c>
      <c r="AZ49">
        <v>1076</v>
      </c>
      <c r="BA49" s="3">
        <v>44444.329861111109</v>
      </c>
    </row>
    <row r="50" spans="1:53" ht="17" customHeight="1" x14ac:dyDescent="0.35">
      <c r="A50" t="s">
        <v>52</v>
      </c>
      <c r="B50" t="s">
        <v>53</v>
      </c>
      <c r="D50" t="s">
        <v>121</v>
      </c>
      <c r="E50" t="s">
        <v>122</v>
      </c>
      <c r="F50" t="str">
        <f>VLOOKUP(D50,PostSurvey!A:B,2,FALSE)</f>
        <v>Hafeez Shahni</v>
      </c>
      <c r="G50">
        <v>10031992</v>
      </c>
      <c r="H50" t="s">
        <v>56</v>
      </c>
      <c r="I50" t="s">
        <v>58</v>
      </c>
      <c r="J50" t="s">
        <v>73</v>
      </c>
      <c r="K50" t="s">
        <v>58</v>
      </c>
      <c r="L50" t="s">
        <v>59</v>
      </c>
      <c r="M50" t="s">
        <v>60</v>
      </c>
      <c r="N50" t="s">
        <v>60</v>
      </c>
      <c r="O50" t="s">
        <v>60</v>
      </c>
      <c r="P50" t="s">
        <v>60</v>
      </c>
      <c r="Q50" t="s">
        <v>60</v>
      </c>
      <c r="R50" t="s">
        <v>60</v>
      </c>
      <c r="S50" t="s">
        <v>60</v>
      </c>
      <c r="T50" t="s">
        <v>60</v>
      </c>
      <c r="U50" t="s">
        <v>60</v>
      </c>
      <c r="V50" t="s">
        <v>60</v>
      </c>
      <c r="W50" t="s">
        <v>60</v>
      </c>
      <c r="X50" t="s">
        <v>60</v>
      </c>
      <c r="Y50" t="s">
        <v>60</v>
      </c>
      <c r="Z50" t="s">
        <v>60</v>
      </c>
      <c r="AA50" t="s">
        <v>60</v>
      </c>
      <c r="AB50" t="s">
        <v>60</v>
      </c>
      <c r="AC50" t="s">
        <v>60</v>
      </c>
      <c r="AD50" t="s">
        <v>60</v>
      </c>
      <c r="AE50" t="s">
        <v>60</v>
      </c>
      <c r="AF50" t="s">
        <v>60</v>
      </c>
      <c r="AG50" t="s">
        <v>60</v>
      </c>
      <c r="AH50" t="s">
        <v>60</v>
      </c>
      <c r="AI50" t="s">
        <v>60</v>
      </c>
      <c r="AJ50" t="s">
        <v>60</v>
      </c>
      <c r="AK50" t="s">
        <v>60</v>
      </c>
      <c r="AL50" t="s">
        <v>60</v>
      </c>
      <c r="AM50" t="s">
        <v>60</v>
      </c>
      <c r="AN50" t="s">
        <v>60</v>
      </c>
      <c r="AO50" t="s">
        <v>60</v>
      </c>
      <c r="AP50" t="s">
        <v>60</v>
      </c>
      <c r="AQ50" t="s">
        <v>60</v>
      </c>
      <c r="AR50" t="s">
        <v>60</v>
      </c>
      <c r="AS50" t="s">
        <v>60</v>
      </c>
      <c r="AT50" t="s">
        <v>60</v>
      </c>
      <c r="AU50" t="s">
        <v>60</v>
      </c>
      <c r="AV50" t="s">
        <v>60</v>
      </c>
      <c r="AW50" t="s">
        <v>60</v>
      </c>
      <c r="AX50" t="s">
        <v>60</v>
      </c>
      <c r="AY50" t="s">
        <v>60</v>
      </c>
      <c r="AZ50">
        <v>1028</v>
      </c>
      <c r="BA50" s="3">
        <v>44442.709722222222</v>
      </c>
    </row>
    <row r="51" spans="1:53" ht="17" customHeight="1" x14ac:dyDescent="0.35">
      <c r="A51" t="s">
        <v>52</v>
      </c>
      <c r="B51" t="s">
        <v>53</v>
      </c>
      <c r="D51" t="s">
        <v>125</v>
      </c>
      <c r="E51" t="s">
        <v>126</v>
      </c>
      <c r="F51" t="str">
        <f>VLOOKUP(D51,PostSurvey!A:B,2,FALSE)</f>
        <v>Hafeez Shahni</v>
      </c>
      <c r="G51">
        <v>9111992</v>
      </c>
      <c r="H51" t="s">
        <v>63</v>
      </c>
      <c r="I51" t="s">
        <v>58</v>
      </c>
      <c r="J51" t="s">
        <v>73</v>
      </c>
      <c r="K51" t="s">
        <v>58</v>
      </c>
      <c r="L51" t="s">
        <v>85</v>
      </c>
      <c r="M51" t="s">
        <v>60</v>
      </c>
      <c r="N51" t="s">
        <v>60</v>
      </c>
      <c r="O51" t="s">
        <v>60</v>
      </c>
      <c r="P51" t="s">
        <v>60</v>
      </c>
      <c r="Q51" t="s">
        <v>60</v>
      </c>
      <c r="R51" t="s">
        <v>60</v>
      </c>
      <c r="S51" t="s">
        <v>60</v>
      </c>
      <c r="T51" t="s">
        <v>60</v>
      </c>
      <c r="U51" t="s">
        <v>60</v>
      </c>
      <c r="V51" t="s">
        <v>60</v>
      </c>
      <c r="W51" t="s">
        <v>60</v>
      </c>
      <c r="X51" t="s">
        <v>60</v>
      </c>
      <c r="Y51" t="s">
        <v>60</v>
      </c>
      <c r="Z51" t="s">
        <v>60</v>
      </c>
      <c r="AA51" t="s">
        <v>60</v>
      </c>
      <c r="AB51" t="s">
        <v>60</v>
      </c>
      <c r="AC51" t="s">
        <v>60</v>
      </c>
      <c r="AD51" t="s">
        <v>60</v>
      </c>
      <c r="AE51" t="s">
        <v>60</v>
      </c>
      <c r="AF51" t="s">
        <v>60</v>
      </c>
      <c r="AG51" t="s">
        <v>60</v>
      </c>
      <c r="AH51" t="s">
        <v>60</v>
      </c>
      <c r="AI51" t="s">
        <v>60</v>
      </c>
      <c r="AJ51" t="s">
        <v>60</v>
      </c>
      <c r="AK51" t="s">
        <v>60</v>
      </c>
      <c r="AL51" t="s">
        <v>60</v>
      </c>
      <c r="AM51" t="s">
        <v>60</v>
      </c>
      <c r="AN51" t="s">
        <v>60</v>
      </c>
      <c r="AO51" t="s">
        <v>60</v>
      </c>
      <c r="AP51" t="s">
        <v>60</v>
      </c>
      <c r="AQ51" t="s">
        <v>60</v>
      </c>
      <c r="AR51" t="s">
        <v>60</v>
      </c>
      <c r="AS51" t="s">
        <v>60</v>
      </c>
      <c r="AT51" t="s">
        <v>60</v>
      </c>
      <c r="AU51" t="s">
        <v>60</v>
      </c>
      <c r="AV51" t="s">
        <v>60</v>
      </c>
      <c r="AW51" t="s">
        <v>60</v>
      </c>
      <c r="AX51" t="s">
        <v>60</v>
      </c>
      <c r="AY51" t="s">
        <v>60</v>
      </c>
      <c r="AZ51">
        <v>1025</v>
      </c>
      <c r="BA51" s="3">
        <v>44442.700694444444</v>
      </c>
    </row>
    <row r="52" spans="1:53" ht="17" customHeight="1" x14ac:dyDescent="0.35">
      <c r="A52" t="s">
        <v>52</v>
      </c>
      <c r="B52" t="s">
        <v>53</v>
      </c>
      <c r="D52" t="s">
        <v>133</v>
      </c>
      <c r="E52" t="s">
        <v>126</v>
      </c>
      <c r="F52" t="str">
        <f>VLOOKUP(D52,PostSurvey!A:B,2,FALSE)</f>
        <v>Hafeez Shahni</v>
      </c>
      <c r="G52">
        <v>15011988</v>
      </c>
      <c r="H52" t="s">
        <v>56</v>
      </c>
      <c r="I52" t="s">
        <v>58</v>
      </c>
      <c r="J52" t="s">
        <v>73</v>
      </c>
      <c r="K52" t="s">
        <v>58</v>
      </c>
      <c r="L52" t="s">
        <v>80</v>
      </c>
      <c r="M52" t="s">
        <v>66</v>
      </c>
      <c r="N52" t="s">
        <v>66</v>
      </c>
      <c r="O52" t="s">
        <v>66</v>
      </c>
      <c r="P52" t="s">
        <v>60</v>
      </c>
      <c r="Q52" t="s">
        <v>60</v>
      </c>
      <c r="R52" t="s">
        <v>66</v>
      </c>
      <c r="S52" t="s">
        <v>60</v>
      </c>
      <c r="T52" t="s">
        <v>60</v>
      </c>
      <c r="U52" t="s">
        <v>60</v>
      </c>
      <c r="V52" t="s">
        <v>60</v>
      </c>
      <c r="W52" t="s">
        <v>60</v>
      </c>
      <c r="X52" t="s">
        <v>60</v>
      </c>
      <c r="Y52" t="s">
        <v>60</v>
      </c>
      <c r="Z52" t="s">
        <v>66</v>
      </c>
      <c r="AA52" t="s">
        <v>60</v>
      </c>
      <c r="AB52" t="s">
        <v>60</v>
      </c>
      <c r="AC52" t="s">
        <v>60</v>
      </c>
      <c r="AD52" t="s">
        <v>60</v>
      </c>
      <c r="AE52" t="s">
        <v>60</v>
      </c>
      <c r="AF52" t="s">
        <v>66</v>
      </c>
      <c r="AG52" t="s">
        <v>60</v>
      </c>
      <c r="AH52" t="s">
        <v>66</v>
      </c>
      <c r="AI52" t="s">
        <v>60</v>
      </c>
      <c r="AJ52" t="s">
        <v>60</v>
      </c>
      <c r="AK52" t="s">
        <v>66</v>
      </c>
      <c r="AL52" t="s">
        <v>60</v>
      </c>
      <c r="AM52" t="s">
        <v>60</v>
      </c>
      <c r="AN52" t="s">
        <v>60</v>
      </c>
      <c r="AO52" t="s">
        <v>60</v>
      </c>
      <c r="AP52" t="s">
        <v>66</v>
      </c>
      <c r="AQ52" t="s">
        <v>60</v>
      </c>
      <c r="AR52" t="s">
        <v>60</v>
      </c>
      <c r="AS52" t="s">
        <v>60</v>
      </c>
      <c r="AT52" t="s">
        <v>66</v>
      </c>
      <c r="AU52" t="s">
        <v>65</v>
      </c>
      <c r="AV52" t="s">
        <v>65</v>
      </c>
      <c r="AW52" t="s">
        <v>65</v>
      </c>
      <c r="AX52" t="s">
        <v>65</v>
      </c>
      <c r="AY52" t="s">
        <v>65</v>
      </c>
      <c r="AZ52">
        <v>1008</v>
      </c>
      <c r="BA52" s="3">
        <v>44442.634027777778</v>
      </c>
    </row>
    <row r="53" spans="1:53" ht="17" customHeight="1" x14ac:dyDescent="0.35">
      <c r="A53" t="s">
        <v>52</v>
      </c>
      <c r="B53" t="s">
        <v>53</v>
      </c>
      <c r="D53" t="s">
        <v>134</v>
      </c>
      <c r="E53" t="s">
        <v>122</v>
      </c>
      <c r="F53" t="str">
        <f>VLOOKUP(D53,PostSurvey!A:B,2,FALSE)</f>
        <v>Hafeez Shahni</v>
      </c>
      <c r="G53">
        <v>16101987</v>
      </c>
      <c r="H53" t="s">
        <v>56</v>
      </c>
      <c r="I53" t="s">
        <v>58</v>
      </c>
      <c r="J53" t="s">
        <v>73</v>
      </c>
      <c r="K53" t="s">
        <v>58</v>
      </c>
      <c r="L53" t="s">
        <v>59</v>
      </c>
      <c r="M53" t="s">
        <v>66</v>
      </c>
      <c r="N53" t="s">
        <v>65</v>
      </c>
      <c r="O53" t="s">
        <v>66</v>
      </c>
      <c r="P53" t="s">
        <v>60</v>
      </c>
      <c r="Q53" t="s">
        <v>65</v>
      </c>
      <c r="R53" t="s">
        <v>60</v>
      </c>
      <c r="S53" t="s">
        <v>66</v>
      </c>
      <c r="T53" t="s">
        <v>65</v>
      </c>
      <c r="U53" t="s">
        <v>60</v>
      </c>
      <c r="V53" t="s">
        <v>66</v>
      </c>
      <c r="W53" t="s">
        <v>66</v>
      </c>
      <c r="X53" t="s">
        <v>60</v>
      </c>
      <c r="Y53" t="s">
        <v>60</v>
      </c>
      <c r="Z53" t="s">
        <v>65</v>
      </c>
      <c r="AA53" t="s">
        <v>66</v>
      </c>
      <c r="AB53" t="s">
        <v>60</v>
      </c>
      <c r="AC53" t="s">
        <v>60</v>
      </c>
      <c r="AD53" t="s">
        <v>66</v>
      </c>
      <c r="AE53" t="s">
        <v>60</v>
      </c>
      <c r="AF53" t="s">
        <v>65</v>
      </c>
      <c r="AG53" t="s">
        <v>65</v>
      </c>
      <c r="AH53" t="s">
        <v>60</v>
      </c>
      <c r="AI53" t="s">
        <v>66</v>
      </c>
      <c r="AJ53" t="s">
        <v>66</v>
      </c>
      <c r="AK53" t="s">
        <v>66</v>
      </c>
      <c r="AL53" t="s">
        <v>60</v>
      </c>
      <c r="AM53" t="s">
        <v>65</v>
      </c>
      <c r="AN53" t="s">
        <v>60</v>
      </c>
      <c r="AO53" t="s">
        <v>66</v>
      </c>
      <c r="AP53" t="s">
        <v>66</v>
      </c>
      <c r="AQ53" t="s">
        <v>60</v>
      </c>
      <c r="AR53" t="s">
        <v>60</v>
      </c>
      <c r="AS53" t="s">
        <v>60</v>
      </c>
      <c r="AT53" t="s">
        <v>60</v>
      </c>
      <c r="AU53" t="s">
        <v>65</v>
      </c>
      <c r="AV53" t="s">
        <v>65</v>
      </c>
      <c r="AW53" t="s">
        <v>60</v>
      </c>
      <c r="AX53" t="s">
        <v>66</v>
      </c>
      <c r="AY53" t="s">
        <v>60</v>
      </c>
      <c r="AZ53">
        <v>1004</v>
      </c>
      <c r="BA53" s="3">
        <v>44442.626388888886</v>
      </c>
    </row>
    <row r="54" spans="1:53" ht="17" customHeight="1" x14ac:dyDescent="0.35">
      <c r="A54" t="s">
        <v>52</v>
      </c>
      <c r="B54" t="s">
        <v>53</v>
      </c>
      <c r="D54" t="s">
        <v>136</v>
      </c>
      <c r="E54" t="s">
        <v>137</v>
      </c>
      <c r="F54" t="str">
        <f>VLOOKUP(D54,PostSurvey!A:B,2,FALSE)</f>
        <v>Hafeez Shahni</v>
      </c>
      <c r="G54">
        <v>7111986</v>
      </c>
      <c r="H54" t="s">
        <v>56</v>
      </c>
      <c r="I54" t="s">
        <v>52</v>
      </c>
      <c r="J54" t="s">
        <v>77</v>
      </c>
      <c r="K54" t="s">
        <v>58</v>
      </c>
      <c r="L54" t="s">
        <v>74</v>
      </c>
      <c r="M54" t="s">
        <v>60</v>
      </c>
      <c r="N54" t="s">
        <v>66</v>
      </c>
      <c r="O54" t="s">
        <v>66</v>
      </c>
      <c r="P54" t="s">
        <v>60</v>
      </c>
      <c r="Q54" t="s">
        <v>60</v>
      </c>
      <c r="R54" t="s">
        <v>65</v>
      </c>
      <c r="S54" t="s">
        <v>60</v>
      </c>
      <c r="T54" t="s">
        <v>66</v>
      </c>
      <c r="U54" t="s">
        <v>60</v>
      </c>
      <c r="V54" t="s">
        <v>60</v>
      </c>
      <c r="W54" t="s">
        <v>66</v>
      </c>
      <c r="X54" t="s">
        <v>66</v>
      </c>
      <c r="Y54" t="s">
        <v>66</v>
      </c>
      <c r="Z54" t="s">
        <v>66</v>
      </c>
      <c r="AA54" t="s">
        <v>66</v>
      </c>
      <c r="AB54" t="s">
        <v>66</v>
      </c>
      <c r="AC54" t="s">
        <v>60</v>
      </c>
      <c r="AD54" t="s">
        <v>60</v>
      </c>
      <c r="AE54" t="s">
        <v>60</v>
      </c>
      <c r="AF54" t="s">
        <v>60</v>
      </c>
      <c r="AG54" t="s">
        <v>60</v>
      </c>
      <c r="AH54" t="s">
        <v>60</v>
      </c>
      <c r="AI54" t="s">
        <v>60</v>
      </c>
      <c r="AJ54" t="s">
        <v>60</v>
      </c>
      <c r="AK54" t="s">
        <v>66</v>
      </c>
      <c r="AL54" t="s">
        <v>60</v>
      </c>
      <c r="AM54" t="s">
        <v>60</v>
      </c>
      <c r="AN54" t="s">
        <v>65</v>
      </c>
      <c r="AO54" t="s">
        <v>60</v>
      </c>
      <c r="AP54" t="s">
        <v>66</v>
      </c>
      <c r="AQ54" t="s">
        <v>66</v>
      </c>
      <c r="AR54" t="s">
        <v>66</v>
      </c>
      <c r="AS54" t="s">
        <v>66</v>
      </c>
      <c r="AT54" t="s">
        <v>65</v>
      </c>
      <c r="AU54" t="s">
        <v>65</v>
      </c>
      <c r="AV54" t="s">
        <v>65</v>
      </c>
      <c r="AW54" t="s">
        <v>65</v>
      </c>
      <c r="AX54" t="s">
        <v>65</v>
      </c>
      <c r="AY54" t="s">
        <v>65</v>
      </c>
      <c r="AZ54">
        <v>1000</v>
      </c>
      <c r="BA54" s="3">
        <v>44442.620833333334</v>
      </c>
    </row>
    <row r="55" spans="1:53" ht="17" customHeight="1" x14ac:dyDescent="0.35">
      <c r="A55" t="s">
        <v>52</v>
      </c>
      <c r="B55" t="s">
        <v>53</v>
      </c>
      <c r="D55" t="s">
        <v>140</v>
      </c>
      <c r="E55" t="s">
        <v>122</v>
      </c>
      <c r="F55" t="str">
        <f>VLOOKUP(D55,PostSurvey!A:B,2,FALSE)</f>
        <v>Hafeez Shahni</v>
      </c>
      <c r="G55">
        <v>13121991</v>
      </c>
      <c r="H55" t="s">
        <v>63</v>
      </c>
      <c r="I55" t="s">
        <v>58</v>
      </c>
      <c r="J55" t="s">
        <v>73</v>
      </c>
      <c r="K55" t="s">
        <v>58</v>
      </c>
      <c r="L55" t="s">
        <v>74</v>
      </c>
      <c r="M55" t="s">
        <v>66</v>
      </c>
      <c r="N55" t="s">
        <v>60</v>
      </c>
      <c r="O55" t="s">
        <v>60</v>
      </c>
      <c r="P55" t="s">
        <v>60</v>
      </c>
      <c r="Q55" t="s">
        <v>60</v>
      </c>
      <c r="R55" t="s">
        <v>66</v>
      </c>
      <c r="S55" t="s">
        <v>60</v>
      </c>
      <c r="T55" t="s">
        <v>60</v>
      </c>
      <c r="U55" t="s">
        <v>65</v>
      </c>
      <c r="V55" t="s">
        <v>66</v>
      </c>
      <c r="W55" t="s">
        <v>65</v>
      </c>
      <c r="X55" t="s">
        <v>60</v>
      </c>
      <c r="Y55" t="s">
        <v>60</v>
      </c>
      <c r="Z55" t="s">
        <v>66</v>
      </c>
      <c r="AA55" t="s">
        <v>60</v>
      </c>
      <c r="AB55" t="s">
        <v>60</v>
      </c>
      <c r="AC55" t="s">
        <v>66</v>
      </c>
      <c r="AD55" t="s">
        <v>60</v>
      </c>
      <c r="AE55" t="s">
        <v>60</v>
      </c>
      <c r="AF55" t="s">
        <v>65</v>
      </c>
      <c r="AG55" t="s">
        <v>60</v>
      </c>
      <c r="AH55" t="s">
        <v>66</v>
      </c>
      <c r="AI55" t="s">
        <v>66</v>
      </c>
      <c r="AJ55" t="s">
        <v>60</v>
      </c>
      <c r="AK55" t="s">
        <v>60</v>
      </c>
      <c r="AL55" t="s">
        <v>65</v>
      </c>
      <c r="AM55" t="s">
        <v>65</v>
      </c>
      <c r="AN55" t="s">
        <v>65</v>
      </c>
      <c r="AO55" t="s">
        <v>66</v>
      </c>
      <c r="AP55" t="s">
        <v>60</v>
      </c>
      <c r="AQ55" t="s">
        <v>60</v>
      </c>
      <c r="AR55" t="s">
        <v>60</v>
      </c>
      <c r="AS55" t="s">
        <v>60</v>
      </c>
      <c r="AT55" t="s">
        <v>60</v>
      </c>
      <c r="AU55" t="s">
        <v>60</v>
      </c>
      <c r="AV55" t="s">
        <v>60</v>
      </c>
      <c r="AW55" t="s">
        <v>60</v>
      </c>
      <c r="AX55" t="s">
        <v>60</v>
      </c>
      <c r="AY55" t="s">
        <v>60</v>
      </c>
      <c r="AZ55">
        <v>996</v>
      </c>
      <c r="BA55" s="3">
        <v>44442.611805555556</v>
      </c>
    </row>
    <row r="56" spans="1:53" ht="17" customHeight="1" x14ac:dyDescent="0.35">
      <c r="A56" t="s">
        <v>52</v>
      </c>
      <c r="B56" t="s">
        <v>53</v>
      </c>
      <c r="D56" t="s">
        <v>141</v>
      </c>
      <c r="E56" t="s">
        <v>126</v>
      </c>
      <c r="F56" t="str">
        <f>VLOOKUP(D56,PostSurvey!A:B,2,FALSE)</f>
        <v>Hafeez Shahni</v>
      </c>
      <c r="G56">
        <v>6071990</v>
      </c>
      <c r="H56" t="s">
        <v>56</v>
      </c>
      <c r="I56" t="s">
        <v>52</v>
      </c>
      <c r="J56" t="s">
        <v>77</v>
      </c>
      <c r="K56" t="s">
        <v>58</v>
      </c>
      <c r="L56" t="s">
        <v>74</v>
      </c>
      <c r="M56" t="s">
        <v>60</v>
      </c>
      <c r="N56" t="s">
        <v>60</v>
      </c>
      <c r="O56" t="s">
        <v>60</v>
      </c>
      <c r="P56" t="s">
        <v>60</v>
      </c>
      <c r="Q56" t="s">
        <v>60</v>
      </c>
      <c r="R56" t="s">
        <v>60</v>
      </c>
      <c r="S56" t="s">
        <v>60</v>
      </c>
      <c r="T56" t="s">
        <v>60</v>
      </c>
      <c r="U56" t="s">
        <v>60</v>
      </c>
      <c r="V56" t="s">
        <v>60</v>
      </c>
      <c r="W56" t="s">
        <v>60</v>
      </c>
      <c r="X56" t="s">
        <v>60</v>
      </c>
      <c r="Y56" t="s">
        <v>60</v>
      </c>
      <c r="Z56" t="s">
        <v>60</v>
      </c>
      <c r="AA56" t="s">
        <v>60</v>
      </c>
      <c r="AB56" t="s">
        <v>60</v>
      </c>
      <c r="AC56" t="s">
        <v>60</v>
      </c>
      <c r="AD56" t="s">
        <v>60</v>
      </c>
      <c r="AE56" t="s">
        <v>60</v>
      </c>
      <c r="AF56" t="s">
        <v>60</v>
      </c>
      <c r="AG56" t="s">
        <v>60</v>
      </c>
      <c r="AH56" t="s">
        <v>60</v>
      </c>
      <c r="AI56" t="s">
        <v>60</v>
      </c>
      <c r="AJ56" t="s">
        <v>60</v>
      </c>
      <c r="AK56" t="s">
        <v>60</v>
      </c>
      <c r="AL56" t="s">
        <v>60</v>
      </c>
      <c r="AM56" t="s">
        <v>60</v>
      </c>
      <c r="AN56" t="s">
        <v>60</v>
      </c>
      <c r="AO56" t="s">
        <v>60</v>
      </c>
      <c r="AP56" t="s">
        <v>60</v>
      </c>
      <c r="AQ56" t="s">
        <v>60</v>
      </c>
      <c r="AR56" t="s">
        <v>60</v>
      </c>
      <c r="AS56" t="s">
        <v>60</v>
      </c>
      <c r="AT56" t="s">
        <v>60</v>
      </c>
      <c r="AU56" t="s">
        <v>60</v>
      </c>
      <c r="AV56" t="s">
        <v>60</v>
      </c>
      <c r="AW56" t="s">
        <v>60</v>
      </c>
      <c r="AX56" t="s">
        <v>60</v>
      </c>
      <c r="AY56" t="s">
        <v>60</v>
      </c>
      <c r="AZ56">
        <v>992</v>
      </c>
      <c r="BA56" s="3">
        <v>44442.604166666664</v>
      </c>
    </row>
    <row r="57" spans="1:53" ht="17" customHeight="1" x14ac:dyDescent="0.35">
      <c r="A57" t="s">
        <v>52</v>
      </c>
      <c r="B57" t="s">
        <v>53</v>
      </c>
      <c r="D57" t="s">
        <v>289</v>
      </c>
      <c r="E57" t="s">
        <v>87</v>
      </c>
      <c r="F57" t="str">
        <f>VLOOKUP(D57,PostSurvey!A:B,2,FALSE)</f>
        <v>Hafeez Shahni</v>
      </c>
      <c r="G57" s="1">
        <v>33986</v>
      </c>
      <c r="H57" t="s">
        <v>63</v>
      </c>
      <c r="I57" t="s">
        <v>58</v>
      </c>
      <c r="J57" t="s">
        <v>73</v>
      </c>
      <c r="K57" t="s">
        <v>58</v>
      </c>
      <c r="L57" t="s">
        <v>59</v>
      </c>
      <c r="M57" t="s">
        <v>60</v>
      </c>
      <c r="N57" t="s">
        <v>60</v>
      </c>
      <c r="O57" t="s">
        <v>60</v>
      </c>
      <c r="P57" t="s">
        <v>60</v>
      </c>
      <c r="Q57" t="s">
        <v>60</v>
      </c>
      <c r="R57" t="s">
        <v>60</v>
      </c>
      <c r="S57" t="s">
        <v>60</v>
      </c>
      <c r="T57" t="s">
        <v>60</v>
      </c>
      <c r="U57" t="s">
        <v>60</v>
      </c>
      <c r="V57" t="s">
        <v>60</v>
      </c>
      <c r="W57" t="s">
        <v>60</v>
      </c>
      <c r="X57" t="s">
        <v>60</v>
      </c>
      <c r="Y57" t="s">
        <v>60</v>
      </c>
      <c r="Z57" t="s">
        <v>60</v>
      </c>
      <c r="AA57" t="s">
        <v>60</v>
      </c>
      <c r="AB57" t="s">
        <v>60</v>
      </c>
      <c r="AC57" t="s">
        <v>60</v>
      </c>
      <c r="AD57" t="s">
        <v>60</v>
      </c>
      <c r="AE57" t="s">
        <v>60</v>
      </c>
      <c r="AF57" t="s">
        <v>60</v>
      </c>
      <c r="AG57" t="s">
        <v>60</v>
      </c>
      <c r="AH57" t="s">
        <v>60</v>
      </c>
      <c r="AI57" t="s">
        <v>60</v>
      </c>
      <c r="AJ57" t="s">
        <v>60</v>
      </c>
      <c r="AK57" t="s">
        <v>60</v>
      </c>
      <c r="AL57" t="s">
        <v>60</v>
      </c>
      <c r="AM57" t="s">
        <v>60</v>
      </c>
      <c r="AN57" t="s">
        <v>60</v>
      </c>
      <c r="AO57" t="s">
        <v>60</v>
      </c>
      <c r="AP57" t="s">
        <v>60</v>
      </c>
      <c r="AQ57" t="s">
        <v>60</v>
      </c>
      <c r="AR57" t="s">
        <v>60</v>
      </c>
      <c r="AS57" t="s">
        <v>60</v>
      </c>
      <c r="AT57" t="s">
        <v>60</v>
      </c>
      <c r="AU57" t="s">
        <v>60</v>
      </c>
      <c r="AV57" t="s">
        <v>60</v>
      </c>
      <c r="AW57" t="s">
        <v>60</v>
      </c>
      <c r="AX57" t="s">
        <v>60</v>
      </c>
      <c r="AY57" t="s">
        <v>60</v>
      </c>
      <c r="AZ57">
        <v>765</v>
      </c>
      <c r="BA57" s="3">
        <v>44439.205555555556</v>
      </c>
    </row>
    <row r="58" spans="1:53" ht="17" customHeight="1" x14ac:dyDescent="0.35">
      <c r="A58" t="s">
        <v>52</v>
      </c>
      <c r="B58" t="s">
        <v>53</v>
      </c>
      <c r="D58" t="s">
        <v>293</v>
      </c>
      <c r="E58" t="s">
        <v>126</v>
      </c>
      <c r="F58" t="str">
        <f>VLOOKUP(D58,PostSurvey!A:B,2,FALSE)</f>
        <v>Hafeez Shahni</v>
      </c>
      <c r="G58">
        <v>12121995</v>
      </c>
      <c r="H58" t="s">
        <v>63</v>
      </c>
      <c r="I58" t="s">
        <v>58</v>
      </c>
      <c r="J58" t="s">
        <v>73</v>
      </c>
      <c r="K58" t="s">
        <v>58</v>
      </c>
      <c r="L58" t="s">
        <v>59</v>
      </c>
      <c r="M58" t="s">
        <v>60</v>
      </c>
      <c r="N58" t="s">
        <v>60</v>
      </c>
      <c r="O58" t="s">
        <v>60</v>
      </c>
      <c r="P58" t="s">
        <v>60</v>
      </c>
      <c r="Q58" t="s">
        <v>60</v>
      </c>
      <c r="R58" t="s">
        <v>60</v>
      </c>
      <c r="S58" t="s">
        <v>60</v>
      </c>
      <c r="T58" t="s">
        <v>60</v>
      </c>
      <c r="U58" t="s">
        <v>60</v>
      </c>
      <c r="V58" t="s">
        <v>60</v>
      </c>
      <c r="W58" t="s">
        <v>60</v>
      </c>
      <c r="X58" t="s">
        <v>60</v>
      </c>
      <c r="Y58" t="s">
        <v>60</v>
      </c>
      <c r="Z58" t="s">
        <v>60</v>
      </c>
      <c r="AA58" t="s">
        <v>60</v>
      </c>
      <c r="AB58" t="s">
        <v>60</v>
      </c>
      <c r="AC58" t="s">
        <v>60</v>
      </c>
      <c r="AD58" t="s">
        <v>60</v>
      </c>
      <c r="AE58" t="s">
        <v>60</v>
      </c>
      <c r="AF58" t="s">
        <v>60</v>
      </c>
      <c r="AG58" t="s">
        <v>60</v>
      </c>
      <c r="AH58" t="s">
        <v>60</v>
      </c>
      <c r="AI58" t="s">
        <v>60</v>
      </c>
      <c r="AJ58" t="s">
        <v>60</v>
      </c>
      <c r="AK58" t="s">
        <v>60</v>
      </c>
      <c r="AL58" t="s">
        <v>60</v>
      </c>
      <c r="AM58" t="s">
        <v>60</v>
      </c>
      <c r="AN58" t="s">
        <v>60</v>
      </c>
      <c r="AO58" t="s">
        <v>60</v>
      </c>
      <c r="AP58" t="s">
        <v>60</v>
      </c>
      <c r="AQ58" t="s">
        <v>60</v>
      </c>
      <c r="AR58" t="s">
        <v>60</v>
      </c>
      <c r="AS58" t="s">
        <v>60</v>
      </c>
      <c r="AT58" t="s">
        <v>60</v>
      </c>
      <c r="AU58" t="s">
        <v>60</v>
      </c>
      <c r="AV58" t="s">
        <v>60</v>
      </c>
      <c r="AW58" t="s">
        <v>60</v>
      </c>
      <c r="AX58" t="s">
        <v>60</v>
      </c>
      <c r="AY58" t="s">
        <v>60</v>
      </c>
      <c r="AZ58">
        <v>759</v>
      </c>
      <c r="BA58" s="3">
        <v>44439.154166666667</v>
      </c>
    </row>
    <row r="59" spans="1:53" ht="17" customHeight="1" x14ac:dyDescent="0.35">
      <c r="A59" t="s">
        <v>52</v>
      </c>
      <c r="B59" s="2" t="s">
        <v>69</v>
      </c>
      <c r="D59" t="s">
        <v>294</v>
      </c>
      <c r="E59" t="s">
        <v>87</v>
      </c>
      <c r="F59" t="str">
        <f>VLOOKUP(D59,PostSurvey!A:B,2,FALSE)</f>
        <v>Hafeez Shahni</v>
      </c>
      <c r="G59" s="1">
        <v>34245</v>
      </c>
      <c r="H59" t="s">
        <v>63</v>
      </c>
      <c r="I59" t="s">
        <v>58</v>
      </c>
      <c r="J59" t="s">
        <v>73</v>
      </c>
      <c r="K59" t="s">
        <v>58</v>
      </c>
      <c r="L59" t="s">
        <v>59</v>
      </c>
      <c r="M59" t="s">
        <v>60</v>
      </c>
      <c r="N59" t="s">
        <v>60</v>
      </c>
      <c r="O59" t="s">
        <v>60</v>
      </c>
      <c r="P59" t="s">
        <v>60</v>
      </c>
      <c r="Q59" t="s">
        <v>60</v>
      </c>
      <c r="R59" t="s">
        <v>60</v>
      </c>
      <c r="S59" t="s">
        <v>60</v>
      </c>
      <c r="T59" t="s">
        <v>60</v>
      </c>
      <c r="U59" t="s">
        <v>60</v>
      </c>
      <c r="V59" t="s">
        <v>60</v>
      </c>
      <c r="W59" t="s">
        <v>60</v>
      </c>
      <c r="X59" t="s">
        <v>60</v>
      </c>
      <c r="Y59" t="s">
        <v>60</v>
      </c>
      <c r="Z59" t="s">
        <v>60</v>
      </c>
      <c r="AA59" t="s">
        <v>60</v>
      </c>
      <c r="AB59" t="s">
        <v>60</v>
      </c>
      <c r="AC59" t="s">
        <v>60</v>
      </c>
      <c r="AD59" t="s">
        <v>60</v>
      </c>
      <c r="AE59" t="s">
        <v>60</v>
      </c>
      <c r="AF59" t="s">
        <v>60</v>
      </c>
      <c r="AG59" t="s">
        <v>60</v>
      </c>
      <c r="AH59" t="s">
        <v>60</v>
      </c>
      <c r="AI59" t="s">
        <v>60</v>
      </c>
      <c r="AJ59" t="s">
        <v>60</v>
      </c>
      <c r="AK59" t="s">
        <v>60</v>
      </c>
      <c r="AL59" t="s">
        <v>60</v>
      </c>
      <c r="AM59" t="s">
        <v>60</v>
      </c>
      <c r="AN59" t="s">
        <v>60</v>
      </c>
      <c r="AO59" t="s">
        <v>60</v>
      </c>
      <c r="AP59" t="s">
        <v>60</v>
      </c>
      <c r="AQ59" t="s">
        <v>60</v>
      </c>
      <c r="AR59" t="s">
        <v>60</v>
      </c>
      <c r="AS59" t="s">
        <v>60</v>
      </c>
      <c r="AT59" t="s">
        <v>60</v>
      </c>
      <c r="AU59" t="s">
        <v>60</v>
      </c>
      <c r="AV59" t="s">
        <v>60</v>
      </c>
      <c r="AW59" t="s">
        <v>60</v>
      </c>
      <c r="AX59" t="s">
        <v>60</v>
      </c>
      <c r="AY59" t="s">
        <v>60</v>
      </c>
      <c r="AZ59">
        <v>758</v>
      </c>
      <c r="BA59" s="3">
        <v>44439.151388888888</v>
      </c>
    </row>
    <row r="60" spans="1:53" ht="17" customHeight="1" x14ac:dyDescent="0.35">
      <c r="A60" t="s">
        <v>52</v>
      </c>
      <c r="B60" s="2" t="s">
        <v>69</v>
      </c>
      <c r="D60" t="s">
        <v>294</v>
      </c>
      <c r="E60" t="s">
        <v>87</v>
      </c>
      <c r="F60" t="str">
        <f>VLOOKUP(D60,PostSurvey!A:B,2,FALSE)</f>
        <v>Hafeez Shahni</v>
      </c>
      <c r="G60" s="1">
        <v>34245</v>
      </c>
      <c r="H60" t="s">
        <v>63</v>
      </c>
      <c r="I60" t="s">
        <v>58</v>
      </c>
      <c r="J60" t="s">
        <v>73</v>
      </c>
      <c r="K60" t="s">
        <v>58</v>
      </c>
      <c r="L60" t="s">
        <v>59</v>
      </c>
      <c r="M60" t="s">
        <v>60</v>
      </c>
      <c r="N60" t="s">
        <v>60</v>
      </c>
      <c r="O60" t="s">
        <v>65</v>
      </c>
      <c r="P60" t="s">
        <v>65</v>
      </c>
      <c r="Q60" t="s">
        <v>65</v>
      </c>
      <c r="R60" t="s">
        <v>67</v>
      </c>
      <c r="S60" t="s">
        <v>66</v>
      </c>
      <c r="T60" t="s">
        <v>67</v>
      </c>
      <c r="U60" t="s">
        <v>65</v>
      </c>
      <c r="V60" t="s">
        <v>65</v>
      </c>
      <c r="W60" t="s">
        <v>65</v>
      </c>
      <c r="X60" t="s">
        <v>60</v>
      </c>
      <c r="Y60" t="s">
        <v>67</v>
      </c>
      <c r="Z60" t="s">
        <v>66</v>
      </c>
      <c r="AA60" t="s">
        <v>60</v>
      </c>
      <c r="AB60" t="s">
        <v>67</v>
      </c>
      <c r="AC60" t="s">
        <v>65</v>
      </c>
      <c r="AD60" t="s">
        <v>65</v>
      </c>
      <c r="AE60" t="s">
        <v>65</v>
      </c>
      <c r="AF60" t="s">
        <v>65</v>
      </c>
      <c r="AG60" t="s">
        <v>60</v>
      </c>
      <c r="AH60" t="s">
        <v>65</v>
      </c>
      <c r="AI60" t="s">
        <v>65</v>
      </c>
      <c r="AJ60" t="s">
        <v>67</v>
      </c>
      <c r="AK60" t="s">
        <v>65</v>
      </c>
      <c r="AL60" t="s">
        <v>66</v>
      </c>
      <c r="AM60" t="s">
        <v>60</v>
      </c>
      <c r="AN60" t="s">
        <v>65</v>
      </c>
      <c r="AO60" t="s">
        <v>67</v>
      </c>
      <c r="AP60" t="s">
        <v>66</v>
      </c>
      <c r="AQ60" t="s">
        <v>66</v>
      </c>
      <c r="AR60" t="s">
        <v>66</v>
      </c>
      <c r="AS60" t="s">
        <v>66</v>
      </c>
      <c r="AT60" t="s">
        <v>66</v>
      </c>
      <c r="AU60" t="s">
        <v>65</v>
      </c>
      <c r="AV60" t="s">
        <v>60</v>
      </c>
      <c r="AW60" t="s">
        <v>65</v>
      </c>
      <c r="AX60" t="s">
        <v>65</v>
      </c>
      <c r="AY60" t="s">
        <v>60</v>
      </c>
      <c r="AZ60">
        <v>757</v>
      </c>
      <c r="BA60" s="3">
        <v>44439.149305555555</v>
      </c>
    </row>
    <row r="61" spans="1:53" ht="17" customHeight="1" x14ac:dyDescent="0.35">
      <c r="A61" t="s">
        <v>52</v>
      </c>
      <c r="B61" t="s">
        <v>53</v>
      </c>
      <c r="D61" t="s">
        <v>296</v>
      </c>
      <c r="E61" t="s">
        <v>122</v>
      </c>
      <c r="F61" t="str">
        <f>VLOOKUP(D61,PostSurvey!A:B,2,FALSE)</f>
        <v>Hafeez Shahni</v>
      </c>
      <c r="G61">
        <v>9101993</v>
      </c>
      <c r="H61" t="s">
        <v>63</v>
      </c>
      <c r="I61" t="s">
        <v>58</v>
      </c>
      <c r="J61" t="s">
        <v>73</v>
      </c>
      <c r="K61" t="s">
        <v>58</v>
      </c>
      <c r="L61" t="s">
        <v>59</v>
      </c>
      <c r="M61" t="s">
        <v>66</v>
      </c>
      <c r="N61" t="s">
        <v>66</v>
      </c>
      <c r="O61" t="s">
        <v>66</v>
      </c>
      <c r="P61" t="s">
        <v>66</v>
      </c>
      <c r="Q61" t="s">
        <v>66</v>
      </c>
      <c r="R61" t="s">
        <v>66</v>
      </c>
      <c r="S61" t="s">
        <v>66</v>
      </c>
      <c r="T61" t="s">
        <v>66</v>
      </c>
      <c r="U61" t="s">
        <v>66</v>
      </c>
      <c r="V61" t="s">
        <v>66</v>
      </c>
      <c r="W61" t="s">
        <v>66</v>
      </c>
      <c r="X61" t="s">
        <v>66</v>
      </c>
      <c r="Y61" t="s">
        <v>66</v>
      </c>
      <c r="Z61" t="s">
        <v>66</v>
      </c>
      <c r="AA61" t="s">
        <v>66</v>
      </c>
      <c r="AB61" t="s">
        <v>66</v>
      </c>
      <c r="AC61" t="s">
        <v>66</v>
      </c>
      <c r="AD61" t="s">
        <v>66</v>
      </c>
      <c r="AE61" t="s">
        <v>66</v>
      </c>
      <c r="AF61" t="s">
        <v>66</v>
      </c>
      <c r="AG61" t="s">
        <v>66</v>
      </c>
      <c r="AH61" t="s">
        <v>66</v>
      </c>
      <c r="AI61" t="s">
        <v>66</v>
      </c>
      <c r="AJ61" t="s">
        <v>66</v>
      </c>
      <c r="AK61" t="s">
        <v>66</v>
      </c>
      <c r="AL61" t="s">
        <v>66</v>
      </c>
      <c r="AM61" t="s">
        <v>66</v>
      </c>
      <c r="AN61" t="s">
        <v>66</v>
      </c>
      <c r="AO61" t="s">
        <v>66</v>
      </c>
      <c r="AP61" t="s">
        <v>66</v>
      </c>
      <c r="AQ61" t="s">
        <v>66</v>
      </c>
      <c r="AR61" t="s">
        <v>66</v>
      </c>
      <c r="AS61" t="s">
        <v>66</v>
      </c>
      <c r="AT61" t="s">
        <v>66</v>
      </c>
      <c r="AU61" t="s">
        <v>66</v>
      </c>
      <c r="AV61" t="s">
        <v>66</v>
      </c>
      <c r="AW61" t="s">
        <v>66</v>
      </c>
      <c r="AX61" t="s">
        <v>66</v>
      </c>
      <c r="AY61" t="s">
        <v>66</v>
      </c>
      <c r="AZ61">
        <v>753</v>
      </c>
      <c r="BA61" s="3">
        <v>44439.140972222223</v>
      </c>
    </row>
    <row r="62" spans="1:53" ht="17" customHeight="1" x14ac:dyDescent="0.35">
      <c r="A62" t="s">
        <v>52</v>
      </c>
      <c r="B62" t="s">
        <v>53</v>
      </c>
      <c r="D62" t="s">
        <v>300</v>
      </c>
      <c r="E62" t="s">
        <v>87</v>
      </c>
      <c r="F62" t="str">
        <f>VLOOKUP(D62,PostSurvey!A:B,2,FALSE)</f>
        <v>Hafeez Shahni</v>
      </c>
      <c r="G62" s="1">
        <v>31758</v>
      </c>
      <c r="H62" t="s">
        <v>63</v>
      </c>
      <c r="I62" t="s">
        <v>52</v>
      </c>
      <c r="J62" s="2" t="s">
        <v>301</v>
      </c>
      <c r="K62" t="s">
        <v>58</v>
      </c>
      <c r="L62" t="s">
        <v>74</v>
      </c>
      <c r="M62" t="s">
        <v>65</v>
      </c>
      <c r="N62" t="s">
        <v>65</v>
      </c>
      <c r="O62" t="s">
        <v>66</v>
      </c>
      <c r="P62" t="s">
        <v>60</v>
      </c>
      <c r="Q62" t="s">
        <v>68</v>
      </c>
      <c r="R62" t="s">
        <v>66</v>
      </c>
      <c r="S62" t="s">
        <v>66</v>
      </c>
      <c r="T62" t="s">
        <v>60</v>
      </c>
      <c r="U62" t="s">
        <v>65</v>
      </c>
      <c r="V62" t="s">
        <v>66</v>
      </c>
      <c r="W62" t="s">
        <v>65</v>
      </c>
      <c r="X62" t="s">
        <v>66</v>
      </c>
      <c r="Y62" t="s">
        <v>67</v>
      </c>
      <c r="Z62" t="s">
        <v>60</v>
      </c>
      <c r="AA62" t="s">
        <v>65</v>
      </c>
      <c r="AB62" t="s">
        <v>65</v>
      </c>
      <c r="AC62" t="s">
        <v>65</v>
      </c>
      <c r="AD62" t="s">
        <v>68</v>
      </c>
      <c r="AE62" t="s">
        <v>65</v>
      </c>
      <c r="AF62" t="s">
        <v>65</v>
      </c>
      <c r="AG62" t="s">
        <v>65</v>
      </c>
      <c r="AH62" t="s">
        <v>66</v>
      </c>
      <c r="AI62" t="s">
        <v>60</v>
      </c>
      <c r="AJ62" t="s">
        <v>67</v>
      </c>
      <c r="AK62" t="s">
        <v>67</v>
      </c>
      <c r="AL62" t="s">
        <v>66</v>
      </c>
      <c r="AM62" t="s">
        <v>66</v>
      </c>
      <c r="AN62" t="s">
        <v>60</v>
      </c>
      <c r="AO62" t="s">
        <v>66</v>
      </c>
      <c r="AP62" t="s">
        <v>66</v>
      </c>
      <c r="AQ62" t="s">
        <v>60</v>
      </c>
      <c r="AR62" t="s">
        <v>60</v>
      </c>
      <c r="AS62" t="s">
        <v>65</v>
      </c>
      <c r="AT62" t="s">
        <v>65</v>
      </c>
      <c r="AU62" t="s">
        <v>68</v>
      </c>
      <c r="AV62" t="s">
        <v>68</v>
      </c>
      <c r="AW62" t="s">
        <v>65</v>
      </c>
      <c r="AX62" t="s">
        <v>68</v>
      </c>
      <c r="AY62" t="s">
        <v>65</v>
      </c>
      <c r="AZ62">
        <v>743</v>
      </c>
      <c r="BA62" s="3">
        <v>44438.606944444444</v>
      </c>
    </row>
    <row r="63" spans="1:53" ht="17" customHeight="1" x14ac:dyDescent="0.35">
      <c r="A63" t="s">
        <v>52</v>
      </c>
      <c r="B63" t="s">
        <v>53</v>
      </c>
      <c r="D63" t="s">
        <v>324</v>
      </c>
      <c r="E63" t="s">
        <v>122</v>
      </c>
      <c r="F63" t="str">
        <f>VLOOKUP(D63,PostSurvey!A:B,2,FALSE)</f>
        <v>Hafeez Shahni</v>
      </c>
      <c r="G63" s="1">
        <v>35044</v>
      </c>
      <c r="H63" t="s">
        <v>56</v>
      </c>
      <c r="I63" t="s">
        <v>58</v>
      </c>
      <c r="J63" t="s">
        <v>73</v>
      </c>
      <c r="K63" t="s">
        <v>58</v>
      </c>
      <c r="L63" t="s">
        <v>74</v>
      </c>
      <c r="M63" t="s">
        <v>60</v>
      </c>
      <c r="N63" t="s">
        <v>60</v>
      </c>
      <c r="O63" t="s">
        <v>60</v>
      </c>
      <c r="P63" t="s">
        <v>65</v>
      </c>
      <c r="Q63" t="s">
        <v>65</v>
      </c>
      <c r="R63" t="s">
        <v>66</v>
      </c>
      <c r="S63" t="s">
        <v>60</v>
      </c>
      <c r="T63" t="s">
        <v>66</v>
      </c>
      <c r="U63" t="s">
        <v>65</v>
      </c>
      <c r="V63" t="s">
        <v>60</v>
      </c>
      <c r="W63" t="s">
        <v>66</v>
      </c>
      <c r="X63" t="s">
        <v>66</v>
      </c>
      <c r="Y63" t="s">
        <v>66</v>
      </c>
      <c r="Z63" t="s">
        <v>66</v>
      </c>
      <c r="AA63" t="s">
        <v>67</v>
      </c>
      <c r="AB63" t="s">
        <v>67</v>
      </c>
      <c r="AC63" t="s">
        <v>67</v>
      </c>
      <c r="AD63" t="s">
        <v>68</v>
      </c>
      <c r="AE63" t="s">
        <v>67</v>
      </c>
      <c r="AF63" t="s">
        <v>66</v>
      </c>
      <c r="AG63" t="s">
        <v>66</v>
      </c>
      <c r="AH63" t="s">
        <v>60</v>
      </c>
      <c r="AI63" t="s">
        <v>60</v>
      </c>
      <c r="AJ63" t="s">
        <v>60</v>
      </c>
      <c r="AK63" t="s">
        <v>60</v>
      </c>
      <c r="AL63" t="s">
        <v>60</v>
      </c>
      <c r="AM63" t="s">
        <v>60</v>
      </c>
      <c r="AN63" t="s">
        <v>60</v>
      </c>
      <c r="AO63" t="s">
        <v>66</v>
      </c>
      <c r="AP63" t="s">
        <v>66</v>
      </c>
      <c r="AQ63" t="s">
        <v>67</v>
      </c>
      <c r="AR63" t="s">
        <v>60</v>
      </c>
      <c r="AS63" t="s">
        <v>60</v>
      </c>
      <c r="AT63" t="s">
        <v>60</v>
      </c>
      <c r="AU63" t="s">
        <v>68</v>
      </c>
      <c r="AV63" t="s">
        <v>68</v>
      </c>
      <c r="AW63" t="s">
        <v>65</v>
      </c>
      <c r="AX63" t="s">
        <v>65</v>
      </c>
      <c r="AY63" t="s">
        <v>60</v>
      </c>
      <c r="AZ63">
        <v>695</v>
      </c>
      <c r="BA63" s="3">
        <v>44437.584722222222</v>
      </c>
    </row>
    <row r="64" spans="1:53" ht="17" customHeight="1" x14ac:dyDescent="0.35">
      <c r="A64" t="s">
        <v>52</v>
      </c>
      <c r="B64" t="s">
        <v>53</v>
      </c>
      <c r="D64" t="s">
        <v>330</v>
      </c>
      <c r="E64" t="s">
        <v>126</v>
      </c>
      <c r="F64" t="str">
        <f>VLOOKUP(D64,PostSurvey!A:B,2,FALSE)</f>
        <v>Hafeez Shahni</v>
      </c>
      <c r="G64">
        <v>13101981</v>
      </c>
      <c r="H64" t="s">
        <v>56</v>
      </c>
      <c r="I64" t="s">
        <v>58</v>
      </c>
      <c r="J64" t="s">
        <v>73</v>
      </c>
      <c r="K64" t="s">
        <v>58</v>
      </c>
      <c r="L64" t="s">
        <v>80</v>
      </c>
      <c r="M64" t="s">
        <v>65</v>
      </c>
      <c r="N64" t="s">
        <v>66</v>
      </c>
      <c r="O64" t="s">
        <v>66</v>
      </c>
      <c r="P64" t="s">
        <v>65</v>
      </c>
      <c r="Q64" t="s">
        <v>65</v>
      </c>
      <c r="R64" t="s">
        <v>65</v>
      </c>
      <c r="S64" t="s">
        <v>66</v>
      </c>
      <c r="T64" t="s">
        <v>60</v>
      </c>
      <c r="U64" t="s">
        <v>68</v>
      </c>
      <c r="V64" t="s">
        <v>66</v>
      </c>
      <c r="W64" t="s">
        <v>65</v>
      </c>
      <c r="X64" t="s">
        <v>60</v>
      </c>
      <c r="Y64" t="s">
        <v>60</v>
      </c>
      <c r="Z64" t="s">
        <v>66</v>
      </c>
      <c r="AA64" t="s">
        <v>66</v>
      </c>
      <c r="AB64" t="s">
        <v>67</v>
      </c>
      <c r="AC64" t="s">
        <v>60</v>
      </c>
      <c r="AD64" t="s">
        <v>65</v>
      </c>
      <c r="AE64" t="s">
        <v>66</v>
      </c>
      <c r="AF64" t="s">
        <v>60</v>
      </c>
      <c r="AG64" t="s">
        <v>65</v>
      </c>
      <c r="AH64" t="s">
        <v>66</v>
      </c>
      <c r="AI64" t="s">
        <v>65</v>
      </c>
      <c r="AJ64" t="s">
        <v>66</v>
      </c>
      <c r="AK64" t="s">
        <v>60</v>
      </c>
      <c r="AL64" t="s">
        <v>66</v>
      </c>
      <c r="AM64" t="s">
        <v>60</v>
      </c>
      <c r="AN64" t="s">
        <v>67</v>
      </c>
      <c r="AO64" t="s">
        <v>60</v>
      </c>
      <c r="AP64" t="s">
        <v>66</v>
      </c>
      <c r="AQ64" t="s">
        <v>60</v>
      </c>
      <c r="AR64" t="s">
        <v>66</v>
      </c>
      <c r="AS64" t="s">
        <v>60</v>
      </c>
      <c r="AT64" t="s">
        <v>60</v>
      </c>
      <c r="AU64" t="s">
        <v>68</v>
      </c>
      <c r="AV64" t="s">
        <v>68</v>
      </c>
      <c r="AW64" t="s">
        <v>60</v>
      </c>
      <c r="AX64" t="s">
        <v>65</v>
      </c>
      <c r="AY64" t="s">
        <v>60</v>
      </c>
      <c r="AZ64">
        <v>687</v>
      </c>
      <c r="BA64" s="3">
        <v>44437.548611111109</v>
      </c>
    </row>
    <row r="65" spans="1:53" ht="17" customHeight="1" x14ac:dyDescent="0.35">
      <c r="A65" t="s">
        <v>52</v>
      </c>
      <c r="B65" t="s">
        <v>53</v>
      </c>
      <c r="D65" t="s">
        <v>338</v>
      </c>
      <c r="E65" t="s">
        <v>122</v>
      </c>
      <c r="F65" t="str">
        <f>VLOOKUP(D65,PostSurvey!A:B,2,FALSE)</f>
        <v>Hafeez Shahni</v>
      </c>
      <c r="G65" s="1">
        <v>24365</v>
      </c>
      <c r="H65" t="s">
        <v>63</v>
      </c>
      <c r="I65" t="s">
        <v>58</v>
      </c>
      <c r="J65" t="s">
        <v>73</v>
      </c>
      <c r="K65" t="s">
        <v>58</v>
      </c>
      <c r="L65" t="s">
        <v>116</v>
      </c>
      <c r="M65" t="s">
        <v>67</v>
      </c>
      <c r="N65" t="s">
        <v>67</v>
      </c>
      <c r="O65" t="s">
        <v>67</v>
      </c>
      <c r="P65" t="s">
        <v>67</v>
      </c>
      <c r="Q65" t="s">
        <v>67</v>
      </c>
      <c r="R65" t="s">
        <v>66</v>
      </c>
      <c r="S65" t="s">
        <v>66</v>
      </c>
      <c r="T65" t="s">
        <v>66</v>
      </c>
      <c r="U65" t="s">
        <v>66</v>
      </c>
      <c r="V65" t="s">
        <v>66</v>
      </c>
      <c r="W65" t="s">
        <v>66</v>
      </c>
      <c r="X65" t="s">
        <v>66</v>
      </c>
      <c r="Y65" t="s">
        <v>66</v>
      </c>
      <c r="Z65" t="s">
        <v>66</v>
      </c>
      <c r="AA65" t="s">
        <v>66</v>
      </c>
      <c r="AB65" t="s">
        <v>66</v>
      </c>
      <c r="AC65" t="s">
        <v>66</v>
      </c>
      <c r="AD65" t="s">
        <v>60</v>
      </c>
      <c r="AE65" t="s">
        <v>60</v>
      </c>
      <c r="AF65" t="s">
        <v>60</v>
      </c>
      <c r="AG65" t="s">
        <v>66</v>
      </c>
      <c r="AH65" t="s">
        <v>60</v>
      </c>
      <c r="AI65" t="s">
        <v>66</v>
      </c>
      <c r="AJ65" t="s">
        <v>66</v>
      </c>
      <c r="AK65" t="s">
        <v>66</v>
      </c>
      <c r="AL65" t="s">
        <v>66</v>
      </c>
      <c r="AM65" t="s">
        <v>66</v>
      </c>
      <c r="AN65" t="s">
        <v>60</v>
      </c>
      <c r="AO65" t="s">
        <v>66</v>
      </c>
      <c r="AP65" t="s">
        <v>60</v>
      </c>
      <c r="AQ65" t="s">
        <v>60</v>
      </c>
      <c r="AR65" t="s">
        <v>66</v>
      </c>
      <c r="AS65" t="s">
        <v>66</v>
      </c>
      <c r="AT65" t="s">
        <v>60</v>
      </c>
      <c r="AU65" t="s">
        <v>60</v>
      </c>
      <c r="AV65" t="s">
        <v>60</v>
      </c>
      <c r="AW65" t="s">
        <v>60</v>
      </c>
      <c r="AX65" t="s">
        <v>60</v>
      </c>
      <c r="AY65" t="s">
        <v>60</v>
      </c>
      <c r="AZ65">
        <v>672</v>
      </c>
      <c r="BA65" s="3">
        <v>44437.458333333336</v>
      </c>
    </row>
    <row r="66" spans="1:53" ht="17" customHeight="1" x14ac:dyDescent="0.35">
      <c r="A66" t="s">
        <v>52</v>
      </c>
      <c r="B66" t="s">
        <v>53</v>
      </c>
      <c r="D66" t="s">
        <v>344</v>
      </c>
      <c r="E66" t="s">
        <v>122</v>
      </c>
      <c r="F66" t="str">
        <f>VLOOKUP(D66,PostSurvey!A:B,2,FALSE)</f>
        <v>Hafeez Shahni</v>
      </c>
      <c r="G66" s="1">
        <v>25275</v>
      </c>
      <c r="H66" t="s">
        <v>56</v>
      </c>
      <c r="I66" t="s">
        <v>58</v>
      </c>
      <c r="J66" t="s">
        <v>73</v>
      </c>
      <c r="K66" t="s">
        <v>58</v>
      </c>
      <c r="L66" t="s">
        <v>113</v>
      </c>
      <c r="M66" t="s">
        <v>66</v>
      </c>
      <c r="N66" t="s">
        <v>66</v>
      </c>
      <c r="O66" t="s">
        <v>66</v>
      </c>
      <c r="P66" t="s">
        <v>66</v>
      </c>
      <c r="Q66" t="s">
        <v>66</v>
      </c>
      <c r="R66" t="s">
        <v>66</v>
      </c>
      <c r="S66" t="s">
        <v>66</v>
      </c>
      <c r="T66" t="s">
        <v>66</v>
      </c>
      <c r="U66" t="s">
        <v>60</v>
      </c>
      <c r="V66" t="s">
        <v>60</v>
      </c>
      <c r="W66" t="s">
        <v>60</v>
      </c>
      <c r="X66" t="s">
        <v>67</v>
      </c>
      <c r="Y66" t="s">
        <v>60</v>
      </c>
      <c r="Z66" t="s">
        <v>60</v>
      </c>
      <c r="AA66" t="s">
        <v>60</v>
      </c>
      <c r="AB66" t="s">
        <v>66</v>
      </c>
      <c r="AC66" t="s">
        <v>66</v>
      </c>
      <c r="AD66" t="s">
        <v>60</v>
      </c>
      <c r="AE66" t="s">
        <v>66</v>
      </c>
      <c r="AF66" t="s">
        <v>66</v>
      </c>
      <c r="AG66" t="s">
        <v>60</v>
      </c>
      <c r="AH66" t="s">
        <v>66</v>
      </c>
      <c r="AI66" t="s">
        <v>60</v>
      </c>
      <c r="AJ66" t="s">
        <v>66</v>
      </c>
      <c r="AK66" t="s">
        <v>60</v>
      </c>
      <c r="AL66" t="s">
        <v>60</v>
      </c>
      <c r="AM66" t="s">
        <v>66</v>
      </c>
      <c r="AN66" t="s">
        <v>66</v>
      </c>
      <c r="AO66" t="s">
        <v>66</v>
      </c>
      <c r="AP66" t="s">
        <v>66</v>
      </c>
      <c r="AQ66" t="s">
        <v>66</v>
      </c>
      <c r="AR66" t="s">
        <v>66</v>
      </c>
      <c r="AS66" t="s">
        <v>66</v>
      </c>
      <c r="AT66" t="s">
        <v>66</v>
      </c>
      <c r="AU66" t="s">
        <v>68</v>
      </c>
      <c r="AV66" t="s">
        <v>65</v>
      </c>
      <c r="AW66" t="s">
        <v>65</v>
      </c>
      <c r="AX66" t="s">
        <v>60</v>
      </c>
      <c r="AY66" t="s">
        <v>60</v>
      </c>
      <c r="AZ66">
        <v>657</v>
      </c>
      <c r="BA66" s="3">
        <v>44437.426388888889</v>
      </c>
    </row>
    <row r="67" spans="1:53" ht="17" customHeight="1" x14ac:dyDescent="0.35">
      <c r="A67" t="s">
        <v>52</v>
      </c>
      <c r="B67" s="2" t="s">
        <v>69</v>
      </c>
      <c r="D67" t="s">
        <v>345</v>
      </c>
      <c r="E67" t="s">
        <v>126</v>
      </c>
      <c r="F67" t="str">
        <f>VLOOKUP(D67,PostSurvey!A:B,2,FALSE)</f>
        <v>Hafeez Shahni</v>
      </c>
      <c r="G67" s="1">
        <v>33634</v>
      </c>
      <c r="H67" t="s">
        <v>56</v>
      </c>
      <c r="I67" t="s">
        <v>52</v>
      </c>
      <c r="J67" s="2" t="s">
        <v>90</v>
      </c>
      <c r="K67" t="s">
        <v>58</v>
      </c>
      <c r="L67" t="s">
        <v>80</v>
      </c>
      <c r="M67" t="s">
        <v>60</v>
      </c>
      <c r="N67" t="s">
        <v>67</v>
      </c>
      <c r="O67" t="s">
        <v>67</v>
      </c>
      <c r="P67" t="s">
        <v>65</v>
      </c>
      <c r="Q67" t="s">
        <v>68</v>
      </c>
      <c r="R67" t="s">
        <v>67</v>
      </c>
      <c r="S67" t="s">
        <v>67</v>
      </c>
      <c r="T67" t="s">
        <v>67</v>
      </c>
      <c r="U67" t="s">
        <v>68</v>
      </c>
      <c r="V67" t="s">
        <v>67</v>
      </c>
      <c r="W67" t="s">
        <v>65</v>
      </c>
      <c r="X67" t="s">
        <v>65</v>
      </c>
      <c r="Y67" t="s">
        <v>67</v>
      </c>
      <c r="Z67" t="s">
        <v>67</v>
      </c>
      <c r="AA67" t="s">
        <v>67</v>
      </c>
      <c r="AB67" t="s">
        <v>67</v>
      </c>
      <c r="AC67" t="s">
        <v>67</v>
      </c>
      <c r="AD67" t="s">
        <v>68</v>
      </c>
      <c r="AE67" t="s">
        <v>67</v>
      </c>
      <c r="AF67" t="s">
        <v>65</v>
      </c>
      <c r="AG67" t="s">
        <v>67</v>
      </c>
      <c r="AH67" t="s">
        <v>68</v>
      </c>
      <c r="AI67" t="s">
        <v>68</v>
      </c>
      <c r="AJ67" t="s">
        <v>67</v>
      </c>
      <c r="AK67" t="s">
        <v>67</v>
      </c>
      <c r="AL67" t="s">
        <v>68</v>
      </c>
      <c r="AM67" t="s">
        <v>65</v>
      </c>
      <c r="AN67" t="s">
        <v>65</v>
      </c>
      <c r="AO67" t="s">
        <v>67</v>
      </c>
      <c r="AP67" t="s">
        <v>67</v>
      </c>
      <c r="AQ67" t="s">
        <v>67</v>
      </c>
      <c r="AR67" t="s">
        <v>67</v>
      </c>
      <c r="AS67" t="s">
        <v>67</v>
      </c>
      <c r="AT67" t="s">
        <v>65</v>
      </c>
      <c r="AU67" t="s">
        <v>68</v>
      </c>
      <c r="AV67" t="s">
        <v>68</v>
      </c>
      <c r="AW67" t="s">
        <v>68</v>
      </c>
      <c r="AX67" t="s">
        <v>68</v>
      </c>
      <c r="AY67" t="s">
        <v>68</v>
      </c>
      <c r="AZ67">
        <v>656</v>
      </c>
      <c r="BA67" s="3">
        <v>44437.425000000003</v>
      </c>
    </row>
    <row r="68" spans="1:53" ht="17" customHeight="1" x14ac:dyDescent="0.35">
      <c r="A68" t="s">
        <v>52</v>
      </c>
      <c r="B68" s="2" t="s">
        <v>69</v>
      </c>
      <c r="D68" t="s">
        <v>345</v>
      </c>
      <c r="E68" t="s">
        <v>126</v>
      </c>
      <c r="F68" t="str">
        <f>VLOOKUP(D68,PostSurvey!A:B,2,FALSE)</f>
        <v>Hafeez Shahni</v>
      </c>
      <c r="G68" s="1">
        <v>33634</v>
      </c>
      <c r="H68" t="s">
        <v>56</v>
      </c>
      <c r="I68" t="s">
        <v>52</v>
      </c>
      <c r="J68" t="s">
        <v>64</v>
      </c>
      <c r="K68" t="s">
        <v>58</v>
      </c>
      <c r="L68" t="s">
        <v>74</v>
      </c>
      <c r="M68" t="s">
        <v>65</v>
      </c>
      <c r="N68" t="s">
        <v>67</v>
      </c>
      <c r="O68" t="s">
        <v>67</v>
      </c>
      <c r="P68" t="s">
        <v>65</v>
      </c>
      <c r="Q68" t="s">
        <v>68</v>
      </c>
      <c r="R68" t="s">
        <v>67</v>
      </c>
      <c r="S68" t="s">
        <v>67</v>
      </c>
      <c r="T68" t="s">
        <v>67</v>
      </c>
      <c r="U68" t="s">
        <v>65</v>
      </c>
      <c r="V68" t="s">
        <v>67</v>
      </c>
      <c r="W68" t="s">
        <v>65</v>
      </c>
      <c r="X68" t="s">
        <v>65</v>
      </c>
      <c r="Y68" t="s">
        <v>67</v>
      </c>
      <c r="Z68" t="s">
        <v>67</v>
      </c>
      <c r="AA68" t="s">
        <v>67</v>
      </c>
      <c r="AB68" t="s">
        <v>67</v>
      </c>
      <c r="AC68" t="s">
        <v>66</v>
      </c>
      <c r="AD68" t="s">
        <v>68</v>
      </c>
      <c r="AE68" t="s">
        <v>66</v>
      </c>
      <c r="AF68" t="s">
        <v>66</v>
      </c>
      <c r="AG68" t="s">
        <v>66</v>
      </c>
      <c r="AH68" t="s">
        <v>68</v>
      </c>
      <c r="AI68" t="s">
        <v>68</v>
      </c>
      <c r="AJ68" t="s">
        <v>67</v>
      </c>
      <c r="AK68" t="s">
        <v>67</v>
      </c>
      <c r="AL68" t="s">
        <v>65</v>
      </c>
      <c r="AM68" t="s">
        <v>68</v>
      </c>
      <c r="AN68" t="s">
        <v>65</v>
      </c>
      <c r="AO68" t="s">
        <v>67</v>
      </c>
      <c r="AP68" t="s">
        <v>67</v>
      </c>
      <c r="AQ68" t="s">
        <v>67</v>
      </c>
      <c r="AR68" t="s">
        <v>67</v>
      </c>
      <c r="AS68" t="s">
        <v>67</v>
      </c>
      <c r="AT68" t="s">
        <v>68</v>
      </c>
      <c r="AU68" t="s">
        <v>68</v>
      </c>
      <c r="AV68" t="s">
        <v>68</v>
      </c>
      <c r="AW68" t="s">
        <v>68</v>
      </c>
      <c r="AX68" t="s">
        <v>68</v>
      </c>
      <c r="AY68" t="s">
        <v>65</v>
      </c>
      <c r="AZ68">
        <v>652</v>
      </c>
      <c r="BA68" s="3">
        <v>44437.420138888891</v>
      </c>
    </row>
    <row r="69" spans="1:53" ht="17" customHeight="1" x14ac:dyDescent="0.35">
      <c r="A69" t="s">
        <v>52</v>
      </c>
      <c r="B69" t="s">
        <v>53</v>
      </c>
      <c r="D69" t="s">
        <v>395</v>
      </c>
      <c r="E69" t="s">
        <v>126</v>
      </c>
      <c r="F69" t="str">
        <f>VLOOKUP(D69,PostSurvey!A:B,2,FALSE)</f>
        <v>Hafeez Shahni</v>
      </c>
      <c r="G69">
        <v>19101993</v>
      </c>
      <c r="H69" t="s">
        <v>63</v>
      </c>
      <c r="I69" t="s">
        <v>58</v>
      </c>
      <c r="J69" t="s">
        <v>73</v>
      </c>
      <c r="K69" t="s">
        <v>58</v>
      </c>
      <c r="L69" t="s">
        <v>59</v>
      </c>
      <c r="M69" t="s">
        <v>60</v>
      </c>
      <c r="N69" t="s">
        <v>60</v>
      </c>
      <c r="O69" t="s">
        <v>60</v>
      </c>
      <c r="P69" t="s">
        <v>60</v>
      </c>
      <c r="Q69" t="s">
        <v>60</v>
      </c>
      <c r="R69" t="s">
        <v>67</v>
      </c>
      <c r="S69" t="s">
        <v>67</v>
      </c>
      <c r="T69" t="s">
        <v>67</v>
      </c>
      <c r="U69" t="s">
        <v>65</v>
      </c>
      <c r="V69" t="s">
        <v>60</v>
      </c>
      <c r="W69" t="s">
        <v>60</v>
      </c>
      <c r="X69" t="s">
        <v>60</v>
      </c>
      <c r="Y69" t="s">
        <v>67</v>
      </c>
      <c r="Z69" t="s">
        <v>67</v>
      </c>
      <c r="AA69" t="s">
        <v>67</v>
      </c>
      <c r="AB69" t="s">
        <v>67</v>
      </c>
      <c r="AC69" t="s">
        <v>60</v>
      </c>
      <c r="AD69" t="s">
        <v>65</v>
      </c>
      <c r="AE69" t="s">
        <v>67</v>
      </c>
      <c r="AF69" t="s">
        <v>65</v>
      </c>
      <c r="AG69" t="s">
        <v>66</v>
      </c>
      <c r="AH69" t="s">
        <v>65</v>
      </c>
      <c r="AI69" t="s">
        <v>65</v>
      </c>
      <c r="AJ69" t="s">
        <v>67</v>
      </c>
      <c r="AK69" t="s">
        <v>67</v>
      </c>
      <c r="AL69" t="s">
        <v>67</v>
      </c>
      <c r="AM69" t="s">
        <v>60</v>
      </c>
      <c r="AN69" t="s">
        <v>66</v>
      </c>
      <c r="AO69" t="s">
        <v>67</v>
      </c>
      <c r="AP69" t="s">
        <v>67</v>
      </c>
      <c r="AQ69" t="s">
        <v>67</v>
      </c>
      <c r="AR69" t="s">
        <v>67</v>
      </c>
      <c r="AS69" t="s">
        <v>67</v>
      </c>
      <c r="AT69" t="s">
        <v>67</v>
      </c>
      <c r="AU69" t="s">
        <v>68</v>
      </c>
      <c r="AV69" t="s">
        <v>68</v>
      </c>
      <c r="AW69" t="s">
        <v>68</v>
      </c>
      <c r="AX69" t="s">
        <v>68</v>
      </c>
      <c r="AY69" t="s">
        <v>68</v>
      </c>
      <c r="AZ69">
        <v>541</v>
      </c>
      <c r="BA69" s="3">
        <v>44437.293749999997</v>
      </c>
    </row>
    <row r="70" spans="1:53" ht="17" customHeight="1" x14ac:dyDescent="0.35">
      <c r="A70" t="s">
        <v>52</v>
      </c>
      <c r="B70" t="s">
        <v>53</v>
      </c>
      <c r="D70" t="s">
        <v>401</v>
      </c>
      <c r="E70" t="s">
        <v>126</v>
      </c>
      <c r="F70" t="str">
        <f>VLOOKUP(D70,PostSurvey!A:B,2,FALSE)</f>
        <v>Hafeez Shahni</v>
      </c>
      <c r="G70" s="1">
        <v>30568</v>
      </c>
      <c r="H70" t="s">
        <v>63</v>
      </c>
      <c r="I70" t="s">
        <v>58</v>
      </c>
      <c r="J70" t="s">
        <v>73</v>
      </c>
      <c r="K70" t="s">
        <v>58</v>
      </c>
      <c r="L70" t="s">
        <v>59</v>
      </c>
      <c r="M70" t="s">
        <v>65</v>
      </c>
      <c r="N70" t="s">
        <v>60</v>
      </c>
      <c r="O70" t="s">
        <v>66</v>
      </c>
      <c r="P70" t="s">
        <v>65</v>
      </c>
      <c r="Q70" t="s">
        <v>65</v>
      </c>
      <c r="R70" t="s">
        <v>66</v>
      </c>
      <c r="S70" t="s">
        <v>66</v>
      </c>
      <c r="T70" t="s">
        <v>66</v>
      </c>
      <c r="U70" t="s">
        <v>65</v>
      </c>
      <c r="V70" t="s">
        <v>65</v>
      </c>
      <c r="W70" t="s">
        <v>60</v>
      </c>
      <c r="X70" t="s">
        <v>66</v>
      </c>
      <c r="Y70" t="s">
        <v>67</v>
      </c>
      <c r="Z70" t="s">
        <v>67</v>
      </c>
      <c r="AA70" t="s">
        <v>67</v>
      </c>
      <c r="AB70" t="s">
        <v>67</v>
      </c>
      <c r="AC70" t="s">
        <v>60</v>
      </c>
      <c r="AD70" t="s">
        <v>65</v>
      </c>
      <c r="AE70" t="s">
        <v>60</v>
      </c>
      <c r="AF70" t="s">
        <v>65</v>
      </c>
      <c r="AG70" t="s">
        <v>65</v>
      </c>
      <c r="AH70" t="s">
        <v>65</v>
      </c>
      <c r="AI70" t="s">
        <v>65</v>
      </c>
      <c r="AJ70" t="s">
        <v>65</v>
      </c>
      <c r="AK70" t="s">
        <v>66</v>
      </c>
      <c r="AL70" t="s">
        <v>60</v>
      </c>
      <c r="AM70" t="s">
        <v>60</v>
      </c>
      <c r="AN70" t="s">
        <v>65</v>
      </c>
      <c r="AO70" t="s">
        <v>66</v>
      </c>
      <c r="AP70" t="s">
        <v>60</v>
      </c>
      <c r="AQ70" t="s">
        <v>66</v>
      </c>
      <c r="AR70" t="s">
        <v>66</v>
      </c>
      <c r="AS70" t="s">
        <v>66</v>
      </c>
      <c r="AT70" t="s">
        <v>65</v>
      </c>
      <c r="AU70" t="s">
        <v>68</v>
      </c>
      <c r="AV70" t="s">
        <v>68</v>
      </c>
      <c r="AW70" t="s">
        <v>68</v>
      </c>
      <c r="AX70" t="s">
        <v>68</v>
      </c>
      <c r="AY70" t="s">
        <v>60</v>
      </c>
      <c r="AZ70">
        <v>526</v>
      </c>
      <c r="BA70" s="3">
        <v>44437.281944444447</v>
      </c>
    </row>
    <row r="71" spans="1:53" ht="17" customHeight="1" x14ac:dyDescent="0.35">
      <c r="A71" t="s">
        <v>52</v>
      </c>
      <c r="B71" t="s">
        <v>53</v>
      </c>
      <c r="D71" t="s">
        <v>140</v>
      </c>
      <c r="E71" t="s">
        <v>342</v>
      </c>
      <c r="F71" t="str">
        <f>VLOOKUP(D71,PostSurvey!A:B,2,FALSE)</f>
        <v>Hafeez Shahni</v>
      </c>
      <c r="G71" s="1">
        <v>36975</v>
      </c>
      <c r="H71" t="s">
        <v>63</v>
      </c>
      <c r="I71" t="s">
        <v>58</v>
      </c>
      <c r="J71" t="s">
        <v>73</v>
      </c>
      <c r="K71" t="s">
        <v>58</v>
      </c>
      <c r="L71" t="s">
        <v>59</v>
      </c>
      <c r="M71" t="s">
        <v>65</v>
      </c>
      <c r="N71" t="s">
        <v>67</v>
      </c>
      <c r="O71" t="s">
        <v>67</v>
      </c>
      <c r="P71" t="s">
        <v>68</v>
      </c>
      <c r="Q71" t="s">
        <v>68</v>
      </c>
      <c r="R71" t="s">
        <v>67</v>
      </c>
      <c r="S71" t="s">
        <v>67</v>
      </c>
      <c r="T71" t="s">
        <v>67</v>
      </c>
      <c r="U71" t="s">
        <v>68</v>
      </c>
      <c r="V71" t="s">
        <v>67</v>
      </c>
      <c r="W71" t="s">
        <v>60</v>
      </c>
      <c r="X71" t="s">
        <v>60</v>
      </c>
      <c r="Y71" t="s">
        <v>67</v>
      </c>
      <c r="Z71" t="s">
        <v>67</v>
      </c>
      <c r="AA71" t="s">
        <v>66</v>
      </c>
      <c r="AB71" t="s">
        <v>67</v>
      </c>
      <c r="AC71" t="s">
        <v>60</v>
      </c>
      <c r="AD71" t="s">
        <v>67</v>
      </c>
      <c r="AE71" t="s">
        <v>66</v>
      </c>
      <c r="AF71" t="s">
        <v>60</v>
      </c>
      <c r="AG71" t="s">
        <v>67</v>
      </c>
      <c r="AH71" t="s">
        <v>66</v>
      </c>
      <c r="AI71" t="s">
        <v>65</v>
      </c>
      <c r="AJ71" t="s">
        <v>67</v>
      </c>
      <c r="AK71" t="s">
        <v>67</v>
      </c>
      <c r="AL71" t="s">
        <v>67</v>
      </c>
      <c r="AM71" t="s">
        <v>60</v>
      </c>
      <c r="AN71" t="s">
        <v>60</v>
      </c>
      <c r="AO71" t="s">
        <v>67</v>
      </c>
      <c r="AP71" t="s">
        <v>66</v>
      </c>
      <c r="AQ71" t="s">
        <v>67</v>
      </c>
      <c r="AR71" t="s">
        <v>66</v>
      </c>
      <c r="AS71" t="s">
        <v>66</v>
      </c>
      <c r="AT71" t="s">
        <v>65</v>
      </c>
      <c r="AU71" t="s">
        <v>65</v>
      </c>
      <c r="AV71" t="s">
        <v>65</v>
      </c>
      <c r="AW71" t="s">
        <v>68</v>
      </c>
      <c r="AX71" t="s">
        <v>68</v>
      </c>
      <c r="AY71" t="s">
        <v>60</v>
      </c>
      <c r="AZ71">
        <v>502</v>
      </c>
      <c r="BA71" s="3">
        <v>44437.263194444444</v>
      </c>
    </row>
    <row r="72" spans="1:53" ht="17" customHeight="1" x14ac:dyDescent="0.35">
      <c r="A72" t="s">
        <v>52</v>
      </c>
      <c r="B72" t="s">
        <v>53</v>
      </c>
      <c r="D72" t="s">
        <v>594</v>
      </c>
      <c r="E72" t="s">
        <v>595</v>
      </c>
      <c r="F72" t="str">
        <f>VLOOKUP(D72,PostSurvey!A:B,2,FALSE)</f>
        <v>Hafeez Shahni</v>
      </c>
      <c r="G72">
        <v>19101993</v>
      </c>
      <c r="H72" t="s">
        <v>63</v>
      </c>
      <c r="I72" t="s">
        <v>58</v>
      </c>
      <c r="J72" t="s">
        <v>73</v>
      </c>
      <c r="K72" t="s">
        <v>58</v>
      </c>
      <c r="L72" t="s">
        <v>59</v>
      </c>
      <c r="M72" t="s">
        <v>60</v>
      </c>
      <c r="N72" t="s">
        <v>67</v>
      </c>
      <c r="O72" t="s">
        <v>67</v>
      </c>
      <c r="P72" t="s">
        <v>68</v>
      </c>
      <c r="Q72" t="s">
        <v>68</v>
      </c>
      <c r="R72" t="s">
        <v>67</v>
      </c>
      <c r="S72" t="s">
        <v>67</v>
      </c>
      <c r="T72" t="s">
        <v>67</v>
      </c>
      <c r="U72" t="s">
        <v>65</v>
      </c>
      <c r="V72" t="s">
        <v>60</v>
      </c>
      <c r="W72" t="s">
        <v>60</v>
      </c>
      <c r="X72" t="s">
        <v>65</v>
      </c>
      <c r="Y72" t="s">
        <v>67</v>
      </c>
      <c r="Z72" t="s">
        <v>67</v>
      </c>
      <c r="AA72" t="s">
        <v>67</v>
      </c>
      <c r="AB72" t="s">
        <v>67</v>
      </c>
      <c r="AC72" t="s">
        <v>67</v>
      </c>
      <c r="AD72" t="s">
        <v>68</v>
      </c>
      <c r="AE72" t="s">
        <v>67</v>
      </c>
      <c r="AF72" t="s">
        <v>67</v>
      </c>
      <c r="AG72" t="s">
        <v>67</v>
      </c>
      <c r="AH72" t="s">
        <v>68</v>
      </c>
      <c r="AI72" t="s">
        <v>68</v>
      </c>
      <c r="AJ72" t="s">
        <v>67</v>
      </c>
      <c r="AK72" t="s">
        <v>67</v>
      </c>
      <c r="AL72" t="s">
        <v>67</v>
      </c>
      <c r="AM72" t="s">
        <v>67</v>
      </c>
      <c r="AN72" t="s">
        <v>60</v>
      </c>
      <c r="AO72" t="s">
        <v>67</v>
      </c>
      <c r="AP72" t="s">
        <v>67</v>
      </c>
      <c r="AQ72" t="s">
        <v>67</v>
      </c>
      <c r="AR72" t="s">
        <v>67</v>
      </c>
      <c r="AS72" t="s">
        <v>67</v>
      </c>
      <c r="AT72" t="s">
        <v>68</v>
      </c>
      <c r="AU72" t="s">
        <v>68</v>
      </c>
      <c r="AV72" t="s">
        <v>68</v>
      </c>
      <c r="AW72" t="s">
        <v>68</v>
      </c>
      <c r="AX72" t="s">
        <v>68</v>
      </c>
      <c r="AY72" t="s">
        <v>68</v>
      </c>
      <c r="AZ72">
        <v>196</v>
      </c>
      <c r="BA72" s="3">
        <v>44415.229166666664</v>
      </c>
    </row>
    <row r="73" spans="1:53" ht="17" customHeight="1" x14ac:dyDescent="0.35">
      <c r="A73" t="s">
        <v>52</v>
      </c>
      <c r="B73" t="s">
        <v>53</v>
      </c>
      <c r="D73" t="s">
        <v>91</v>
      </c>
      <c r="E73" t="s">
        <v>92</v>
      </c>
      <c r="F73" t="str">
        <f>VLOOKUP(D73,PostSurvey!A:B,2,FALSE)</f>
        <v>Helmi Zain</v>
      </c>
      <c r="G73" s="1">
        <v>30271</v>
      </c>
      <c r="H73" t="s">
        <v>63</v>
      </c>
      <c r="I73" t="s">
        <v>58</v>
      </c>
      <c r="J73" t="s">
        <v>73</v>
      </c>
      <c r="K73" t="s">
        <v>58</v>
      </c>
      <c r="L73" t="s">
        <v>74</v>
      </c>
      <c r="M73" t="s">
        <v>60</v>
      </c>
      <c r="N73" t="s">
        <v>67</v>
      </c>
      <c r="O73" t="s">
        <v>67</v>
      </c>
      <c r="P73" t="s">
        <v>68</v>
      </c>
      <c r="Q73" t="s">
        <v>68</v>
      </c>
      <c r="R73" t="s">
        <v>60</v>
      </c>
      <c r="S73" t="s">
        <v>67</v>
      </c>
      <c r="T73" t="s">
        <v>67</v>
      </c>
      <c r="U73" t="s">
        <v>60</v>
      </c>
      <c r="V73" t="s">
        <v>67</v>
      </c>
      <c r="W73" t="s">
        <v>65</v>
      </c>
      <c r="X73" t="s">
        <v>60</v>
      </c>
      <c r="Y73" t="s">
        <v>67</v>
      </c>
      <c r="Z73" t="s">
        <v>67</v>
      </c>
      <c r="AA73" t="s">
        <v>67</v>
      </c>
      <c r="AB73" t="s">
        <v>67</v>
      </c>
      <c r="AC73" t="s">
        <v>67</v>
      </c>
      <c r="AD73" t="s">
        <v>67</v>
      </c>
      <c r="AE73" t="s">
        <v>60</v>
      </c>
      <c r="AF73" t="s">
        <v>60</v>
      </c>
      <c r="AG73" t="s">
        <v>68</v>
      </c>
      <c r="AH73" t="s">
        <v>66</v>
      </c>
      <c r="AI73" t="s">
        <v>60</v>
      </c>
      <c r="AJ73" t="s">
        <v>67</v>
      </c>
      <c r="AK73" t="s">
        <v>60</v>
      </c>
      <c r="AL73" t="s">
        <v>67</v>
      </c>
      <c r="AM73" t="s">
        <v>67</v>
      </c>
      <c r="AN73" t="s">
        <v>68</v>
      </c>
      <c r="AO73" t="s">
        <v>67</v>
      </c>
      <c r="AP73" t="s">
        <v>67</v>
      </c>
      <c r="AQ73" t="s">
        <v>67</v>
      </c>
      <c r="AR73" t="s">
        <v>67</v>
      </c>
      <c r="AS73" t="s">
        <v>67</v>
      </c>
      <c r="AT73" t="s">
        <v>68</v>
      </c>
      <c r="AU73" t="s">
        <v>68</v>
      </c>
      <c r="AV73" t="s">
        <v>68</v>
      </c>
      <c r="AW73" t="s">
        <v>68</v>
      </c>
      <c r="AX73" t="s">
        <v>68</v>
      </c>
      <c r="AY73" t="s">
        <v>68</v>
      </c>
      <c r="AZ73">
        <v>1071</v>
      </c>
      <c r="BA73" s="3">
        <v>44444.259027777778</v>
      </c>
    </row>
    <row r="74" spans="1:53" ht="17" customHeight="1" x14ac:dyDescent="0.35">
      <c r="A74" t="s">
        <v>52</v>
      </c>
      <c r="B74" t="s">
        <v>53</v>
      </c>
      <c r="D74" t="s">
        <v>93</v>
      </c>
      <c r="E74" t="s">
        <v>94</v>
      </c>
      <c r="F74" t="str">
        <f>VLOOKUP(D74,PostSurvey!A:B,2,FALSE)</f>
        <v>Helmi Zain</v>
      </c>
      <c r="G74" s="1">
        <v>30965</v>
      </c>
      <c r="H74" t="s">
        <v>63</v>
      </c>
      <c r="I74" t="s">
        <v>58</v>
      </c>
      <c r="J74" t="s">
        <v>73</v>
      </c>
      <c r="K74" t="s">
        <v>58</v>
      </c>
      <c r="L74" t="s">
        <v>74</v>
      </c>
      <c r="M74" t="s">
        <v>60</v>
      </c>
      <c r="N74" t="s">
        <v>65</v>
      </c>
      <c r="O74" t="s">
        <v>66</v>
      </c>
      <c r="P74" t="s">
        <v>65</v>
      </c>
      <c r="Q74" t="s">
        <v>65</v>
      </c>
      <c r="R74" t="s">
        <v>66</v>
      </c>
      <c r="S74" t="s">
        <v>67</v>
      </c>
      <c r="T74" t="s">
        <v>67</v>
      </c>
      <c r="U74" t="s">
        <v>68</v>
      </c>
      <c r="V74" t="s">
        <v>65</v>
      </c>
      <c r="W74" t="s">
        <v>68</v>
      </c>
      <c r="X74" t="s">
        <v>65</v>
      </c>
      <c r="Y74" t="s">
        <v>67</v>
      </c>
      <c r="Z74" t="s">
        <v>67</v>
      </c>
      <c r="AA74" t="s">
        <v>66</v>
      </c>
      <c r="AB74" t="s">
        <v>67</v>
      </c>
      <c r="AC74" t="s">
        <v>65</v>
      </c>
      <c r="AD74" t="s">
        <v>68</v>
      </c>
      <c r="AE74" t="s">
        <v>60</v>
      </c>
      <c r="AF74" t="s">
        <v>65</v>
      </c>
      <c r="AG74" t="s">
        <v>65</v>
      </c>
      <c r="AH74" t="s">
        <v>65</v>
      </c>
      <c r="AI74" t="s">
        <v>68</v>
      </c>
      <c r="AJ74" t="s">
        <v>60</v>
      </c>
      <c r="AK74" t="s">
        <v>67</v>
      </c>
      <c r="AL74" t="s">
        <v>65</v>
      </c>
      <c r="AM74" t="s">
        <v>60</v>
      </c>
      <c r="AN74" t="s">
        <v>60</v>
      </c>
      <c r="AO74" t="s">
        <v>67</v>
      </c>
      <c r="AP74" t="s">
        <v>67</v>
      </c>
      <c r="AQ74" t="s">
        <v>67</v>
      </c>
      <c r="AR74" t="s">
        <v>67</v>
      </c>
      <c r="AS74" t="s">
        <v>66</v>
      </c>
      <c r="AT74" t="s">
        <v>65</v>
      </c>
      <c r="AU74" t="s">
        <v>68</v>
      </c>
      <c r="AV74" t="s">
        <v>65</v>
      </c>
      <c r="AW74" t="s">
        <v>65</v>
      </c>
      <c r="AX74" t="s">
        <v>65</v>
      </c>
      <c r="AY74" t="s">
        <v>65</v>
      </c>
      <c r="AZ74">
        <v>1070</v>
      </c>
      <c r="BA74" s="3">
        <v>44444.258333333331</v>
      </c>
    </row>
    <row r="75" spans="1:53" ht="17" customHeight="1" x14ac:dyDescent="0.35">
      <c r="A75" t="s">
        <v>52</v>
      </c>
      <c r="B75" t="s">
        <v>53</v>
      </c>
      <c r="D75" t="s">
        <v>101</v>
      </c>
      <c r="E75" t="s">
        <v>102</v>
      </c>
      <c r="F75" t="str">
        <f>VLOOKUP(D75,PostSurvey!A:B,2,FALSE)</f>
        <v>Kidzrul</v>
      </c>
      <c r="G75">
        <v>19091963</v>
      </c>
      <c r="H75" t="s">
        <v>63</v>
      </c>
      <c r="I75" t="s">
        <v>52</v>
      </c>
      <c r="J75" t="s">
        <v>77</v>
      </c>
      <c r="K75" t="s">
        <v>58</v>
      </c>
      <c r="L75" t="s">
        <v>103</v>
      </c>
      <c r="M75" t="s">
        <v>68</v>
      </c>
      <c r="N75" t="s">
        <v>67</v>
      </c>
      <c r="O75" t="s">
        <v>67</v>
      </c>
      <c r="P75" t="s">
        <v>67</v>
      </c>
      <c r="Q75" t="s">
        <v>67</v>
      </c>
      <c r="R75" t="s">
        <v>67</v>
      </c>
      <c r="S75" t="s">
        <v>67</v>
      </c>
      <c r="T75" t="s">
        <v>67</v>
      </c>
      <c r="U75" t="s">
        <v>68</v>
      </c>
      <c r="V75" t="s">
        <v>68</v>
      </c>
      <c r="W75" t="s">
        <v>67</v>
      </c>
      <c r="X75" t="s">
        <v>68</v>
      </c>
      <c r="Y75" t="s">
        <v>67</v>
      </c>
      <c r="Z75" t="s">
        <v>67</v>
      </c>
      <c r="AA75" t="s">
        <v>67</v>
      </c>
      <c r="AB75" t="s">
        <v>67</v>
      </c>
      <c r="AC75" t="s">
        <v>67</v>
      </c>
      <c r="AD75" t="s">
        <v>68</v>
      </c>
      <c r="AE75" t="s">
        <v>67</v>
      </c>
      <c r="AF75" t="s">
        <v>67</v>
      </c>
      <c r="AG75" t="s">
        <v>67</v>
      </c>
      <c r="AH75" t="s">
        <v>68</v>
      </c>
      <c r="AI75" t="s">
        <v>60</v>
      </c>
      <c r="AJ75" t="s">
        <v>68</v>
      </c>
      <c r="AK75" t="s">
        <v>67</v>
      </c>
      <c r="AL75" t="s">
        <v>68</v>
      </c>
      <c r="AM75" t="s">
        <v>68</v>
      </c>
      <c r="AN75" t="s">
        <v>67</v>
      </c>
      <c r="AO75" t="s">
        <v>67</v>
      </c>
      <c r="AP75" t="s">
        <v>67</v>
      </c>
      <c r="AQ75" t="s">
        <v>67</v>
      </c>
      <c r="AR75" t="s">
        <v>67</v>
      </c>
      <c r="AS75" t="s">
        <v>67</v>
      </c>
      <c r="AT75" t="s">
        <v>68</v>
      </c>
      <c r="AU75" t="s">
        <v>68</v>
      </c>
      <c r="AV75" t="s">
        <v>68</v>
      </c>
      <c r="AW75" t="s">
        <v>68</v>
      </c>
      <c r="AX75" t="s">
        <v>68</v>
      </c>
      <c r="AY75" t="s">
        <v>68</v>
      </c>
      <c r="AZ75">
        <v>1062</v>
      </c>
      <c r="BA75" s="3">
        <v>44443.243750000001</v>
      </c>
    </row>
    <row r="76" spans="1:53" ht="17" customHeight="1" x14ac:dyDescent="0.35">
      <c r="A76" t="s">
        <v>52</v>
      </c>
      <c r="B76" t="s">
        <v>53</v>
      </c>
      <c r="D76" t="s">
        <v>104</v>
      </c>
      <c r="E76" t="s">
        <v>102</v>
      </c>
      <c r="F76" t="str">
        <f>VLOOKUP(D76,PostSurvey!A:B,2,FALSE)</f>
        <v>Kidzrul</v>
      </c>
      <c r="G76">
        <v>15051992</v>
      </c>
      <c r="H76" t="s">
        <v>56</v>
      </c>
      <c r="I76" t="s">
        <v>52</v>
      </c>
      <c r="J76" s="2" t="s">
        <v>90</v>
      </c>
      <c r="K76" t="s">
        <v>58</v>
      </c>
      <c r="L76" t="s">
        <v>59</v>
      </c>
      <c r="M76" t="s">
        <v>65</v>
      </c>
      <c r="N76" t="s">
        <v>66</v>
      </c>
      <c r="O76" t="s">
        <v>67</v>
      </c>
      <c r="P76" t="s">
        <v>66</v>
      </c>
      <c r="Q76" t="s">
        <v>66</v>
      </c>
      <c r="R76" t="s">
        <v>66</v>
      </c>
      <c r="S76" t="s">
        <v>66</v>
      </c>
      <c r="T76" t="s">
        <v>67</v>
      </c>
      <c r="U76" t="s">
        <v>68</v>
      </c>
      <c r="V76" t="s">
        <v>65</v>
      </c>
      <c r="W76" t="s">
        <v>65</v>
      </c>
      <c r="X76" t="s">
        <v>65</v>
      </c>
      <c r="Y76" t="s">
        <v>66</v>
      </c>
      <c r="Z76" t="s">
        <v>60</v>
      </c>
      <c r="AA76" t="s">
        <v>60</v>
      </c>
      <c r="AB76" t="s">
        <v>60</v>
      </c>
      <c r="AC76" t="s">
        <v>60</v>
      </c>
      <c r="AD76" t="s">
        <v>60</v>
      </c>
      <c r="AE76" t="s">
        <v>60</v>
      </c>
      <c r="AF76" t="s">
        <v>60</v>
      </c>
      <c r="AG76" t="s">
        <v>65</v>
      </c>
      <c r="AH76" t="s">
        <v>65</v>
      </c>
      <c r="AI76" t="s">
        <v>60</v>
      </c>
      <c r="AJ76" t="s">
        <v>65</v>
      </c>
      <c r="AK76" t="s">
        <v>67</v>
      </c>
      <c r="AL76" t="s">
        <v>68</v>
      </c>
      <c r="AM76" t="s">
        <v>68</v>
      </c>
      <c r="AN76" t="s">
        <v>65</v>
      </c>
      <c r="AO76" t="s">
        <v>66</v>
      </c>
      <c r="AP76" t="s">
        <v>67</v>
      </c>
      <c r="AQ76" t="s">
        <v>66</v>
      </c>
      <c r="AR76" t="s">
        <v>66</v>
      </c>
      <c r="AS76" t="s">
        <v>60</v>
      </c>
      <c r="AT76" t="s">
        <v>60</v>
      </c>
      <c r="AU76" t="s">
        <v>68</v>
      </c>
      <c r="AV76" t="s">
        <v>68</v>
      </c>
      <c r="AW76" t="s">
        <v>68</v>
      </c>
      <c r="AX76" t="s">
        <v>65</v>
      </c>
      <c r="AY76" t="s">
        <v>65</v>
      </c>
      <c r="AZ76">
        <v>1060</v>
      </c>
      <c r="BA76" s="3">
        <v>44443.23541666667</v>
      </c>
    </row>
    <row r="77" spans="1:53" ht="17" customHeight="1" x14ac:dyDescent="0.35">
      <c r="A77" t="s">
        <v>52</v>
      </c>
      <c r="B77" t="s">
        <v>53</v>
      </c>
      <c r="D77" t="s">
        <v>106</v>
      </c>
      <c r="E77" t="s">
        <v>102</v>
      </c>
      <c r="F77" t="str">
        <f>VLOOKUP(D77,PostSurvey!A:B,2,FALSE)</f>
        <v>Kidzrul</v>
      </c>
      <c r="G77">
        <v>19061963</v>
      </c>
      <c r="H77" t="s">
        <v>63</v>
      </c>
      <c r="I77" t="s">
        <v>52</v>
      </c>
      <c r="J77" t="s">
        <v>77</v>
      </c>
      <c r="K77" t="s">
        <v>58</v>
      </c>
      <c r="L77" t="s">
        <v>85</v>
      </c>
      <c r="M77" t="s">
        <v>60</v>
      </c>
      <c r="N77" t="s">
        <v>60</v>
      </c>
      <c r="O77" t="s">
        <v>60</v>
      </c>
      <c r="P77" t="s">
        <v>60</v>
      </c>
      <c r="Q77" t="s">
        <v>66</v>
      </c>
      <c r="R77" t="s">
        <v>65</v>
      </c>
      <c r="S77" t="s">
        <v>65</v>
      </c>
      <c r="T77" t="s">
        <v>65</v>
      </c>
      <c r="U77" t="s">
        <v>65</v>
      </c>
      <c r="V77" t="s">
        <v>68</v>
      </c>
      <c r="W77" t="s">
        <v>66</v>
      </c>
      <c r="X77" t="s">
        <v>66</v>
      </c>
      <c r="Y77" t="s">
        <v>65</v>
      </c>
      <c r="Z77" t="s">
        <v>68</v>
      </c>
      <c r="AA77" t="s">
        <v>68</v>
      </c>
      <c r="AB77" t="s">
        <v>68</v>
      </c>
      <c r="AC77" t="s">
        <v>68</v>
      </c>
      <c r="AD77" t="s">
        <v>68</v>
      </c>
      <c r="AE77" t="s">
        <v>65</v>
      </c>
      <c r="AF77" t="s">
        <v>68</v>
      </c>
      <c r="AG77" t="s">
        <v>68</v>
      </c>
      <c r="AH77" t="s">
        <v>67</v>
      </c>
      <c r="AI77" t="s">
        <v>67</v>
      </c>
      <c r="AJ77" t="s">
        <v>67</v>
      </c>
      <c r="AK77" t="s">
        <v>60</v>
      </c>
      <c r="AL77" t="s">
        <v>66</v>
      </c>
      <c r="AM77" t="s">
        <v>66</v>
      </c>
      <c r="AN77" t="s">
        <v>68</v>
      </c>
      <c r="AO77" t="s">
        <v>66</v>
      </c>
      <c r="AP77" t="s">
        <v>66</v>
      </c>
      <c r="AQ77" t="s">
        <v>66</v>
      </c>
      <c r="AR77" t="s">
        <v>66</v>
      </c>
      <c r="AS77" t="s">
        <v>65</v>
      </c>
      <c r="AT77" t="s">
        <v>66</v>
      </c>
      <c r="AU77" t="s">
        <v>65</v>
      </c>
      <c r="AV77" t="s">
        <v>65</v>
      </c>
      <c r="AW77" t="s">
        <v>65</v>
      </c>
      <c r="AX77" t="s">
        <v>65</v>
      </c>
      <c r="AY77" t="s">
        <v>65</v>
      </c>
      <c r="AZ77">
        <v>1056</v>
      </c>
      <c r="BA77" s="3">
        <v>44443.224999999999</v>
      </c>
    </row>
    <row r="78" spans="1:53" ht="17" customHeight="1" x14ac:dyDescent="0.35">
      <c r="A78" t="s">
        <v>52</v>
      </c>
      <c r="B78" t="s">
        <v>53</v>
      </c>
      <c r="D78" t="s">
        <v>108</v>
      </c>
      <c r="E78" t="s">
        <v>102</v>
      </c>
      <c r="F78" t="str">
        <f>VLOOKUP(D78,PostSurvey!A:B,2,FALSE)</f>
        <v>Kidzrul</v>
      </c>
      <c r="G78">
        <v>16081989</v>
      </c>
      <c r="H78" t="s">
        <v>56</v>
      </c>
      <c r="I78" t="s">
        <v>52</v>
      </c>
      <c r="J78" t="s">
        <v>64</v>
      </c>
      <c r="K78" t="s">
        <v>58</v>
      </c>
      <c r="L78" t="s">
        <v>59</v>
      </c>
      <c r="M78" t="s">
        <v>68</v>
      </c>
      <c r="N78" t="s">
        <v>67</v>
      </c>
      <c r="O78" t="s">
        <v>67</v>
      </c>
      <c r="P78" t="s">
        <v>68</v>
      </c>
      <c r="Q78" t="s">
        <v>68</v>
      </c>
      <c r="R78" t="s">
        <v>67</v>
      </c>
      <c r="S78" t="s">
        <v>67</v>
      </c>
      <c r="T78" t="s">
        <v>67</v>
      </c>
      <c r="U78" t="s">
        <v>68</v>
      </c>
      <c r="V78" t="s">
        <v>68</v>
      </c>
      <c r="W78" t="s">
        <v>65</v>
      </c>
      <c r="X78" t="s">
        <v>68</v>
      </c>
      <c r="Y78" t="s">
        <v>68</v>
      </c>
      <c r="Z78" t="s">
        <v>67</v>
      </c>
      <c r="AA78" t="s">
        <v>67</v>
      </c>
      <c r="AB78" t="s">
        <v>67</v>
      </c>
      <c r="AC78" t="s">
        <v>67</v>
      </c>
      <c r="AD78" t="s">
        <v>68</v>
      </c>
      <c r="AE78" t="s">
        <v>67</v>
      </c>
      <c r="AF78" t="s">
        <v>60</v>
      </c>
      <c r="AG78" t="s">
        <v>60</v>
      </c>
      <c r="AH78" t="s">
        <v>68</v>
      </c>
      <c r="AI78" t="s">
        <v>68</v>
      </c>
      <c r="AJ78" t="s">
        <v>68</v>
      </c>
      <c r="AK78" t="s">
        <v>67</v>
      </c>
      <c r="AL78" t="s">
        <v>68</v>
      </c>
      <c r="AM78" t="s">
        <v>68</v>
      </c>
      <c r="AN78" t="s">
        <v>68</v>
      </c>
      <c r="AO78" t="s">
        <v>68</v>
      </c>
      <c r="AP78" t="s">
        <v>67</v>
      </c>
      <c r="AQ78" t="s">
        <v>67</v>
      </c>
      <c r="AR78" t="s">
        <v>67</v>
      </c>
      <c r="AS78" t="s">
        <v>67</v>
      </c>
      <c r="AT78" t="s">
        <v>68</v>
      </c>
      <c r="AU78" t="s">
        <v>68</v>
      </c>
      <c r="AV78" t="s">
        <v>68</v>
      </c>
      <c r="AW78" t="s">
        <v>68</v>
      </c>
      <c r="AX78" t="s">
        <v>68</v>
      </c>
      <c r="AY78" t="s">
        <v>68</v>
      </c>
      <c r="AZ78">
        <v>1053</v>
      </c>
      <c r="BA78" s="3">
        <v>44443.118750000001</v>
      </c>
    </row>
    <row r="79" spans="1:53" ht="17" customHeight="1" x14ac:dyDescent="0.35">
      <c r="A79" t="s">
        <v>52</v>
      </c>
      <c r="B79" t="s">
        <v>53</v>
      </c>
      <c r="D79" t="s">
        <v>109</v>
      </c>
      <c r="E79" t="s">
        <v>102</v>
      </c>
      <c r="F79" t="str">
        <f>VLOOKUP(D79,PostSurvey!A:B,2,FALSE)</f>
        <v>Kidzrul</v>
      </c>
      <c r="G79">
        <v>4041972</v>
      </c>
      <c r="H79" t="s">
        <v>63</v>
      </c>
      <c r="I79" t="s">
        <v>52</v>
      </c>
      <c r="J79" t="s">
        <v>64</v>
      </c>
      <c r="K79" t="s">
        <v>52</v>
      </c>
      <c r="L79" t="s">
        <v>59</v>
      </c>
      <c r="M79" t="s">
        <v>68</v>
      </c>
      <c r="N79" t="s">
        <v>67</v>
      </c>
      <c r="O79" t="s">
        <v>67</v>
      </c>
      <c r="P79" t="s">
        <v>68</v>
      </c>
      <c r="Q79" t="s">
        <v>68</v>
      </c>
      <c r="R79" t="s">
        <v>67</v>
      </c>
      <c r="S79" t="s">
        <v>67</v>
      </c>
      <c r="T79" t="s">
        <v>67</v>
      </c>
      <c r="U79" t="s">
        <v>68</v>
      </c>
      <c r="V79" t="s">
        <v>68</v>
      </c>
      <c r="W79" t="s">
        <v>65</v>
      </c>
      <c r="X79" t="s">
        <v>65</v>
      </c>
      <c r="Y79" t="s">
        <v>67</v>
      </c>
      <c r="Z79" t="s">
        <v>67</v>
      </c>
      <c r="AA79" t="s">
        <v>67</v>
      </c>
      <c r="AB79" t="s">
        <v>67</v>
      </c>
      <c r="AC79" t="s">
        <v>67</v>
      </c>
      <c r="AD79" t="s">
        <v>68</v>
      </c>
      <c r="AE79" t="s">
        <v>67</v>
      </c>
      <c r="AF79" t="s">
        <v>67</v>
      </c>
      <c r="AG79" t="s">
        <v>67</v>
      </c>
      <c r="AH79" t="s">
        <v>65</v>
      </c>
      <c r="AI79" t="s">
        <v>65</v>
      </c>
      <c r="AJ79" t="s">
        <v>68</v>
      </c>
      <c r="AK79" t="s">
        <v>67</v>
      </c>
      <c r="AL79" t="s">
        <v>68</v>
      </c>
      <c r="AM79" t="s">
        <v>68</v>
      </c>
      <c r="AN79" t="s">
        <v>60</v>
      </c>
      <c r="AO79" t="s">
        <v>67</v>
      </c>
      <c r="AP79" t="s">
        <v>67</v>
      </c>
      <c r="AQ79" t="s">
        <v>67</v>
      </c>
      <c r="AR79" t="s">
        <v>67</v>
      </c>
      <c r="AS79" t="s">
        <v>67</v>
      </c>
      <c r="AT79" t="s">
        <v>68</v>
      </c>
      <c r="AU79" t="s">
        <v>68</v>
      </c>
      <c r="AV79" t="s">
        <v>68</v>
      </c>
      <c r="AW79" t="s">
        <v>68</v>
      </c>
      <c r="AX79" t="s">
        <v>68</v>
      </c>
      <c r="AY79" t="s">
        <v>68</v>
      </c>
      <c r="AZ79">
        <v>1051</v>
      </c>
      <c r="BA79" s="3">
        <v>44443.106249999997</v>
      </c>
    </row>
    <row r="80" spans="1:53" ht="17" customHeight="1" x14ac:dyDescent="0.35">
      <c r="A80" t="s">
        <v>52</v>
      </c>
      <c r="B80" t="s">
        <v>53</v>
      </c>
      <c r="D80" t="s">
        <v>111</v>
      </c>
      <c r="E80" t="s">
        <v>102</v>
      </c>
      <c r="F80" t="str">
        <f>VLOOKUP(D80,PostSurvey!A:B,2,FALSE)</f>
        <v>Kidzrul</v>
      </c>
      <c r="G80">
        <v>16061951</v>
      </c>
      <c r="H80" t="s">
        <v>56</v>
      </c>
      <c r="I80" t="s">
        <v>52</v>
      </c>
      <c r="J80" t="s">
        <v>64</v>
      </c>
      <c r="K80" t="s">
        <v>58</v>
      </c>
      <c r="L80" t="s">
        <v>103</v>
      </c>
      <c r="M80" t="s">
        <v>65</v>
      </c>
      <c r="N80" t="s">
        <v>67</v>
      </c>
      <c r="O80" t="s">
        <v>67</v>
      </c>
      <c r="P80" t="s">
        <v>68</v>
      </c>
      <c r="Q80" t="s">
        <v>68</v>
      </c>
      <c r="R80" t="s">
        <v>67</v>
      </c>
      <c r="S80" t="s">
        <v>67</v>
      </c>
      <c r="T80" t="s">
        <v>67</v>
      </c>
      <c r="U80" t="s">
        <v>68</v>
      </c>
      <c r="V80" t="s">
        <v>68</v>
      </c>
      <c r="W80" t="s">
        <v>65</v>
      </c>
      <c r="X80" t="s">
        <v>65</v>
      </c>
      <c r="Y80" t="s">
        <v>67</v>
      </c>
      <c r="Z80" t="s">
        <v>67</v>
      </c>
      <c r="AA80" t="s">
        <v>67</v>
      </c>
      <c r="AB80" t="s">
        <v>67</v>
      </c>
      <c r="AC80" t="s">
        <v>67</v>
      </c>
      <c r="AD80" t="s">
        <v>68</v>
      </c>
      <c r="AE80" t="s">
        <v>67</v>
      </c>
      <c r="AF80" t="s">
        <v>67</v>
      </c>
      <c r="AG80" t="s">
        <v>67</v>
      </c>
      <c r="AH80" t="s">
        <v>68</v>
      </c>
      <c r="AI80" t="s">
        <v>68</v>
      </c>
      <c r="AJ80" t="s">
        <v>68</v>
      </c>
      <c r="AK80" t="s">
        <v>67</v>
      </c>
      <c r="AL80" t="s">
        <v>68</v>
      </c>
      <c r="AM80" t="s">
        <v>68</v>
      </c>
      <c r="AN80" t="s">
        <v>60</v>
      </c>
      <c r="AO80" t="s">
        <v>67</v>
      </c>
      <c r="AP80" t="s">
        <v>67</v>
      </c>
      <c r="AQ80" t="s">
        <v>67</v>
      </c>
      <c r="AR80" t="s">
        <v>67</v>
      </c>
      <c r="AS80" t="s">
        <v>67</v>
      </c>
      <c r="AT80" t="s">
        <v>68</v>
      </c>
      <c r="AU80" t="s">
        <v>68</v>
      </c>
      <c r="AV80" t="s">
        <v>68</v>
      </c>
      <c r="AW80" t="s">
        <v>68</v>
      </c>
      <c r="AX80" t="s">
        <v>68</v>
      </c>
      <c r="AY80" t="s">
        <v>68</v>
      </c>
      <c r="AZ80">
        <v>1046</v>
      </c>
      <c r="BA80" s="3">
        <v>44443.080555555556</v>
      </c>
    </row>
    <row r="81" spans="1:53" ht="17" customHeight="1" x14ac:dyDescent="0.35">
      <c r="A81" t="s">
        <v>52</v>
      </c>
      <c r="B81" t="s">
        <v>53</v>
      </c>
      <c r="D81" t="s">
        <v>112</v>
      </c>
      <c r="E81" t="s">
        <v>102</v>
      </c>
      <c r="F81" t="str">
        <f>VLOOKUP(D81,PostSurvey!A:B,2,FALSE)</f>
        <v>Kidzrul</v>
      </c>
      <c r="G81">
        <v>11041993</v>
      </c>
      <c r="H81" t="s">
        <v>56</v>
      </c>
      <c r="I81" t="s">
        <v>52</v>
      </c>
      <c r="J81" t="s">
        <v>77</v>
      </c>
      <c r="K81" t="s">
        <v>58</v>
      </c>
      <c r="L81" t="s">
        <v>113</v>
      </c>
      <c r="M81" t="s">
        <v>65</v>
      </c>
      <c r="N81" t="s">
        <v>67</v>
      </c>
      <c r="O81" t="s">
        <v>67</v>
      </c>
      <c r="P81" t="s">
        <v>68</v>
      </c>
      <c r="Q81" t="s">
        <v>68</v>
      </c>
      <c r="R81" t="s">
        <v>67</v>
      </c>
      <c r="S81" t="s">
        <v>67</v>
      </c>
      <c r="T81" t="s">
        <v>67</v>
      </c>
      <c r="U81" t="s">
        <v>68</v>
      </c>
      <c r="V81" t="s">
        <v>68</v>
      </c>
      <c r="W81" t="s">
        <v>65</v>
      </c>
      <c r="X81" t="s">
        <v>65</v>
      </c>
      <c r="Y81" t="s">
        <v>67</v>
      </c>
      <c r="Z81" t="s">
        <v>60</v>
      </c>
      <c r="AA81" t="s">
        <v>60</v>
      </c>
      <c r="AB81" t="s">
        <v>67</v>
      </c>
      <c r="AC81" t="s">
        <v>65</v>
      </c>
      <c r="AD81" t="s">
        <v>68</v>
      </c>
      <c r="AE81" t="s">
        <v>65</v>
      </c>
      <c r="AF81" t="s">
        <v>65</v>
      </c>
      <c r="AG81" t="s">
        <v>65</v>
      </c>
      <c r="AH81" t="s">
        <v>60</v>
      </c>
      <c r="AI81" t="s">
        <v>60</v>
      </c>
      <c r="AJ81" t="s">
        <v>68</v>
      </c>
      <c r="AK81" t="s">
        <v>67</v>
      </c>
      <c r="AL81" t="s">
        <v>68</v>
      </c>
      <c r="AM81" t="s">
        <v>68</v>
      </c>
      <c r="AN81" t="s">
        <v>68</v>
      </c>
      <c r="AO81" t="s">
        <v>68</v>
      </c>
      <c r="AP81" t="s">
        <v>67</v>
      </c>
      <c r="AQ81" t="s">
        <v>67</v>
      </c>
      <c r="AR81" t="s">
        <v>67</v>
      </c>
      <c r="AS81" t="s">
        <v>67</v>
      </c>
      <c r="AT81" t="s">
        <v>68</v>
      </c>
      <c r="AU81" t="s">
        <v>68</v>
      </c>
      <c r="AV81" t="s">
        <v>68</v>
      </c>
      <c r="AW81" t="s">
        <v>68</v>
      </c>
      <c r="AX81" t="s">
        <v>68</v>
      </c>
      <c r="AY81" t="s">
        <v>68</v>
      </c>
      <c r="AZ81">
        <v>1043</v>
      </c>
      <c r="BA81" s="3">
        <v>44443.073611111111</v>
      </c>
    </row>
    <row r="82" spans="1:53" ht="17" customHeight="1" x14ac:dyDescent="0.35">
      <c r="A82" t="s">
        <v>52</v>
      </c>
      <c r="B82" t="s">
        <v>53</v>
      </c>
      <c r="D82" t="s">
        <v>114</v>
      </c>
      <c r="E82" t="s">
        <v>102</v>
      </c>
      <c r="F82" t="str">
        <f>VLOOKUP(D82,PostSurvey!A:B,2,FALSE)</f>
        <v>Kidzrul</v>
      </c>
      <c r="G82">
        <v>15061990</v>
      </c>
      <c r="H82" t="s">
        <v>56</v>
      </c>
      <c r="I82" t="s">
        <v>52</v>
      </c>
      <c r="J82" s="2" t="s">
        <v>90</v>
      </c>
      <c r="K82" t="s">
        <v>58</v>
      </c>
      <c r="L82" t="s">
        <v>80</v>
      </c>
      <c r="M82" t="s">
        <v>68</v>
      </c>
      <c r="N82" t="s">
        <v>67</v>
      </c>
      <c r="O82" t="s">
        <v>67</v>
      </c>
      <c r="P82" t="s">
        <v>68</v>
      </c>
      <c r="Q82" t="s">
        <v>68</v>
      </c>
      <c r="R82" t="s">
        <v>67</v>
      </c>
      <c r="S82" t="s">
        <v>67</v>
      </c>
      <c r="T82" t="s">
        <v>67</v>
      </c>
      <c r="U82" t="s">
        <v>68</v>
      </c>
      <c r="V82" t="s">
        <v>68</v>
      </c>
      <c r="W82" t="s">
        <v>68</v>
      </c>
      <c r="X82" t="s">
        <v>68</v>
      </c>
      <c r="Y82" t="s">
        <v>67</v>
      </c>
      <c r="Z82" t="s">
        <v>67</v>
      </c>
      <c r="AA82" t="s">
        <v>67</v>
      </c>
      <c r="AB82" t="s">
        <v>67</v>
      </c>
      <c r="AC82" t="s">
        <v>67</v>
      </c>
      <c r="AD82" t="s">
        <v>68</v>
      </c>
      <c r="AE82" t="s">
        <v>67</v>
      </c>
      <c r="AF82" t="s">
        <v>67</v>
      </c>
      <c r="AG82" t="s">
        <v>67</v>
      </c>
      <c r="AH82" t="s">
        <v>68</v>
      </c>
      <c r="AI82" t="s">
        <v>68</v>
      </c>
      <c r="AJ82" t="s">
        <v>68</v>
      </c>
      <c r="AK82" t="s">
        <v>67</v>
      </c>
      <c r="AL82" t="s">
        <v>68</v>
      </c>
      <c r="AM82" t="s">
        <v>68</v>
      </c>
      <c r="AN82" t="s">
        <v>65</v>
      </c>
      <c r="AO82" t="s">
        <v>67</v>
      </c>
      <c r="AP82" t="s">
        <v>67</v>
      </c>
      <c r="AQ82" t="s">
        <v>67</v>
      </c>
      <c r="AR82" t="s">
        <v>67</v>
      </c>
      <c r="AS82" t="s">
        <v>67</v>
      </c>
      <c r="AT82" t="s">
        <v>68</v>
      </c>
      <c r="AU82" t="s">
        <v>68</v>
      </c>
      <c r="AV82" t="s">
        <v>68</v>
      </c>
      <c r="AW82" t="s">
        <v>68</v>
      </c>
      <c r="AX82" t="s">
        <v>68</v>
      </c>
      <c r="AY82" t="s">
        <v>68</v>
      </c>
      <c r="AZ82">
        <v>1041</v>
      </c>
      <c r="BA82" s="3">
        <v>44443.067361111112</v>
      </c>
    </row>
    <row r="83" spans="1:53" ht="17" customHeight="1" x14ac:dyDescent="0.35">
      <c r="A83" t="s">
        <v>52</v>
      </c>
      <c r="B83" t="s">
        <v>53</v>
      </c>
      <c r="D83" t="s">
        <v>115</v>
      </c>
      <c r="E83" t="s">
        <v>102</v>
      </c>
      <c r="F83" t="str">
        <f>VLOOKUP(D83,PostSurvey!A:B,2,FALSE)</f>
        <v>Kidzrul</v>
      </c>
      <c r="G83">
        <v>31031951</v>
      </c>
      <c r="H83" t="s">
        <v>63</v>
      </c>
      <c r="I83" t="s">
        <v>52</v>
      </c>
      <c r="J83" t="s">
        <v>77</v>
      </c>
      <c r="K83" t="s">
        <v>58</v>
      </c>
      <c r="L83" t="s">
        <v>116</v>
      </c>
      <c r="M83" t="s">
        <v>66</v>
      </c>
      <c r="N83" t="s">
        <v>66</v>
      </c>
      <c r="O83" t="s">
        <v>60</v>
      </c>
      <c r="P83" t="s">
        <v>65</v>
      </c>
      <c r="Q83" t="s">
        <v>65</v>
      </c>
      <c r="R83" t="s">
        <v>67</v>
      </c>
      <c r="S83" t="s">
        <v>60</v>
      </c>
      <c r="T83" t="s">
        <v>67</v>
      </c>
      <c r="U83" t="s">
        <v>68</v>
      </c>
      <c r="V83" t="s">
        <v>68</v>
      </c>
      <c r="W83" t="s">
        <v>68</v>
      </c>
      <c r="X83" t="s">
        <v>68</v>
      </c>
      <c r="Y83" t="s">
        <v>67</v>
      </c>
      <c r="Z83" t="s">
        <v>66</v>
      </c>
      <c r="AA83" t="s">
        <v>65</v>
      </c>
      <c r="AB83" t="s">
        <v>60</v>
      </c>
      <c r="AC83" t="s">
        <v>68</v>
      </c>
      <c r="AD83" t="s">
        <v>68</v>
      </c>
      <c r="AE83" t="s">
        <v>60</v>
      </c>
      <c r="AF83" t="s">
        <v>65</v>
      </c>
      <c r="AG83" t="s">
        <v>65</v>
      </c>
      <c r="AH83" t="s">
        <v>65</v>
      </c>
      <c r="AI83" t="s">
        <v>67</v>
      </c>
      <c r="AJ83" t="s">
        <v>66</v>
      </c>
      <c r="AK83" t="s">
        <v>67</v>
      </c>
      <c r="AL83" t="s">
        <v>68</v>
      </c>
      <c r="AM83" t="s">
        <v>68</v>
      </c>
      <c r="AN83" t="s">
        <v>68</v>
      </c>
      <c r="AO83" t="s">
        <v>67</v>
      </c>
      <c r="AP83" t="s">
        <v>66</v>
      </c>
      <c r="AQ83" t="s">
        <v>66</v>
      </c>
      <c r="AR83" t="s">
        <v>66</v>
      </c>
      <c r="AS83" t="s">
        <v>66</v>
      </c>
      <c r="AT83" t="s">
        <v>68</v>
      </c>
      <c r="AU83" t="s">
        <v>68</v>
      </c>
      <c r="AV83" t="s">
        <v>68</v>
      </c>
      <c r="AW83" t="s">
        <v>68</v>
      </c>
      <c r="AX83" t="s">
        <v>68</v>
      </c>
      <c r="AY83" t="s">
        <v>68</v>
      </c>
      <c r="AZ83">
        <v>1039</v>
      </c>
      <c r="BA83" s="3">
        <v>44443.061805555553</v>
      </c>
    </row>
    <row r="84" spans="1:53" ht="17" customHeight="1" x14ac:dyDescent="0.35">
      <c r="A84" t="s">
        <v>52</v>
      </c>
      <c r="B84" t="s">
        <v>53</v>
      </c>
      <c r="D84" t="s">
        <v>119</v>
      </c>
      <c r="E84" t="s">
        <v>102</v>
      </c>
      <c r="F84" t="str">
        <f>VLOOKUP(D84,PostSurvey!A:B,2,FALSE)</f>
        <v>Kidzrul</v>
      </c>
      <c r="G84">
        <v>27011960</v>
      </c>
      <c r="H84" t="s">
        <v>56</v>
      </c>
      <c r="I84" t="s">
        <v>58</v>
      </c>
      <c r="J84" t="s">
        <v>73</v>
      </c>
      <c r="K84" t="s">
        <v>58</v>
      </c>
      <c r="L84" t="s">
        <v>113</v>
      </c>
      <c r="M84" t="s">
        <v>65</v>
      </c>
      <c r="N84" t="s">
        <v>60</v>
      </c>
      <c r="O84" t="s">
        <v>66</v>
      </c>
      <c r="P84" t="s">
        <v>65</v>
      </c>
      <c r="Q84" t="s">
        <v>65</v>
      </c>
      <c r="R84" t="s">
        <v>67</v>
      </c>
      <c r="S84" t="s">
        <v>67</v>
      </c>
      <c r="T84" t="s">
        <v>67</v>
      </c>
      <c r="U84" t="s">
        <v>68</v>
      </c>
      <c r="V84" t="s">
        <v>68</v>
      </c>
      <c r="W84" t="s">
        <v>65</v>
      </c>
      <c r="X84" t="s">
        <v>65</v>
      </c>
      <c r="Y84" t="s">
        <v>60</v>
      </c>
      <c r="Z84" t="s">
        <v>60</v>
      </c>
      <c r="AA84" t="s">
        <v>60</v>
      </c>
      <c r="AB84" t="s">
        <v>60</v>
      </c>
      <c r="AC84" t="s">
        <v>60</v>
      </c>
      <c r="AD84" t="s">
        <v>60</v>
      </c>
      <c r="AE84" t="s">
        <v>60</v>
      </c>
      <c r="AF84" t="s">
        <v>60</v>
      </c>
      <c r="AG84" t="s">
        <v>60</v>
      </c>
      <c r="AH84" t="s">
        <v>60</v>
      </c>
      <c r="AI84" t="s">
        <v>60</v>
      </c>
      <c r="AJ84" t="s">
        <v>60</v>
      </c>
      <c r="AK84" t="s">
        <v>67</v>
      </c>
      <c r="AL84" t="s">
        <v>65</v>
      </c>
      <c r="AM84" t="s">
        <v>65</v>
      </c>
      <c r="AN84" t="s">
        <v>65</v>
      </c>
      <c r="AO84" t="s">
        <v>67</v>
      </c>
      <c r="AP84" t="s">
        <v>60</v>
      </c>
      <c r="AQ84" t="s">
        <v>60</v>
      </c>
      <c r="AR84" t="s">
        <v>66</v>
      </c>
      <c r="AS84" t="s">
        <v>66</v>
      </c>
      <c r="AT84" t="s">
        <v>65</v>
      </c>
      <c r="AU84" t="s">
        <v>68</v>
      </c>
      <c r="AV84" t="s">
        <v>68</v>
      </c>
      <c r="AW84" t="s">
        <v>68</v>
      </c>
      <c r="AX84" t="s">
        <v>68</v>
      </c>
      <c r="AY84" t="s">
        <v>68</v>
      </c>
      <c r="AZ84">
        <v>1035</v>
      </c>
      <c r="BA84" s="3">
        <v>44443.054861111108</v>
      </c>
    </row>
    <row r="85" spans="1:53" ht="17" customHeight="1" x14ac:dyDescent="0.35">
      <c r="A85" t="s">
        <v>52</v>
      </c>
      <c r="B85" t="s">
        <v>53</v>
      </c>
      <c r="D85" t="s">
        <v>120</v>
      </c>
      <c r="E85" t="s">
        <v>102</v>
      </c>
      <c r="F85" t="str">
        <f>VLOOKUP(D85,PostSurvey!A:B,2,FALSE)</f>
        <v>Kidzrul</v>
      </c>
      <c r="G85">
        <v>12091995</v>
      </c>
      <c r="H85" t="s">
        <v>56</v>
      </c>
      <c r="I85" t="s">
        <v>58</v>
      </c>
      <c r="J85" t="s">
        <v>73</v>
      </c>
      <c r="K85" t="s">
        <v>58</v>
      </c>
      <c r="L85" t="s">
        <v>59</v>
      </c>
      <c r="M85" t="s">
        <v>67</v>
      </c>
      <c r="N85" t="s">
        <v>60</v>
      </c>
      <c r="O85" t="s">
        <v>66</v>
      </c>
      <c r="P85" t="s">
        <v>65</v>
      </c>
      <c r="Q85" t="s">
        <v>65</v>
      </c>
      <c r="R85" t="s">
        <v>60</v>
      </c>
      <c r="S85" t="s">
        <v>65</v>
      </c>
      <c r="T85" t="s">
        <v>65</v>
      </c>
      <c r="U85" t="s">
        <v>68</v>
      </c>
      <c r="V85" t="s">
        <v>60</v>
      </c>
      <c r="W85" t="s">
        <v>60</v>
      </c>
      <c r="X85" t="s">
        <v>60</v>
      </c>
      <c r="Y85" t="s">
        <v>65</v>
      </c>
      <c r="Z85" t="s">
        <v>60</v>
      </c>
      <c r="AA85" t="s">
        <v>65</v>
      </c>
      <c r="AB85" t="s">
        <v>65</v>
      </c>
      <c r="AC85" t="s">
        <v>68</v>
      </c>
      <c r="AD85" t="s">
        <v>65</v>
      </c>
      <c r="AE85" t="s">
        <v>65</v>
      </c>
      <c r="AF85" t="s">
        <v>65</v>
      </c>
      <c r="AG85" t="s">
        <v>65</v>
      </c>
      <c r="AH85" t="s">
        <v>66</v>
      </c>
      <c r="AI85" t="s">
        <v>66</v>
      </c>
      <c r="AJ85" t="s">
        <v>60</v>
      </c>
      <c r="AK85" t="s">
        <v>67</v>
      </c>
      <c r="AL85" t="s">
        <v>60</v>
      </c>
      <c r="AM85" t="s">
        <v>60</v>
      </c>
      <c r="AN85" t="s">
        <v>60</v>
      </c>
      <c r="AO85" t="s">
        <v>60</v>
      </c>
      <c r="AP85" t="s">
        <v>60</v>
      </c>
      <c r="AQ85" t="s">
        <v>60</v>
      </c>
      <c r="AR85" t="s">
        <v>60</v>
      </c>
      <c r="AS85" t="s">
        <v>66</v>
      </c>
      <c r="AT85" t="s">
        <v>60</v>
      </c>
      <c r="AU85" t="s">
        <v>65</v>
      </c>
      <c r="AV85" t="s">
        <v>65</v>
      </c>
      <c r="AW85" t="s">
        <v>65</v>
      </c>
      <c r="AX85" t="s">
        <v>65</v>
      </c>
      <c r="AY85" t="s">
        <v>65</v>
      </c>
      <c r="AZ85">
        <v>1031</v>
      </c>
      <c r="BA85" s="3">
        <v>44443.04583333333</v>
      </c>
    </row>
    <row r="86" spans="1:53" ht="17" customHeight="1" x14ac:dyDescent="0.35">
      <c r="A86" t="s">
        <v>52</v>
      </c>
      <c r="B86" t="s">
        <v>53</v>
      </c>
      <c r="D86" t="s">
        <v>128</v>
      </c>
      <c r="E86" t="s">
        <v>102</v>
      </c>
      <c r="F86" t="str">
        <f>VLOOKUP(D86,PostSurvey!A:B,2,FALSE)</f>
        <v>Kidzrul</v>
      </c>
      <c r="G86" s="1">
        <v>23946</v>
      </c>
      <c r="H86" t="s">
        <v>56</v>
      </c>
      <c r="I86" t="s">
        <v>58</v>
      </c>
      <c r="J86" t="s">
        <v>73</v>
      </c>
      <c r="K86" t="s">
        <v>58</v>
      </c>
      <c r="L86" t="s">
        <v>116</v>
      </c>
      <c r="M86" t="s">
        <v>67</v>
      </c>
      <c r="N86" t="s">
        <v>65</v>
      </c>
      <c r="O86" t="s">
        <v>68</v>
      </c>
      <c r="P86" t="s">
        <v>67</v>
      </c>
      <c r="Q86" t="s">
        <v>67</v>
      </c>
      <c r="R86" t="s">
        <v>68</v>
      </c>
      <c r="S86" t="s">
        <v>68</v>
      </c>
      <c r="T86" t="s">
        <v>65</v>
      </c>
      <c r="U86" t="s">
        <v>60</v>
      </c>
      <c r="V86" t="s">
        <v>65</v>
      </c>
      <c r="W86" t="s">
        <v>60</v>
      </c>
      <c r="X86" t="s">
        <v>68</v>
      </c>
      <c r="Y86" t="s">
        <v>68</v>
      </c>
      <c r="Z86" t="s">
        <v>68</v>
      </c>
      <c r="AA86" t="s">
        <v>65</v>
      </c>
      <c r="AB86" t="s">
        <v>68</v>
      </c>
      <c r="AC86" t="s">
        <v>65</v>
      </c>
      <c r="AD86" t="s">
        <v>67</v>
      </c>
      <c r="AE86" t="s">
        <v>68</v>
      </c>
      <c r="AF86" t="s">
        <v>60</v>
      </c>
      <c r="AG86" t="s">
        <v>68</v>
      </c>
      <c r="AH86" t="s">
        <v>67</v>
      </c>
      <c r="AI86" t="s">
        <v>66</v>
      </c>
      <c r="AJ86" t="s">
        <v>60</v>
      </c>
      <c r="AK86" t="s">
        <v>68</v>
      </c>
      <c r="AL86" t="s">
        <v>65</v>
      </c>
      <c r="AM86" t="s">
        <v>67</v>
      </c>
      <c r="AN86" t="s">
        <v>68</v>
      </c>
      <c r="AO86" t="s">
        <v>68</v>
      </c>
      <c r="AP86" t="s">
        <v>65</v>
      </c>
      <c r="AQ86" t="s">
        <v>68</v>
      </c>
      <c r="AR86" t="s">
        <v>68</v>
      </c>
      <c r="AS86" t="s">
        <v>68</v>
      </c>
      <c r="AT86" t="s">
        <v>67</v>
      </c>
      <c r="AU86" t="s">
        <v>68</v>
      </c>
      <c r="AV86" t="s">
        <v>60</v>
      </c>
      <c r="AW86" t="s">
        <v>65</v>
      </c>
      <c r="AX86" t="s">
        <v>60</v>
      </c>
      <c r="AY86" t="s">
        <v>67</v>
      </c>
      <c r="AZ86">
        <v>1019</v>
      </c>
      <c r="BA86" s="3">
        <v>44442.667361111111</v>
      </c>
    </row>
    <row r="87" spans="1:53" ht="17" customHeight="1" x14ac:dyDescent="0.35">
      <c r="A87" t="s">
        <v>52</v>
      </c>
      <c r="B87" s="2" t="s">
        <v>69</v>
      </c>
      <c r="D87" t="s">
        <v>130</v>
      </c>
      <c r="E87" t="s">
        <v>102</v>
      </c>
      <c r="F87" t="str">
        <f>VLOOKUP(D87,PostSurvey!A:B,2,FALSE)</f>
        <v>Kidzrul</v>
      </c>
      <c r="G87">
        <v>17041988</v>
      </c>
      <c r="H87" t="s">
        <v>56</v>
      </c>
      <c r="I87" t="s">
        <v>52</v>
      </c>
      <c r="J87" s="2" t="s">
        <v>98</v>
      </c>
      <c r="K87" t="s">
        <v>58</v>
      </c>
      <c r="L87" t="s">
        <v>113</v>
      </c>
      <c r="M87" t="s">
        <v>68</v>
      </c>
      <c r="N87" t="s">
        <v>67</v>
      </c>
      <c r="O87" t="s">
        <v>67</v>
      </c>
      <c r="P87" t="s">
        <v>68</v>
      </c>
      <c r="Q87" t="s">
        <v>68</v>
      </c>
      <c r="R87" t="s">
        <v>67</v>
      </c>
      <c r="S87" t="s">
        <v>67</v>
      </c>
      <c r="T87" t="s">
        <v>67</v>
      </c>
      <c r="U87" t="s">
        <v>68</v>
      </c>
      <c r="V87" t="s">
        <v>60</v>
      </c>
      <c r="W87" t="s">
        <v>65</v>
      </c>
      <c r="X87" t="s">
        <v>66</v>
      </c>
      <c r="Y87" t="s">
        <v>67</v>
      </c>
      <c r="Z87" t="s">
        <v>60</v>
      </c>
      <c r="AA87" t="s">
        <v>65</v>
      </c>
      <c r="AB87" t="s">
        <v>67</v>
      </c>
      <c r="AC87" t="s">
        <v>66</v>
      </c>
      <c r="AD87" t="s">
        <v>68</v>
      </c>
      <c r="AE87" t="s">
        <v>66</v>
      </c>
      <c r="AF87" t="s">
        <v>60</v>
      </c>
      <c r="AG87" t="s">
        <v>60</v>
      </c>
      <c r="AH87" t="s">
        <v>65</v>
      </c>
      <c r="AI87" t="s">
        <v>65</v>
      </c>
      <c r="AJ87" t="s">
        <v>67</v>
      </c>
      <c r="AK87" t="s">
        <v>67</v>
      </c>
      <c r="AL87" t="s">
        <v>65</v>
      </c>
      <c r="AM87" t="s">
        <v>60</v>
      </c>
      <c r="AN87" t="s">
        <v>65</v>
      </c>
      <c r="AO87" t="s">
        <v>67</v>
      </c>
      <c r="AP87" t="s">
        <v>67</v>
      </c>
      <c r="AQ87" t="s">
        <v>67</v>
      </c>
      <c r="AR87" t="s">
        <v>67</v>
      </c>
      <c r="AS87" t="s">
        <v>67</v>
      </c>
      <c r="AT87" t="s">
        <v>68</v>
      </c>
      <c r="AU87" t="s">
        <v>68</v>
      </c>
      <c r="AV87" t="s">
        <v>68</v>
      </c>
      <c r="AW87" t="s">
        <v>68</v>
      </c>
      <c r="AX87" t="s">
        <v>68</v>
      </c>
      <c r="AY87" t="s">
        <v>68</v>
      </c>
      <c r="AZ87">
        <v>1014</v>
      </c>
      <c r="BA87" s="3">
        <v>44442.650694444441</v>
      </c>
    </row>
    <row r="88" spans="1:53" ht="17" customHeight="1" x14ac:dyDescent="0.35">
      <c r="A88" t="s">
        <v>52</v>
      </c>
      <c r="B88" t="s">
        <v>53</v>
      </c>
      <c r="D88" t="s">
        <v>132</v>
      </c>
      <c r="E88" t="s">
        <v>102</v>
      </c>
      <c r="F88" t="str">
        <f>VLOOKUP(D88,PostSurvey!A:B,2,FALSE)</f>
        <v>Kidzrul</v>
      </c>
      <c r="G88">
        <v>22031993</v>
      </c>
      <c r="H88" t="s">
        <v>63</v>
      </c>
      <c r="I88" t="s">
        <v>52</v>
      </c>
      <c r="J88" t="s">
        <v>77</v>
      </c>
      <c r="K88" t="s">
        <v>58</v>
      </c>
      <c r="L88" t="s">
        <v>74</v>
      </c>
      <c r="M88" t="s">
        <v>66</v>
      </c>
      <c r="N88" t="s">
        <v>60</v>
      </c>
      <c r="O88" t="s">
        <v>60</v>
      </c>
      <c r="P88" t="s">
        <v>65</v>
      </c>
      <c r="Q88" t="s">
        <v>65</v>
      </c>
      <c r="R88" t="s">
        <v>60</v>
      </c>
      <c r="S88" t="s">
        <v>66</v>
      </c>
      <c r="T88" t="s">
        <v>67</v>
      </c>
      <c r="U88" t="s">
        <v>68</v>
      </c>
      <c r="V88" t="s">
        <v>60</v>
      </c>
      <c r="W88" t="s">
        <v>65</v>
      </c>
      <c r="X88" t="s">
        <v>65</v>
      </c>
      <c r="Y88" t="s">
        <v>60</v>
      </c>
      <c r="Z88" t="s">
        <v>60</v>
      </c>
      <c r="AA88" t="s">
        <v>60</v>
      </c>
      <c r="AB88" t="s">
        <v>60</v>
      </c>
      <c r="AC88" t="s">
        <v>66</v>
      </c>
      <c r="AD88" t="s">
        <v>68</v>
      </c>
      <c r="AE88" t="s">
        <v>60</v>
      </c>
      <c r="AF88" t="s">
        <v>60</v>
      </c>
      <c r="AG88" t="s">
        <v>60</v>
      </c>
      <c r="AH88" t="s">
        <v>60</v>
      </c>
      <c r="AI88" t="s">
        <v>60</v>
      </c>
      <c r="AJ88" t="s">
        <v>65</v>
      </c>
      <c r="AK88" t="s">
        <v>67</v>
      </c>
      <c r="AL88" t="s">
        <v>68</v>
      </c>
      <c r="AM88" t="s">
        <v>68</v>
      </c>
      <c r="AN88" t="s">
        <v>60</v>
      </c>
      <c r="AO88" t="s">
        <v>67</v>
      </c>
      <c r="AP88" t="s">
        <v>67</v>
      </c>
      <c r="AQ88" t="s">
        <v>67</v>
      </c>
      <c r="AR88" t="s">
        <v>67</v>
      </c>
      <c r="AS88" t="s">
        <v>67</v>
      </c>
      <c r="AT88" t="s">
        <v>68</v>
      </c>
      <c r="AU88" t="s">
        <v>68</v>
      </c>
      <c r="AV88" t="s">
        <v>68</v>
      </c>
      <c r="AW88" t="s">
        <v>68</v>
      </c>
      <c r="AX88" t="s">
        <v>68</v>
      </c>
      <c r="AY88" t="s">
        <v>68</v>
      </c>
      <c r="AZ88">
        <v>1010</v>
      </c>
      <c r="BA88" s="3">
        <v>44442.63958333333</v>
      </c>
    </row>
    <row r="89" spans="1:53" ht="17" customHeight="1" x14ac:dyDescent="0.35">
      <c r="A89" t="s">
        <v>52</v>
      </c>
      <c r="B89" t="s">
        <v>53</v>
      </c>
      <c r="D89" t="s">
        <v>139</v>
      </c>
      <c r="E89" t="s">
        <v>102</v>
      </c>
      <c r="F89" t="str">
        <f>VLOOKUP(D89,PostSurvey!A:B,2,FALSE)</f>
        <v>Kidzrul</v>
      </c>
      <c r="G89" s="1">
        <v>32464</v>
      </c>
      <c r="H89" t="s">
        <v>56</v>
      </c>
      <c r="I89" t="s">
        <v>58</v>
      </c>
      <c r="J89" t="s">
        <v>73</v>
      </c>
      <c r="K89" t="s">
        <v>58</v>
      </c>
      <c r="L89" t="s">
        <v>74</v>
      </c>
      <c r="M89" t="s">
        <v>67</v>
      </c>
      <c r="N89" t="s">
        <v>60</v>
      </c>
      <c r="O89" t="s">
        <v>65</v>
      </c>
      <c r="P89" t="s">
        <v>60</v>
      </c>
      <c r="Q89" t="s">
        <v>60</v>
      </c>
      <c r="R89" t="s">
        <v>68</v>
      </c>
      <c r="S89" t="s">
        <v>65</v>
      </c>
      <c r="T89" t="s">
        <v>60</v>
      </c>
      <c r="U89" t="s">
        <v>67</v>
      </c>
      <c r="V89" t="s">
        <v>60</v>
      </c>
      <c r="W89" t="s">
        <v>60</v>
      </c>
      <c r="X89" t="s">
        <v>60</v>
      </c>
      <c r="Y89" t="s">
        <v>65</v>
      </c>
      <c r="Z89" t="s">
        <v>60</v>
      </c>
      <c r="AA89" t="s">
        <v>66</v>
      </c>
      <c r="AB89" t="s">
        <v>60</v>
      </c>
      <c r="AC89" t="s">
        <v>60</v>
      </c>
      <c r="AD89" t="s">
        <v>65</v>
      </c>
      <c r="AE89" t="s">
        <v>60</v>
      </c>
      <c r="AF89" t="s">
        <v>65</v>
      </c>
      <c r="AG89" t="s">
        <v>68</v>
      </c>
      <c r="AH89" t="s">
        <v>67</v>
      </c>
      <c r="AI89" t="s">
        <v>60</v>
      </c>
      <c r="AJ89" t="s">
        <v>66</v>
      </c>
      <c r="AK89" t="s">
        <v>68</v>
      </c>
      <c r="AL89" t="s">
        <v>60</v>
      </c>
      <c r="AM89" t="s">
        <v>60</v>
      </c>
      <c r="AN89" t="s">
        <v>65</v>
      </c>
      <c r="AO89" t="s">
        <v>60</v>
      </c>
      <c r="AP89" t="s">
        <v>65</v>
      </c>
      <c r="AQ89" t="s">
        <v>68</v>
      </c>
      <c r="AR89" t="s">
        <v>65</v>
      </c>
      <c r="AS89" t="s">
        <v>65</v>
      </c>
      <c r="AT89" t="s">
        <v>60</v>
      </c>
      <c r="AU89" t="s">
        <v>65</v>
      </c>
      <c r="AV89" t="s">
        <v>60</v>
      </c>
      <c r="AW89" t="s">
        <v>66</v>
      </c>
      <c r="AX89" t="s">
        <v>60</v>
      </c>
      <c r="AY89" t="s">
        <v>60</v>
      </c>
      <c r="AZ89">
        <v>998</v>
      </c>
      <c r="BA89" s="3">
        <v>44442.619444444441</v>
      </c>
    </row>
    <row r="90" spans="1:53" ht="17" customHeight="1" x14ac:dyDescent="0.35">
      <c r="A90" t="s">
        <v>52</v>
      </c>
      <c r="B90" t="s">
        <v>53</v>
      </c>
      <c r="D90" t="s">
        <v>144</v>
      </c>
      <c r="E90" t="s">
        <v>102</v>
      </c>
      <c r="F90" t="str">
        <f>VLOOKUP(D90,PostSurvey!A:B,2,FALSE)</f>
        <v>Kidzrul</v>
      </c>
      <c r="G90" s="1">
        <v>27508</v>
      </c>
      <c r="H90" t="s">
        <v>56</v>
      </c>
      <c r="I90" t="s">
        <v>52</v>
      </c>
      <c r="J90" t="s">
        <v>64</v>
      </c>
      <c r="K90" t="s">
        <v>52</v>
      </c>
      <c r="L90" t="s">
        <v>145</v>
      </c>
      <c r="M90" t="s">
        <v>67</v>
      </c>
      <c r="N90" t="s">
        <v>67</v>
      </c>
      <c r="O90" t="s">
        <v>65</v>
      </c>
      <c r="P90" t="s">
        <v>60</v>
      </c>
      <c r="Q90" t="s">
        <v>60</v>
      </c>
      <c r="R90" t="s">
        <v>67</v>
      </c>
      <c r="S90" t="s">
        <v>66</v>
      </c>
      <c r="T90" t="s">
        <v>68</v>
      </c>
      <c r="U90" t="s">
        <v>65</v>
      </c>
      <c r="V90" t="s">
        <v>60</v>
      </c>
      <c r="W90" t="s">
        <v>66</v>
      </c>
      <c r="X90" t="s">
        <v>67</v>
      </c>
      <c r="Y90" t="s">
        <v>67</v>
      </c>
      <c r="Z90" t="s">
        <v>67</v>
      </c>
      <c r="AA90" t="s">
        <v>66</v>
      </c>
      <c r="AB90" t="s">
        <v>67</v>
      </c>
      <c r="AC90" t="s">
        <v>68</v>
      </c>
      <c r="AD90" t="s">
        <v>65</v>
      </c>
      <c r="AE90" t="s">
        <v>60</v>
      </c>
      <c r="AF90" t="s">
        <v>60</v>
      </c>
      <c r="AG90" t="s">
        <v>65</v>
      </c>
      <c r="AH90" t="s">
        <v>67</v>
      </c>
      <c r="AI90" t="s">
        <v>60</v>
      </c>
      <c r="AJ90" t="s">
        <v>68</v>
      </c>
      <c r="AK90" t="s">
        <v>68</v>
      </c>
      <c r="AL90" t="s">
        <v>65</v>
      </c>
      <c r="AM90" t="s">
        <v>68</v>
      </c>
      <c r="AN90" t="s">
        <v>65</v>
      </c>
      <c r="AO90" t="s">
        <v>60</v>
      </c>
      <c r="AP90" t="s">
        <v>60</v>
      </c>
      <c r="AQ90" t="s">
        <v>60</v>
      </c>
      <c r="AR90" t="s">
        <v>60</v>
      </c>
      <c r="AS90" t="s">
        <v>66</v>
      </c>
      <c r="AT90" t="s">
        <v>68</v>
      </c>
      <c r="AU90" t="s">
        <v>68</v>
      </c>
      <c r="AV90" t="s">
        <v>68</v>
      </c>
      <c r="AW90" t="s">
        <v>65</v>
      </c>
      <c r="AX90" t="s">
        <v>65</v>
      </c>
      <c r="AY90" t="s">
        <v>68</v>
      </c>
      <c r="AZ90">
        <v>990</v>
      </c>
      <c r="BA90" s="3">
        <v>44442.602083333331</v>
      </c>
    </row>
    <row r="91" spans="1:53" ht="17" customHeight="1" x14ac:dyDescent="0.35">
      <c r="A91" t="s">
        <v>52</v>
      </c>
      <c r="B91" t="s">
        <v>53</v>
      </c>
      <c r="D91" t="s">
        <v>146</v>
      </c>
      <c r="E91" t="s">
        <v>102</v>
      </c>
      <c r="F91" t="str">
        <f>VLOOKUP(D91,PostSurvey!A:B,2,FALSE)</f>
        <v>Kidzrul</v>
      </c>
      <c r="G91" s="1">
        <v>32239</v>
      </c>
      <c r="H91" t="s">
        <v>56</v>
      </c>
      <c r="I91" t="s">
        <v>52</v>
      </c>
      <c r="J91" t="s">
        <v>77</v>
      </c>
      <c r="K91" t="s">
        <v>58</v>
      </c>
      <c r="L91" t="s">
        <v>74</v>
      </c>
      <c r="M91" t="s">
        <v>60</v>
      </c>
      <c r="N91" t="s">
        <v>66</v>
      </c>
      <c r="O91" t="s">
        <v>67</v>
      </c>
      <c r="P91" t="s">
        <v>68</v>
      </c>
      <c r="Q91" t="s">
        <v>68</v>
      </c>
      <c r="R91" t="s">
        <v>67</v>
      </c>
      <c r="S91" t="s">
        <v>67</v>
      </c>
      <c r="T91" t="s">
        <v>67</v>
      </c>
      <c r="U91" t="s">
        <v>68</v>
      </c>
      <c r="V91" t="s">
        <v>60</v>
      </c>
      <c r="W91" t="s">
        <v>65</v>
      </c>
      <c r="X91" t="s">
        <v>60</v>
      </c>
      <c r="Y91" t="s">
        <v>67</v>
      </c>
      <c r="Z91" t="s">
        <v>67</v>
      </c>
      <c r="AA91" t="s">
        <v>67</v>
      </c>
      <c r="AB91" t="s">
        <v>67</v>
      </c>
      <c r="AC91" t="s">
        <v>66</v>
      </c>
      <c r="AD91" t="s">
        <v>68</v>
      </c>
      <c r="AE91" t="s">
        <v>67</v>
      </c>
      <c r="AF91" t="s">
        <v>65</v>
      </c>
      <c r="AG91" t="s">
        <v>65</v>
      </c>
      <c r="AH91" t="s">
        <v>68</v>
      </c>
      <c r="AI91" t="s">
        <v>68</v>
      </c>
      <c r="AJ91" t="s">
        <v>68</v>
      </c>
      <c r="AK91" t="s">
        <v>67</v>
      </c>
      <c r="AL91" t="s">
        <v>68</v>
      </c>
      <c r="AM91" t="s">
        <v>65</v>
      </c>
      <c r="AN91" t="s">
        <v>65</v>
      </c>
      <c r="AO91" t="s">
        <v>67</v>
      </c>
      <c r="AP91" t="s">
        <v>67</v>
      </c>
      <c r="AQ91" t="s">
        <v>67</v>
      </c>
      <c r="AR91" t="s">
        <v>67</v>
      </c>
      <c r="AS91" t="s">
        <v>60</v>
      </c>
      <c r="AT91" t="s">
        <v>68</v>
      </c>
      <c r="AU91" t="s">
        <v>68</v>
      </c>
      <c r="AV91" t="s">
        <v>68</v>
      </c>
      <c r="AW91" t="s">
        <v>68</v>
      </c>
      <c r="AX91" t="s">
        <v>68</v>
      </c>
      <c r="AY91" t="s">
        <v>68</v>
      </c>
      <c r="AZ91">
        <v>988</v>
      </c>
      <c r="BA91" s="3">
        <v>44442.584027777775</v>
      </c>
    </row>
    <row r="92" spans="1:53" ht="17" customHeight="1" x14ac:dyDescent="0.35">
      <c r="A92" t="s">
        <v>52</v>
      </c>
      <c r="B92" t="s">
        <v>53</v>
      </c>
      <c r="D92" t="s">
        <v>101</v>
      </c>
      <c r="E92" t="s">
        <v>183</v>
      </c>
      <c r="F92" t="str">
        <f>VLOOKUP(D92,PostSurvey!A:B,2,FALSE)</f>
        <v>Kidzrul</v>
      </c>
      <c r="G92" s="1">
        <v>36974</v>
      </c>
      <c r="H92" t="s">
        <v>63</v>
      </c>
      <c r="I92" t="s">
        <v>58</v>
      </c>
      <c r="J92" t="s">
        <v>73</v>
      </c>
      <c r="K92" t="s">
        <v>58</v>
      </c>
      <c r="L92" t="s">
        <v>59</v>
      </c>
      <c r="M92" t="s">
        <v>68</v>
      </c>
      <c r="N92" t="s">
        <v>65</v>
      </c>
      <c r="O92" t="s">
        <v>60</v>
      </c>
      <c r="P92" t="s">
        <v>60</v>
      </c>
      <c r="Q92" t="s">
        <v>65</v>
      </c>
      <c r="R92" t="s">
        <v>66</v>
      </c>
      <c r="S92" t="s">
        <v>66</v>
      </c>
      <c r="T92" t="s">
        <v>66</v>
      </c>
      <c r="U92" t="s">
        <v>60</v>
      </c>
      <c r="V92" t="s">
        <v>65</v>
      </c>
      <c r="W92" t="s">
        <v>60</v>
      </c>
      <c r="X92" t="s">
        <v>65</v>
      </c>
      <c r="Y92" t="s">
        <v>65</v>
      </c>
      <c r="Z92" t="s">
        <v>65</v>
      </c>
      <c r="AA92" t="s">
        <v>65</v>
      </c>
      <c r="AB92" t="s">
        <v>65</v>
      </c>
      <c r="AC92" t="s">
        <v>65</v>
      </c>
      <c r="AD92" t="s">
        <v>65</v>
      </c>
      <c r="AE92" t="s">
        <v>66</v>
      </c>
      <c r="AF92" t="s">
        <v>65</v>
      </c>
      <c r="AG92" t="s">
        <v>65</v>
      </c>
      <c r="AH92" t="s">
        <v>68</v>
      </c>
      <c r="AI92" t="s">
        <v>68</v>
      </c>
      <c r="AJ92" t="s">
        <v>67</v>
      </c>
      <c r="AK92" t="s">
        <v>67</v>
      </c>
      <c r="AL92" t="s">
        <v>67</v>
      </c>
      <c r="AM92" t="s">
        <v>66</v>
      </c>
      <c r="AN92" t="s">
        <v>60</v>
      </c>
      <c r="AO92" t="s">
        <v>67</v>
      </c>
      <c r="AP92" t="s">
        <v>66</v>
      </c>
      <c r="AQ92" t="s">
        <v>66</v>
      </c>
      <c r="AR92" t="s">
        <v>66</v>
      </c>
      <c r="AS92" t="s">
        <v>67</v>
      </c>
      <c r="AT92" t="s">
        <v>65</v>
      </c>
      <c r="AU92" t="s">
        <v>68</v>
      </c>
      <c r="AV92" t="s">
        <v>68</v>
      </c>
      <c r="AW92" t="s">
        <v>68</v>
      </c>
      <c r="AX92" t="s">
        <v>68</v>
      </c>
      <c r="AY92" t="s">
        <v>68</v>
      </c>
      <c r="AZ92">
        <v>572</v>
      </c>
      <c r="BA92" s="3">
        <v>44437.326388888891</v>
      </c>
    </row>
    <row r="93" spans="1:53" ht="17" customHeight="1" x14ac:dyDescent="0.35">
      <c r="A93" t="s">
        <v>52</v>
      </c>
      <c r="B93" t="s">
        <v>53</v>
      </c>
      <c r="D93" t="s">
        <v>112</v>
      </c>
      <c r="E93" t="s">
        <v>606</v>
      </c>
      <c r="F93" t="str">
        <f>VLOOKUP(D93,PostSurvey!A:B,2,FALSE)</f>
        <v>Kidzrul</v>
      </c>
      <c r="G93" s="1">
        <v>34070</v>
      </c>
      <c r="H93" t="s">
        <v>56</v>
      </c>
      <c r="I93" t="s">
        <v>52</v>
      </c>
      <c r="J93" t="s">
        <v>64</v>
      </c>
      <c r="K93" t="s">
        <v>58</v>
      </c>
      <c r="L93" t="s">
        <v>85</v>
      </c>
      <c r="M93" t="s">
        <v>65</v>
      </c>
      <c r="N93" t="s">
        <v>67</v>
      </c>
      <c r="O93" t="s">
        <v>67</v>
      </c>
      <c r="P93" t="s">
        <v>68</v>
      </c>
      <c r="Q93" t="s">
        <v>68</v>
      </c>
      <c r="R93" t="s">
        <v>67</v>
      </c>
      <c r="S93" t="s">
        <v>67</v>
      </c>
      <c r="T93" t="s">
        <v>60</v>
      </c>
      <c r="U93" t="s">
        <v>65</v>
      </c>
      <c r="V93" t="s">
        <v>60</v>
      </c>
      <c r="W93" t="s">
        <v>60</v>
      </c>
      <c r="X93" t="s">
        <v>60</v>
      </c>
      <c r="Y93" t="s">
        <v>67</v>
      </c>
      <c r="Z93" t="s">
        <v>66</v>
      </c>
      <c r="AA93" t="s">
        <v>67</v>
      </c>
      <c r="AB93" t="s">
        <v>67</v>
      </c>
      <c r="AC93" t="s">
        <v>65</v>
      </c>
      <c r="AD93" t="s">
        <v>68</v>
      </c>
      <c r="AE93" t="s">
        <v>60</v>
      </c>
      <c r="AF93" t="s">
        <v>67</v>
      </c>
      <c r="AG93" t="s">
        <v>68</v>
      </c>
      <c r="AH93" t="s">
        <v>67</v>
      </c>
      <c r="AI93" t="s">
        <v>60</v>
      </c>
      <c r="AJ93" t="s">
        <v>65</v>
      </c>
      <c r="AK93" t="s">
        <v>67</v>
      </c>
      <c r="AL93" t="s">
        <v>65</v>
      </c>
      <c r="AM93" t="s">
        <v>66</v>
      </c>
      <c r="AN93" t="s">
        <v>68</v>
      </c>
      <c r="AO93" t="s">
        <v>67</v>
      </c>
      <c r="AP93" t="s">
        <v>67</v>
      </c>
      <c r="AQ93" t="s">
        <v>67</v>
      </c>
      <c r="AR93" t="s">
        <v>67</v>
      </c>
      <c r="AS93" t="s">
        <v>67</v>
      </c>
      <c r="AT93" t="s">
        <v>68</v>
      </c>
      <c r="AU93" t="s">
        <v>68</v>
      </c>
      <c r="AV93" t="s">
        <v>68</v>
      </c>
      <c r="AW93" t="s">
        <v>68</v>
      </c>
      <c r="AX93" t="s">
        <v>68</v>
      </c>
      <c r="AY93" t="s">
        <v>68</v>
      </c>
      <c r="AZ93">
        <v>174</v>
      </c>
      <c r="BA93" s="3">
        <v>44408.083333333336</v>
      </c>
    </row>
    <row r="94" spans="1:53" ht="17" customHeight="1" x14ac:dyDescent="0.35">
      <c r="A94" t="s">
        <v>52</v>
      </c>
      <c r="B94" t="s">
        <v>53</v>
      </c>
      <c r="D94" t="s">
        <v>54</v>
      </c>
      <c r="E94" t="s">
        <v>55</v>
      </c>
      <c r="F94" t="str">
        <f>VLOOKUP(D94,PostSurvey!A:B,2,FALSE)</f>
        <v>Krystal</v>
      </c>
      <c r="G94" s="1">
        <v>37019</v>
      </c>
      <c r="H94" t="s">
        <v>56</v>
      </c>
      <c r="I94" t="s">
        <v>52</v>
      </c>
      <c r="J94" s="2" t="s">
        <v>57</v>
      </c>
      <c r="K94" t="s">
        <v>58</v>
      </c>
      <c r="L94" t="s">
        <v>59</v>
      </c>
      <c r="M94" t="s">
        <v>60</v>
      </c>
      <c r="N94" t="s">
        <v>60</v>
      </c>
      <c r="O94" t="s">
        <v>60</v>
      </c>
      <c r="P94" t="s">
        <v>60</v>
      </c>
      <c r="Q94" t="s">
        <v>60</v>
      </c>
      <c r="R94" t="s">
        <v>60</v>
      </c>
      <c r="S94" t="s">
        <v>60</v>
      </c>
      <c r="T94" t="s">
        <v>60</v>
      </c>
      <c r="U94" t="s">
        <v>60</v>
      </c>
      <c r="V94" t="s">
        <v>60</v>
      </c>
      <c r="W94" t="s">
        <v>60</v>
      </c>
      <c r="X94" t="s">
        <v>60</v>
      </c>
      <c r="Y94" t="s">
        <v>60</v>
      </c>
      <c r="Z94" t="s">
        <v>60</v>
      </c>
      <c r="AA94" t="s">
        <v>60</v>
      </c>
      <c r="AB94" t="s">
        <v>60</v>
      </c>
      <c r="AC94" t="s">
        <v>60</v>
      </c>
      <c r="AD94" t="s">
        <v>60</v>
      </c>
      <c r="AE94" t="s">
        <v>60</v>
      </c>
      <c r="AF94" t="s">
        <v>60</v>
      </c>
      <c r="AG94" t="s">
        <v>60</v>
      </c>
      <c r="AH94" t="s">
        <v>60</v>
      </c>
      <c r="AI94" t="s">
        <v>60</v>
      </c>
      <c r="AJ94" t="s">
        <v>60</v>
      </c>
      <c r="AK94" t="s">
        <v>60</v>
      </c>
      <c r="AL94" t="s">
        <v>60</v>
      </c>
      <c r="AM94" t="s">
        <v>60</v>
      </c>
      <c r="AN94" t="s">
        <v>60</v>
      </c>
      <c r="AO94" t="s">
        <v>60</v>
      </c>
      <c r="AP94" t="s">
        <v>60</v>
      </c>
      <c r="AQ94" t="s">
        <v>60</v>
      </c>
      <c r="AR94" t="s">
        <v>60</v>
      </c>
      <c r="AS94" t="s">
        <v>60</v>
      </c>
      <c r="AT94" t="s">
        <v>60</v>
      </c>
      <c r="AU94" t="s">
        <v>60</v>
      </c>
      <c r="AV94" t="s">
        <v>60</v>
      </c>
      <c r="AW94" t="s">
        <v>60</v>
      </c>
      <c r="AX94" t="s">
        <v>60</v>
      </c>
      <c r="AY94" t="s">
        <v>60</v>
      </c>
      <c r="AZ94">
        <v>1091</v>
      </c>
      <c r="BA94" s="3">
        <v>44447.625</v>
      </c>
    </row>
    <row r="95" spans="1:53" ht="17" customHeight="1" x14ac:dyDescent="0.35">
      <c r="A95" t="s">
        <v>52</v>
      </c>
      <c r="B95" s="2" t="s">
        <v>69</v>
      </c>
      <c r="D95" t="s">
        <v>234</v>
      </c>
      <c r="E95" t="s">
        <v>55</v>
      </c>
      <c r="F95" t="str">
        <f>VLOOKUP(D95,PostSurvey!A:B,2,FALSE)</f>
        <v>Krystal</v>
      </c>
      <c r="G95">
        <v>8111992</v>
      </c>
      <c r="H95" t="s">
        <v>56</v>
      </c>
      <c r="I95" t="s">
        <v>52</v>
      </c>
      <c r="J95" t="s">
        <v>73</v>
      </c>
      <c r="K95" t="s">
        <v>58</v>
      </c>
      <c r="L95" t="s">
        <v>59</v>
      </c>
      <c r="M95" t="s">
        <v>65</v>
      </c>
      <c r="N95" t="s">
        <v>65</v>
      </c>
      <c r="O95" t="s">
        <v>66</v>
      </c>
      <c r="P95" t="s">
        <v>65</v>
      </c>
      <c r="Q95" t="s">
        <v>65</v>
      </c>
      <c r="R95" t="s">
        <v>60</v>
      </c>
      <c r="S95" t="s">
        <v>66</v>
      </c>
      <c r="T95" t="s">
        <v>60</v>
      </c>
      <c r="U95" t="s">
        <v>65</v>
      </c>
      <c r="V95" t="s">
        <v>66</v>
      </c>
      <c r="W95" t="s">
        <v>60</v>
      </c>
      <c r="X95" t="s">
        <v>65</v>
      </c>
      <c r="Y95" t="s">
        <v>66</v>
      </c>
      <c r="Z95" t="s">
        <v>66</v>
      </c>
      <c r="AA95" t="s">
        <v>66</v>
      </c>
      <c r="AB95" t="s">
        <v>66</v>
      </c>
      <c r="AC95" t="s">
        <v>65</v>
      </c>
      <c r="AD95" t="s">
        <v>65</v>
      </c>
      <c r="AE95" t="s">
        <v>66</v>
      </c>
      <c r="AF95" t="s">
        <v>66</v>
      </c>
      <c r="AG95" t="s">
        <v>60</v>
      </c>
      <c r="AH95" t="s">
        <v>60</v>
      </c>
      <c r="AI95" t="s">
        <v>60</v>
      </c>
      <c r="AJ95" t="s">
        <v>60</v>
      </c>
      <c r="AK95" t="s">
        <v>66</v>
      </c>
      <c r="AL95" t="s">
        <v>66</v>
      </c>
      <c r="AM95" t="s">
        <v>60</v>
      </c>
      <c r="AN95" t="s">
        <v>60</v>
      </c>
      <c r="AO95" t="s">
        <v>66</v>
      </c>
      <c r="AP95" t="s">
        <v>66</v>
      </c>
      <c r="AQ95" t="s">
        <v>66</v>
      </c>
      <c r="AR95" t="s">
        <v>66</v>
      </c>
      <c r="AS95" t="s">
        <v>66</v>
      </c>
      <c r="AT95" t="s">
        <v>65</v>
      </c>
      <c r="AU95" t="s">
        <v>65</v>
      </c>
      <c r="AV95" t="s">
        <v>65</v>
      </c>
      <c r="AW95" t="s">
        <v>65</v>
      </c>
      <c r="AX95" t="s">
        <v>65</v>
      </c>
      <c r="AY95" t="s">
        <v>60</v>
      </c>
      <c r="AZ95">
        <v>860</v>
      </c>
      <c r="BA95" s="3">
        <v>44441.375694444447</v>
      </c>
    </row>
    <row r="96" spans="1:53" ht="17" customHeight="1" x14ac:dyDescent="0.35">
      <c r="A96" t="s">
        <v>52</v>
      </c>
      <c r="B96" t="s">
        <v>53</v>
      </c>
      <c r="D96" t="s">
        <v>236</v>
      </c>
      <c r="E96" t="s">
        <v>55</v>
      </c>
      <c r="F96" t="str">
        <f>VLOOKUP(D96,PostSurvey!A:B,2,FALSE)</f>
        <v>Krystal</v>
      </c>
      <c r="G96" s="1">
        <v>34720</v>
      </c>
      <c r="H96" t="s">
        <v>63</v>
      </c>
      <c r="I96" t="s">
        <v>58</v>
      </c>
      <c r="J96" t="s">
        <v>73</v>
      </c>
      <c r="K96" t="s">
        <v>58</v>
      </c>
      <c r="L96" t="s">
        <v>59</v>
      </c>
      <c r="M96" t="s">
        <v>60</v>
      </c>
      <c r="N96" t="s">
        <v>65</v>
      </c>
      <c r="O96" t="s">
        <v>60</v>
      </c>
      <c r="P96" t="s">
        <v>65</v>
      </c>
      <c r="Q96" t="s">
        <v>60</v>
      </c>
      <c r="R96" t="s">
        <v>60</v>
      </c>
      <c r="S96" t="s">
        <v>60</v>
      </c>
      <c r="T96" t="s">
        <v>66</v>
      </c>
      <c r="U96" t="s">
        <v>68</v>
      </c>
      <c r="V96" t="s">
        <v>60</v>
      </c>
      <c r="W96" t="s">
        <v>65</v>
      </c>
      <c r="X96" t="s">
        <v>65</v>
      </c>
      <c r="Y96" t="s">
        <v>60</v>
      </c>
      <c r="Z96" t="s">
        <v>60</v>
      </c>
      <c r="AA96" t="s">
        <v>65</v>
      </c>
      <c r="AB96" t="s">
        <v>60</v>
      </c>
      <c r="AC96" t="s">
        <v>60</v>
      </c>
      <c r="AD96" t="s">
        <v>60</v>
      </c>
      <c r="AE96" t="s">
        <v>60</v>
      </c>
      <c r="AF96" t="s">
        <v>60</v>
      </c>
      <c r="AG96" t="s">
        <v>60</v>
      </c>
      <c r="AH96" t="s">
        <v>60</v>
      </c>
      <c r="AI96" t="s">
        <v>60</v>
      </c>
      <c r="AJ96" t="s">
        <v>60</v>
      </c>
      <c r="AK96" t="s">
        <v>60</v>
      </c>
      <c r="AL96" t="s">
        <v>60</v>
      </c>
      <c r="AM96" t="s">
        <v>60</v>
      </c>
      <c r="AN96" t="s">
        <v>60</v>
      </c>
      <c r="AO96" t="s">
        <v>60</v>
      </c>
      <c r="AP96" t="s">
        <v>60</v>
      </c>
      <c r="AQ96" t="s">
        <v>66</v>
      </c>
      <c r="AR96" t="s">
        <v>66</v>
      </c>
      <c r="AS96" t="s">
        <v>60</v>
      </c>
      <c r="AT96" t="s">
        <v>65</v>
      </c>
      <c r="AU96" t="s">
        <v>65</v>
      </c>
      <c r="AV96" t="s">
        <v>60</v>
      </c>
      <c r="AW96" t="s">
        <v>60</v>
      </c>
      <c r="AX96" t="s">
        <v>60</v>
      </c>
      <c r="AY96" t="s">
        <v>60</v>
      </c>
      <c r="AZ96">
        <v>856</v>
      </c>
      <c r="BA96" s="3">
        <v>44441.370833333334</v>
      </c>
    </row>
    <row r="97" spans="1:53" ht="17" customHeight="1" x14ac:dyDescent="0.35">
      <c r="A97" t="s">
        <v>52</v>
      </c>
      <c r="B97" t="s">
        <v>53</v>
      </c>
      <c r="D97" t="s">
        <v>388</v>
      </c>
      <c r="E97" t="s">
        <v>389</v>
      </c>
      <c r="F97" t="str">
        <f>VLOOKUP(D97,PostSurvey!A:B,2,FALSE)</f>
        <v>Krystal</v>
      </c>
      <c r="G97" s="1">
        <v>37008</v>
      </c>
      <c r="H97" t="s">
        <v>63</v>
      </c>
      <c r="I97" t="s">
        <v>52</v>
      </c>
      <c r="J97" t="s">
        <v>77</v>
      </c>
      <c r="K97" t="s">
        <v>58</v>
      </c>
      <c r="L97" t="s">
        <v>59</v>
      </c>
      <c r="M97" t="s">
        <v>68</v>
      </c>
      <c r="N97" t="s">
        <v>60</v>
      </c>
      <c r="O97" t="s">
        <v>67</v>
      </c>
      <c r="P97" t="s">
        <v>68</v>
      </c>
      <c r="Q97" t="s">
        <v>68</v>
      </c>
      <c r="R97" t="s">
        <v>67</v>
      </c>
      <c r="S97" t="s">
        <v>67</v>
      </c>
      <c r="T97" t="s">
        <v>67</v>
      </c>
      <c r="U97" t="s">
        <v>65</v>
      </c>
      <c r="V97" t="s">
        <v>60</v>
      </c>
      <c r="W97" t="s">
        <v>60</v>
      </c>
      <c r="X97" t="s">
        <v>66</v>
      </c>
      <c r="Y97" t="s">
        <v>65</v>
      </c>
      <c r="Z97" t="s">
        <v>67</v>
      </c>
      <c r="AA97" t="s">
        <v>67</v>
      </c>
      <c r="AB97" t="s">
        <v>67</v>
      </c>
      <c r="AC97" t="s">
        <v>60</v>
      </c>
      <c r="AD97" t="s">
        <v>66</v>
      </c>
      <c r="AE97" t="s">
        <v>66</v>
      </c>
      <c r="AF97" t="s">
        <v>66</v>
      </c>
      <c r="AG97" t="s">
        <v>60</v>
      </c>
      <c r="AH97" t="s">
        <v>65</v>
      </c>
      <c r="AI97" t="s">
        <v>65</v>
      </c>
      <c r="AJ97" t="s">
        <v>65</v>
      </c>
      <c r="AK97" t="s">
        <v>67</v>
      </c>
      <c r="AL97" t="s">
        <v>67</v>
      </c>
      <c r="AM97" t="s">
        <v>60</v>
      </c>
      <c r="AN97" t="s">
        <v>67</v>
      </c>
      <c r="AO97" t="s">
        <v>67</v>
      </c>
      <c r="AP97" t="s">
        <v>67</v>
      </c>
      <c r="AQ97" t="s">
        <v>67</v>
      </c>
      <c r="AR97" t="s">
        <v>67</v>
      </c>
      <c r="AS97" t="s">
        <v>65</v>
      </c>
      <c r="AT97" t="s">
        <v>68</v>
      </c>
      <c r="AU97" t="s">
        <v>65</v>
      </c>
      <c r="AV97" t="s">
        <v>68</v>
      </c>
      <c r="AW97" t="s">
        <v>68</v>
      </c>
      <c r="AX97" t="s">
        <v>68</v>
      </c>
      <c r="AY97" t="s">
        <v>65</v>
      </c>
      <c r="AZ97">
        <v>561</v>
      </c>
      <c r="BA97" s="3">
        <v>44437.309027777781</v>
      </c>
    </row>
    <row r="98" spans="1:53" ht="17" customHeight="1" x14ac:dyDescent="0.35">
      <c r="A98" t="s">
        <v>52</v>
      </c>
      <c r="B98" t="s">
        <v>53</v>
      </c>
      <c r="D98" t="s">
        <v>388</v>
      </c>
      <c r="E98" t="s">
        <v>389</v>
      </c>
      <c r="F98" t="str">
        <f>VLOOKUP(D98,PostSurvey!A:B,2,FALSE)</f>
        <v>Krystal</v>
      </c>
      <c r="G98" s="1">
        <v>37008</v>
      </c>
      <c r="H98" t="s">
        <v>63</v>
      </c>
      <c r="I98" t="s">
        <v>52</v>
      </c>
      <c r="J98" t="s">
        <v>77</v>
      </c>
      <c r="K98" t="s">
        <v>58</v>
      </c>
      <c r="L98" t="s">
        <v>59</v>
      </c>
      <c r="M98" t="s">
        <v>65</v>
      </c>
      <c r="N98" t="s">
        <v>60</v>
      </c>
      <c r="O98" t="s">
        <v>67</v>
      </c>
      <c r="P98" t="s">
        <v>68</v>
      </c>
      <c r="Q98" t="s">
        <v>68</v>
      </c>
      <c r="R98" t="s">
        <v>66</v>
      </c>
      <c r="S98" t="s">
        <v>67</v>
      </c>
      <c r="T98" t="s">
        <v>66</v>
      </c>
      <c r="U98" t="s">
        <v>65</v>
      </c>
      <c r="V98" t="s">
        <v>60</v>
      </c>
      <c r="W98" t="s">
        <v>66</v>
      </c>
      <c r="X98" t="s">
        <v>66</v>
      </c>
      <c r="Y98" t="s">
        <v>65</v>
      </c>
      <c r="Z98" t="s">
        <v>60</v>
      </c>
      <c r="AA98" t="s">
        <v>67</v>
      </c>
      <c r="AB98" t="s">
        <v>67</v>
      </c>
      <c r="AC98" t="s">
        <v>60</v>
      </c>
      <c r="AD98" t="s">
        <v>67</v>
      </c>
      <c r="AE98" t="s">
        <v>67</v>
      </c>
      <c r="AF98" t="s">
        <v>67</v>
      </c>
      <c r="AG98" t="s">
        <v>66</v>
      </c>
      <c r="AH98" t="s">
        <v>65</v>
      </c>
      <c r="AI98" t="s">
        <v>65</v>
      </c>
      <c r="AJ98" t="s">
        <v>65</v>
      </c>
      <c r="AK98" t="s">
        <v>67</v>
      </c>
      <c r="AL98" t="s">
        <v>60</v>
      </c>
      <c r="AM98" t="s">
        <v>60</v>
      </c>
      <c r="AN98" t="s">
        <v>67</v>
      </c>
      <c r="AO98" t="s">
        <v>67</v>
      </c>
      <c r="AP98" t="s">
        <v>67</v>
      </c>
      <c r="AQ98" t="s">
        <v>67</v>
      </c>
      <c r="AR98" t="s">
        <v>67</v>
      </c>
      <c r="AS98" t="s">
        <v>65</v>
      </c>
      <c r="AT98" t="s">
        <v>68</v>
      </c>
      <c r="AU98" t="s">
        <v>65</v>
      </c>
      <c r="AV98" t="s">
        <v>68</v>
      </c>
      <c r="AW98" t="s">
        <v>68</v>
      </c>
      <c r="AX98" t="s">
        <v>68</v>
      </c>
      <c r="AY98" t="s">
        <v>60</v>
      </c>
      <c r="AZ98">
        <v>554</v>
      </c>
      <c r="BA98" s="3">
        <v>44437.300694444442</v>
      </c>
    </row>
    <row r="99" spans="1:53" ht="17" customHeight="1" x14ac:dyDescent="0.35">
      <c r="A99" t="s">
        <v>52</v>
      </c>
      <c r="B99" t="s">
        <v>53</v>
      </c>
      <c r="D99" t="s">
        <v>404</v>
      </c>
      <c r="E99" t="s">
        <v>188</v>
      </c>
      <c r="F99" t="str">
        <f>VLOOKUP(D99,PostSurvey!A:B,2,FALSE)</f>
        <v>Krystal</v>
      </c>
      <c r="G99" s="1">
        <v>37055</v>
      </c>
      <c r="H99" t="s">
        <v>63</v>
      </c>
      <c r="I99" t="s">
        <v>58</v>
      </c>
      <c r="J99" t="s">
        <v>73</v>
      </c>
      <c r="K99" t="s">
        <v>58</v>
      </c>
      <c r="L99" t="s">
        <v>59</v>
      </c>
      <c r="M99" t="s">
        <v>65</v>
      </c>
      <c r="N99" t="s">
        <v>60</v>
      </c>
      <c r="O99" t="s">
        <v>66</v>
      </c>
      <c r="P99" t="s">
        <v>65</v>
      </c>
      <c r="Q99" t="s">
        <v>68</v>
      </c>
      <c r="R99" t="s">
        <v>66</v>
      </c>
      <c r="S99" t="s">
        <v>66</v>
      </c>
      <c r="T99" t="s">
        <v>67</v>
      </c>
      <c r="U99" t="s">
        <v>68</v>
      </c>
      <c r="V99" t="s">
        <v>68</v>
      </c>
      <c r="W99" t="s">
        <v>65</v>
      </c>
      <c r="X99" t="s">
        <v>60</v>
      </c>
      <c r="Y99" t="s">
        <v>66</v>
      </c>
      <c r="Z99" t="s">
        <v>60</v>
      </c>
      <c r="AA99" t="s">
        <v>67</v>
      </c>
      <c r="AB99" t="s">
        <v>66</v>
      </c>
      <c r="AC99" t="s">
        <v>66</v>
      </c>
      <c r="AD99" t="s">
        <v>65</v>
      </c>
      <c r="AE99" t="s">
        <v>67</v>
      </c>
      <c r="AF99" t="s">
        <v>60</v>
      </c>
      <c r="AG99" t="s">
        <v>60</v>
      </c>
      <c r="AH99" t="s">
        <v>60</v>
      </c>
      <c r="AI99" t="s">
        <v>65</v>
      </c>
      <c r="AJ99" t="s">
        <v>67</v>
      </c>
      <c r="AK99" t="s">
        <v>67</v>
      </c>
      <c r="AL99" t="s">
        <v>67</v>
      </c>
      <c r="AM99" t="s">
        <v>60</v>
      </c>
      <c r="AN99" t="s">
        <v>65</v>
      </c>
      <c r="AO99" t="s">
        <v>67</v>
      </c>
      <c r="AP99" t="s">
        <v>60</v>
      </c>
      <c r="AQ99" t="s">
        <v>60</v>
      </c>
      <c r="AR99" t="s">
        <v>60</v>
      </c>
      <c r="AS99" t="s">
        <v>65</v>
      </c>
      <c r="AT99" t="s">
        <v>60</v>
      </c>
      <c r="AU99" t="s">
        <v>68</v>
      </c>
      <c r="AV99" t="s">
        <v>68</v>
      </c>
      <c r="AW99" t="s">
        <v>65</v>
      </c>
      <c r="AX99" t="s">
        <v>68</v>
      </c>
      <c r="AY99" t="s">
        <v>65</v>
      </c>
      <c r="AZ99">
        <v>519</v>
      </c>
      <c r="BA99" s="3">
        <v>44437.275694444441</v>
      </c>
    </row>
    <row r="100" spans="1:53" ht="17" customHeight="1" x14ac:dyDescent="0.35">
      <c r="A100" t="s">
        <v>52</v>
      </c>
      <c r="B100" s="2" t="s">
        <v>69</v>
      </c>
      <c r="D100" t="s">
        <v>453</v>
      </c>
      <c r="E100" t="s">
        <v>454</v>
      </c>
      <c r="F100" t="str">
        <f>VLOOKUP(D100,PostSurvey!A:B,2,FALSE)</f>
        <v>Krystal</v>
      </c>
      <c r="G100" s="1">
        <v>36916</v>
      </c>
      <c r="H100" t="s">
        <v>63</v>
      </c>
      <c r="I100" t="s">
        <v>58</v>
      </c>
      <c r="J100" t="s">
        <v>73</v>
      </c>
      <c r="K100" t="s">
        <v>58</v>
      </c>
      <c r="L100" t="s">
        <v>59</v>
      </c>
      <c r="M100" t="s">
        <v>66</v>
      </c>
      <c r="N100" t="s">
        <v>66</v>
      </c>
      <c r="O100" t="s">
        <v>66</v>
      </c>
      <c r="P100" t="s">
        <v>60</v>
      </c>
      <c r="Q100" t="s">
        <v>65</v>
      </c>
      <c r="R100" t="s">
        <v>60</v>
      </c>
      <c r="S100" t="s">
        <v>60</v>
      </c>
      <c r="T100" t="s">
        <v>66</v>
      </c>
      <c r="U100" t="s">
        <v>60</v>
      </c>
      <c r="V100" t="s">
        <v>60</v>
      </c>
      <c r="W100" t="s">
        <v>66</v>
      </c>
      <c r="X100" t="s">
        <v>66</v>
      </c>
      <c r="Y100" t="s">
        <v>66</v>
      </c>
      <c r="Z100" t="s">
        <v>67</v>
      </c>
      <c r="AA100" t="s">
        <v>66</v>
      </c>
      <c r="AB100" t="s">
        <v>66</v>
      </c>
      <c r="AC100" t="s">
        <v>66</v>
      </c>
      <c r="AD100" t="s">
        <v>65</v>
      </c>
      <c r="AE100" t="s">
        <v>60</v>
      </c>
      <c r="AF100" t="s">
        <v>60</v>
      </c>
      <c r="AG100" t="s">
        <v>60</v>
      </c>
      <c r="AH100" t="s">
        <v>66</v>
      </c>
      <c r="AI100" t="s">
        <v>65</v>
      </c>
      <c r="AJ100" t="s">
        <v>66</v>
      </c>
      <c r="AK100" t="s">
        <v>60</v>
      </c>
      <c r="AL100" t="s">
        <v>66</v>
      </c>
      <c r="AM100" t="s">
        <v>60</v>
      </c>
      <c r="AN100" t="s">
        <v>67</v>
      </c>
      <c r="AO100" t="s">
        <v>60</v>
      </c>
      <c r="AP100" t="s">
        <v>60</v>
      </c>
      <c r="AQ100" t="s">
        <v>60</v>
      </c>
      <c r="AR100" t="s">
        <v>60</v>
      </c>
      <c r="AS100" t="s">
        <v>60</v>
      </c>
      <c r="AT100" t="s">
        <v>60</v>
      </c>
      <c r="AU100" t="s">
        <v>68</v>
      </c>
      <c r="AV100" t="s">
        <v>68</v>
      </c>
      <c r="AW100" t="s">
        <v>60</v>
      </c>
      <c r="AX100" t="s">
        <v>60</v>
      </c>
      <c r="AY100" t="s">
        <v>60</v>
      </c>
      <c r="AZ100">
        <v>433</v>
      </c>
      <c r="BA100" s="3">
        <v>44436.695138888892</v>
      </c>
    </row>
    <row r="101" spans="1:53" ht="17" customHeight="1" x14ac:dyDescent="0.35">
      <c r="A101" t="s">
        <v>52</v>
      </c>
      <c r="B101" t="s">
        <v>53</v>
      </c>
      <c r="D101" t="s">
        <v>505</v>
      </c>
      <c r="E101" t="s">
        <v>62</v>
      </c>
      <c r="F101" t="str">
        <f>VLOOKUP(D101,PostSurvey!A:B,2,FALSE)</f>
        <v>Krystal</v>
      </c>
      <c r="G101" s="1">
        <v>36876</v>
      </c>
      <c r="H101" t="s">
        <v>56</v>
      </c>
      <c r="I101" t="s">
        <v>52</v>
      </c>
      <c r="J101" t="s">
        <v>77</v>
      </c>
      <c r="K101" t="s">
        <v>58</v>
      </c>
      <c r="L101" t="s">
        <v>116</v>
      </c>
      <c r="M101" t="s">
        <v>60</v>
      </c>
      <c r="N101" t="s">
        <v>67</v>
      </c>
      <c r="O101" t="s">
        <v>67</v>
      </c>
      <c r="P101" t="s">
        <v>68</v>
      </c>
      <c r="Q101" t="s">
        <v>68</v>
      </c>
      <c r="R101" t="s">
        <v>66</v>
      </c>
      <c r="S101" t="s">
        <v>67</v>
      </c>
      <c r="T101" t="s">
        <v>67</v>
      </c>
      <c r="U101" t="s">
        <v>60</v>
      </c>
      <c r="V101" t="s">
        <v>60</v>
      </c>
      <c r="W101" t="s">
        <v>60</v>
      </c>
      <c r="X101" t="s">
        <v>66</v>
      </c>
      <c r="Y101" t="s">
        <v>67</v>
      </c>
      <c r="Z101" t="s">
        <v>66</v>
      </c>
      <c r="AA101" t="s">
        <v>66</v>
      </c>
      <c r="AB101" t="s">
        <v>67</v>
      </c>
      <c r="AC101" t="s">
        <v>67</v>
      </c>
      <c r="AD101" t="s">
        <v>68</v>
      </c>
      <c r="AE101" t="s">
        <v>60</v>
      </c>
      <c r="AF101" t="s">
        <v>60</v>
      </c>
      <c r="AG101" t="s">
        <v>60</v>
      </c>
      <c r="AH101" t="s">
        <v>60</v>
      </c>
      <c r="AI101" t="s">
        <v>66</v>
      </c>
      <c r="AJ101" t="s">
        <v>67</v>
      </c>
      <c r="AK101" t="s">
        <v>67</v>
      </c>
      <c r="AL101" t="s">
        <v>66</v>
      </c>
      <c r="AM101" t="s">
        <v>65</v>
      </c>
      <c r="AN101" t="s">
        <v>65</v>
      </c>
      <c r="AO101" t="s">
        <v>67</v>
      </c>
      <c r="AP101" t="s">
        <v>67</v>
      </c>
      <c r="AQ101" t="s">
        <v>67</v>
      </c>
      <c r="AR101" t="s">
        <v>67</v>
      </c>
      <c r="AS101" t="s">
        <v>67</v>
      </c>
      <c r="AT101" t="s">
        <v>68</v>
      </c>
      <c r="AU101" t="s">
        <v>68</v>
      </c>
      <c r="AV101" t="s">
        <v>65</v>
      </c>
      <c r="AW101" t="s">
        <v>65</v>
      </c>
      <c r="AX101" t="s">
        <v>60</v>
      </c>
      <c r="AY101" t="s">
        <v>60</v>
      </c>
      <c r="AZ101">
        <v>341</v>
      </c>
      <c r="BA101" s="3">
        <v>44436.145138888889</v>
      </c>
    </row>
    <row r="102" spans="1:53" ht="17" customHeight="1" x14ac:dyDescent="0.35">
      <c r="A102" t="s">
        <v>52</v>
      </c>
      <c r="B102" t="s">
        <v>53</v>
      </c>
      <c r="D102" t="s">
        <v>54</v>
      </c>
      <c r="E102" t="s">
        <v>590</v>
      </c>
      <c r="F102" t="str">
        <f>VLOOKUP(D102,PostSurvey!A:B,2,FALSE)</f>
        <v>Krystal</v>
      </c>
      <c r="G102">
        <v>8052001</v>
      </c>
      <c r="H102" t="s">
        <v>56</v>
      </c>
      <c r="I102" t="s">
        <v>52</v>
      </c>
      <c r="J102" t="s">
        <v>77</v>
      </c>
      <c r="K102" t="s">
        <v>58</v>
      </c>
      <c r="L102" t="s">
        <v>59</v>
      </c>
      <c r="M102" t="s">
        <v>65</v>
      </c>
      <c r="N102" t="s">
        <v>67</v>
      </c>
      <c r="O102" t="s">
        <v>66</v>
      </c>
      <c r="P102" t="s">
        <v>68</v>
      </c>
      <c r="Q102" t="s">
        <v>68</v>
      </c>
      <c r="R102" t="s">
        <v>67</v>
      </c>
      <c r="S102" t="s">
        <v>66</v>
      </c>
      <c r="T102" t="s">
        <v>67</v>
      </c>
      <c r="U102" t="s">
        <v>60</v>
      </c>
      <c r="V102" t="s">
        <v>67</v>
      </c>
      <c r="W102" t="s">
        <v>65</v>
      </c>
      <c r="X102" t="s">
        <v>66</v>
      </c>
      <c r="Y102" t="s">
        <v>67</v>
      </c>
      <c r="Z102" t="s">
        <v>67</v>
      </c>
      <c r="AA102" t="s">
        <v>60</v>
      </c>
      <c r="AB102" t="s">
        <v>67</v>
      </c>
      <c r="AC102" t="s">
        <v>60</v>
      </c>
      <c r="AD102" t="s">
        <v>60</v>
      </c>
      <c r="AE102" t="s">
        <v>67</v>
      </c>
      <c r="AF102" t="s">
        <v>67</v>
      </c>
      <c r="AG102" t="s">
        <v>67</v>
      </c>
      <c r="AH102" t="s">
        <v>66</v>
      </c>
      <c r="AI102" t="s">
        <v>66</v>
      </c>
      <c r="AJ102" t="s">
        <v>66</v>
      </c>
      <c r="AK102" t="s">
        <v>67</v>
      </c>
      <c r="AL102" t="s">
        <v>67</v>
      </c>
      <c r="AM102" t="s">
        <v>65</v>
      </c>
      <c r="AN102" t="s">
        <v>60</v>
      </c>
      <c r="AO102" t="s">
        <v>67</v>
      </c>
      <c r="AP102" t="s">
        <v>67</v>
      </c>
      <c r="AQ102" t="s">
        <v>67</v>
      </c>
      <c r="AR102" t="s">
        <v>67</v>
      </c>
      <c r="AS102" t="s">
        <v>67</v>
      </c>
      <c r="AT102" t="s">
        <v>68</v>
      </c>
      <c r="AU102" t="s">
        <v>65</v>
      </c>
      <c r="AV102" t="s">
        <v>65</v>
      </c>
      <c r="AW102" t="s">
        <v>60</v>
      </c>
      <c r="AX102" t="s">
        <v>65</v>
      </c>
      <c r="AY102" t="s">
        <v>68</v>
      </c>
      <c r="AZ102">
        <v>184</v>
      </c>
      <c r="BA102" s="3">
        <v>44414.55</v>
      </c>
    </row>
    <row r="103" spans="1:53" ht="17" customHeight="1" x14ac:dyDescent="0.35">
      <c r="A103" t="s">
        <v>52</v>
      </c>
      <c r="B103" t="s">
        <v>53</v>
      </c>
      <c r="D103" t="s">
        <v>609</v>
      </c>
      <c r="E103" t="s">
        <v>610</v>
      </c>
      <c r="F103" t="str">
        <f>VLOOKUP(D103,PostSurvey!A:B,2,FALSE)</f>
        <v>Krystal</v>
      </c>
      <c r="G103" s="1">
        <v>37610</v>
      </c>
      <c r="H103" t="s">
        <v>63</v>
      </c>
      <c r="I103" t="s">
        <v>58</v>
      </c>
      <c r="J103" t="s">
        <v>73</v>
      </c>
      <c r="K103" t="s">
        <v>58</v>
      </c>
      <c r="L103" t="s">
        <v>116</v>
      </c>
      <c r="M103" t="s">
        <v>68</v>
      </c>
      <c r="N103" t="s">
        <v>65</v>
      </c>
      <c r="O103" t="s">
        <v>67</v>
      </c>
      <c r="P103" t="s">
        <v>65</v>
      </c>
      <c r="Q103" t="s">
        <v>68</v>
      </c>
      <c r="R103" t="s">
        <v>60</v>
      </c>
      <c r="S103" t="s">
        <v>67</v>
      </c>
      <c r="T103" t="s">
        <v>67</v>
      </c>
      <c r="U103" t="s">
        <v>60</v>
      </c>
      <c r="V103" t="s">
        <v>67</v>
      </c>
      <c r="W103" t="s">
        <v>66</v>
      </c>
      <c r="X103" t="s">
        <v>67</v>
      </c>
      <c r="Y103" t="s">
        <v>67</v>
      </c>
      <c r="Z103" t="s">
        <v>67</v>
      </c>
      <c r="AA103" t="s">
        <v>67</v>
      </c>
      <c r="AB103" t="s">
        <v>67</v>
      </c>
      <c r="AC103" t="s">
        <v>67</v>
      </c>
      <c r="AD103" t="s">
        <v>67</v>
      </c>
      <c r="AE103" t="s">
        <v>67</v>
      </c>
      <c r="AF103" t="s">
        <v>65</v>
      </c>
      <c r="AG103" t="s">
        <v>65</v>
      </c>
      <c r="AH103" t="s">
        <v>67</v>
      </c>
      <c r="AI103" t="s">
        <v>68</v>
      </c>
      <c r="AJ103" t="s">
        <v>67</v>
      </c>
      <c r="AK103" t="s">
        <v>67</v>
      </c>
      <c r="AL103" t="s">
        <v>67</v>
      </c>
      <c r="AM103" t="s">
        <v>67</v>
      </c>
      <c r="AN103" t="s">
        <v>60</v>
      </c>
      <c r="AO103" t="s">
        <v>67</v>
      </c>
      <c r="AP103" t="s">
        <v>67</v>
      </c>
      <c r="AQ103" t="s">
        <v>67</v>
      </c>
      <c r="AR103" t="s">
        <v>67</v>
      </c>
      <c r="AS103" t="s">
        <v>65</v>
      </c>
      <c r="AT103" t="s">
        <v>68</v>
      </c>
      <c r="AU103" t="s">
        <v>68</v>
      </c>
      <c r="AV103" t="s">
        <v>68</v>
      </c>
      <c r="AW103" t="s">
        <v>65</v>
      </c>
      <c r="AX103" t="s">
        <v>60</v>
      </c>
      <c r="AY103" t="s">
        <v>67</v>
      </c>
      <c r="AZ103">
        <v>170</v>
      </c>
      <c r="BA103" s="3">
        <v>44406.434027777781</v>
      </c>
    </row>
    <row r="104" spans="1:53" ht="17" customHeight="1" x14ac:dyDescent="0.35">
      <c r="A104" t="s">
        <v>52</v>
      </c>
      <c r="B104" t="s">
        <v>53</v>
      </c>
      <c r="D104" t="s">
        <v>611</v>
      </c>
      <c r="E104" t="s">
        <v>610</v>
      </c>
      <c r="F104" t="str">
        <f>VLOOKUP(D104,PostSurvey!A:B,2,FALSE)</f>
        <v>Krystal</v>
      </c>
      <c r="G104" s="1">
        <v>24727</v>
      </c>
      <c r="H104" t="s">
        <v>56</v>
      </c>
      <c r="I104" t="s">
        <v>52</v>
      </c>
      <c r="J104" t="s">
        <v>77</v>
      </c>
      <c r="K104" t="s">
        <v>58</v>
      </c>
      <c r="L104" t="s">
        <v>292</v>
      </c>
      <c r="M104" t="s">
        <v>65</v>
      </c>
      <c r="N104" t="s">
        <v>67</v>
      </c>
      <c r="O104" t="s">
        <v>60</v>
      </c>
      <c r="P104" t="s">
        <v>65</v>
      </c>
      <c r="Q104" t="s">
        <v>60</v>
      </c>
      <c r="R104" t="s">
        <v>60</v>
      </c>
      <c r="S104" t="s">
        <v>65</v>
      </c>
      <c r="T104" t="s">
        <v>60</v>
      </c>
      <c r="U104" t="s">
        <v>68</v>
      </c>
      <c r="V104" t="s">
        <v>60</v>
      </c>
      <c r="W104" t="s">
        <v>67</v>
      </c>
      <c r="X104" t="s">
        <v>60</v>
      </c>
      <c r="Y104" t="s">
        <v>65</v>
      </c>
      <c r="Z104" t="s">
        <v>66</v>
      </c>
      <c r="AA104" t="s">
        <v>66</v>
      </c>
      <c r="AB104" t="s">
        <v>60</v>
      </c>
      <c r="AC104" t="s">
        <v>65</v>
      </c>
      <c r="AD104" t="s">
        <v>60</v>
      </c>
      <c r="AE104" t="s">
        <v>67</v>
      </c>
      <c r="AF104" t="s">
        <v>66</v>
      </c>
      <c r="AG104" t="s">
        <v>65</v>
      </c>
      <c r="AH104" t="s">
        <v>65</v>
      </c>
      <c r="AI104" t="s">
        <v>68</v>
      </c>
      <c r="AJ104" t="s">
        <v>67</v>
      </c>
      <c r="AK104" t="s">
        <v>67</v>
      </c>
      <c r="AL104" t="s">
        <v>67</v>
      </c>
      <c r="AM104" t="s">
        <v>67</v>
      </c>
      <c r="AN104" t="s">
        <v>65</v>
      </c>
      <c r="AO104" t="s">
        <v>67</v>
      </c>
      <c r="AP104" t="s">
        <v>66</v>
      </c>
      <c r="AQ104" t="s">
        <v>60</v>
      </c>
      <c r="AR104" t="s">
        <v>60</v>
      </c>
      <c r="AS104" t="s">
        <v>60</v>
      </c>
      <c r="AT104" t="s">
        <v>65</v>
      </c>
      <c r="AU104" t="s">
        <v>60</v>
      </c>
      <c r="AV104" t="s">
        <v>65</v>
      </c>
      <c r="AW104" t="s">
        <v>60</v>
      </c>
      <c r="AX104" t="s">
        <v>60</v>
      </c>
      <c r="AY104" t="s">
        <v>60</v>
      </c>
      <c r="AZ104">
        <v>169</v>
      </c>
      <c r="BA104" s="3">
        <v>44406.425000000003</v>
      </c>
    </row>
    <row r="105" spans="1:53" ht="17" customHeight="1" x14ac:dyDescent="0.35">
      <c r="A105" t="s">
        <v>52</v>
      </c>
      <c r="B105" t="s">
        <v>53</v>
      </c>
      <c r="D105">
        <v>141</v>
      </c>
      <c r="E105" t="s">
        <v>615</v>
      </c>
      <c r="F105" t="str">
        <f>VLOOKUP(D105,PostSurvey!A:B,2,FALSE)</f>
        <v>Krystal</v>
      </c>
      <c r="G105" s="4">
        <v>37539</v>
      </c>
      <c r="H105" t="s">
        <v>63</v>
      </c>
      <c r="I105" t="s">
        <v>52</v>
      </c>
      <c r="J105" t="s">
        <v>77</v>
      </c>
      <c r="K105" t="s">
        <v>58</v>
      </c>
      <c r="L105" t="s">
        <v>116</v>
      </c>
      <c r="M105" t="s">
        <v>65</v>
      </c>
      <c r="N105" t="s">
        <v>66</v>
      </c>
      <c r="O105" t="s">
        <v>60</v>
      </c>
      <c r="P105" t="s">
        <v>65</v>
      </c>
      <c r="Q105" t="s">
        <v>65</v>
      </c>
      <c r="R105" t="s">
        <v>66</v>
      </c>
      <c r="S105" t="s">
        <v>66</v>
      </c>
      <c r="T105" t="s">
        <v>66</v>
      </c>
      <c r="U105" t="s">
        <v>60</v>
      </c>
      <c r="V105" t="s">
        <v>60</v>
      </c>
      <c r="W105" t="s">
        <v>60</v>
      </c>
      <c r="X105" t="s">
        <v>60</v>
      </c>
      <c r="Y105" t="s">
        <v>60</v>
      </c>
      <c r="Z105" t="s">
        <v>60</v>
      </c>
      <c r="AA105" t="s">
        <v>66</v>
      </c>
      <c r="AB105" t="s">
        <v>66</v>
      </c>
      <c r="AC105" t="s">
        <v>60</v>
      </c>
      <c r="AD105" t="s">
        <v>60</v>
      </c>
      <c r="AE105" t="s">
        <v>66</v>
      </c>
      <c r="AF105" t="s">
        <v>66</v>
      </c>
      <c r="AG105" t="s">
        <v>66</v>
      </c>
      <c r="AH105" t="s">
        <v>60</v>
      </c>
      <c r="AI105" t="s">
        <v>65</v>
      </c>
      <c r="AJ105" t="s">
        <v>66</v>
      </c>
      <c r="AK105" t="s">
        <v>66</v>
      </c>
      <c r="AL105" t="s">
        <v>66</v>
      </c>
      <c r="AM105" t="s">
        <v>60</v>
      </c>
      <c r="AN105" t="s">
        <v>66</v>
      </c>
      <c r="AO105" t="s">
        <v>66</v>
      </c>
      <c r="AP105" t="s">
        <v>66</v>
      </c>
      <c r="AQ105" t="s">
        <v>66</v>
      </c>
      <c r="AR105" t="s">
        <v>66</v>
      </c>
      <c r="AS105" t="s">
        <v>66</v>
      </c>
      <c r="AT105" t="s">
        <v>65</v>
      </c>
      <c r="AU105" t="s">
        <v>60</v>
      </c>
      <c r="AV105" t="s">
        <v>60</v>
      </c>
      <c r="AW105" t="s">
        <v>60</v>
      </c>
      <c r="AX105" t="s">
        <v>60</v>
      </c>
      <c r="AY105" t="s">
        <v>60</v>
      </c>
      <c r="AZ105">
        <v>165</v>
      </c>
      <c r="BA105" s="3">
        <v>44405.316666666666</v>
      </c>
    </row>
    <row r="106" spans="1:53" ht="17" customHeight="1" x14ac:dyDescent="0.35">
      <c r="A106" t="s">
        <v>52</v>
      </c>
      <c r="B106" t="s">
        <v>53</v>
      </c>
      <c r="D106" t="s">
        <v>618</v>
      </c>
      <c r="E106" t="s">
        <v>619</v>
      </c>
      <c r="F106" t="str">
        <f>VLOOKUP(D106,PostSurvey!A:B,2,FALSE)</f>
        <v>Krystal</v>
      </c>
      <c r="G106" s="1">
        <v>36872</v>
      </c>
      <c r="H106" t="s">
        <v>56</v>
      </c>
      <c r="I106" t="s">
        <v>52</v>
      </c>
      <c r="J106" t="s">
        <v>77</v>
      </c>
      <c r="K106" t="s">
        <v>58</v>
      </c>
      <c r="L106" t="s">
        <v>85</v>
      </c>
      <c r="M106" t="s">
        <v>68</v>
      </c>
      <c r="N106" t="s">
        <v>60</v>
      </c>
      <c r="O106" t="s">
        <v>67</v>
      </c>
      <c r="P106" t="s">
        <v>68</v>
      </c>
      <c r="Q106" t="s">
        <v>68</v>
      </c>
      <c r="R106" t="s">
        <v>60</v>
      </c>
      <c r="S106" t="s">
        <v>67</v>
      </c>
      <c r="T106" t="s">
        <v>67</v>
      </c>
      <c r="U106" t="s">
        <v>68</v>
      </c>
      <c r="V106" t="s">
        <v>66</v>
      </c>
      <c r="W106" t="s">
        <v>60</v>
      </c>
      <c r="X106" t="s">
        <v>65</v>
      </c>
      <c r="Y106" t="s">
        <v>60</v>
      </c>
      <c r="Z106" t="s">
        <v>67</v>
      </c>
      <c r="AA106" t="s">
        <v>66</v>
      </c>
      <c r="AB106" t="s">
        <v>67</v>
      </c>
      <c r="AC106" t="s">
        <v>60</v>
      </c>
      <c r="AD106" t="s">
        <v>68</v>
      </c>
      <c r="AE106" t="s">
        <v>67</v>
      </c>
      <c r="AF106" t="s">
        <v>60</v>
      </c>
      <c r="AG106" t="s">
        <v>67</v>
      </c>
      <c r="AH106" t="s">
        <v>68</v>
      </c>
      <c r="AI106" t="s">
        <v>68</v>
      </c>
      <c r="AJ106" t="s">
        <v>68</v>
      </c>
      <c r="AK106" t="s">
        <v>67</v>
      </c>
      <c r="AL106" t="s">
        <v>67</v>
      </c>
      <c r="AM106" t="s">
        <v>60</v>
      </c>
      <c r="AN106" t="s">
        <v>60</v>
      </c>
      <c r="AO106" t="s">
        <v>67</v>
      </c>
      <c r="AP106" t="s">
        <v>67</v>
      </c>
      <c r="AQ106" t="s">
        <v>67</v>
      </c>
      <c r="AR106" t="s">
        <v>67</v>
      </c>
      <c r="AS106" t="s">
        <v>67</v>
      </c>
      <c r="AT106" t="s">
        <v>68</v>
      </c>
      <c r="AU106" t="s">
        <v>68</v>
      </c>
      <c r="AV106" t="s">
        <v>68</v>
      </c>
      <c r="AW106" t="s">
        <v>68</v>
      </c>
      <c r="AX106" t="s">
        <v>68</v>
      </c>
      <c r="AY106" t="s">
        <v>65</v>
      </c>
      <c r="AZ106">
        <v>162</v>
      </c>
      <c r="BA106" s="3">
        <v>44404.122916666667</v>
      </c>
    </row>
    <row r="107" spans="1:53" ht="17" customHeight="1" x14ac:dyDescent="0.35">
      <c r="A107" t="s">
        <v>52</v>
      </c>
      <c r="B107" t="s">
        <v>53</v>
      </c>
      <c r="D107" t="s">
        <v>618</v>
      </c>
      <c r="E107" t="s">
        <v>619</v>
      </c>
      <c r="F107" t="str">
        <f>VLOOKUP(D107,PostSurvey!A:B,2,FALSE)</f>
        <v>Krystal</v>
      </c>
      <c r="G107" s="1">
        <v>36872</v>
      </c>
      <c r="H107" t="s">
        <v>56</v>
      </c>
      <c r="I107" t="s">
        <v>52</v>
      </c>
      <c r="J107" t="s">
        <v>77</v>
      </c>
      <c r="K107" t="s">
        <v>58</v>
      </c>
      <c r="L107" t="s">
        <v>85</v>
      </c>
      <c r="M107" t="s">
        <v>68</v>
      </c>
      <c r="N107" t="s">
        <v>60</v>
      </c>
      <c r="O107" t="s">
        <v>66</v>
      </c>
      <c r="P107" t="s">
        <v>65</v>
      </c>
      <c r="Q107" t="s">
        <v>68</v>
      </c>
      <c r="R107" t="s">
        <v>66</v>
      </c>
      <c r="S107" t="s">
        <v>67</v>
      </c>
      <c r="T107" t="s">
        <v>67</v>
      </c>
      <c r="U107" t="s">
        <v>68</v>
      </c>
      <c r="V107" t="s">
        <v>67</v>
      </c>
      <c r="W107" t="s">
        <v>66</v>
      </c>
      <c r="X107" t="s">
        <v>60</v>
      </c>
      <c r="Y107" t="s">
        <v>67</v>
      </c>
      <c r="Z107" t="s">
        <v>67</v>
      </c>
      <c r="AA107" t="s">
        <v>66</v>
      </c>
      <c r="AB107" t="s">
        <v>67</v>
      </c>
      <c r="AC107" t="s">
        <v>65</v>
      </c>
      <c r="AD107" t="s">
        <v>68</v>
      </c>
      <c r="AE107" t="s">
        <v>67</v>
      </c>
      <c r="AF107" t="s">
        <v>65</v>
      </c>
      <c r="AG107" t="s">
        <v>66</v>
      </c>
      <c r="AH107" t="s">
        <v>68</v>
      </c>
      <c r="AI107" t="s">
        <v>68</v>
      </c>
      <c r="AJ107" t="s">
        <v>68</v>
      </c>
      <c r="AK107" t="s">
        <v>67</v>
      </c>
      <c r="AL107" t="s">
        <v>67</v>
      </c>
      <c r="AM107" t="s">
        <v>60</v>
      </c>
      <c r="AN107" t="s">
        <v>60</v>
      </c>
      <c r="AO107" t="s">
        <v>67</v>
      </c>
      <c r="AP107" t="s">
        <v>67</v>
      </c>
      <c r="AQ107" t="s">
        <v>67</v>
      </c>
      <c r="AR107" t="s">
        <v>67</v>
      </c>
      <c r="AS107" t="s">
        <v>66</v>
      </c>
      <c r="AT107" t="s">
        <v>67</v>
      </c>
      <c r="AU107" t="s">
        <v>68</v>
      </c>
      <c r="AV107" t="s">
        <v>68</v>
      </c>
      <c r="AW107" t="s">
        <v>68</v>
      </c>
      <c r="AX107" t="s">
        <v>68</v>
      </c>
      <c r="AY107" t="s">
        <v>60</v>
      </c>
      <c r="AZ107">
        <v>161</v>
      </c>
      <c r="BA107" s="3">
        <v>44404.121527777781</v>
      </c>
    </row>
    <row r="108" spans="1:53" ht="17" customHeight="1" x14ac:dyDescent="0.35">
      <c r="A108" t="s">
        <v>52</v>
      </c>
      <c r="B108" t="s">
        <v>53</v>
      </c>
      <c r="D108" t="s">
        <v>633</v>
      </c>
      <c r="E108" t="s">
        <v>619</v>
      </c>
      <c r="F108" t="str">
        <f>VLOOKUP(D108,PostSurvey!A:B,2,FALSE)</f>
        <v>Krystal</v>
      </c>
      <c r="G108" s="1">
        <v>36072</v>
      </c>
      <c r="H108" t="s">
        <v>56</v>
      </c>
      <c r="I108" t="s">
        <v>58</v>
      </c>
      <c r="J108" t="s">
        <v>73</v>
      </c>
      <c r="K108" t="s">
        <v>58</v>
      </c>
      <c r="L108" t="s">
        <v>85</v>
      </c>
      <c r="M108" t="s">
        <v>60</v>
      </c>
      <c r="N108" t="s">
        <v>66</v>
      </c>
      <c r="O108" t="s">
        <v>65</v>
      </c>
      <c r="P108" t="s">
        <v>60</v>
      </c>
      <c r="Q108" t="s">
        <v>65</v>
      </c>
      <c r="R108" t="s">
        <v>60</v>
      </c>
      <c r="S108" t="s">
        <v>65</v>
      </c>
      <c r="T108" t="s">
        <v>66</v>
      </c>
      <c r="U108" t="s">
        <v>65</v>
      </c>
      <c r="V108" t="s">
        <v>65</v>
      </c>
      <c r="W108" t="s">
        <v>65</v>
      </c>
      <c r="X108" t="s">
        <v>66</v>
      </c>
      <c r="Y108" t="s">
        <v>66</v>
      </c>
      <c r="Z108" t="s">
        <v>67</v>
      </c>
      <c r="AA108" t="s">
        <v>66</v>
      </c>
      <c r="AB108" t="s">
        <v>65</v>
      </c>
      <c r="AC108" t="s">
        <v>65</v>
      </c>
      <c r="AD108" t="s">
        <v>65</v>
      </c>
      <c r="AE108" t="s">
        <v>65</v>
      </c>
      <c r="AF108" t="s">
        <v>65</v>
      </c>
      <c r="AG108" t="s">
        <v>65</v>
      </c>
      <c r="AH108" t="s">
        <v>65</v>
      </c>
      <c r="AI108" t="s">
        <v>66</v>
      </c>
      <c r="AJ108" t="s">
        <v>66</v>
      </c>
      <c r="AK108" t="s">
        <v>67</v>
      </c>
      <c r="AL108" t="s">
        <v>66</v>
      </c>
      <c r="AM108" t="s">
        <v>65</v>
      </c>
      <c r="AN108" t="s">
        <v>60</v>
      </c>
      <c r="AO108" t="s">
        <v>60</v>
      </c>
      <c r="AP108" t="s">
        <v>60</v>
      </c>
      <c r="AQ108" t="s">
        <v>60</v>
      </c>
      <c r="AR108" t="s">
        <v>60</v>
      </c>
      <c r="AS108" t="s">
        <v>60</v>
      </c>
      <c r="AT108" t="s">
        <v>60</v>
      </c>
      <c r="AU108" t="s">
        <v>65</v>
      </c>
      <c r="AV108" t="s">
        <v>65</v>
      </c>
      <c r="AW108" t="s">
        <v>65</v>
      </c>
      <c r="AX108" t="s">
        <v>65</v>
      </c>
      <c r="AY108" t="s">
        <v>65</v>
      </c>
      <c r="AZ108">
        <v>139</v>
      </c>
      <c r="BA108" s="3">
        <v>44402.553472222222</v>
      </c>
    </row>
    <row r="109" spans="1:53" ht="17" customHeight="1" x14ac:dyDescent="0.35">
      <c r="A109" t="s">
        <v>52</v>
      </c>
      <c r="B109" t="s">
        <v>53</v>
      </c>
      <c r="D109" t="s">
        <v>648</v>
      </c>
      <c r="E109" t="s">
        <v>625</v>
      </c>
      <c r="F109" t="str">
        <f>VLOOKUP(D109,PostSurvey!A:B,2,FALSE)</f>
        <v>Krystal</v>
      </c>
      <c r="G109" s="1">
        <v>36892</v>
      </c>
      <c r="H109" t="s">
        <v>63</v>
      </c>
      <c r="I109" t="s">
        <v>52</v>
      </c>
      <c r="J109" t="s">
        <v>77</v>
      </c>
      <c r="K109" t="s">
        <v>58</v>
      </c>
      <c r="L109" t="s">
        <v>116</v>
      </c>
      <c r="M109" t="s">
        <v>60</v>
      </c>
      <c r="N109" t="s">
        <v>60</v>
      </c>
      <c r="O109" t="s">
        <v>60</v>
      </c>
      <c r="P109" t="s">
        <v>60</v>
      </c>
      <c r="Q109" t="s">
        <v>60</v>
      </c>
      <c r="R109" t="s">
        <v>60</v>
      </c>
      <c r="S109" t="s">
        <v>60</v>
      </c>
      <c r="T109" t="s">
        <v>60</v>
      </c>
      <c r="U109" t="s">
        <v>60</v>
      </c>
      <c r="V109" t="s">
        <v>60</v>
      </c>
      <c r="W109" t="s">
        <v>60</v>
      </c>
      <c r="X109" t="s">
        <v>60</v>
      </c>
      <c r="Y109" t="s">
        <v>60</v>
      </c>
      <c r="Z109" t="s">
        <v>60</v>
      </c>
      <c r="AA109" t="s">
        <v>60</v>
      </c>
      <c r="AB109" t="s">
        <v>60</v>
      </c>
      <c r="AC109" t="s">
        <v>60</v>
      </c>
      <c r="AD109" t="s">
        <v>68</v>
      </c>
      <c r="AE109" t="s">
        <v>60</v>
      </c>
      <c r="AF109" t="s">
        <v>66</v>
      </c>
      <c r="AG109" t="s">
        <v>65</v>
      </c>
      <c r="AH109" t="s">
        <v>66</v>
      </c>
      <c r="AI109" t="s">
        <v>66</v>
      </c>
      <c r="AJ109" t="s">
        <v>60</v>
      </c>
      <c r="AK109" t="s">
        <v>67</v>
      </c>
      <c r="AL109" t="s">
        <v>60</v>
      </c>
      <c r="AM109" t="s">
        <v>68</v>
      </c>
      <c r="AN109" t="s">
        <v>66</v>
      </c>
      <c r="AO109" t="s">
        <v>66</v>
      </c>
      <c r="AP109" t="s">
        <v>60</v>
      </c>
      <c r="AQ109" t="s">
        <v>60</v>
      </c>
      <c r="AR109" t="s">
        <v>60</v>
      </c>
      <c r="AS109" t="s">
        <v>60</v>
      </c>
      <c r="AT109" t="s">
        <v>60</v>
      </c>
      <c r="AU109" t="s">
        <v>60</v>
      </c>
      <c r="AV109" t="s">
        <v>60</v>
      </c>
      <c r="AW109" t="s">
        <v>60</v>
      </c>
      <c r="AX109" t="s">
        <v>60</v>
      </c>
      <c r="AY109" t="s">
        <v>60</v>
      </c>
      <c r="AZ109">
        <v>114</v>
      </c>
      <c r="BA109" s="3">
        <v>44398.679861111108</v>
      </c>
    </row>
    <row r="110" spans="1:53" ht="17" customHeight="1" x14ac:dyDescent="0.35">
      <c r="A110" t="s">
        <v>52</v>
      </c>
      <c r="B110" t="s">
        <v>53</v>
      </c>
      <c r="D110" t="s">
        <v>650</v>
      </c>
      <c r="E110" t="s">
        <v>625</v>
      </c>
      <c r="F110" t="str">
        <f>VLOOKUP(D110,PostSurvey!A:B,2,FALSE)</f>
        <v>Krystal</v>
      </c>
      <c r="G110" s="1">
        <v>35944</v>
      </c>
      <c r="H110" t="s">
        <v>63</v>
      </c>
      <c r="I110" t="s">
        <v>52</v>
      </c>
      <c r="J110" t="s">
        <v>77</v>
      </c>
      <c r="K110" t="s">
        <v>58</v>
      </c>
      <c r="L110" t="s">
        <v>59</v>
      </c>
      <c r="M110" t="s">
        <v>60</v>
      </c>
      <c r="N110" t="s">
        <v>60</v>
      </c>
      <c r="O110" t="s">
        <v>60</v>
      </c>
      <c r="P110" t="s">
        <v>60</v>
      </c>
      <c r="Q110" t="s">
        <v>60</v>
      </c>
      <c r="R110" t="s">
        <v>60</v>
      </c>
      <c r="S110" t="s">
        <v>66</v>
      </c>
      <c r="T110" t="s">
        <v>60</v>
      </c>
      <c r="U110" t="s">
        <v>65</v>
      </c>
      <c r="V110" t="s">
        <v>66</v>
      </c>
      <c r="W110" t="s">
        <v>65</v>
      </c>
      <c r="X110" t="s">
        <v>66</v>
      </c>
      <c r="Y110" t="s">
        <v>66</v>
      </c>
      <c r="Z110" t="s">
        <v>66</v>
      </c>
      <c r="AA110" t="s">
        <v>66</v>
      </c>
      <c r="AB110" t="s">
        <v>66</v>
      </c>
      <c r="AC110" t="s">
        <v>66</v>
      </c>
      <c r="AD110" t="s">
        <v>66</v>
      </c>
      <c r="AE110" t="s">
        <v>66</v>
      </c>
      <c r="AF110" t="s">
        <v>60</v>
      </c>
      <c r="AG110" t="s">
        <v>60</v>
      </c>
      <c r="AH110" t="s">
        <v>60</v>
      </c>
      <c r="AI110" t="s">
        <v>60</v>
      </c>
      <c r="AJ110" t="s">
        <v>60</v>
      </c>
      <c r="AK110" t="s">
        <v>60</v>
      </c>
      <c r="AL110" t="s">
        <v>60</v>
      </c>
      <c r="AM110" t="s">
        <v>60</v>
      </c>
      <c r="AN110" t="s">
        <v>60</v>
      </c>
      <c r="AO110" t="s">
        <v>60</v>
      </c>
      <c r="AP110" t="s">
        <v>60</v>
      </c>
      <c r="AQ110" t="s">
        <v>60</v>
      </c>
      <c r="AR110" t="s">
        <v>60</v>
      </c>
      <c r="AS110" t="s">
        <v>60</v>
      </c>
      <c r="AT110" t="s">
        <v>60</v>
      </c>
      <c r="AU110" t="s">
        <v>60</v>
      </c>
      <c r="AV110" t="s">
        <v>60</v>
      </c>
      <c r="AW110" t="s">
        <v>60</v>
      </c>
      <c r="AX110" t="s">
        <v>60</v>
      </c>
      <c r="AY110" t="s">
        <v>60</v>
      </c>
      <c r="AZ110">
        <v>110</v>
      </c>
      <c r="BA110" s="3">
        <v>44398.568055555559</v>
      </c>
    </row>
    <row r="111" spans="1:53" ht="17" customHeight="1" x14ac:dyDescent="0.35">
      <c r="A111" t="s">
        <v>52</v>
      </c>
      <c r="B111" t="s">
        <v>53</v>
      </c>
      <c r="D111" t="s">
        <v>657</v>
      </c>
      <c r="E111" t="s">
        <v>619</v>
      </c>
      <c r="F111" t="str">
        <f>VLOOKUP(D111,PostSurvey!A:B,2,FALSE)</f>
        <v>Krystal</v>
      </c>
      <c r="G111" s="1">
        <v>36074</v>
      </c>
      <c r="H111" t="s">
        <v>63</v>
      </c>
      <c r="I111" t="s">
        <v>52</v>
      </c>
      <c r="J111" t="s">
        <v>64</v>
      </c>
      <c r="K111" t="s">
        <v>58</v>
      </c>
      <c r="L111" t="s">
        <v>59</v>
      </c>
      <c r="M111" t="s">
        <v>68</v>
      </c>
      <c r="N111" t="s">
        <v>66</v>
      </c>
      <c r="O111" t="s">
        <v>65</v>
      </c>
      <c r="P111" t="s">
        <v>66</v>
      </c>
      <c r="Q111" t="s">
        <v>66</v>
      </c>
      <c r="R111" t="s">
        <v>65</v>
      </c>
      <c r="S111" t="s">
        <v>65</v>
      </c>
      <c r="T111" t="s">
        <v>66</v>
      </c>
      <c r="U111" t="s">
        <v>68</v>
      </c>
      <c r="V111" t="s">
        <v>66</v>
      </c>
      <c r="W111" t="s">
        <v>68</v>
      </c>
      <c r="X111" t="s">
        <v>65</v>
      </c>
      <c r="Y111" t="s">
        <v>67</v>
      </c>
      <c r="Z111" t="s">
        <v>67</v>
      </c>
      <c r="AA111" t="s">
        <v>66</v>
      </c>
      <c r="AB111" t="s">
        <v>67</v>
      </c>
      <c r="AC111" t="s">
        <v>65</v>
      </c>
      <c r="AD111" t="s">
        <v>68</v>
      </c>
      <c r="AE111" t="s">
        <v>66</v>
      </c>
      <c r="AF111" t="s">
        <v>60</v>
      </c>
      <c r="AG111" t="s">
        <v>60</v>
      </c>
      <c r="AH111" t="s">
        <v>68</v>
      </c>
      <c r="AI111" t="s">
        <v>68</v>
      </c>
      <c r="AJ111" t="s">
        <v>65</v>
      </c>
      <c r="AK111" t="s">
        <v>67</v>
      </c>
      <c r="AL111" t="s">
        <v>67</v>
      </c>
      <c r="AM111" t="s">
        <v>67</v>
      </c>
      <c r="AN111" t="s">
        <v>66</v>
      </c>
      <c r="AO111" t="s">
        <v>60</v>
      </c>
      <c r="AP111" t="s">
        <v>65</v>
      </c>
      <c r="AQ111" t="s">
        <v>66</v>
      </c>
      <c r="AR111" t="s">
        <v>65</v>
      </c>
      <c r="AS111" t="s">
        <v>68</v>
      </c>
      <c r="AT111" t="s">
        <v>65</v>
      </c>
      <c r="AU111" t="s">
        <v>68</v>
      </c>
      <c r="AV111" t="s">
        <v>68</v>
      </c>
      <c r="AW111" t="s">
        <v>65</v>
      </c>
      <c r="AX111" t="s">
        <v>65</v>
      </c>
      <c r="AY111" t="s">
        <v>65</v>
      </c>
      <c r="AZ111">
        <v>99</v>
      </c>
      <c r="BA111" s="3">
        <v>44398.408333333333</v>
      </c>
    </row>
    <row r="112" spans="1:53" ht="17" customHeight="1" x14ac:dyDescent="0.35">
      <c r="A112" t="s">
        <v>52</v>
      </c>
      <c r="B112" t="s">
        <v>53</v>
      </c>
      <c r="D112" t="s">
        <v>633</v>
      </c>
      <c r="E112" t="s">
        <v>625</v>
      </c>
      <c r="F112" t="str">
        <f>VLOOKUP(D112,PostSurvey!A:B,2,FALSE)</f>
        <v>Krystal</v>
      </c>
      <c r="G112" s="1">
        <v>35810</v>
      </c>
      <c r="H112" t="s">
        <v>63</v>
      </c>
      <c r="I112" t="s">
        <v>58</v>
      </c>
      <c r="J112" t="s">
        <v>73</v>
      </c>
      <c r="K112" t="s">
        <v>58</v>
      </c>
      <c r="L112" t="s">
        <v>59</v>
      </c>
      <c r="M112" t="s">
        <v>65</v>
      </c>
      <c r="N112" t="s">
        <v>65</v>
      </c>
      <c r="O112" t="s">
        <v>66</v>
      </c>
      <c r="P112" t="s">
        <v>65</v>
      </c>
      <c r="Q112" t="s">
        <v>68</v>
      </c>
      <c r="R112" t="s">
        <v>66</v>
      </c>
      <c r="S112" t="s">
        <v>66</v>
      </c>
      <c r="T112" t="s">
        <v>66</v>
      </c>
      <c r="U112" t="s">
        <v>68</v>
      </c>
      <c r="V112" t="s">
        <v>66</v>
      </c>
      <c r="W112" t="s">
        <v>60</v>
      </c>
      <c r="X112" t="s">
        <v>66</v>
      </c>
      <c r="Y112" t="s">
        <v>66</v>
      </c>
      <c r="Z112" t="s">
        <v>65</v>
      </c>
      <c r="AA112" t="s">
        <v>66</v>
      </c>
      <c r="AB112" t="s">
        <v>66</v>
      </c>
      <c r="AC112" t="s">
        <v>68</v>
      </c>
      <c r="AD112" t="s">
        <v>68</v>
      </c>
      <c r="AE112" t="s">
        <v>67</v>
      </c>
      <c r="AF112" t="s">
        <v>65</v>
      </c>
      <c r="AG112" t="s">
        <v>65</v>
      </c>
      <c r="AH112" t="s">
        <v>68</v>
      </c>
      <c r="AI112" t="s">
        <v>68</v>
      </c>
      <c r="AJ112" t="s">
        <v>67</v>
      </c>
      <c r="AK112" t="s">
        <v>67</v>
      </c>
      <c r="AL112" t="s">
        <v>67</v>
      </c>
      <c r="AM112" t="s">
        <v>60</v>
      </c>
      <c r="AN112" t="s">
        <v>67</v>
      </c>
      <c r="AO112" t="s">
        <v>67</v>
      </c>
      <c r="AP112" t="s">
        <v>67</v>
      </c>
      <c r="AQ112" t="s">
        <v>67</v>
      </c>
      <c r="AR112" t="s">
        <v>67</v>
      </c>
      <c r="AS112" t="s">
        <v>67</v>
      </c>
      <c r="AT112" t="s">
        <v>68</v>
      </c>
      <c r="AU112" t="s">
        <v>68</v>
      </c>
      <c r="AV112" t="s">
        <v>68</v>
      </c>
      <c r="AW112" t="s">
        <v>68</v>
      </c>
      <c r="AX112" t="s">
        <v>68</v>
      </c>
      <c r="AY112" t="s">
        <v>60</v>
      </c>
      <c r="AZ112">
        <v>60</v>
      </c>
      <c r="BA112" s="3">
        <v>44391.556250000001</v>
      </c>
    </row>
    <row r="113" spans="1:53" ht="17" customHeight="1" x14ac:dyDescent="0.35">
      <c r="A113" t="s">
        <v>52</v>
      </c>
      <c r="B113" t="s">
        <v>507</v>
      </c>
      <c r="D113" t="s">
        <v>682</v>
      </c>
      <c r="E113" t="s">
        <v>619</v>
      </c>
      <c r="F113" t="str">
        <f>VLOOKUP(D113,PostSurvey!A:B,2,FALSE)</f>
        <v>Krystal</v>
      </c>
      <c r="G113" s="1">
        <v>39287</v>
      </c>
      <c r="H113" t="s">
        <v>63</v>
      </c>
      <c r="I113" t="s">
        <v>58</v>
      </c>
      <c r="J113" t="s">
        <v>73</v>
      </c>
      <c r="K113" t="s">
        <v>58</v>
      </c>
      <c r="L113" t="s">
        <v>292</v>
      </c>
      <c r="M113" t="s">
        <v>65</v>
      </c>
      <c r="N113" t="s">
        <v>60</v>
      </c>
      <c r="O113" t="s">
        <v>65</v>
      </c>
      <c r="P113" t="s">
        <v>65</v>
      </c>
      <c r="Q113" t="s">
        <v>60</v>
      </c>
      <c r="R113" t="s">
        <v>65</v>
      </c>
      <c r="S113" t="s">
        <v>65</v>
      </c>
      <c r="T113" t="s">
        <v>65</v>
      </c>
      <c r="U113" t="s">
        <v>65</v>
      </c>
      <c r="V113" t="s">
        <v>65</v>
      </c>
      <c r="W113" t="s">
        <v>66</v>
      </c>
      <c r="X113" t="s">
        <v>66</v>
      </c>
      <c r="Y113" t="s">
        <v>65</v>
      </c>
      <c r="Z113" t="s">
        <v>66</v>
      </c>
      <c r="AA113" t="s">
        <v>60</v>
      </c>
      <c r="AB113" t="s">
        <v>60</v>
      </c>
      <c r="AC113" t="s">
        <v>60</v>
      </c>
      <c r="AD113" t="s">
        <v>65</v>
      </c>
      <c r="AE113" t="s">
        <v>65</v>
      </c>
      <c r="AF113" t="s">
        <v>68</v>
      </c>
      <c r="AG113" t="s">
        <v>65</v>
      </c>
      <c r="AH113" t="s">
        <v>65</v>
      </c>
      <c r="AI113" t="s">
        <v>65</v>
      </c>
      <c r="AJ113" t="s">
        <v>65</v>
      </c>
      <c r="AK113" t="s">
        <v>65</v>
      </c>
      <c r="AL113" t="s">
        <v>65</v>
      </c>
      <c r="AM113" t="s">
        <v>65</v>
      </c>
      <c r="AN113" t="s">
        <v>65</v>
      </c>
      <c r="AO113" t="s">
        <v>65</v>
      </c>
      <c r="AP113" t="s">
        <v>65</v>
      </c>
      <c r="AQ113" t="s">
        <v>65</v>
      </c>
      <c r="AR113" t="s">
        <v>65</v>
      </c>
      <c r="AS113" t="s">
        <v>65</v>
      </c>
      <c r="AT113" t="s">
        <v>65</v>
      </c>
      <c r="AU113" t="s">
        <v>65</v>
      </c>
      <c r="AV113" t="s">
        <v>65</v>
      </c>
      <c r="AW113" t="s">
        <v>65</v>
      </c>
      <c r="AX113" t="s">
        <v>60</v>
      </c>
      <c r="AY113" t="s">
        <v>60</v>
      </c>
      <c r="AZ113">
        <v>45</v>
      </c>
      <c r="BA113" s="3">
        <v>44388.613194444442</v>
      </c>
    </row>
    <row r="114" spans="1:53" ht="17" customHeight="1" x14ac:dyDescent="0.35">
      <c r="A114" t="s">
        <v>52</v>
      </c>
      <c r="B114" t="s">
        <v>53</v>
      </c>
      <c r="D114" t="s">
        <v>683</v>
      </c>
      <c r="E114" t="s">
        <v>619</v>
      </c>
      <c r="F114" t="str">
        <f>VLOOKUP(D114,PostSurvey!A:B,2,FALSE)</f>
        <v>Krystal</v>
      </c>
      <c r="G114" s="1">
        <v>36783</v>
      </c>
      <c r="H114" t="s">
        <v>56</v>
      </c>
      <c r="I114" t="s">
        <v>58</v>
      </c>
      <c r="J114" t="s">
        <v>73</v>
      </c>
      <c r="K114" t="s">
        <v>58</v>
      </c>
      <c r="L114" t="s">
        <v>85</v>
      </c>
      <c r="M114" t="s">
        <v>65</v>
      </c>
      <c r="N114" t="s">
        <v>66</v>
      </c>
      <c r="O114" t="s">
        <v>67</v>
      </c>
      <c r="P114" t="s">
        <v>65</v>
      </c>
      <c r="Q114" t="s">
        <v>65</v>
      </c>
      <c r="R114" t="s">
        <v>66</v>
      </c>
      <c r="S114" t="s">
        <v>66</v>
      </c>
      <c r="T114" t="s">
        <v>67</v>
      </c>
      <c r="U114" t="s">
        <v>68</v>
      </c>
      <c r="V114" t="s">
        <v>66</v>
      </c>
      <c r="W114" t="s">
        <v>68</v>
      </c>
      <c r="X114" t="s">
        <v>68</v>
      </c>
      <c r="Y114" t="s">
        <v>66</v>
      </c>
      <c r="Z114" t="s">
        <v>67</v>
      </c>
      <c r="AA114" t="s">
        <v>66</v>
      </c>
      <c r="AB114" t="s">
        <v>67</v>
      </c>
      <c r="AC114" t="s">
        <v>65</v>
      </c>
      <c r="AD114" t="s">
        <v>68</v>
      </c>
      <c r="AE114" t="s">
        <v>60</v>
      </c>
      <c r="AF114" t="s">
        <v>65</v>
      </c>
      <c r="AG114" t="s">
        <v>60</v>
      </c>
      <c r="AH114" t="s">
        <v>60</v>
      </c>
      <c r="AI114" t="s">
        <v>65</v>
      </c>
      <c r="AJ114" t="s">
        <v>67</v>
      </c>
      <c r="AK114" t="s">
        <v>66</v>
      </c>
      <c r="AL114" t="s">
        <v>66</v>
      </c>
      <c r="AM114" t="s">
        <v>66</v>
      </c>
      <c r="AN114" t="s">
        <v>60</v>
      </c>
      <c r="AO114" t="s">
        <v>67</v>
      </c>
      <c r="AP114" t="s">
        <v>66</v>
      </c>
      <c r="AQ114" t="s">
        <v>66</v>
      </c>
      <c r="AR114" t="s">
        <v>66</v>
      </c>
      <c r="AS114" t="s">
        <v>60</v>
      </c>
      <c r="AT114" t="s">
        <v>65</v>
      </c>
      <c r="AU114" t="s">
        <v>68</v>
      </c>
      <c r="AV114" t="s">
        <v>68</v>
      </c>
      <c r="AW114" t="s">
        <v>68</v>
      </c>
      <c r="AX114" t="s">
        <v>68</v>
      </c>
      <c r="AY114" t="s">
        <v>65</v>
      </c>
      <c r="AZ114">
        <v>43</v>
      </c>
      <c r="BA114" s="3">
        <v>44388.536805555559</v>
      </c>
    </row>
    <row r="115" spans="1:53" ht="17" customHeight="1" x14ac:dyDescent="0.35">
      <c r="A115" t="s">
        <v>52</v>
      </c>
      <c r="B115" t="s">
        <v>53</v>
      </c>
      <c r="D115" t="s">
        <v>684</v>
      </c>
      <c r="E115" t="s">
        <v>619</v>
      </c>
      <c r="F115" t="str">
        <f>VLOOKUP(D115,PostSurvey!A:B,2,FALSE)</f>
        <v>Krystal</v>
      </c>
      <c r="G115" s="1">
        <v>37593</v>
      </c>
      <c r="H115" t="s">
        <v>63</v>
      </c>
      <c r="I115" t="s">
        <v>58</v>
      </c>
      <c r="J115" t="s">
        <v>73</v>
      </c>
      <c r="K115" t="s">
        <v>58</v>
      </c>
      <c r="L115" t="s">
        <v>116</v>
      </c>
      <c r="M115" t="s">
        <v>65</v>
      </c>
      <c r="N115" t="s">
        <v>66</v>
      </c>
      <c r="O115" t="s">
        <v>68</v>
      </c>
      <c r="P115" t="s">
        <v>66</v>
      </c>
      <c r="Q115" t="s">
        <v>60</v>
      </c>
      <c r="R115" t="s">
        <v>65</v>
      </c>
      <c r="S115" t="s">
        <v>68</v>
      </c>
      <c r="T115" t="s">
        <v>66</v>
      </c>
      <c r="U115" t="s">
        <v>60</v>
      </c>
      <c r="V115" t="s">
        <v>66</v>
      </c>
      <c r="W115" t="s">
        <v>65</v>
      </c>
      <c r="X115" t="s">
        <v>66</v>
      </c>
      <c r="Y115" t="s">
        <v>65</v>
      </c>
      <c r="Z115" t="s">
        <v>68</v>
      </c>
      <c r="AA115" t="s">
        <v>66</v>
      </c>
      <c r="AB115" t="s">
        <v>60</v>
      </c>
      <c r="AC115" t="s">
        <v>67</v>
      </c>
      <c r="AD115" t="s">
        <v>68</v>
      </c>
      <c r="AE115" t="s">
        <v>60</v>
      </c>
      <c r="AF115" t="s">
        <v>65</v>
      </c>
      <c r="AG115" t="s">
        <v>68</v>
      </c>
      <c r="AH115" t="s">
        <v>65</v>
      </c>
      <c r="AI115" t="s">
        <v>65</v>
      </c>
      <c r="AJ115" t="s">
        <v>67</v>
      </c>
      <c r="AK115" t="s">
        <v>67</v>
      </c>
      <c r="AL115" t="s">
        <v>66</v>
      </c>
      <c r="AM115" t="s">
        <v>66</v>
      </c>
      <c r="AN115" t="s">
        <v>66</v>
      </c>
      <c r="AO115" t="s">
        <v>66</v>
      </c>
      <c r="AP115" t="s">
        <v>65</v>
      </c>
      <c r="AQ115" t="s">
        <v>60</v>
      </c>
      <c r="AR115" t="s">
        <v>65</v>
      </c>
      <c r="AS115" t="s">
        <v>68</v>
      </c>
      <c r="AT115" t="s">
        <v>65</v>
      </c>
      <c r="AU115" t="s">
        <v>65</v>
      </c>
      <c r="AV115" t="s">
        <v>65</v>
      </c>
      <c r="AW115" t="s">
        <v>65</v>
      </c>
      <c r="AX115" t="s">
        <v>68</v>
      </c>
      <c r="AY115" t="s">
        <v>66</v>
      </c>
      <c r="AZ115">
        <v>41</v>
      </c>
      <c r="BA115" s="3">
        <v>44388.240972222222</v>
      </c>
    </row>
    <row r="116" spans="1:53" ht="17" customHeight="1" x14ac:dyDescent="0.35">
      <c r="A116" t="s">
        <v>52</v>
      </c>
      <c r="B116" t="s">
        <v>53</v>
      </c>
      <c r="D116" t="s">
        <v>684</v>
      </c>
      <c r="E116" t="s">
        <v>619</v>
      </c>
      <c r="F116" t="str">
        <f>VLOOKUP(D116,PostSurvey!A:B,2,FALSE)</f>
        <v>Krystal</v>
      </c>
      <c r="G116" s="1">
        <v>37593</v>
      </c>
      <c r="H116" t="s">
        <v>63</v>
      </c>
      <c r="I116" t="s">
        <v>58</v>
      </c>
      <c r="J116" t="s">
        <v>73</v>
      </c>
      <c r="K116" t="s">
        <v>58</v>
      </c>
      <c r="L116" t="s">
        <v>116</v>
      </c>
      <c r="M116" t="s">
        <v>60</v>
      </c>
      <c r="N116" t="s">
        <v>65</v>
      </c>
      <c r="O116" t="s">
        <v>65</v>
      </c>
      <c r="P116" t="s">
        <v>60</v>
      </c>
      <c r="Q116" t="s">
        <v>60</v>
      </c>
      <c r="R116" t="s">
        <v>66</v>
      </c>
      <c r="S116" t="s">
        <v>65</v>
      </c>
      <c r="T116" t="s">
        <v>60</v>
      </c>
      <c r="U116" t="s">
        <v>65</v>
      </c>
      <c r="V116" t="s">
        <v>66</v>
      </c>
      <c r="W116" t="s">
        <v>65</v>
      </c>
      <c r="X116" t="s">
        <v>60</v>
      </c>
      <c r="Y116" t="s">
        <v>65</v>
      </c>
      <c r="Z116" t="s">
        <v>68</v>
      </c>
      <c r="AA116" t="s">
        <v>66</v>
      </c>
      <c r="AB116" t="s">
        <v>60</v>
      </c>
      <c r="AC116" t="s">
        <v>67</v>
      </c>
      <c r="AD116" t="s">
        <v>68</v>
      </c>
      <c r="AE116" t="s">
        <v>60</v>
      </c>
      <c r="AF116" t="s">
        <v>65</v>
      </c>
      <c r="AG116" t="s">
        <v>68</v>
      </c>
      <c r="AH116" t="s">
        <v>68</v>
      </c>
      <c r="AI116" t="s">
        <v>65</v>
      </c>
      <c r="AJ116" t="s">
        <v>67</v>
      </c>
      <c r="AK116" t="s">
        <v>67</v>
      </c>
      <c r="AL116" t="s">
        <v>67</v>
      </c>
      <c r="AM116" t="s">
        <v>66</v>
      </c>
      <c r="AN116" t="s">
        <v>67</v>
      </c>
      <c r="AO116" t="s">
        <v>66</v>
      </c>
      <c r="AP116" t="s">
        <v>60</v>
      </c>
      <c r="AQ116" t="s">
        <v>60</v>
      </c>
      <c r="AR116" t="s">
        <v>66</v>
      </c>
      <c r="AS116" t="s">
        <v>68</v>
      </c>
      <c r="AT116" t="s">
        <v>68</v>
      </c>
      <c r="AU116" t="s">
        <v>68</v>
      </c>
      <c r="AV116" t="s">
        <v>65</v>
      </c>
      <c r="AW116" t="s">
        <v>65</v>
      </c>
      <c r="AX116" t="s">
        <v>65</v>
      </c>
      <c r="AY116" t="s">
        <v>66</v>
      </c>
      <c r="AZ116">
        <v>40</v>
      </c>
      <c r="BA116" s="3">
        <v>44388.236111111109</v>
      </c>
    </row>
    <row r="117" spans="1:53" ht="17" customHeight="1" x14ac:dyDescent="0.35">
      <c r="A117" t="s">
        <v>52</v>
      </c>
      <c r="B117" t="s">
        <v>507</v>
      </c>
      <c r="D117" t="s">
        <v>688</v>
      </c>
      <c r="E117" t="s">
        <v>619</v>
      </c>
      <c r="F117" t="str">
        <f>VLOOKUP(D117,PostSurvey!A:B,2,FALSE)</f>
        <v>Krystal</v>
      </c>
      <c r="G117" s="1">
        <v>39945</v>
      </c>
      <c r="H117" t="s">
        <v>63</v>
      </c>
      <c r="I117" t="s">
        <v>52</v>
      </c>
      <c r="J117" t="s">
        <v>73</v>
      </c>
      <c r="K117" t="s">
        <v>52</v>
      </c>
      <c r="L117" t="s">
        <v>292</v>
      </c>
      <c r="M117" t="s">
        <v>66</v>
      </c>
      <c r="N117" t="s">
        <v>68</v>
      </c>
      <c r="O117" t="s">
        <v>67</v>
      </c>
      <c r="P117" t="s">
        <v>67</v>
      </c>
      <c r="Q117" t="s">
        <v>67</v>
      </c>
      <c r="R117" t="s">
        <v>68</v>
      </c>
      <c r="S117" t="s">
        <v>68</v>
      </c>
      <c r="T117" t="s">
        <v>68</v>
      </c>
      <c r="U117" t="s">
        <v>67</v>
      </c>
      <c r="V117" t="s">
        <v>65</v>
      </c>
      <c r="W117" t="s">
        <v>66</v>
      </c>
      <c r="X117" t="s">
        <v>66</v>
      </c>
      <c r="Y117" t="s">
        <v>67</v>
      </c>
      <c r="Z117" t="s">
        <v>68</v>
      </c>
      <c r="AA117" t="s">
        <v>60</v>
      </c>
      <c r="AB117" t="s">
        <v>68</v>
      </c>
      <c r="AC117" t="s">
        <v>65</v>
      </c>
      <c r="AD117" t="s">
        <v>60</v>
      </c>
      <c r="AE117" t="s">
        <v>60</v>
      </c>
      <c r="AF117" t="s">
        <v>68</v>
      </c>
      <c r="AG117" t="s">
        <v>60</v>
      </c>
      <c r="AH117" t="s">
        <v>60</v>
      </c>
      <c r="AI117" t="s">
        <v>67</v>
      </c>
      <c r="AJ117" t="s">
        <v>65</v>
      </c>
      <c r="AK117" t="s">
        <v>66</v>
      </c>
      <c r="AL117" t="s">
        <v>66</v>
      </c>
      <c r="AM117" t="s">
        <v>60</v>
      </c>
      <c r="AN117" t="s">
        <v>67</v>
      </c>
      <c r="AO117" t="s">
        <v>68</v>
      </c>
      <c r="AP117" t="s">
        <v>65</v>
      </c>
      <c r="AQ117" t="s">
        <v>65</v>
      </c>
      <c r="AR117" t="s">
        <v>68</v>
      </c>
      <c r="AS117" t="s">
        <v>68</v>
      </c>
      <c r="AT117" t="s">
        <v>67</v>
      </c>
      <c r="AU117" t="s">
        <v>60</v>
      </c>
      <c r="AV117" t="s">
        <v>60</v>
      </c>
      <c r="AW117" t="s">
        <v>66</v>
      </c>
      <c r="AX117" t="s">
        <v>66</v>
      </c>
      <c r="AY117" t="s">
        <v>67</v>
      </c>
      <c r="AZ117">
        <v>36</v>
      </c>
      <c r="BA117" s="3">
        <v>44387.665972222225</v>
      </c>
    </row>
    <row r="118" spans="1:53" ht="17" customHeight="1" x14ac:dyDescent="0.35">
      <c r="A118" t="s">
        <v>52</v>
      </c>
      <c r="B118" t="s">
        <v>53</v>
      </c>
      <c r="D118">
        <v>4160</v>
      </c>
      <c r="E118" t="s">
        <v>334</v>
      </c>
      <c r="F118" t="str">
        <f>VLOOKUP(D118,PostSurvey!A:B,2,FALSE)</f>
        <v>Lim Hie Kak</v>
      </c>
      <c r="G118" s="1">
        <v>22447</v>
      </c>
      <c r="H118" t="s">
        <v>56</v>
      </c>
      <c r="I118" t="s">
        <v>52</v>
      </c>
      <c r="J118" t="s">
        <v>173</v>
      </c>
      <c r="K118" t="s">
        <v>58</v>
      </c>
      <c r="L118" t="s">
        <v>113</v>
      </c>
      <c r="M118" t="s">
        <v>66</v>
      </c>
      <c r="N118" t="s">
        <v>67</v>
      </c>
      <c r="O118" t="s">
        <v>66</v>
      </c>
      <c r="P118" t="s">
        <v>60</v>
      </c>
      <c r="Q118" t="s">
        <v>66</v>
      </c>
      <c r="R118" t="s">
        <v>60</v>
      </c>
      <c r="S118" t="s">
        <v>66</v>
      </c>
      <c r="T118" t="s">
        <v>65</v>
      </c>
      <c r="U118" t="s">
        <v>68</v>
      </c>
      <c r="V118" t="s">
        <v>60</v>
      </c>
      <c r="W118" t="s">
        <v>68</v>
      </c>
      <c r="X118" t="s">
        <v>65</v>
      </c>
      <c r="Y118" t="s">
        <v>66</v>
      </c>
      <c r="Z118" t="s">
        <v>66</v>
      </c>
      <c r="AA118" t="s">
        <v>65</v>
      </c>
      <c r="AB118" t="s">
        <v>66</v>
      </c>
      <c r="AC118" t="s">
        <v>65</v>
      </c>
      <c r="AD118" t="s">
        <v>65</v>
      </c>
      <c r="AE118" t="s">
        <v>60</v>
      </c>
      <c r="AF118" t="s">
        <v>65</v>
      </c>
      <c r="AG118" t="s">
        <v>65</v>
      </c>
      <c r="AH118" t="s">
        <v>65</v>
      </c>
      <c r="AI118" t="s">
        <v>68</v>
      </c>
      <c r="AJ118" t="s">
        <v>66</v>
      </c>
      <c r="AK118" t="s">
        <v>67</v>
      </c>
      <c r="AL118" t="s">
        <v>67</v>
      </c>
      <c r="AM118" t="s">
        <v>65</v>
      </c>
      <c r="AN118" t="s">
        <v>66</v>
      </c>
      <c r="AO118" t="s">
        <v>66</v>
      </c>
      <c r="AP118" t="s">
        <v>66</v>
      </c>
      <c r="AQ118" t="s">
        <v>66</v>
      </c>
      <c r="AR118" t="s">
        <v>66</v>
      </c>
      <c r="AS118" t="s">
        <v>60</v>
      </c>
      <c r="AT118" t="s">
        <v>60</v>
      </c>
      <c r="AU118" t="s">
        <v>68</v>
      </c>
      <c r="AV118" t="s">
        <v>68</v>
      </c>
      <c r="AW118" t="s">
        <v>68</v>
      </c>
      <c r="AX118" t="s">
        <v>68</v>
      </c>
      <c r="AY118" t="s">
        <v>60</v>
      </c>
      <c r="AZ118">
        <v>680</v>
      </c>
      <c r="BA118" s="3">
        <v>44437.5</v>
      </c>
    </row>
    <row r="119" spans="1:53" ht="17" customHeight="1" x14ac:dyDescent="0.35">
      <c r="A119" t="s">
        <v>52</v>
      </c>
      <c r="B119" t="s">
        <v>53</v>
      </c>
      <c r="D119">
        <v>4160</v>
      </c>
      <c r="E119" t="s">
        <v>334</v>
      </c>
      <c r="F119" t="str">
        <f>VLOOKUP(D119,PostSurvey!A:B,2,FALSE)</f>
        <v>Lim Hie Kak</v>
      </c>
      <c r="G119" s="1">
        <v>22447</v>
      </c>
      <c r="H119" t="s">
        <v>56</v>
      </c>
      <c r="I119" t="s">
        <v>52</v>
      </c>
      <c r="J119" s="2" t="s">
        <v>335</v>
      </c>
      <c r="K119" t="s">
        <v>58</v>
      </c>
      <c r="L119" t="s">
        <v>113</v>
      </c>
      <c r="M119" t="s">
        <v>65</v>
      </c>
      <c r="N119" t="s">
        <v>67</v>
      </c>
      <c r="O119" t="s">
        <v>67</v>
      </c>
      <c r="P119" t="s">
        <v>60</v>
      </c>
      <c r="Q119" t="s">
        <v>65</v>
      </c>
      <c r="R119" t="s">
        <v>65</v>
      </c>
      <c r="S119" t="s">
        <v>60</v>
      </c>
      <c r="T119" t="s">
        <v>66</v>
      </c>
      <c r="U119" t="s">
        <v>68</v>
      </c>
      <c r="V119" t="s">
        <v>66</v>
      </c>
      <c r="W119" t="s">
        <v>68</v>
      </c>
      <c r="X119" t="s">
        <v>65</v>
      </c>
      <c r="Y119" t="s">
        <v>66</v>
      </c>
      <c r="Z119" t="s">
        <v>66</v>
      </c>
      <c r="AA119" t="s">
        <v>65</v>
      </c>
      <c r="AB119" t="s">
        <v>60</v>
      </c>
      <c r="AC119" t="s">
        <v>66</v>
      </c>
      <c r="AD119" t="s">
        <v>66</v>
      </c>
      <c r="AE119" t="s">
        <v>65</v>
      </c>
      <c r="AF119" t="s">
        <v>65</v>
      </c>
      <c r="AG119" t="s">
        <v>65</v>
      </c>
      <c r="AH119" t="s">
        <v>65</v>
      </c>
      <c r="AI119" t="s">
        <v>68</v>
      </c>
      <c r="AJ119" t="s">
        <v>66</v>
      </c>
      <c r="AK119" t="s">
        <v>67</v>
      </c>
      <c r="AL119" t="s">
        <v>67</v>
      </c>
      <c r="AM119" t="s">
        <v>65</v>
      </c>
      <c r="AN119" t="s">
        <v>67</v>
      </c>
      <c r="AO119" t="s">
        <v>67</v>
      </c>
      <c r="AP119" t="s">
        <v>67</v>
      </c>
      <c r="AQ119" t="s">
        <v>67</v>
      </c>
      <c r="AR119" t="s">
        <v>60</v>
      </c>
      <c r="AS119" t="s">
        <v>65</v>
      </c>
      <c r="AT119" t="s">
        <v>60</v>
      </c>
      <c r="AU119" t="s">
        <v>68</v>
      </c>
      <c r="AV119" t="s">
        <v>68</v>
      </c>
      <c r="AW119" t="s">
        <v>65</v>
      </c>
      <c r="AX119" t="s">
        <v>68</v>
      </c>
      <c r="AY119" t="s">
        <v>60</v>
      </c>
      <c r="AZ119">
        <v>676</v>
      </c>
      <c r="BA119" s="3">
        <v>44437.46597222222</v>
      </c>
    </row>
    <row r="120" spans="1:53" ht="17" customHeight="1" x14ac:dyDescent="0.35">
      <c r="A120" t="s">
        <v>52</v>
      </c>
      <c r="B120" t="s">
        <v>53</v>
      </c>
      <c r="D120" t="s">
        <v>575</v>
      </c>
      <c r="E120" t="s">
        <v>334</v>
      </c>
      <c r="F120" t="str">
        <f>VLOOKUP(D120,PostSurvey!A:B,2,FALSE)</f>
        <v>Lim Hie Kak</v>
      </c>
      <c r="G120" s="1">
        <v>29078</v>
      </c>
      <c r="H120" t="s">
        <v>56</v>
      </c>
      <c r="I120" t="s">
        <v>52</v>
      </c>
      <c r="J120" s="2" t="s">
        <v>197</v>
      </c>
      <c r="K120" t="s">
        <v>52</v>
      </c>
      <c r="L120" t="s">
        <v>80</v>
      </c>
      <c r="M120" t="s">
        <v>68</v>
      </c>
      <c r="N120" t="s">
        <v>68</v>
      </c>
      <c r="O120" t="s">
        <v>60</v>
      </c>
      <c r="P120" t="s">
        <v>65</v>
      </c>
      <c r="Q120" t="s">
        <v>65</v>
      </c>
      <c r="R120" t="s">
        <v>60</v>
      </c>
      <c r="S120" t="s">
        <v>60</v>
      </c>
      <c r="T120" t="s">
        <v>60</v>
      </c>
      <c r="U120" t="s">
        <v>68</v>
      </c>
      <c r="V120" t="s">
        <v>68</v>
      </c>
      <c r="W120" t="s">
        <v>60</v>
      </c>
      <c r="X120" t="s">
        <v>60</v>
      </c>
      <c r="Y120" t="s">
        <v>67</v>
      </c>
      <c r="Z120" t="s">
        <v>60</v>
      </c>
      <c r="AA120" t="s">
        <v>60</v>
      </c>
      <c r="AB120" t="s">
        <v>67</v>
      </c>
      <c r="AC120" t="s">
        <v>60</v>
      </c>
      <c r="AD120" t="s">
        <v>68</v>
      </c>
      <c r="AE120" t="s">
        <v>60</v>
      </c>
      <c r="AF120" t="s">
        <v>68</v>
      </c>
      <c r="AG120" t="s">
        <v>68</v>
      </c>
      <c r="AH120" t="s">
        <v>68</v>
      </c>
      <c r="AI120" t="s">
        <v>60</v>
      </c>
      <c r="AJ120" t="s">
        <v>68</v>
      </c>
      <c r="AK120" t="s">
        <v>60</v>
      </c>
      <c r="AL120" t="s">
        <v>66</v>
      </c>
      <c r="AM120" t="s">
        <v>60</v>
      </c>
      <c r="AN120" t="s">
        <v>68</v>
      </c>
      <c r="AO120" t="s">
        <v>65</v>
      </c>
      <c r="AP120" t="s">
        <v>60</v>
      </c>
      <c r="AQ120" t="s">
        <v>60</v>
      </c>
      <c r="AR120" t="s">
        <v>60</v>
      </c>
      <c r="AS120" t="s">
        <v>65</v>
      </c>
      <c r="AT120" t="s">
        <v>60</v>
      </c>
      <c r="AU120" t="s">
        <v>68</v>
      </c>
      <c r="AV120" t="s">
        <v>68</v>
      </c>
      <c r="AW120" t="s">
        <v>60</v>
      </c>
      <c r="AX120" t="s">
        <v>60</v>
      </c>
      <c r="AY120" t="s">
        <v>60</v>
      </c>
      <c r="AZ120">
        <v>228</v>
      </c>
      <c r="BA120" s="3">
        <v>44422.21875</v>
      </c>
    </row>
    <row r="121" spans="1:53" ht="17" customHeight="1" x14ac:dyDescent="0.35">
      <c r="A121" t="s">
        <v>52</v>
      </c>
      <c r="B121" t="s">
        <v>53</v>
      </c>
      <c r="D121" t="s">
        <v>575</v>
      </c>
      <c r="E121" t="s">
        <v>334</v>
      </c>
      <c r="F121" t="str">
        <f>VLOOKUP(D121,PostSurvey!A:B,2,FALSE)</f>
        <v>Lim Hie Kak</v>
      </c>
      <c r="G121" s="1">
        <v>29078</v>
      </c>
      <c r="H121" t="s">
        <v>56</v>
      </c>
      <c r="I121" t="s">
        <v>52</v>
      </c>
      <c r="J121" s="2" t="s">
        <v>197</v>
      </c>
      <c r="K121" t="s">
        <v>52</v>
      </c>
      <c r="L121" t="s">
        <v>74</v>
      </c>
      <c r="M121" t="s">
        <v>60</v>
      </c>
      <c r="N121" t="s">
        <v>68</v>
      </c>
      <c r="O121" t="s">
        <v>60</v>
      </c>
      <c r="P121" t="s">
        <v>65</v>
      </c>
      <c r="Q121" t="s">
        <v>65</v>
      </c>
      <c r="R121" t="s">
        <v>60</v>
      </c>
      <c r="S121" t="s">
        <v>60</v>
      </c>
      <c r="T121" t="s">
        <v>65</v>
      </c>
      <c r="U121" t="s">
        <v>68</v>
      </c>
      <c r="V121" t="s">
        <v>65</v>
      </c>
      <c r="W121" t="s">
        <v>60</v>
      </c>
      <c r="X121" t="s">
        <v>66</v>
      </c>
      <c r="Y121" t="s">
        <v>66</v>
      </c>
      <c r="Z121" t="s">
        <v>60</v>
      </c>
      <c r="AA121" t="s">
        <v>67</v>
      </c>
      <c r="AB121" t="s">
        <v>67</v>
      </c>
      <c r="AC121" t="s">
        <v>60</v>
      </c>
      <c r="AD121" t="s">
        <v>68</v>
      </c>
      <c r="AE121" t="s">
        <v>66</v>
      </c>
      <c r="AF121" t="s">
        <v>60</v>
      </c>
      <c r="AG121" t="s">
        <v>60</v>
      </c>
      <c r="AH121" t="s">
        <v>65</v>
      </c>
      <c r="AI121" t="s">
        <v>60</v>
      </c>
      <c r="AJ121" t="s">
        <v>65</v>
      </c>
      <c r="AK121" t="s">
        <v>67</v>
      </c>
      <c r="AL121" t="s">
        <v>67</v>
      </c>
      <c r="AM121" t="s">
        <v>60</v>
      </c>
      <c r="AN121" t="s">
        <v>68</v>
      </c>
      <c r="AO121" t="s">
        <v>60</v>
      </c>
      <c r="AP121" t="s">
        <v>66</v>
      </c>
      <c r="AQ121" t="s">
        <v>66</v>
      </c>
      <c r="AR121" t="s">
        <v>66</v>
      </c>
      <c r="AS121" t="s">
        <v>60</v>
      </c>
      <c r="AT121" t="s">
        <v>60</v>
      </c>
      <c r="AU121" t="s">
        <v>68</v>
      </c>
      <c r="AV121" t="s">
        <v>68</v>
      </c>
      <c r="AW121" t="s">
        <v>60</v>
      </c>
      <c r="AX121" t="s">
        <v>60</v>
      </c>
      <c r="AY121" t="s">
        <v>60</v>
      </c>
      <c r="AZ121">
        <v>227</v>
      </c>
      <c r="BA121" s="3">
        <v>44422.215277777781</v>
      </c>
    </row>
    <row r="122" spans="1:53" ht="17" customHeight="1" x14ac:dyDescent="0.35">
      <c r="A122" t="s">
        <v>52</v>
      </c>
      <c r="B122" t="s">
        <v>53</v>
      </c>
      <c r="D122" t="s">
        <v>581</v>
      </c>
      <c r="E122" t="s">
        <v>334</v>
      </c>
      <c r="F122" t="str">
        <f>VLOOKUP(D122,PostSurvey!A:B,2,FALSE)</f>
        <v>Lim Hie Kak</v>
      </c>
      <c r="G122" s="1">
        <v>26703</v>
      </c>
      <c r="H122" t="s">
        <v>56</v>
      </c>
      <c r="I122" t="s">
        <v>58</v>
      </c>
      <c r="J122" t="s">
        <v>73</v>
      </c>
      <c r="K122" t="s">
        <v>58</v>
      </c>
      <c r="L122" t="s">
        <v>80</v>
      </c>
      <c r="M122" t="s">
        <v>65</v>
      </c>
      <c r="N122" t="s">
        <v>67</v>
      </c>
      <c r="O122" t="s">
        <v>65</v>
      </c>
      <c r="P122" t="s">
        <v>66</v>
      </c>
      <c r="Q122" t="s">
        <v>66</v>
      </c>
      <c r="R122" t="s">
        <v>66</v>
      </c>
      <c r="S122" t="s">
        <v>66</v>
      </c>
      <c r="T122" t="s">
        <v>66</v>
      </c>
      <c r="U122" t="s">
        <v>65</v>
      </c>
      <c r="V122" t="s">
        <v>65</v>
      </c>
      <c r="W122" t="s">
        <v>66</v>
      </c>
      <c r="X122" t="s">
        <v>66</v>
      </c>
      <c r="Y122" t="s">
        <v>67</v>
      </c>
      <c r="Z122" t="s">
        <v>66</v>
      </c>
      <c r="AA122" t="s">
        <v>66</v>
      </c>
      <c r="AB122" t="s">
        <v>67</v>
      </c>
      <c r="AC122" t="s">
        <v>67</v>
      </c>
      <c r="AD122" t="s">
        <v>65</v>
      </c>
      <c r="AE122" t="s">
        <v>66</v>
      </c>
      <c r="AF122" t="s">
        <v>65</v>
      </c>
      <c r="AG122" t="s">
        <v>65</v>
      </c>
      <c r="AH122" t="s">
        <v>68</v>
      </c>
      <c r="AI122" t="s">
        <v>68</v>
      </c>
      <c r="AJ122" t="s">
        <v>67</v>
      </c>
      <c r="AK122" t="s">
        <v>67</v>
      </c>
      <c r="AL122" t="s">
        <v>67</v>
      </c>
      <c r="AM122" t="s">
        <v>67</v>
      </c>
      <c r="AN122" t="s">
        <v>65</v>
      </c>
      <c r="AO122" t="s">
        <v>66</v>
      </c>
      <c r="AP122" t="s">
        <v>66</v>
      </c>
      <c r="AQ122" t="s">
        <v>66</v>
      </c>
      <c r="AR122" t="s">
        <v>67</v>
      </c>
      <c r="AS122" t="s">
        <v>65</v>
      </c>
      <c r="AT122" t="s">
        <v>68</v>
      </c>
      <c r="AU122" t="s">
        <v>68</v>
      </c>
      <c r="AV122" t="s">
        <v>68</v>
      </c>
      <c r="AW122" t="s">
        <v>68</v>
      </c>
      <c r="AX122" t="s">
        <v>68</v>
      </c>
      <c r="AY122" t="s">
        <v>68</v>
      </c>
      <c r="AZ122">
        <v>217</v>
      </c>
      <c r="BA122" s="3">
        <v>44417.37222222222</v>
      </c>
    </row>
    <row r="123" spans="1:53" ht="17" customHeight="1" x14ac:dyDescent="0.35">
      <c r="A123" t="s">
        <v>52</v>
      </c>
      <c r="B123" t="s">
        <v>53</v>
      </c>
      <c r="D123" t="s">
        <v>582</v>
      </c>
      <c r="E123" t="s">
        <v>583</v>
      </c>
      <c r="F123" t="str">
        <f>VLOOKUP(D123,PostSurvey!A:B,2,FALSE)</f>
        <v>Lim Hie Kak</v>
      </c>
      <c r="G123" s="1">
        <v>24497</v>
      </c>
      <c r="H123" t="s">
        <v>63</v>
      </c>
      <c r="I123" t="s">
        <v>52</v>
      </c>
      <c r="J123" t="s">
        <v>77</v>
      </c>
      <c r="K123" t="s">
        <v>58</v>
      </c>
      <c r="L123" t="s">
        <v>74</v>
      </c>
      <c r="M123" t="s">
        <v>60</v>
      </c>
      <c r="N123" t="s">
        <v>60</v>
      </c>
      <c r="O123" t="s">
        <v>60</v>
      </c>
      <c r="P123" t="s">
        <v>60</v>
      </c>
      <c r="Q123" t="s">
        <v>60</v>
      </c>
      <c r="R123" t="s">
        <v>60</v>
      </c>
      <c r="S123" t="s">
        <v>60</v>
      </c>
      <c r="T123" t="s">
        <v>60</v>
      </c>
      <c r="U123" t="s">
        <v>60</v>
      </c>
      <c r="V123" t="s">
        <v>60</v>
      </c>
      <c r="W123" t="s">
        <v>60</v>
      </c>
      <c r="X123" t="s">
        <v>60</v>
      </c>
      <c r="Y123" t="s">
        <v>60</v>
      </c>
      <c r="Z123" t="s">
        <v>60</v>
      </c>
      <c r="AA123" t="s">
        <v>60</v>
      </c>
      <c r="AB123" t="s">
        <v>60</v>
      </c>
      <c r="AC123" t="s">
        <v>60</v>
      </c>
      <c r="AD123" t="s">
        <v>60</v>
      </c>
      <c r="AE123" t="s">
        <v>60</v>
      </c>
      <c r="AF123" t="s">
        <v>60</v>
      </c>
      <c r="AG123" t="s">
        <v>60</v>
      </c>
      <c r="AH123" t="s">
        <v>60</v>
      </c>
      <c r="AI123" t="s">
        <v>60</v>
      </c>
      <c r="AJ123" t="s">
        <v>60</v>
      </c>
      <c r="AK123" t="s">
        <v>60</v>
      </c>
      <c r="AL123" t="s">
        <v>60</v>
      </c>
      <c r="AM123" t="s">
        <v>60</v>
      </c>
      <c r="AN123" t="s">
        <v>60</v>
      </c>
      <c r="AO123" t="s">
        <v>60</v>
      </c>
      <c r="AP123" t="s">
        <v>60</v>
      </c>
      <c r="AQ123" t="s">
        <v>60</v>
      </c>
      <c r="AR123" t="s">
        <v>60</v>
      </c>
      <c r="AS123" t="s">
        <v>60</v>
      </c>
      <c r="AT123" t="s">
        <v>60</v>
      </c>
      <c r="AU123" t="s">
        <v>60</v>
      </c>
      <c r="AV123" t="s">
        <v>60</v>
      </c>
      <c r="AW123" t="s">
        <v>60</v>
      </c>
      <c r="AX123" t="s">
        <v>60</v>
      </c>
      <c r="AY123" t="s">
        <v>60</v>
      </c>
      <c r="AZ123">
        <v>216</v>
      </c>
      <c r="BA123" s="3">
        <v>44417.359027777777</v>
      </c>
    </row>
    <row r="124" spans="1:53" ht="17" customHeight="1" x14ac:dyDescent="0.35">
      <c r="A124" t="s">
        <v>52</v>
      </c>
      <c r="B124" t="s">
        <v>53</v>
      </c>
      <c r="D124" t="s">
        <v>585</v>
      </c>
      <c r="E124" t="s">
        <v>334</v>
      </c>
      <c r="F124" t="str">
        <f>VLOOKUP(D124,PostSurvey!A:B,2,FALSE)</f>
        <v>Lim Hie Kak</v>
      </c>
      <c r="G124" s="1">
        <v>20951</v>
      </c>
      <c r="H124" t="s">
        <v>63</v>
      </c>
      <c r="I124" t="s">
        <v>52</v>
      </c>
      <c r="J124" t="s">
        <v>64</v>
      </c>
      <c r="K124" t="s">
        <v>58</v>
      </c>
      <c r="L124" t="s">
        <v>80</v>
      </c>
      <c r="M124" t="s">
        <v>65</v>
      </c>
      <c r="N124" t="s">
        <v>67</v>
      </c>
      <c r="O124" t="s">
        <v>66</v>
      </c>
      <c r="P124" t="s">
        <v>65</v>
      </c>
      <c r="Q124" t="s">
        <v>68</v>
      </c>
      <c r="R124" t="s">
        <v>68</v>
      </c>
      <c r="S124" t="s">
        <v>67</v>
      </c>
      <c r="T124" t="s">
        <v>67</v>
      </c>
      <c r="U124" t="s">
        <v>68</v>
      </c>
      <c r="V124" t="s">
        <v>68</v>
      </c>
      <c r="W124" t="s">
        <v>60</v>
      </c>
      <c r="X124" t="s">
        <v>65</v>
      </c>
      <c r="Y124" t="s">
        <v>65</v>
      </c>
      <c r="Z124" t="s">
        <v>65</v>
      </c>
      <c r="AA124" t="s">
        <v>67</v>
      </c>
      <c r="AB124" t="s">
        <v>67</v>
      </c>
      <c r="AC124" t="s">
        <v>65</v>
      </c>
      <c r="AD124" t="s">
        <v>65</v>
      </c>
      <c r="AE124" t="s">
        <v>60</v>
      </c>
      <c r="AF124" t="s">
        <v>65</v>
      </c>
      <c r="AG124" t="s">
        <v>60</v>
      </c>
      <c r="AH124" t="s">
        <v>68</v>
      </c>
      <c r="AI124" t="s">
        <v>68</v>
      </c>
      <c r="AJ124" t="s">
        <v>65</v>
      </c>
      <c r="AK124" t="s">
        <v>66</v>
      </c>
      <c r="AL124" t="s">
        <v>65</v>
      </c>
      <c r="AM124" t="s">
        <v>60</v>
      </c>
      <c r="AN124" t="s">
        <v>66</v>
      </c>
      <c r="AO124" t="s">
        <v>67</v>
      </c>
      <c r="AP124" t="s">
        <v>67</v>
      </c>
      <c r="AQ124" t="s">
        <v>67</v>
      </c>
      <c r="AR124" t="s">
        <v>67</v>
      </c>
      <c r="AS124" t="s">
        <v>66</v>
      </c>
      <c r="AT124" t="s">
        <v>68</v>
      </c>
      <c r="AU124" t="s">
        <v>68</v>
      </c>
      <c r="AV124" t="s">
        <v>68</v>
      </c>
      <c r="AW124" t="s">
        <v>68</v>
      </c>
      <c r="AX124" t="s">
        <v>68</v>
      </c>
      <c r="AY124" t="s">
        <v>68</v>
      </c>
      <c r="AZ124">
        <v>213</v>
      </c>
      <c r="BA124" s="3">
        <v>44417.258333333331</v>
      </c>
    </row>
    <row r="125" spans="1:53" ht="17" customHeight="1" x14ac:dyDescent="0.35">
      <c r="A125" t="s">
        <v>52</v>
      </c>
      <c r="B125" t="s">
        <v>53</v>
      </c>
      <c r="D125" t="s">
        <v>586</v>
      </c>
      <c r="E125" t="s">
        <v>334</v>
      </c>
      <c r="F125" t="str">
        <f>VLOOKUP(D125,PostSurvey!A:B,2,FALSE)</f>
        <v>Lim Hie Kak</v>
      </c>
      <c r="G125" s="1">
        <v>24854</v>
      </c>
      <c r="H125" t="s">
        <v>63</v>
      </c>
      <c r="I125" t="s">
        <v>58</v>
      </c>
      <c r="J125" t="s">
        <v>73</v>
      </c>
      <c r="K125" t="s">
        <v>58</v>
      </c>
      <c r="L125" t="s">
        <v>80</v>
      </c>
      <c r="M125" t="s">
        <v>67</v>
      </c>
      <c r="N125" t="s">
        <v>66</v>
      </c>
      <c r="O125" t="s">
        <v>66</v>
      </c>
      <c r="P125" t="s">
        <v>65</v>
      </c>
      <c r="Q125" t="s">
        <v>65</v>
      </c>
      <c r="R125" t="s">
        <v>66</v>
      </c>
      <c r="S125" t="s">
        <v>66</v>
      </c>
      <c r="T125" t="s">
        <v>65</v>
      </c>
      <c r="U125" t="s">
        <v>68</v>
      </c>
      <c r="V125" t="s">
        <v>65</v>
      </c>
      <c r="W125" t="s">
        <v>65</v>
      </c>
      <c r="X125" t="s">
        <v>66</v>
      </c>
      <c r="Y125" t="s">
        <v>67</v>
      </c>
      <c r="Z125" t="s">
        <v>66</v>
      </c>
      <c r="AA125" t="s">
        <v>66</v>
      </c>
      <c r="AB125" t="s">
        <v>67</v>
      </c>
      <c r="AC125" t="s">
        <v>66</v>
      </c>
      <c r="AD125" t="s">
        <v>65</v>
      </c>
      <c r="AE125" t="s">
        <v>66</v>
      </c>
      <c r="AF125" t="s">
        <v>65</v>
      </c>
      <c r="AG125" t="s">
        <v>65</v>
      </c>
      <c r="AH125" t="s">
        <v>65</v>
      </c>
      <c r="AI125" t="s">
        <v>65</v>
      </c>
      <c r="AJ125" t="s">
        <v>66</v>
      </c>
      <c r="AK125" t="s">
        <v>67</v>
      </c>
      <c r="AL125" t="s">
        <v>67</v>
      </c>
      <c r="AM125" t="s">
        <v>66</v>
      </c>
      <c r="AN125" t="s">
        <v>65</v>
      </c>
      <c r="AO125" t="s">
        <v>66</v>
      </c>
      <c r="AP125" t="s">
        <v>66</v>
      </c>
      <c r="AQ125" t="s">
        <v>66</v>
      </c>
      <c r="AR125" t="s">
        <v>66</v>
      </c>
      <c r="AS125" t="s">
        <v>66</v>
      </c>
      <c r="AT125" t="s">
        <v>65</v>
      </c>
      <c r="AU125" t="s">
        <v>65</v>
      </c>
      <c r="AV125" t="s">
        <v>65</v>
      </c>
      <c r="AW125" t="s">
        <v>68</v>
      </c>
      <c r="AX125" t="s">
        <v>68</v>
      </c>
      <c r="AY125" t="s">
        <v>65</v>
      </c>
      <c r="AZ125">
        <v>212</v>
      </c>
      <c r="BA125" s="3">
        <v>44417.193749999999</v>
      </c>
    </row>
    <row r="126" spans="1:53" ht="17" customHeight="1" x14ac:dyDescent="0.35">
      <c r="A126" t="s">
        <v>52</v>
      </c>
      <c r="B126" t="s">
        <v>53</v>
      </c>
      <c r="D126" t="s">
        <v>586</v>
      </c>
      <c r="E126" t="s">
        <v>334</v>
      </c>
      <c r="F126" t="str">
        <f>VLOOKUP(D126,PostSurvey!A:B,2,FALSE)</f>
        <v>Lim Hie Kak</v>
      </c>
      <c r="G126" s="1">
        <v>24854</v>
      </c>
      <c r="H126" t="s">
        <v>63</v>
      </c>
      <c r="I126" t="s">
        <v>58</v>
      </c>
      <c r="J126" t="s">
        <v>73</v>
      </c>
      <c r="K126" t="s">
        <v>58</v>
      </c>
      <c r="L126" t="s">
        <v>80</v>
      </c>
      <c r="M126" t="s">
        <v>66</v>
      </c>
      <c r="N126" t="s">
        <v>66</v>
      </c>
      <c r="O126" t="s">
        <v>66</v>
      </c>
      <c r="P126" t="s">
        <v>68</v>
      </c>
      <c r="Q126" t="s">
        <v>68</v>
      </c>
      <c r="R126" t="s">
        <v>67</v>
      </c>
      <c r="S126" t="s">
        <v>67</v>
      </c>
      <c r="T126" t="s">
        <v>67</v>
      </c>
      <c r="U126" t="s">
        <v>68</v>
      </c>
      <c r="V126" t="s">
        <v>60</v>
      </c>
      <c r="W126" t="s">
        <v>68</v>
      </c>
      <c r="X126" t="s">
        <v>60</v>
      </c>
      <c r="Y126" t="s">
        <v>67</v>
      </c>
      <c r="Z126" t="s">
        <v>66</v>
      </c>
      <c r="AA126" t="s">
        <v>67</v>
      </c>
      <c r="AB126" t="s">
        <v>67</v>
      </c>
      <c r="AC126" t="s">
        <v>67</v>
      </c>
      <c r="AD126" t="s">
        <v>65</v>
      </c>
      <c r="AE126" t="s">
        <v>67</v>
      </c>
      <c r="AF126" t="s">
        <v>66</v>
      </c>
      <c r="AG126" t="s">
        <v>67</v>
      </c>
      <c r="AH126" t="s">
        <v>68</v>
      </c>
      <c r="AI126" t="s">
        <v>65</v>
      </c>
      <c r="AJ126" t="s">
        <v>67</v>
      </c>
      <c r="AK126" t="s">
        <v>67</v>
      </c>
      <c r="AL126" t="s">
        <v>67</v>
      </c>
      <c r="AM126" t="s">
        <v>65</v>
      </c>
      <c r="AN126" t="s">
        <v>65</v>
      </c>
      <c r="AO126" t="s">
        <v>66</v>
      </c>
      <c r="AP126" t="s">
        <v>67</v>
      </c>
      <c r="AQ126" t="s">
        <v>67</v>
      </c>
      <c r="AR126" t="s">
        <v>67</v>
      </c>
      <c r="AS126" t="s">
        <v>67</v>
      </c>
      <c r="AT126" t="s">
        <v>68</v>
      </c>
      <c r="AU126" t="s">
        <v>68</v>
      </c>
      <c r="AV126" t="s">
        <v>68</v>
      </c>
      <c r="AW126" t="s">
        <v>68</v>
      </c>
      <c r="AX126" t="s">
        <v>68</v>
      </c>
      <c r="AY126" t="s">
        <v>65</v>
      </c>
      <c r="AZ126">
        <v>211</v>
      </c>
      <c r="BA126" s="3">
        <v>44417.133333333331</v>
      </c>
    </row>
    <row r="127" spans="1:53" ht="17" customHeight="1" x14ac:dyDescent="0.35">
      <c r="A127" t="s">
        <v>52</v>
      </c>
      <c r="B127" t="s">
        <v>53</v>
      </c>
      <c r="D127" t="s">
        <v>582</v>
      </c>
      <c r="E127" t="s">
        <v>583</v>
      </c>
      <c r="F127" t="str">
        <f>VLOOKUP(D127,PostSurvey!A:B,2,FALSE)</f>
        <v>Lim Hie Kak</v>
      </c>
      <c r="G127" s="1">
        <v>24497</v>
      </c>
      <c r="H127" t="s">
        <v>63</v>
      </c>
      <c r="I127" t="s">
        <v>52</v>
      </c>
      <c r="J127" t="s">
        <v>77</v>
      </c>
      <c r="K127" t="s">
        <v>58</v>
      </c>
      <c r="L127" t="s">
        <v>74</v>
      </c>
      <c r="M127" t="s">
        <v>60</v>
      </c>
      <c r="N127" t="s">
        <v>65</v>
      </c>
      <c r="O127" t="s">
        <v>66</v>
      </c>
      <c r="P127" t="s">
        <v>66</v>
      </c>
      <c r="Q127" t="s">
        <v>66</v>
      </c>
      <c r="R127" t="s">
        <v>65</v>
      </c>
      <c r="S127" t="s">
        <v>65</v>
      </c>
      <c r="T127" t="s">
        <v>65</v>
      </c>
      <c r="U127" t="s">
        <v>65</v>
      </c>
      <c r="V127" t="s">
        <v>65</v>
      </c>
      <c r="W127" t="s">
        <v>65</v>
      </c>
      <c r="X127" t="s">
        <v>66</v>
      </c>
      <c r="Y127" t="s">
        <v>60</v>
      </c>
      <c r="Z127" t="s">
        <v>60</v>
      </c>
      <c r="AA127" t="s">
        <v>65</v>
      </c>
      <c r="AB127" t="s">
        <v>65</v>
      </c>
      <c r="AC127" t="s">
        <v>65</v>
      </c>
      <c r="AD127" t="s">
        <v>65</v>
      </c>
      <c r="AE127" t="s">
        <v>60</v>
      </c>
      <c r="AF127" t="s">
        <v>65</v>
      </c>
      <c r="AG127" t="s">
        <v>65</v>
      </c>
      <c r="AH127" t="s">
        <v>66</v>
      </c>
      <c r="AI127" t="s">
        <v>60</v>
      </c>
      <c r="AJ127" t="s">
        <v>60</v>
      </c>
      <c r="AK127" t="s">
        <v>65</v>
      </c>
      <c r="AL127" t="s">
        <v>66</v>
      </c>
      <c r="AM127" t="s">
        <v>65</v>
      </c>
      <c r="AN127" t="s">
        <v>65</v>
      </c>
      <c r="AO127" t="s">
        <v>60</v>
      </c>
      <c r="AP127" t="s">
        <v>60</v>
      </c>
      <c r="AQ127" t="s">
        <v>60</v>
      </c>
      <c r="AR127" t="s">
        <v>65</v>
      </c>
      <c r="AS127" t="s">
        <v>65</v>
      </c>
      <c r="AT127" t="s">
        <v>60</v>
      </c>
      <c r="AU127" t="s">
        <v>65</v>
      </c>
      <c r="AV127" t="s">
        <v>65</v>
      </c>
      <c r="AW127" t="s">
        <v>65</v>
      </c>
      <c r="AX127" t="s">
        <v>60</v>
      </c>
      <c r="AY127" t="s">
        <v>60</v>
      </c>
      <c r="AZ127">
        <v>208</v>
      </c>
      <c r="BA127" s="3">
        <v>44416.636805555558</v>
      </c>
    </row>
    <row r="128" spans="1:53" ht="17" customHeight="1" x14ac:dyDescent="0.35">
      <c r="A128" t="s">
        <v>52</v>
      </c>
      <c r="B128" t="s">
        <v>53</v>
      </c>
      <c r="D128" t="s">
        <v>588</v>
      </c>
      <c r="E128" t="s">
        <v>334</v>
      </c>
      <c r="F128" t="str">
        <f>VLOOKUP(D128,PostSurvey!A:B,2,FALSE)</f>
        <v>Lim Hie Kak</v>
      </c>
      <c r="G128" s="1">
        <v>32242</v>
      </c>
      <c r="H128" t="s">
        <v>63</v>
      </c>
      <c r="I128" t="s">
        <v>52</v>
      </c>
      <c r="J128" t="s">
        <v>64</v>
      </c>
      <c r="K128" t="s">
        <v>58</v>
      </c>
      <c r="L128" t="s">
        <v>80</v>
      </c>
      <c r="M128" t="s">
        <v>65</v>
      </c>
      <c r="N128" t="s">
        <v>60</v>
      </c>
      <c r="O128" t="s">
        <v>66</v>
      </c>
      <c r="P128" t="s">
        <v>60</v>
      </c>
      <c r="Q128" t="s">
        <v>60</v>
      </c>
      <c r="R128" t="s">
        <v>65</v>
      </c>
      <c r="S128" t="s">
        <v>60</v>
      </c>
      <c r="T128" t="s">
        <v>65</v>
      </c>
      <c r="U128" t="s">
        <v>65</v>
      </c>
      <c r="V128" t="s">
        <v>60</v>
      </c>
      <c r="W128" t="s">
        <v>65</v>
      </c>
      <c r="X128" t="s">
        <v>60</v>
      </c>
      <c r="Y128" t="s">
        <v>67</v>
      </c>
      <c r="Z128" t="s">
        <v>60</v>
      </c>
      <c r="AA128" t="s">
        <v>60</v>
      </c>
      <c r="AB128" t="s">
        <v>66</v>
      </c>
      <c r="AC128" t="s">
        <v>60</v>
      </c>
      <c r="AD128" t="s">
        <v>68</v>
      </c>
      <c r="AE128" t="s">
        <v>68</v>
      </c>
      <c r="AF128" t="s">
        <v>65</v>
      </c>
      <c r="AG128" t="s">
        <v>68</v>
      </c>
      <c r="AH128" t="s">
        <v>67</v>
      </c>
      <c r="AI128" t="s">
        <v>68</v>
      </c>
      <c r="AJ128" t="s">
        <v>60</v>
      </c>
      <c r="AK128" t="s">
        <v>66</v>
      </c>
      <c r="AL128" t="s">
        <v>66</v>
      </c>
      <c r="AM128" t="s">
        <v>65</v>
      </c>
      <c r="AN128" t="s">
        <v>68</v>
      </c>
      <c r="AO128" t="s">
        <v>65</v>
      </c>
      <c r="AP128" t="s">
        <v>60</v>
      </c>
      <c r="AQ128" t="s">
        <v>60</v>
      </c>
      <c r="AR128" t="s">
        <v>60</v>
      </c>
      <c r="AS128" t="s">
        <v>60</v>
      </c>
      <c r="AT128" t="s">
        <v>65</v>
      </c>
      <c r="AU128" t="s">
        <v>65</v>
      </c>
      <c r="AV128" t="s">
        <v>65</v>
      </c>
      <c r="AW128" t="s">
        <v>65</v>
      </c>
      <c r="AX128" t="s">
        <v>65</v>
      </c>
      <c r="AY128" t="s">
        <v>60</v>
      </c>
      <c r="AZ128">
        <v>205</v>
      </c>
      <c r="BA128" s="3">
        <v>44416.413194444445</v>
      </c>
    </row>
    <row r="129" spans="1:53" ht="17" customHeight="1" x14ac:dyDescent="0.35">
      <c r="A129" t="s">
        <v>52</v>
      </c>
      <c r="B129" t="s">
        <v>53</v>
      </c>
      <c r="D129">
        <v>9929</v>
      </c>
      <c r="E129" t="s">
        <v>649</v>
      </c>
      <c r="F129" t="str">
        <f>VLOOKUP(D129,PostSurvey!A:B,2,FALSE)</f>
        <v>Lim Hie Kak</v>
      </c>
      <c r="G129" s="1">
        <v>36124</v>
      </c>
      <c r="H129" t="s">
        <v>63</v>
      </c>
      <c r="I129" t="s">
        <v>52</v>
      </c>
      <c r="J129" t="s">
        <v>64</v>
      </c>
      <c r="K129" t="s">
        <v>58</v>
      </c>
      <c r="L129" t="s">
        <v>85</v>
      </c>
      <c r="M129" t="s">
        <v>65</v>
      </c>
      <c r="N129" t="s">
        <v>66</v>
      </c>
      <c r="O129" t="s">
        <v>66</v>
      </c>
      <c r="P129" t="s">
        <v>65</v>
      </c>
      <c r="Q129" t="s">
        <v>65</v>
      </c>
      <c r="R129" t="s">
        <v>67</v>
      </c>
      <c r="S129" t="s">
        <v>67</v>
      </c>
      <c r="T129" t="s">
        <v>67</v>
      </c>
      <c r="U129" t="s">
        <v>65</v>
      </c>
      <c r="V129" t="s">
        <v>65</v>
      </c>
      <c r="W129" t="s">
        <v>60</v>
      </c>
      <c r="X129" t="s">
        <v>60</v>
      </c>
      <c r="Y129" t="s">
        <v>60</v>
      </c>
      <c r="Z129" t="s">
        <v>66</v>
      </c>
      <c r="AA129" t="s">
        <v>66</v>
      </c>
      <c r="AB129" t="s">
        <v>66</v>
      </c>
      <c r="AC129" t="s">
        <v>68</v>
      </c>
      <c r="AD129" t="s">
        <v>68</v>
      </c>
      <c r="AE129" t="s">
        <v>67</v>
      </c>
      <c r="AF129" t="s">
        <v>60</v>
      </c>
      <c r="AG129" t="s">
        <v>66</v>
      </c>
      <c r="AH129" t="s">
        <v>65</v>
      </c>
      <c r="AI129" t="s">
        <v>60</v>
      </c>
      <c r="AJ129" t="s">
        <v>65</v>
      </c>
      <c r="AK129" t="s">
        <v>67</v>
      </c>
      <c r="AL129" t="s">
        <v>67</v>
      </c>
      <c r="AM129" t="s">
        <v>60</v>
      </c>
      <c r="AN129" t="s">
        <v>66</v>
      </c>
      <c r="AO129" t="s">
        <v>67</v>
      </c>
      <c r="AP129" t="s">
        <v>67</v>
      </c>
      <c r="AQ129" t="s">
        <v>67</v>
      </c>
      <c r="AR129" t="s">
        <v>67</v>
      </c>
      <c r="AS129" t="s">
        <v>67</v>
      </c>
      <c r="AT129" t="s">
        <v>68</v>
      </c>
      <c r="AU129" t="s">
        <v>68</v>
      </c>
      <c r="AV129" t="s">
        <v>68</v>
      </c>
      <c r="AW129" t="s">
        <v>68</v>
      </c>
      <c r="AX129" t="s">
        <v>65</v>
      </c>
      <c r="AY129" t="s">
        <v>60</v>
      </c>
      <c r="AZ129">
        <v>112</v>
      </c>
      <c r="BA129" s="3">
        <v>44398.576388888891</v>
      </c>
    </row>
    <row r="130" spans="1:53" ht="17" customHeight="1" x14ac:dyDescent="0.35">
      <c r="A130" t="s">
        <v>52</v>
      </c>
      <c r="B130" t="s">
        <v>53</v>
      </c>
      <c r="D130" t="s">
        <v>665</v>
      </c>
      <c r="E130" t="s">
        <v>649</v>
      </c>
      <c r="F130" t="str">
        <f>VLOOKUP(D130,PostSurvey!A:B,2,FALSE)</f>
        <v>Lim Hie Kak</v>
      </c>
      <c r="G130" s="1">
        <v>37071</v>
      </c>
      <c r="H130" t="s">
        <v>56</v>
      </c>
      <c r="I130" t="s">
        <v>58</v>
      </c>
      <c r="J130" t="s">
        <v>73</v>
      </c>
      <c r="K130" t="s">
        <v>58</v>
      </c>
      <c r="L130" t="s">
        <v>59</v>
      </c>
      <c r="M130" t="s">
        <v>66</v>
      </c>
      <c r="N130" t="s">
        <v>66</v>
      </c>
      <c r="O130" t="s">
        <v>67</v>
      </c>
      <c r="P130" t="s">
        <v>65</v>
      </c>
      <c r="Q130" t="s">
        <v>65</v>
      </c>
      <c r="R130" t="s">
        <v>67</v>
      </c>
      <c r="S130" t="s">
        <v>66</v>
      </c>
      <c r="T130" t="s">
        <v>66</v>
      </c>
      <c r="U130" t="s">
        <v>68</v>
      </c>
      <c r="V130" t="s">
        <v>60</v>
      </c>
      <c r="W130" t="s">
        <v>60</v>
      </c>
      <c r="X130" t="s">
        <v>65</v>
      </c>
      <c r="Y130" t="s">
        <v>60</v>
      </c>
      <c r="Z130" t="s">
        <v>65</v>
      </c>
      <c r="AA130" t="s">
        <v>60</v>
      </c>
      <c r="AB130" t="s">
        <v>67</v>
      </c>
      <c r="AC130" t="s">
        <v>66</v>
      </c>
      <c r="AD130" t="s">
        <v>65</v>
      </c>
      <c r="AE130" t="s">
        <v>66</v>
      </c>
      <c r="AF130" t="s">
        <v>65</v>
      </c>
      <c r="AG130" t="s">
        <v>65</v>
      </c>
      <c r="AH130" t="s">
        <v>65</v>
      </c>
      <c r="AI130" t="s">
        <v>68</v>
      </c>
      <c r="AJ130" t="s">
        <v>65</v>
      </c>
      <c r="AK130" t="s">
        <v>66</v>
      </c>
      <c r="AL130" t="s">
        <v>60</v>
      </c>
      <c r="AM130" t="s">
        <v>65</v>
      </c>
      <c r="AN130" t="s">
        <v>60</v>
      </c>
      <c r="AO130" t="s">
        <v>67</v>
      </c>
      <c r="AP130" t="s">
        <v>67</v>
      </c>
      <c r="AQ130" t="s">
        <v>66</v>
      </c>
      <c r="AR130" t="s">
        <v>66</v>
      </c>
      <c r="AS130" t="s">
        <v>66</v>
      </c>
      <c r="AT130" t="s">
        <v>68</v>
      </c>
      <c r="AU130" t="s">
        <v>68</v>
      </c>
      <c r="AV130" t="s">
        <v>68</v>
      </c>
      <c r="AW130" t="s">
        <v>68</v>
      </c>
      <c r="AX130" t="s">
        <v>68</v>
      </c>
      <c r="AY130" t="s">
        <v>68</v>
      </c>
      <c r="AZ130">
        <v>79</v>
      </c>
      <c r="BA130" s="3">
        <v>44392.65347222222</v>
      </c>
    </row>
    <row r="131" spans="1:53" ht="17" customHeight="1" x14ac:dyDescent="0.35">
      <c r="A131" t="s">
        <v>52</v>
      </c>
      <c r="B131" t="s">
        <v>53</v>
      </c>
      <c r="D131" t="s">
        <v>671</v>
      </c>
      <c r="E131" t="s">
        <v>649</v>
      </c>
      <c r="F131" t="str">
        <f>VLOOKUP(D131,PostSurvey!A:B,2,FALSE)</f>
        <v>Lim Hie Kak</v>
      </c>
      <c r="G131" s="1">
        <v>35655</v>
      </c>
      <c r="H131" t="s">
        <v>56</v>
      </c>
      <c r="I131" t="s">
        <v>58</v>
      </c>
      <c r="J131" t="s">
        <v>73</v>
      </c>
      <c r="K131" t="s">
        <v>58</v>
      </c>
      <c r="L131" t="s">
        <v>59</v>
      </c>
      <c r="M131" t="s">
        <v>65</v>
      </c>
      <c r="N131" t="s">
        <v>66</v>
      </c>
      <c r="O131" t="s">
        <v>66</v>
      </c>
      <c r="P131" t="s">
        <v>65</v>
      </c>
      <c r="Q131" t="s">
        <v>65</v>
      </c>
      <c r="R131" t="s">
        <v>67</v>
      </c>
      <c r="S131" t="s">
        <v>65</v>
      </c>
      <c r="T131" t="s">
        <v>67</v>
      </c>
      <c r="U131" t="s">
        <v>65</v>
      </c>
      <c r="V131" t="s">
        <v>60</v>
      </c>
      <c r="W131" t="s">
        <v>60</v>
      </c>
      <c r="X131" t="s">
        <v>60</v>
      </c>
      <c r="Y131" t="s">
        <v>60</v>
      </c>
      <c r="Z131" t="s">
        <v>60</v>
      </c>
      <c r="AA131" t="s">
        <v>66</v>
      </c>
      <c r="AB131" t="s">
        <v>67</v>
      </c>
      <c r="AC131" t="s">
        <v>67</v>
      </c>
      <c r="AD131" t="s">
        <v>65</v>
      </c>
      <c r="AE131" t="s">
        <v>60</v>
      </c>
      <c r="AF131" t="s">
        <v>66</v>
      </c>
      <c r="AG131" t="s">
        <v>66</v>
      </c>
      <c r="AH131" t="s">
        <v>65</v>
      </c>
      <c r="AI131" t="s">
        <v>60</v>
      </c>
      <c r="AJ131" t="s">
        <v>66</v>
      </c>
      <c r="AK131" t="s">
        <v>66</v>
      </c>
      <c r="AL131" t="s">
        <v>66</v>
      </c>
      <c r="AM131" t="s">
        <v>60</v>
      </c>
      <c r="AN131" t="s">
        <v>60</v>
      </c>
      <c r="AO131" t="s">
        <v>60</v>
      </c>
      <c r="AP131" t="s">
        <v>66</v>
      </c>
      <c r="AQ131" t="s">
        <v>66</v>
      </c>
      <c r="AR131" t="s">
        <v>60</v>
      </c>
      <c r="AS131" t="s">
        <v>60</v>
      </c>
      <c r="AT131" t="s">
        <v>60</v>
      </c>
      <c r="AU131" t="s">
        <v>60</v>
      </c>
      <c r="AV131" t="s">
        <v>60</v>
      </c>
      <c r="AW131" t="s">
        <v>60</v>
      </c>
      <c r="AX131" t="s">
        <v>60</v>
      </c>
      <c r="AY131" t="s">
        <v>68</v>
      </c>
      <c r="AZ131">
        <v>69</v>
      </c>
      <c r="BA131" s="3">
        <v>44391.731944444444</v>
      </c>
    </row>
    <row r="132" spans="1:53" ht="17" customHeight="1" x14ac:dyDescent="0.35">
      <c r="A132" t="s">
        <v>52</v>
      </c>
      <c r="B132" t="s">
        <v>53</v>
      </c>
      <c r="D132" t="s">
        <v>678</v>
      </c>
      <c r="E132" t="s">
        <v>625</v>
      </c>
      <c r="F132" t="str">
        <f>VLOOKUP(D132,PostSurvey!A:B,2,FALSE)</f>
        <v>Lim Hie Kak</v>
      </c>
      <c r="G132" s="1">
        <v>36114</v>
      </c>
      <c r="H132" t="s">
        <v>63</v>
      </c>
      <c r="I132" t="s">
        <v>58</v>
      </c>
      <c r="J132" t="s">
        <v>73</v>
      </c>
      <c r="K132" t="s">
        <v>58</v>
      </c>
      <c r="L132" t="s">
        <v>59</v>
      </c>
      <c r="M132" t="s">
        <v>68</v>
      </c>
      <c r="N132" t="s">
        <v>65</v>
      </c>
      <c r="O132" t="s">
        <v>65</v>
      </c>
      <c r="P132" t="s">
        <v>65</v>
      </c>
      <c r="Q132" t="s">
        <v>65</v>
      </c>
      <c r="R132" t="s">
        <v>67</v>
      </c>
      <c r="S132" t="s">
        <v>67</v>
      </c>
      <c r="T132" t="s">
        <v>67</v>
      </c>
      <c r="U132" t="s">
        <v>67</v>
      </c>
      <c r="V132" t="s">
        <v>60</v>
      </c>
      <c r="W132" t="s">
        <v>60</v>
      </c>
      <c r="X132" t="s">
        <v>65</v>
      </c>
      <c r="Y132" t="s">
        <v>66</v>
      </c>
      <c r="Z132" t="s">
        <v>60</v>
      </c>
      <c r="AA132" t="s">
        <v>66</v>
      </c>
      <c r="AB132" t="s">
        <v>66</v>
      </c>
      <c r="AC132" t="s">
        <v>60</v>
      </c>
      <c r="AD132" t="s">
        <v>66</v>
      </c>
      <c r="AE132" t="s">
        <v>60</v>
      </c>
      <c r="AF132" t="s">
        <v>60</v>
      </c>
      <c r="AG132" t="s">
        <v>60</v>
      </c>
      <c r="AH132" t="s">
        <v>60</v>
      </c>
      <c r="AI132" t="s">
        <v>60</v>
      </c>
      <c r="AJ132" t="s">
        <v>65</v>
      </c>
      <c r="AK132" t="s">
        <v>66</v>
      </c>
      <c r="AL132" t="s">
        <v>66</v>
      </c>
      <c r="AM132" t="s">
        <v>60</v>
      </c>
      <c r="AN132" t="s">
        <v>60</v>
      </c>
      <c r="AO132" t="s">
        <v>60</v>
      </c>
      <c r="AP132" t="s">
        <v>67</v>
      </c>
      <c r="AQ132" t="s">
        <v>67</v>
      </c>
      <c r="AR132" t="s">
        <v>67</v>
      </c>
      <c r="AS132" t="s">
        <v>67</v>
      </c>
      <c r="AT132" t="s">
        <v>65</v>
      </c>
      <c r="AU132" t="s">
        <v>65</v>
      </c>
      <c r="AV132" t="s">
        <v>65</v>
      </c>
      <c r="AW132" t="s">
        <v>60</v>
      </c>
      <c r="AX132" t="s">
        <v>65</v>
      </c>
      <c r="AY132" t="s">
        <v>60</v>
      </c>
      <c r="AZ132">
        <v>54</v>
      </c>
      <c r="BA132" s="3">
        <v>44391.36041666667</v>
      </c>
    </row>
    <row r="133" spans="1:53" ht="17" customHeight="1" x14ac:dyDescent="0.35">
      <c r="A133" t="s">
        <v>52</v>
      </c>
      <c r="B133" t="s">
        <v>53</v>
      </c>
      <c r="D133" t="s">
        <v>679</v>
      </c>
      <c r="E133" t="s">
        <v>625</v>
      </c>
      <c r="F133" t="str">
        <f>VLOOKUP(D133,PostSurvey!A:B,2,FALSE)</f>
        <v>Lim Hie Kak</v>
      </c>
      <c r="G133" s="1">
        <v>36997</v>
      </c>
      <c r="H133" t="s">
        <v>56</v>
      </c>
      <c r="I133" t="s">
        <v>52</v>
      </c>
      <c r="J133" t="s">
        <v>77</v>
      </c>
      <c r="K133" t="s">
        <v>58</v>
      </c>
      <c r="L133" t="s">
        <v>59</v>
      </c>
      <c r="M133" t="s">
        <v>68</v>
      </c>
      <c r="N133" t="s">
        <v>68</v>
      </c>
      <c r="O133" t="s">
        <v>60</v>
      </c>
      <c r="P133" t="s">
        <v>68</v>
      </c>
      <c r="Q133" t="s">
        <v>68</v>
      </c>
      <c r="R133" t="s">
        <v>67</v>
      </c>
      <c r="S133" t="s">
        <v>66</v>
      </c>
      <c r="T133" t="s">
        <v>60</v>
      </c>
      <c r="U133" t="s">
        <v>65</v>
      </c>
      <c r="V133" t="s">
        <v>65</v>
      </c>
      <c r="W133" t="s">
        <v>68</v>
      </c>
      <c r="X133" t="s">
        <v>65</v>
      </c>
      <c r="Y133" t="s">
        <v>60</v>
      </c>
      <c r="Z133" t="s">
        <v>65</v>
      </c>
      <c r="AA133" t="s">
        <v>60</v>
      </c>
      <c r="AB133" t="s">
        <v>67</v>
      </c>
      <c r="AC133" t="s">
        <v>60</v>
      </c>
      <c r="AD133" t="s">
        <v>68</v>
      </c>
      <c r="AE133" t="s">
        <v>66</v>
      </c>
      <c r="AF133" t="s">
        <v>66</v>
      </c>
      <c r="AG133" t="s">
        <v>60</v>
      </c>
      <c r="AH133" t="s">
        <v>65</v>
      </c>
      <c r="AI133" t="s">
        <v>65</v>
      </c>
      <c r="AJ133" t="s">
        <v>60</v>
      </c>
      <c r="AK133" t="s">
        <v>67</v>
      </c>
      <c r="AL133" t="s">
        <v>66</v>
      </c>
      <c r="AM133" t="s">
        <v>65</v>
      </c>
      <c r="AN133" t="s">
        <v>66</v>
      </c>
      <c r="AO133" t="s">
        <v>67</v>
      </c>
      <c r="AP133" t="s">
        <v>67</v>
      </c>
      <c r="AQ133" t="s">
        <v>66</v>
      </c>
      <c r="AR133" t="s">
        <v>66</v>
      </c>
      <c r="AS133" t="s">
        <v>60</v>
      </c>
      <c r="AT133" t="s">
        <v>60</v>
      </c>
      <c r="AU133" t="s">
        <v>65</v>
      </c>
      <c r="AV133" t="s">
        <v>65</v>
      </c>
      <c r="AW133" t="s">
        <v>65</v>
      </c>
      <c r="AX133" t="s">
        <v>60</v>
      </c>
      <c r="AY133" t="s">
        <v>60</v>
      </c>
      <c r="AZ133">
        <v>53</v>
      </c>
      <c r="BA133" s="3">
        <v>44391.356944444444</v>
      </c>
    </row>
    <row r="134" spans="1:53" ht="17" customHeight="1" x14ac:dyDescent="0.35">
      <c r="A134" t="s">
        <v>52</v>
      </c>
      <c r="B134" t="s">
        <v>53</v>
      </c>
      <c r="D134" t="s">
        <v>679</v>
      </c>
      <c r="E134" t="s">
        <v>621</v>
      </c>
      <c r="F134" t="str">
        <f>VLOOKUP(D134,PostSurvey!A:B,2,FALSE)</f>
        <v>Lim Hie Kak</v>
      </c>
      <c r="G134" s="1">
        <v>36997</v>
      </c>
      <c r="H134" t="s">
        <v>56</v>
      </c>
      <c r="I134" t="s">
        <v>52</v>
      </c>
      <c r="J134" s="2" t="s">
        <v>90</v>
      </c>
      <c r="K134" t="s">
        <v>58</v>
      </c>
      <c r="L134" t="s">
        <v>59</v>
      </c>
      <c r="M134" t="s">
        <v>65</v>
      </c>
      <c r="N134" t="s">
        <v>68</v>
      </c>
      <c r="O134" t="s">
        <v>60</v>
      </c>
      <c r="P134" t="s">
        <v>68</v>
      </c>
      <c r="Q134" t="s">
        <v>68</v>
      </c>
      <c r="R134" t="s">
        <v>67</v>
      </c>
      <c r="S134" t="s">
        <v>67</v>
      </c>
      <c r="T134" t="s">
        <v>67</v>
      </c>
      <c r="U134" t="s">
        <v>65</v>
      </c>
      <c r="V134" t="s">
        <v>65</v>
      </c>
      <c r="W134" t="s">
        <v>68</v>
      </c>
      <c r="X134" t="s">
        <v>68</v>
      </c>
      <c r="Y134" t="s">
        <v>60</v>
      </c>
      <c r="Z134" t="s">
        <v>68</v>
      </c>
      <c r="AA134" t="s">
        <v>68</v>
      </c>
      <c r="AB134" t="s">
        <v>66</v>
      </c>
      <c r="AC134" t="s">
        <v>65</v>
      </c>
      <c r="AD134" t="s">
        <v>68</v>
      </c>
      <c r="AE134" t="s">
        <v>66</v>
      </c>
      <c r="AF134" t="s">
        <v>66</v>
      </c>
      <c r="AG134" t="s">
        <v>66</v>
      </c>
      <c r="AH134" t="s">
        <v>68</v>
      </c>
      <c r="AI134" t="s">
        <v>65</v>
      </c>
      <c r="AJ134" t="s">
        <v>60</v>
      </c>
      <c r="AK134" t="s">
        <v>67</v>
      </c>
      <c r="AL134" t="s">
        <v>66</v>
      </c>
      <c r="AM134" t="s">
        <v>65</v>
      </c>
      <c r="AN134" t="s">
        <v>60</v>
      </c>
      <c r="AO134" t="s">
        <v>67</v>
      </c>
      <c r="AP134" t="s">
        <v>67</v>
      </c>
      <c r="AQ134" t="s">
        <v>60</v>
      </c>
      <c r="AR134" t="s">
        <v>66</v>
      </c>
      <c r="AS134" t="s">
        <v>60</v>
      </c>
      <c r="AT134" t="s">
        <v>60</v>
      </c>
      <c r="AU134" t="s">
        <v>68</v>
      </c>
      <c r="AV134" t="s">
        <v>65</v>
      </c>
      <c r="AW134" t="s">
        <v>65</v>
      </c>
      <c r="AX134" t="s">
        <v>60</v>
      </c>
      <c r="AY134" t="s">
        <v>60</v>
      </c>
      <c r="AZ134">
        <v>51</v>
      </c>
      <c r="BA134" s="3">
        <v>44391.35</v>
      </c>
    </row>
    <row r="135" spans="1:53" ht="17" customHeight="1" x14ac:dyDescent="0.35">
      <c r="A135" t="s">
        <v>58</v>
      </c>
      <c r="B135" t="s">
        <v>53</v>
      </c>
      <c r="D135" t="s">
        <v>681</v>
      </c>
      <c r="E135" t="s">
        <v>625</v>
      </c>
      <c r="F135" t="str">
        <f>VLOOKUP(D135,PostSurvey!A:B,2,FALSE)</f>
        <v>Lim Hie Kak</v>
      </c>
      <c r="G135" s="1">
        <v>37258</v>
      </c>
      <c r="H135" t="s">
        <v>63</v>
      </c>
      <c r="I135" t="s">
        <v>58</v>
      </c>
      <c r="J135" t="s">
        <v>73</v>
      </c>
      <c r="K135" t="s">
        <v>58</v>
      </c>
      <c r="L135" t="s">
        <v>116</v>
      </c>
      <c r="M135" t="s">
        <v>66</v>
      </c>
      <c r="N135" t="s">
        <v>60</v>
      </c>
      <c r="O135" t="s">
        <v>60</v>
      </c>
      <c r="P135" t="s">
        <v>60</v>
      </c>
      <c r="Q135" t="s">
        <v>65</v>
      </c>
      <c r="R135" t="s">
        <v>60</v>
      </c>
      <c r="S135" t="s">
        <v>66</v>
      </c>
      <c r="T135" t="s">
        <v>66</v>
      </c>
      <c r="U135" t="s">
        <v>60</v>
      </c>
      <c r="V135" t="s">
        <v>60</v>
      </c>
      <c r="W135" t="s">
        <v>60</v>
      </c>
      <c r="X135" t="s">
        <v>60</v>
      </c>
      <c r="Y135" t="s">
        <v>67</v>
      </c>
      <c r="Z135" t="s">
        <v>60</v>
      </c>
      <c r="AA135" t="s">
        <v>66</v>
      </c>
      <c r="AB135" t="s">
        <v>66</v>
      </c>
      <c r="AC135" t="s">
        <v>60</v>
      </c>
      <c r="AD135" t="s">
        <v>60</v>
      </c>
      <c r="AE135" t="s">
        <v>60</v>
      </c>
      <c r="AF135" t="s">
        <v>60</v>
      </c>
      <c r="AG135" t="s">
        <v>60</v>
      </c>
      <c r="AH135" t="s">
        <v>60</v>
      </c>
      <c r="AI135" t="s">
        <v>60</v>
      </c>
      <c r="AJ135" t="s">
        <v>60</v>
      </c>
      <c r="AK135" t="s">
        <v>66</v>
      </c>
      <c r="AL135" t="s">
        <v>60</v>
      </c>
      <c r="AM135" t="s">
        <v>60</v>
      </c>
      <c r="AN135" t="s">
        <v>60</v>
      </c>
      <c r="AO135" t="s">
        <v>60</v>
      </c>
      <c r="AP135" t="s">
        <v>60</v>
      </c>
      <c r="AQ135" t="s">
        <v>60</v>
      </c>
      <c r="AR135" t="s">
        <v>60</v>
      </c>
      <c r="AS135" t="s">
        <v>60</v>
      </c>
      <c r="AT135" t="s">
        <v>60</v>
      </c>
      <c r="AU135" t="s">
        <v>60</v>
      </c>
      <c r="AV135" t="s">
        <v>60</v>
      </c>
      <c r="AW135" t="s">
        <v>60</v>
      </c>
      <c r="AX135" t="s">
        <v>60</v>
      </c>
      <c r="AY135" t="s">
        <v>60</v>
      </c>
      <c r="AZ135">
        <v>49</v>
      </c>
      <c r="BA135" s="3">
        <v>44391.345138888886</v>
      </c>
    </row>
    <row r="136" spans="1:53" ht="17" customHeight="1" x14ac:dyDescent="0.35">
      <c r="A136" t="s">
        <v>52</v>
      </c>
      <c r="B136" t="s">
        <v>53</v>
      </c>
      <c r="D136" t="s">
        <v>690</v>
      </c>
      <c r="E136" t="s">
        <v>625</v>
      </c>
      <c r="F136" t="str">
        <f>VLOOKUP(D136,PostSurvey!A:B,2,FALSE)</f>
        <v>Lim Hie Kak</v>
      </c>
      <c r="G136" s="1">
        <v>36951</v>
      </c>
      <c r="H136" t="s">
        <v>56</v>
      </c>
      <c r="I136" t="s">
        <v>52</v>
      </c>
      <c r="J136" t="s">
        <v>77</v>
      </c>
      <c r="K136" t="s">
        <v>58</v>
      </c>
      <c r="L136" t="s">
        <v>116</v>
      </c>
      <c r="M136" t="s">
        <v>65</v>
      </c>
      <c r="N136" t="s">
        <v>60</v>
      </c>
      <c r="O136" t="s">
        <v>60</v>
      </c>
      <c r="P136" t="s">
        <v>60</v>
      </c>
      <c r="Q136" t="s">
        <v>60</v>
      </c>
      <c r="R136" t="s">
        <v>60</v>
      </c>
      <c r="S136" t="s">
        <v>66</v>
      </c>
      <c r="T136" t="s">
        <v>60</v>
      </c>
      <c r="U136" t="s">
        <v>68</v>
      </c>
      <c r="V136" t="s">
        <v>65</v>
      </c>
      <c r="W136" t="s">
        <v>65</v>
      </c>
      <c r="X136" t="s">
        <v>60</v>
      </c>
      <c r="Y136" t="s">
        <v>66</v>
      </c>
      <c r="Z136" t="s">
        <v>66</v>
      </c>
      <c r="AA136" t="s">
        <v>60</v>
      </c>
      <c r="AB136" t="s">
        <v>67</v>
      </c>
      <c r="AC136" t="s">
        <v>60</v>
      </c>
      <c r="AD136" t="s">
        <v>65</v>
      </c>
      <c r="AE136" t="s">
        <v>66</v>
      </c>
      <c r="AF136" t="s">
        <v>60</v>
      </c>
      <c r="AG136" t="s">
        <v>65</v>
      </c>
      <c r="AH136" t="s">
        <v>65</v>
      </c>
      <c r="AI136" t="s">
        <v>65</v>
      </c>
      <c r="AJ136" t="s">
        <v>60</v>
      </c>
      <c r="AK136" t="s">
        <v>67</v>
      </c>
      <c r="AL136" t="s">
        <v>60</v>
      </c>
      <c r="AM136" t="s">
        <v>65</v>
      </c>
      <c r="AN136" t="s">
        <v>65</v>
      </c>
      <c r="AO136" t="s">
        <v>60</v>
      </c>
      <c r="AP136" t="s">
        <v>66</v>
      </c>
      <c r="AQ136" t="s">
        <v>67</v>
      </c>
      <c r="AR136" t="s">
        <v>67</v>
      </c>
      <c r="AS136" t="s">
        <v>60</v>
      </c>
      <c r="AT136" t="s">
        <v>60</v>
      </c>
      <c r="AU136" t="s">
        <v>65</v>
      </c>
      <c r="AV136" t="s">
        <v>65</v>
      </c>
      <c r="AW136" t="s">
        <v>65</v>
      </c>
      <c r="AX136" t="s">
        <v>65</v>
      </c>
      <c r="AY136" t="s">
        <v>65</v>
      </c>
      <c r="AZ136">
        <v>33</v>
      </c>
      <c r="BA136" s="3">
        <v>44385.638194444444</v>
      </c>
    </row>
    <row r="137" spans="1:53" ht="17" customHeight="1" x14ac:dyDescent="0.35">
      <c r="A137" t="s">
        <v>52</v>
      </c>
      <c r="B137" t="s">
        <v>53</v>
      </c>
      <c r="D137" t="s">
        <v>691</v>
      </c>
      <c r="E137" t="s">
        <v>625</v>
      </c>
      <c r="F137" t="str">
        <f>VLOOKUP(D137,PostSurvey!A:B,2,FALSE)</f>
        <v>Lim Hie Kak</v>
      </c>
      <c r="G137" s="1">
        <v>37121</v>
      </c>
      <c r="H137" t="s">
        <v>63</v>
      </c>
      <c r="I137" t="s">
        <v>52</v>
      </c>
      <c r="J137" t="s">
        <v>77</v>
      </c>
      <c r="K137" t="s">
        <v>58</v>
      </c>
      <c r="L137" t="s">
        <v>116</v>
      </c>
      <c r="M137" t="s">
        <v>60</v>
      </c>
      <c r="N137" t="s">
        <v>60</v>
      </c>
      <c r="O137" t="s">
        <v>60</v>
      </c>
      <c r="P137" t="s">
        <v>60</v>
      </c>
      <c r="Q137" t="s">
        <v>60</v>
      </c>
      <c r="R137" t="s">
        <v>60</v>
      </c>
      <c r="S137" t="s">
        <v>60</v>
      </c>
      <c r="T137" t="s">
        <v>60</v>
      </c>
      <c r="U137" t="s">
        <v>60</v>
      </c>
      <c r="V137" t="s">
        <v>60</v>
      </c>
      <c r="W137" t="s">
        <v>60</v>
      </c>
      <c r="X137" t="s">
        <v>60</v>
      </c>
      <c r="Y137" t="s">
        <v>60</v>
      </c>
      <c r="Z137" t="s">
        <v>60</v>
      </c>
      <c r="AA137" t="s">
        <v>60</v>
      </c>
      <c r="AB137" t="s">
        <v>60</v>
      </c>
      <c r="AC137" t="s">
        <v>60</v>
      </c>
      <c r="AD137" t="s">
        <v>60</v>
      </c>
      <c r="AE137" t="s">
        <v>60</v>
      </c>
      <c r="AF137" t="s">
        <v>60</v>
      </c>
      <c r="AG137" t="s">
        <v>60</v>
      </c>
      <c r="AH137" t="s">
        <v>60</v>
      </c>
      <c r="AI137" t="s">
        <v>60</v>
      </c>
      <c r="AJ137" t="s">
        <v>60</v>
      </c>
      <c r="AK137" t="s">
        <v>60</v>
      </c>
      <c r="AL137" t="s">
        <v>60</v>
      </c>
      <c r="AM137" t="s">
        <v>60</v>
      </c>
      <c r="AN137" t="s">
        <v>60</v>
      </c>
      <c r="AO137" t="s">
        <v>60</v>
      </c>
      <c r="AP137" t="s">
        <v>60</v>
      </c>
      <c r="AQ137" t="s">
        <v>60</v>
      </c>
      <c r="AR137" t="s">
        <v>60</v>
      </c>
      <c r="AS137" t="s">
        <v>60</v>
      </c>
      <c r="AT137" t="s">
        <v>60</v>
      </c>
      <c r="AU137" t="s">
        <v>60</v>
      </c>
      <c r="AV137" t="s">
        <v>60</v>
      </c>
      <c r="AW137" t="s">
        <v>60</v>
      </c>
      <c r="AX137" t="s">
        <v>60</v>
      </c>
      <c r="AY137" t="s">
        <v>60</v>
      </c>
      <c r="AZ137">
        <v>31</v>
      </c>
      <c r="BA137" s="3">
        <v>44385.579861111109</v>
      </c>
    </row>
    <row r="138" spans="1:53" ht="17" customHeight="1" x14ac:dyDescent="0.35">
      <c r="A138" t="s">
        <v>52</v>
      </c>
      <c r="B138" t="s">
        <v>53</v>
      </c>
      <c r="D138" t="s">
        <v>691</v>
      </c>
      <c r="F138" t="str">
        <f>VLOOKUP(D138,PostSurvey!A:B,2,FALSE)</f>
        <v>Lim Hie Kak</v>
      </c>
      <c r="G138" s="4">
        <v>37121</v>
      </c>
      <c r="H138" t="s">
        <v>63</v>
      </c>
      <c r="I138" t="s">
        <v>52</v>
      </c>
      <c r="J138" t="s">
        <v>77</v>
      </c>
      <c r="K138" t="s">
        <v>58</v>
      </c>
      <c r="L138" t="s">
        <v>116</v>
      </c>
      <c r="M138" t="s">
        <v>65</v>
      </c>
      <c r="N138" t="s">
        <v>66</v>
      </c>
      <c r="O138" t="s">
        <v>66</v>
      </c>
      <c r="P138" t="s">
        <v>65</v>
      </c>
      <c r="Q138" t="s">
        <v>65</v>
      </c>
      <c r="R138" t="s">
        <v>67</v>
      </c>
      <c r="S138" t="s">
        <v>67</v>
      </c>
      <c r="T138" t="s">
        <v>67</v>
      </c>
      <c r="U138" t="s">
        <v>65</v>
      </c>
      <c r="V138" t="s">
        <v>60</v>
      </c>
      <c r="W138" t="s">
        <v>60</v>
      </c>
      <c r="X138" t="s">
        <v>60</v>
      </c>
      <c r="Y138" t="s">
        <v>60</v>
      </c>
      <c r="Z138" t="s">
        <v>60</v>
      </c>
      <c r="AA138" t="s">
        <v>60</v>
      </c>
      <c r="AB138" t="s">
        <v>60</v>
      </c>
      <c r="AC138" t="s">
        <v>60</v>
      </c>
      <c r="AD138" t="s">
        <v>60</v>
      </c>
      <c r="AE138" t="s">
        <v>60</v>
      </c>
      <c r="AF138" t="s">
        <v>60</v>
      </c>
      <c r="AG138" t="s">
        <v>60</v>
      </c>
      <c r="AH138" t="s">
        <v>60</v>
      </c>
      <c r="AI138" t="s">
        <v>60</v>
      </c>
      <c r="AJ138" t="s">
        <v>60</v>
      </c>
      <c r="AK138" t="s">
        <v>60</v>
      </c>
      <c r="AL138" t="s">
        <v>60</v>
      </c>
      <c r="AM138" t="s">
        <v>60</v>
      </c>
      <c r="AN138" t="s">
        <v>60</v>
      </c>
      <c r="AO138" t="s">
        <v>60</v>
      </c>
      <c r="AP138" t="s">
        <v>60</v>
      </c>
      <c r="AQ138" t="s">
        <v>60</v>
      </c>
      <c r="AR138" t="s">
        <v>60</v>
      </c>
      <c r="AS138" t="s">
        <v>60</v>
      </c>
      <c r="AT138" t="s">
        <v>60</v>
      </c>
      <c r="AU138" t="s">
        <v>60</v>
      </c>
      <c r="AV138" t="s">
        <v>60</v>
      </c>
      <c r="AW138" t="s">
        <v>60</v>
      </c>
      <c r="AX138" t="s">
        <v>60</v>
      </c>
      <c r="AY138" t="s">
        <v>60</v>
      </c>
      <c r="AZ138">
        <v>29</v>
      </c>
      <c r="BA138" s="3">
        <v>44378.661111111112</v>
      </c>
    </row>
    <row r="139" spans="1:53" ht="17" customHeight="1" x14ac:dyDescent="0.35">
      <c r="A139" t="s">
        <v>52</v>
      </c>
      <c r="B139" t="s">
        <v>53</v>
      </c>
      <c r="D139" t="s">
        <v>117</v>
      </c>
      <c r="E139" t="s">
        <v>118</v>
      </c>
      <c r="F139" t="str">
        <f>VLOOKUP(D139,PostSurvey!A:B,2,FALSE)</f>
        <v>Malvinder Singh</v>
      </c>
      <c r="G139" s="1">
        <v>26487</v>
      </c>
      <c r="H139" t="s">
        <v>63</v>
      </c>
      <c r="I139" t="s">
        <v>58</v>
      </c>
      <c r="J139" t="s">
        <v>73</v>
      </c>
      <c r="K139" t="s">
        <v>58</v>
      </c>
      <c r="L139" t="s">
        <v>59</v>
      </c>
      <c r="M139" t="s">
        <v>65</v>
      </c>
      <c r="N139" t="s">
        <v>67</v>
      </c>
      <c r="O139" t="s">
        <v>67</v>
      </c>
      <c r="P139" t="s">
        <v>65</v>
      </c>
      <c r="Q139" t="s">
        <v>65</v>
      </c>
      <c r="R139" t="s">
        <v>67</v>
      </c>
      <c r="S139" t="s">
        <v>67</v>
      </c>
      <c r="T139" t="s">
        <v>67</v>
      </c>
      <c r="U139" t="s">
        <v>65</v>
      </c>
      <c r="V139" t="s">
        <v>66</v>
      </c>
      <c r="W139" t="s">
        <v>60</v>
      </c>
      <c r="X139" t="s">
        <v>60</v>
      </c>
      <c r="Y139" t="s">
        <v>60</v>
      </c>
      <c r="Z139" t="s">
        <v>67</v>
      </c>
      <c r="AA139" t="s">
        <v>67</v>
      </c>
      <c r="AB139" t="s">
        <v>67</v>
      </c>
      <c r="AC139" t="s">
        <v>67</v>
      </c>
      <c r="AD139" t="s">
        <v>68</v>
      </c>
      <c r="AE139" t="s">
        <v>67</v>
      </c>
      <c r="AF139" t="s">
        <v>67</v>
      </c>
      <c r="AG139" t="s">
        <v>67</v>
      </c>
      <c r="AH139" t="s">
        <v>60</v>
      </c>
      <c r="AI139" t="s">
        <v>65</v>
      </c>
      <c r="AJ139" t="s">
        <v>67</v>
      </c>
      <c r="AK139" t="s">
        <v>67</v>
      </c>
      <c r="AL139" t="s">
        <v>67</v>
      </c>
      <c r="AM139" t="s">
        <v>67</v>
      </c>
      <c r="AN139" t="s">
        <v>67</v>
      </c>
      <c r="AO139" t="s">
        <v>67</v>
      </c>
      <c r="AP139" t="s">
        <v>67</v>
      </c>
      <c r="AQ139" t="s">
        <v>67</v>
      </c>
      <c r="AR139" t="s">
        <v>67</v>
      </c>
      <c r="AS139" t="s">
        <v>67</v>
      </c>
      <c r="AT139" t="s">
        <v>68</v>
      </c>
      <c r="AU139" t="s">
        <v>68</v>
      </c>
      <c r="AV139" t="s">
        <v>68</v>
      </c>
      <c r="AW139" t="s">
        <v>68</v>
      </c>
      <c r="AX139" t="s">
        <v>68</v>
      </c>
      <c r="AY139" t="s">
        <v>68</v>
      </c>
      <c r="AZ139">
        <v>1036</v>
      </c>
      <c r="BA139" s="3">
        <v>44443.056250000001</v>
      </c>
    </row>
    <row r="140" spans="1:53" ht="17" customHeight="1" x14ac:dyDescent="0.35">
      <c r="A140" t="s">
        <v>52</v>
      </c>
      <c r="B140" t="s">
        <v>53</v>
      </c>
      <c r="D140" t="s">
        <v>195</v>
      </c>
      <c r="E140" t="s">
        <v>118</v>
      </c>
      <c r="F140" t="str">
        <f>VLOOKUP(D140,PostSurvey!A:B,2,FALSE)</f>
        <v>Malvinder Singh</v>
      </c>
      <c r="G140" s="1">
        <v>35948</v>
      </c>
      <c r="H140" t="s">
        <v>56</v>
      </c>
      <c r="I140" t="s">
        <v>58</v>
      </c>
      <c r="J140" t="s">
        <v>73</v>
      </c>
      <c r="K140" t="s">
        <v>58</v>
      </c>
      <c r="L140" t="s">
        <v>145</v>
      </c>
      <c r="M140" t="s">
        <v>65</v>
      </c>
      <c r="N140" t="s">
        <v>67</v>
      </c>
      <c r="O140" t="s">
        <v>67</v>
      </c>
      <c r="P140" t="s">
        <v>65</v>
      </c>
      <c r="Q140" t="s">
        <v>65</v>
      </c>
      <c r="R140" t="s">
        <v>67</v>
      </c>
      <c r="S140" t="s">
        <v>67</v>
      </c>
      <c r="T140" t="s">
        <v>67</v>
      </c>
      <c r="U140" t="s">
        <v>65</v>
      </c>
      <c r="V140" t="s">
        <v>60</v>
      </c>
      <c r="W140" t="s">
        <v>60</v>
      </c>
      <c r="X140" t="s">
        <v>68</v>
      </c>
      <c r="Y140" t="s">
        <v>67</v>
      </c>
      <c r="Z140" t="s">
        <v>67</v>
      </c>
      <c r="AA140" t="s">
        <v>67</v>
      </c>
      <c r="AB140" t="s">
        <v>67</v>
      </c>
      <c r="AC140" t="s">
        <v>67</v>
      </c>
      <c r="AD140" t="s">
        <v>65</v>
      </c>
      <c r="AE140" t="s">
        <v>60</v>
      </c>
      <c r="AF140" t="s">
        <v>67</v>
      </c>
      <c r="AG140" t="s">
        <v>67</v>
      </c>
      <c r="AH140" t="s">
        <v>60</v>
      </c>
      <c r="AI140" t="s">
        <v>60</v>
      </c>
      <c r="AJ140" t="s">
        <v>60</v>
      </c>
      <c r="AK140" t="s">
        <v>67</v>
      </c>
      <c r="AL140" t="s">
        <v>67</v>
      </c>
      <c r="AM140" t="s">
        <v>67</v>
      </c>
      <c r="AN140" t="s">
        <v>67</v>
      </c>
      <c r="AO140" t="s">
        <v>67</v>
      </c>
      <c r="AP140" t="s">
        <v>67</v>
      </c>
      <c r="AQ140" t="s">
        <v>67</v>
      </c>
      <c r="AR140" t="s">
        <v>67</v>
      </c>
      <c r="AS140" t="s">
        <v>67</v>
      </c>
      <c r="AT140" t="s">
        <v>60</v>
      </c>
      <c r="AU140" t="s">
        <v>60</v>
      </c>
      <c r="AV140" t="s">
        <v>60</v>
      </c>
      <c r="AW140" t="s">
        <v>60</v>
      </c>
      <c r="AX140" t="s">
        <v>60</v>
      </c>
      <c r="AY140" t="s">
        <v>60</v>
      </c>
      <c r="AZ140">
        <v>927</v>
      </c>
      <c r="BA140" s="3">
        <v>44442.029861111114</v>
      </c>
    </row>
    <row r="141" spans="1:53" ht="17" customHeight="1" x14ac:dyDescent="0.35">
      <c r="A141" t="s">
        <v>52</v>
      </c>
      <c r="B141" t="s">
        <v>53</v>
      </c>
      <c r="D141" t="s">
        <v>237</v>
      </c>
      <c r="E141" t="s">
        <v>118</v>
      </c>
      <c r="F141" t="str">
        <f>VLOOKUP(D141,PostSurvey!A:B,2,FALSE)</f>
        <v>Malvinder Singh</v>
      </c>
      <c r="G141" s="1">
        <v>37509</v>
      </c>
      <c r="H141" t="s">
        <v>56</v>
      </c>
      <c r="I141" t="s">
        <v>58</v>
      </c>
      <c r="J141" t="s">
        <v>73</v>
      </c>
      <c r="K141" t="s">
        <v>58</v>
      </c>
      <c r="L141" t="s">
        <v>59</v>
      </c>
      <c r="M141" t="s">
        <v>65</v>
      </c>
      <c r="N141" t="s">
        <v>67</v>
      </c>
      <c r="O141" t="s">
        <v>67</v>
      </c>
      <c r="P141" t="s">
        <v>60</v>
      </c>
      <c r="Q141" t="s">
        <v>60</v>
      </c>
      <c r="R141" t="s">
        <v>67</v>
      </c>
      <c r="S141" t="s">
        <v>67</v>
      </c>
      <c r="T141" t="s">
        <v>67</v>
      </c>
      <c r="U141" t="s">
        <v>65</v>
      </c>
      <c r="V141" t="s">
        <v>60</v>
      </c>
      <c r="W141" t="s">
        <v>60</v>
      </c>
      <c r="X141" t="s">
        <v>65</v>
      </c>
      <c r="Y141" t="s">
        <v>60</v>
      </c>
      <c r="Z141" t="s">
        <v>67</v>
      </c>
      <c r="AA141" t="s">
        <v>67</v>
      </c>
      <c r="AB141" t="s">
        <v>67</v>
      </c>
      <c r="AC141" t="s">
        <v>67</v>
      </c>
      <c r="AD141" t="s">
        <v>65</v>
      </c>
      <c r="AE141" t="s">
        <v>67</v>
      </c>
      <c r="AF141" t="s">
        <v>66</v>
      </c>
      <c r="AG141" t="s">
        <v>66</v>
      </c>
      <c r="AH141" t="s">
        <v>65</v>
      </c>
      <c r="AI141" t="s">
        <v>65</v>
      </c>
      <c r="AJ141" t="s">
        <v>66</v>
      </c>
      <c r="AK141" t="s">
        <v>67</v>
      </c>
      <c r="AL141" t="s">
        <v>67</v>
      </c>
      <c r="AM141" t="s">
        <v>67</v>
      </c>
      <c r="AN141" t="s">
        <v>60</v>
      </c>
      <c r="AO141" t="s">
        <v>67</v>
      </c>
      <c r="AP141" t="s">
        <v>67</v>
      </c>
      <c r="AQ141" t="s">
        <v>67</v>
      </c>
      <c r="AR141" t="s">
        <v>67</v>
      </c>
      <c r="AS141" t="s">
        <v>67</v>
      </c>
      <c r="AT141" t="s">
        <v>65</v>
      </c>
      <c r="AU141" t="s">
        <v>65</v>
      </c>
      <c r="AV141" t="s">
        <v>65</v>
      </c>
      <c r="AW141" t="s">
        <v>65</v>
      </c>
      <c r="AX141" t="s">
        <v>65</v>
      </c>
      <c r="AY141" t="s">
        <v>65</v>
      </c>
      <c r="AZ141">
        <v>854</v>
      </c>
      <c r="BA141" s="3">
        <v>44440.637499999997</v>
      </c>
    </row>
    <row r="142" spans="1:53" ht="17" customHeight="1" x14ac:dyDescent="0.35">
      <c r="A142" t="s">
        <v>52</v>
      </c>
      <c r="B142" t="s">
        <v>53</v>
      </c>
      <c r="D142" t="s">
        <v>238</v>
      </c>
      <c r="E142" t="s">
        <v>239</v>
      </c>
      <c r="F142" t="str">
        <f>VLOOKUP(D142,PostSurvey!A:B,2,FALSE)</f>
        <v>Malvinder Singh</v>
      </c>
      <c r="G142" s="1">
        <v>33970</v>
      </c>
      <c r="H142" t="s">
        <v>63</v>
      </c>
      <c r="I142" t="s">
        <v>58</v>
      </c>
      <c r="J142" t="s">
        <v>73</v>
      </c>
      <c r="K142" t="s">
        <v>58</v>
      </c>
      <c r="L142" t="s">
        <v>145</v>
      </c>
      <c r="M142" t="s">
        <v>65</v>
      </c>
      <c r="N142" t="s">
        <v>60</v>
      </c>
      <c r="O142" t="s">
        <v>60</v>
      </c>
      <c r="P142" t="s">
        <v>60</v>
      </c>
      <c r="Q142" t="s">
        <v>60</v>
      </c>
      <c r="R142" t="s">
        <v>65</v>
      </c>
      <c r="S142" t="s">
        <v>65</v>
      </c>
      <c r="T142" t="s">
        <v>60</v>
      </c>
      <c r="U142" t="s">
        <v>60</v>
      </c>
      <c r="V142" t="s">
        <v>65</v>
      </c>
      <c r="W142" t="s">
        <v>65</v>
      </c>
      <c r="X142" t="s">
        <v>60</v>
      </c>
      <c r="Y142" t="s">
        <v>65</v>
      </c>
      <c r="Z142" t="s">
        <v>65</v>
      </c>
      <c r="AA142" t="s">
        <v>60</v>
      </c>
      <c r="AB142" t="s">
        <v>65</v>
      </c>
      <c r="AC142" t="s">
        <v>65</v>
      </c>
      <c r="AD142" t="s">
        <v>60</v>
      </c>
      <c r="AE142" t="s">
        <v>65</v>
      </c>
      <c r="AF142" t="s">
        <v>65</v>
      </c>
      <c r="AG142" t="s">
        <v>60</v>
      </c>
      <c r="AH142" t="s">
        <v>65</v>
      </c>
      <c r="AI142" t="s">
        <v>65</v>
      </c>
      <c r="AJ142" t="s">
        <v>65</v>
      </c>
      <c r="AK142" t="s">
        <v>65</v>
      </c>
      <c r="AL142" t="s">
        <v>65</v>
      </c>
      <c r="AM142" t="s">
        <v>60</v>
      </c>
      <c r="AN142" t="s">
        <v>60</v>
      </c>
      <c r="AO142" t="s">
        <v>60</v>
      </c>
      <c r="AP142" t="s">
        <v>65</v>
      </c>
      <c r="AQ142" t="s">
        <v>65</v>
      </c>
      <c r="AR142" t="s">
        <v>60</v>
      </c>
      <c r="AS142" t="s">
        <v>60</v>
      </c>
      <c r="AT142" t="s">
        <v>60</v>
      </c>
      <c r="AU142" t="s">
        <v>65</v>
      </c>
      <c r="AV142" t="s">
        <v>65</v>
      </c>
      <c r="AW142" t="s">
        <v>60</v>
      </c>
      <c r="AX142" t="s">
        <v>65</v>
      </c>
      <c r="AY142" t="s">
        <v>60</v>
      </c>
      <c r="AZ142">
        <v>850</v>
      </c>
      <c r="BA142" s="3">
        <v>44440.568749999999</v>
      </c>
    </row>
    <row r="143" spans="1:53" ht="17" customHeight="1" x14ac:dyDescent="0.35">
      <c r="A143" t="s">
        <v>52</v>
      </c>
      <c r="B143" t="s">
        <v>53</v>
      </c>
      <c r="D143" t="s">
        <v>240</v>
      </c>
      <c r="E143" t="s">
        <v>239</v>
      </c>
      <c r="F143" t="str">
        <f>VLOOKUP(D143,PostSurvey!A:B,2,FALSE)</f>
        <v>Malvinder Singh</v>
      </c>
      <c r="G143" s="1">
        <v>28081</v>
      </c>
      <c r="H143" t="s">
        <v>63</v>
      </c>
      <c r="I143" t="s">
        <v>58</v>
      </c>
      <c r="J143" t="s">
        <v>73</v>
      </c>
      <c r="K143" t="s">
        <v>58</v>
      </c>
      <c r="L143" t="s">
        <v>59</v>
      </c>
      <c r="M143" t="s">
        <v>65</v>
      </c>
      <c r="N143" t="s">
        <v>65</v>
      </c>
      <c r="O143" t="s">
        <v>65</v>
      </c>
      <c r="P143" t="s">
        <v>60</v>
      </c>
      <c r="Q143" t="s">
        <v>65</v>
      </c>
      <c r="R143" t="s">
        <v>60</v>
      </c>
      <c r="S143" t="s">
        <v>65</v>
      </c>
      <c r="T143" t="s">
        <v>60</v>
      </c>
      <c r="U143" t="s">
        <v>60</v>
      </c>
      <c r="V143" t="s">
        <v>65</v>
      </c>
      <c r="W143" t="s">
        <v>60</v>
      </c>
      <c r="X143" t="s">
        <v>60</v>
      </c>
      <c r="Y143" t="s">
        <v>65</v>
      </c>
      <c r="Z143" t="s">
        <v>60</v>
      </c>
      <c r="AA143" t="s">
        <v>65</v>
      </c>
      <c r="AB143" t="s">
        <v>65</v>
      </c>
      <c r="AC143" t="s">
        <v>60</v>
      </c>
      <c r="AD143" t="s">
        <v>60</v>
      </c>
      <c r="AE143" t="s">
        <v>60</v>
      </c>
      <c r="AF143" t="s">
        <v>65</v>
      </c>
      <c r="AG143" t="s">
        <v>60</v>
      </c>
      <c r="AH143" t="s">
        <v>65</v>
      </c>
      <c r="AI143" t="s">
        <v>60</v>
      </c>
      <c r="AJ143" t="s">
        <v>65</v>
      </c>
      <c r="AK143" t="s">
        <v>60</v>
      </c>
      <c r="AL143" t="s">
        <v>65</v>
      </c>
      <c r="AM143" t="s">
        <v>60</v>
      </c>
      <c r="AN143" t="s">
        <v>65</v>
      </c>
      <c r="AO143" t="s">
        <v>65</v>
      </c>
      <c r="AP143" t="s">
        <v>65</v>
      </c>
      <c r="AQ143" t="s">
        <v>65</v>
      </c>
      <c r="AR143" t="s">
        <v>60</v>
      </c>
      <c r="AS143" t="s">
        <v>65</v>
      </c>
      <c r="AT143" t="s">
        <v>65</v>
      </c>
      <c r="AU143" t="s">
        <v>65</v>
      </c>
      <c r="AV143" t="s">
        <v>65</v>
      </c>
      <c r="AW143" t="s">
        <v>65</v>
      </c>
      <c r="AX143" t="s">
        <v>60</v>
      </c>
      <c r="AY143" t="s">
        <v>60</v>
      </c>
      <c r="AZ143">
        <v>848</v>
      </c>
      <c r="BA143" s="3">
        <v>44440.54583333333</v>
      </c>
    </row>
    <row r="144" spans="1:53" ht="17" customHeight="1" x14ac:dyDescent="0.35">
      <c r="A144" t="s">
        <v>52</v>
      </c>
      <c r="B144" t="s">
        <v>53</v>
      </c>
      <c r="D144" t="s">
        <v>245</v>
      </c>
      <c r="E144" t="s">
        <v>239</v>
      </c>
      <c r="F144" t="str">
        <f>VLOOKUP(D144,PostSurvey!A:B,2,FALSE)</f>
        <v>Malvinder Singh</v>
      </c>
      <c r="G144" s="1">
        <v>35934</v>
      </c>
      <c r="H144" t="s">
        <v>63</v>
      </c>
      <c r="I144" t="s">
        <v>58</v>
      </c>
      <c r="J144" t="s">
        <v>73</v>
      </c>
      <c r="K144" t="s">
        <v>58</v>
      </c>
      <c r="L144" t="s">
        <v>74</v>
      </c>
      <c r="M144" t="s">
        <v>66</v>
      </c>
      <c r="N144" t="s">
        <v>66</v>
      </c>
      <c r="O144" t="s">
        <v>66</v>
      </c>
      <c r="P144" t="s">
        <v>60</v>
      </c>
      <c r="Q144" t="s">
        <v>66</v>
      </c>
      <c r="R144" t="s">
        <v>65</v>
      </c>
      <c r="S144" t="s">
        <v>60</v>
      </c>
      <c r="T144" t="s">
        <v>65</v>
      </c>
      <c r="U144" t="s">
        <v>65</v>
      </c>
      <c r="V144" t="s">
        <v>65</v>
      </c>
      <c r="W144" t="s">
        <v>60</v>
      </c>
      <c r="X144" t="s">
        <v>60</v>
      </c>
      <c r="Y144" t="s">
        <v>60</v>
      </c>
      <c r="Z144" t="s">
        <v>65</v>
      </c>
      <c r="AA144" t="s">
        <v>65</v>
      </c>
      <c r="AB144" t="s">
        <v>60</v>
      </c>
      <c r="AC144" t="s">
        <v>65</v>
      </c>
      <c r="AD144" t="s">
        <v>60</v>
      </c>
      <c r="AE144" t="s">
        <v>65</v>
      </c>
      <c r="AF144" t="s">
        <v>65</v>
      </c>
      <c r="AG144" t="s">
        <v>60</v>
      </c>
      <c r="AH144" t="s">
        <v>65</v>
      </c>
      <c r="AI144" t="s">
        <v>60</v>
      </c>
      <c r="AJ144" t="s">
        <v>65</v>
      </c>
      <c r="AK144" t="s">
        <v>60</v>
      </c>
      <c r="AL144" t="s">
        <v>65</v>
      </c>
      <c r="AM144" t="s">
        <v>65</v>
      </c>
      <c r="AN144" t="s">
        <v>65</v>
      </c>
      <c r="AO144" t="s">
        <v>65</v>
      </c>
      <c r="AP144" t="s">
        <v>65</v>
      </c>
      <c r="AQ144" t="s">
        <v>65</v>
      </c>
      <c r="AR144" t="s">
        <v>65</v>
      </c>
      <c r="AS144" t="s">
        <v>65</v>
      </c>
      <c r="AT144" t="s">
        <v>60</v>
      </c>
      <c r="AU144" t="s">
        <v>65</v>
      </c>
      <c r="AV144" t="s">
        <v>65</v>
      </c>
      <c r="AW144" t="s">
        <v>60</v>
      </c>
      <c r="AX144" t="s">
        <v>66</v>
      </c>
      <c r="AY144" t="s">
        <v>66</v>
      </c>
      <c r="AZ144">
        <v>839</v>
      </c>
      <c r="BA144" s="3">
        <v>44440.237500000003</v>
      </c>
    </row>
    <row r="145" spans="1:53" ht="17" customHeight="1" x14ac:dyDescent="0.35">
      <c r="A145" t="s">
        <v>52</v>
      </c>
      <c r="B145" t="s">
        <v>53</v>
      </c>
      <c r="D145" t="s">
        <v>255</v>
      </c>
      <c r="E145" t="s">
        <v>256</v>
      </c>
      <c r="F145" t="str">
        <f>VLOOKUP(D145,PostSurvey!A:B,2,FALSE)</f>
        <v>Malvinder Singh</v>
      </c>
      <c r="G145" s="1">
        <v>34696</v>
      </c>
      <c r="H145" t="s">
        <v>63</v>
      </c>
      <c r="I145" t="s">
        <v>58</v>
      </c>
      <c r="J145" t="s">
        <v>73</v>
      </c>
      <c r="K145" t="s">
        <v>58</v>
      </c>
      <c r="L145" t="s">
        <v>74</v>
      </c>
      <c r="M145" t="s">
        <v>60</v>
      </c>
      <c r="N145" t="s">
        <v>60</v>
      </c>
      <c r="O145" t="s">
        <v>60</v>
      </c>
      <c r="P145" t="s">
        <v>60</v>
      </c>
      <c r="Q145" t="s">
        <v>60</v>
      </c>
      <c r="R145" t="s">
        <v>60</v>
      </c>
      <c r="S145" t="s">
        <v>60</v>
      </c>
      <c r="T145" t="s">
        <v>60</v>
      </c>
      <c r="U145" t="s">
        <v>60</v>
      </c>
      <c r="V145" t="s">
        <v>60</v>
      </c>
      <c r="W145" t="s">
        <v>60</v>
      </c>
      <c r="X145" t="s">
        <v>60</v>
      </c>
      <c r="Y145" t="s">
        <v>60</v>
      </c>
      <c r="Z145" t="s">
        <v>60</v>
      </c>
      <c r="AA145" t="s">
        <v>60</v>
      </c>
      <c r="AB145" t="s">
        <v>60</v>
      </c>
      <c r="AC145" t="s">
        <v>60</v>
      </c>
      <c r="AD145" t="s">
        <v>60</v>
      </c>
      <c r="AE145" t="s">
        <v>60</v>
      </c>
      <c r="AF145" t="s">
        <v>60</v>
      </c>
      <c r="AG145" t="s">
        <v>60</v>
      </c>
      <c r="AH145" t="s">
        <v>60</v>
      </c>
      <c r="AI145" t="s">
        <v>60</v>
      </c>
      <c r="AJ145" t="s">
        <v>60</v>
      </c>
      <c r="AK145" t="s">
        <v>60</v>
      </c>
      <c r="AL145" t="s">
        <v>60</v>
      </c>
      <c r="AM145" t="s">
        <v>60</v>
      </c>
      <c r="AN145" t="s">
        <v>60</v>
      </c>
      <c r="AO145" t="s">
        <v>60</v>
      </c>
      <c r="AP145" t="s">
        <v>60</v>
      </c>
      <c r="AQ145" t="s">
        <v>60</v>
      </c>
      <c r="AR145" t="s">
        <v>60</v>
      </c>
      <c r="AS145" t="s">
        <v>60</v>
      </c>
      <c r="AT145" t="s">
        <v>60</v>
      </c>
      <c r="AU145" t="s">
        <v>60</v>
      </c>
      <c r="AV145" t="s">
        <v>60</v>
      </c>
      <c r="AW145" t="s">
        <v>60</v>
      </c>
      <c r="AX145" t="s">
        <v>60</v>
      </c>
      <c r="AY145" t="s">
        <v>60</v>
      </c>
      <c r="AZ145">
        <v>817</v>
      </c>
      <c r="BA145" s="3">
        <v>44439.605555555558</v>
      </c>
    </row>
    <row r="146" spans="1:53" ht="17" customHeight="1" x14ac:dyDescent="0.35">
      <c r="A146" t="s">
        <v>52</v>
      </c>
      <c r="B146" t="s">
        <v>53</v>
      </c>
      <c r="D146" t="s">
        <v>268</v>
      </c>
      <c r="E146" t="s">
        <v>269</v>
      </c>
      <c r="F146" t="str">
        <f>VLOOKUP(D146,PostSurvey!A:B,2,FALSE)</f>
        <v>Malvinder Singh</v>
      </c>
      <c r="G146" s="1">
        <v>34556</v>
      </c>
      <c r="H146" t="s">
        <v>63</v>
      </c>
      <c r="I146" t="s">
        <v>58</v>
      </c>
      <c r="J146" t="s">
        <v>73</v>
      </c>
      <c r="K146" t="s">
        <v>58</v>
      </c>
      <c r="L146" t="s">
        <v>74</v>
      </c>
      <c r="M146" t="s">
        <v>68</v>
      </c>
      <c r="N146" t="s">
        <v>67</v>
      </c>
      <c r="O146" t="s">
        <v>66</v>
      </c>
      <c r="P146" t="s">
        <v>68</v>
      </c>
      <c r="Q146" t="s">
        <v>68</v>
      </c>
      <c r="R146" t="s">
        <v>67</v>
      </c>
      <c r="S146" t="s">
        <v>67</v>
      </c>
      <c r="T146" t="s">
        <v>67</v>
      </c>
      <c r="U146" t="s">
        <v>66</v>
      </c>
      <c r="V146" t="s">
        <v>66</v>
      </c>
      <c r="W146" t="s">
        <v>65</v>
      </c>
      <c r="X146" t="s">
        <v>60</v>
      </c>
      <c r="Y146" t="s">
        <v>67</v>
      </c>
      <c r="Z146" t="s">
        <v>67</v>
      </c>
      <c r="AA146" t="s">
        <v>67</v>
      </c>
      <c r="AB146" t="s">
        <v>67</v>
      </c>
      <c r="AC146" t="s">
        <v>65</v>
      </c>
      <c r="AD146" t="s">
        <v>68</v>
      </c>
      <c r="AE146" t="s">
        <v>66</v>
      </c>
      <c r="AF146" t="s">
        <v>60</v>
      </c>
      <c r="AG146" t="s">
        <v>66</v>
      </c>
      <c r="AH146" t="s">
        <v>65</v>
      </c>
      <c r="AI146" t="s">
        <v>68</v>
      </c>
      <c r="AJ146" t="s">
        <v>67</v>
      </c>
      <c r="AK146" t="s">
        <v>67</v>
      </c>
      <c r="AL146" t="s">
        <v>67</v>
      </c>
      <c r="AM146" t="s">
        <v>66</v>
      </c>
      <c r="AN146" t="s">
        <v>66</v>
      </c>
      <c r="AO146" t="s">
        <v>67</v>
      </c>
      <c r="AP146" t="s">
        <v>67</v>
      </c>
      <c r="AQ146" t="s">
        <v>67</v>
      </c>
      <c r="AR146" t="s">
        <v>67</v>
      </c>
      <c r="AS146" t="s">
        <v>67</v>
      </c>
      <c r="AT146" t="s">
        <v>68</v>
      </c>
      <c r="AU146" t="s">
        <v>68</v>
      </c>
      <c r="AV146" t="s">
        <v>68</v>
      </c>
      <c r="AW146" t="s">
        <v>68</v>
      </c>
      <c r="AX146" t="s">
        <v>68</v>
      </c>
      <c r="AY146" t="s">
        <v>65</v>
      </c>
      <c r="AZ146">
        <v>794</v>
      </c>
      <c r="BA146" s="3">
        <v>44439.53402777778</v>
      </c>
    </row>
    <row r="147" spans="1:53" ht="17" customHeight="1" x14ac:dyDescent="0.35">
      <c r="A147" t="s">
        <v>52</v>
      </c>
      <c r="B147" t="s">
        <v>53</v>
      </c>
      <c r="D147" t="s">
        <v>270</v>
      </c>
      <c r="E147" t="s">
        <v>271</v>
      </c>
      <c r="F147" t="str">
        <f>VLOOKUP(D147,PostSurvey!A:B,2,FALSE)</f>
        <v>Malvinder Singh</v>
      </c>
      <c r="G147" s="1">
        <v>25902</v>
      </c>
      <c r="H147" t="s">
        <v>56</v>
      </c>
      <c r="I147" t="s">
        <v>58</v>
      </c>
      <c r="J147" t="s">
        <v>73</v>
      </c>
      <c r="K147" t="s">
        <v>58</v>
      </c>
      <c r="L147" t="s">
        <v>116</v>
      </c>
      <c r="M147" t="s">
        <v>65</v>
      </c>
      <c r="N147" t="s">
        <v>60</v>
      </c>
      <c r="O147" t="s">
        <v>66</v>
      </c>
      <c r="P147" t="s">
        <v>60</v>
      </c>
      <c r="Q147" t="s">
        <v>65</v>
      </c>
      <c r="R147" t="s">
        <v>60</v>
      </c>
      <c r="S147" t="s">
        <v>66</v>
      </c>
      <c r="T147" t="s">
        <v>66</v>
      </c>
      <c r="U147" t="s">
        <v>65</v>
      </c>
      <c r="V147" t="s">
        <v>65</v>
      </c>
      <c r="W147" t="s">
        <v>65</v>
      </c>
      <c r="X147" t="s">
        <v>65</v>
      </c>
      <c r="Y147" t="s">
        <v>60</v>
      </c>
      <c r="Z147" t="s">
        <v>60</v>
      </c>
      <c r="AA147" t="s">
        <v>60</v>
      </c>
      <c r="AB147" t="s">
        <v>66</v>
      </c>
      <c r="AC147" t="s">
        <v>66</v>
      </c>
      <c r="AD147" t="s">
        <v>60</v>
      </c>
      <c r="AE147" t="s">
        <v>60</v>
      </c>
      <c r="AF147" t="s">
        <v>60</v>
      </c>
      <c r="AG147" t="s">
        <v>65</v>
      </c>
      <c r="AH147" t="s">
        <v>60</v>
      </c>
      <c r="AI147" t="s">
        <v>60</v>
      </c>
      <c r="AJ147" t="s">
        <v>60</v>
      </c>
      <c r="AK147" t="s">
        <v>67</v>
      </c>
      <c r="AL147" t="s">
        <v>60</v>
      </c>
      <c r="AM147" t="s">
        <v>60</v>
      </c>
      <c r="AN147" t="s">
        <v>60</v>
      </c>
      <c r="AO147" t="s">
        <v>66</v>
      </c>
      <c r="AP147" t="s">
        <v>66</v>
      </c>
      <c r="AQ147" t="s">
        <v>66</v>
      </c>
      <c r="AR147" t="s">
        <v>66</v>
      </c>
      <c r="AS147" t="s">
        <v>60</v>
      </c>
      <c r="AT147" t="s">
        <v>66</v>
      </c>
      <c r="AU147" t="s">
        <v>65</v>
      </c>
      <c r="AV147" t="s">
        <v>65</v>
      </c>
      <c r="AW147" t="s">
        <v>65</v>
      </c>
      <c r="AX147" t="s">
        <v>65</v>
      </c>
      <c r="AY147" t="s">
        <v>65</v>
      </c>
      <c r="AZ147">
        <v>793</v>
      </c>
      <c r="BA147" s="3">
        <v>44439.529861111114</v>
      </c>
    </row>
    <row r="148" spans="1:53" ht="17" customHeight="1" x14ac:dyDescent="0.35">
      <c r="A148" t="s">
        <v>52</v>
      </c>
      <c r="B148" t="s">
        <v>53</v>
      </c>
      <c r="D148" t="s">
        <v>272</v>
      </c>
      <c r="E148" t="s">
        <v>256</v>
      </c>
      <c r="F148" t="str">
        <f>VLOOKUP(D148,PostSurvey!A:B,2,FALSE)</f>
        <v>Malvinder Singh</v>
      </c>
      <c r="G148" s="1">
        <v>35219</v>
      </c>
      <c r="H148" t="s">
        <v>56</v>
      </c>
      <c r="I148" t="s">
        <v>52</v>
      </c>
      <c r="J148" s="2" t="s">
        <v>98</v>
      </c>
      <c r="K148" t="s">
        <v>58</v>
      </c>
      <c r="L148" t="s">
        <v>80</v>
      </c>
      <c r="M148" t="s">
        <v>65</v>
      </c>
      <c r="N148" t="s">
        <v>66</v>
      </c>
      <c r="O148" t="s">
        <v>67</v>
      </c>
      <c r="P148" t="s">
        <v>68</v>
      </c>
      <c r="Q148" t="s">
        <v>68</v>
      </c>
      <c r="R148" t="s">
        <v>66</v>
      </c>
      <c r="S148" t="s">
        <v>67</v>
      </c>
      <c r="T148" t="s">
        <v>67</v>
      </c>
      <c r="U148" t="s">
        <v>68</v>
      </c>
      <c r="V148" t="s">
        <v>66</v>
      </c>
      <c r="W148" t="s">
        <v>66</v>
      </c>
      <c r="X148" t="s">
        <v>65</v>
      </c>
      <c r="Y148" t="s">
        <v>60</v>
      </c>
      <c r="Z148" t="s">
        <v>66</v>
      </c>
      <c r="AA148" t="s">
        <v>66</v>
      </c>
      <c r="AB148" t="s">
        <v>67</v>
      </c>
      <c r="AC148" t="s">
        <v>67</v>
      </c>
      <c r="AD148" t="s">
        <v>68</v>
      </c>
      <c r="AE148" t="s">
        <v>66</v>
      </c>
      <c r="AF148" t="s">
        <v>67</v>
      </c>
      <c r="AG148" t="s">
        <v>60</v>
      </c>
      <c r="AH148" t="s">
        <v>66</v>
      </c>
      <c r="AI148" t="s">
        <v>65</v>
      </c>
      <c r="AJ148" t="s">
        <v>67</v>
      </c>
      <c r="AK148" t="s">
        <v>67</v>
      </c>
      <c r="AL148" t="s">
        <v>67</v>
      </c>
      <c r="AM148" t="s">
        <v>66</v>
      </c>
      <c r="AN148" t="s">
        <v>60</v>
      </c>
      <c r="AO148" t="s">
        <v>66</v>
      </c>
      <c r="AP148" t="s">
        <v>66</v>
      </c>
      <c r="AQ148" t="s">
        <v>66</v>
      </c>
      <c r="AR148" t="s">
        <v>66</v>
      </c>
      <c r="AS148" t="s">
        <v>66</v>
      </c>
      <c r="AT148" t="s">
        <v>65</v>
      </c>
      <c r="AU148" t="s">
        <v>65</v>
      </c>
      <c r="AV148" t="s">
        <v>65</v>
      </c>
      <c r="AW148" t="s">
        <v>65</v>
      </c>
      <c r="AX148" t="s">
        <v>65</v>
      </c>
      <c r="AY148" t="s">
        <v>65</v>
      </c>
      <c r="AZ148">
        <v>792</v>
      </c>
      <c r="BA148" s="3">
        <v>44439.529861111114</v>
      </c>
    </row>
    <row r="149" spans="1:53" ht="17" customHeight="1" x14ac:dyDescent="0.35">
      <c r="A149" t="s">
        <v>52</v>
      </c>
      <c r="B149" t="s">
        <v>53</v>
      </c>
      <c r="D149" t="s">
        <v>273</v>
      </c>
      <c r="E149" t="s">
        <v>256</v>
      </c>
      <c r="F149" t="str">
        <f>VLOOKUP(D149,PostSurvey!A:B,2,FALSE)</f>
        <v>Malvinder Singh</v>
      </c>
      <c r="G149" s="1">
        <v>34028</v>
      </c>
      <c r="H149" t="s">
        <v>56</v>
      </c>
      <c r="I149" t="s">
        <v>58</v>
      </c>
      <c r="J149" t="s">
        <v>73</v>
      </c>
      <c r="K149" t="s">
        <v>58</v>
      </c>
      <c r="L149" t="s">
        <v>74</v>
      </c>
      <c r="M149" t="s">
        <v>60</v>
      </c>
      <c r="N149" t="s">
        <v>60</v>
      </c>
      <c r="O149" t="s">
        <v>60</v>
      </c>
      <c r="P149" t="s">
        <v>60</v>
      </c>
      <c r="Q149" t="s">
        <v>60</v>
      </c>
      <c r="R149" t="s">
        <v>60</v>
      </c>
      <c r="S149" t="s">
        <v>60</v>
      </c>
      <c r="T149" t="s">
        <v>60</v>
      </c>
      <c r="U149" t="s">
        <v>60</v>
      </c>
      <c r="V149" t="s">
        <v>60</v>
      </c>
      <c r="W149" t="s">
        <v>65</v>
      </c>
      <c r="X149" t="s">
        <v>60</v>
      </c>
      <c r="Y149" t="s">
        <v>60</v>
      </c>
      <c r="Z149" t="s">
        <v>60</v>
      </c>
      <c r="AA149" t="s">
        <v>60</v>
      </c>
      <c r="AB149" t="s">
        <v>66</v>
      </c>
      <c r="AC149" t="s">
        <v>66</v>
      </c>
      <c r="AD149" t="s">
        <v>60</v>
      </c>
      <c r="AE149" t="s">
        <v>60</v>
      </c>
      <c r="AF149" t="s">
        <v>60</v>
      </c>
      <c r="AG149" t="s">
        <v>60</v>
      </c>
      <c r="AH149" t="s">
        <v>65</v>
      </c>
      <c r="AI149" t="s">
        <v>68</v>
      </c>
      <c r="AJ149" t="s">
        <v>60</v>
      </c>
      <c r="AK149" t="s">
        <v>67</v>
      </c>
      <c r="AL149" t="s">
        <v>66</v>
      </c>
      <c r="AM149" t="s">
        <v>66</v>
      </c>
      <c r="AN149" t="s">
        <v>60</v>
      </c>
      <c r="AO149" t="s">
        <v>60</v>
      </c>
      <c r="AP149" t="s">
        <v>66</v>
      </c>
      <c r="AQ149" t="s">
        <v>66</v>
      </c>
      <c r="AR149" t="s">
        <v>66</v>
      </c>
      <c r="AS149" t="s">
        <v>66</v>
      </c>
      <c r="AT149" t="s">
        <v>60</v>
      </c>
      <c r="AU149" t="s">
        <v>60</v>
      </c>
      <c r="AV149" t="s">
        <v>60</v>
      </c>
      <c r="AW149" t="s">
        <v>60</v>
      </c>
      <c r="AX149" t="s">
        <v>60</v>
      </c>
      <c r="AY149" t="s">
        <v>60</v>
      </c>
      <c r="AZ149">
        <v>791</v>
      </c>
      <c r="BA149" s="3">
        <v>44439.508333333331</v>
      </c>
    </row>
    <row r="150" spans="1:53" ht="17" customHeight="1" x14ac:dyDescent="0.35">
      <c r="A150" t="s">
        <v>52</v>
      </c>
      <c r="B150" t="s">
        <v>53</v>
      </c>
      <c r="D150" t="s">
        <v>273</v>
      </c>
      <c r="E150" t="s">
        <v>256</v>
      </c>
      <c r="F150" t="str">
        <f>VLOOKUP(D150,PostSurvey!A:B,2,FALSE)</f>
        <v>Malvinder Singh</v>
      </c>
      <c r="G150" s="1">
        <v>34028</v>
      </c>
      <c r="H150" t="s">
        <v>56</v>
      </c>
      <c r="I150" t="s">
        <v>58</v>
      </c>
      <c r="J150" t="s">
        <v>73</v>
      </c>
      <c r="K150" t="s">
        <v>58</v>
      </c>
      <c r="L150" t="s">
        <v>74</v>
      </c>
      <c r="M150" t="s">
        <v>60</v>
      </c>
      <c r="N150" t="s">
        <v>60</v>
      </c>
      <c r="O150" t="s">
        <v>60</v>
      </c>
      <c r="P150" t="s">
        <v>60</v>
      </c>
      <c r="Q150" t="s">
        <v>60</v>
      </c>
      <c r="R150" t="s">
        <v>66</v>
      </c>
      <c r="S150" t="s">
        <v>66</v>
      </c>
      <c r="T150" t="s">
        <v>66</v>
      </c>
      <c r="U150" t="s">
        <v>68</v>
      </c>
      <c r="V150" t="s">
        <v>60</v>
      </c>
      <c r="W150" t="s">
        <v>60</v>
      </c>
      <c r="X150" t="s">
        <v>60</v>
      </c>
      <c r="Y150" t="s">
        <v>60</v>
      </c>
      <c r="Z150" t="s">
        <v>60</v>
      </c>
      <c r="AA150" t="s">
        <v>66</v>
      </c>
      <c r="AB150" t="s">
        <v>66</v>
      </c>
      <c r="AC150" t="s">
        <v>66</v>
      </c>
      <c r="AD150" t="s">
        <v>65</v>
      </c>
      <c r="AE150" t="s">
        <v>66</v>
      </c>
      <c r="AF150" t="s">
        <v>60</v>
      </c>
      <c r="AG150" t="s">
        <v>60</v>
      </c>
      <c r="AH150" t="s">
        <v>65</v>
      </c>
      <c r="AI150" t="s">
        <v>65</v>
      </c>
      <c r="AJ150" t="s">
        <v>66</v>
      </c>
      <c r="AK150" t="s">
        <v>67</v>
      </c>
      <c r="AL150" t="s">
        <v>66</v>
      </c>
      <c r="AM150" t="s">
        <v>66</v>
      </c>
      <c r="AN150" t="s">
        <v>60</v>
      </c>
      <c r="AO150" t="s">
        <v>60</v>
      </c>
      <c r="AP150" t="s">
        <v>66</v>
      </c>
      <c r="AQ150" t="s">
        <v>66</v>
      </c>
      <c r="AR150" t="s">
        <v>66</v>
      </c>
      <c r="AS150" t="s">
        <v>66</v>
      </c>
      <c r="AT150" t="s">
        <v>60</v>
      </c>
      <c r="AU150" t="s">
        <v>65</v>
      </c>
      <c r="AV150" t="s">
        <v>65</v>
      </c>
      <c r="AW150" t="s">
        <v>65</v>
      </c>
      <c r="AX150" t="s">
        <v>65</v>
      </c>
      <c r="AY150" t="s">
        <v>60</v>
      </c>
      <c r="AZ150">
        <v>790</v>
      </c>
      <c r="BA150" s="3">
        <v>44439.506944444445</v>
      </c>
    </row>
    <row r="151" spans="1:53" ht="17" customHeight="1" x14ac:dyDescent="0.35">
      <c r="A151" t="s">
        <v>52</v>
      </c>
      <c r="B151" t="s">
        <v>53</v>
      </c>
      <c r="D151" t="s">
        <v>272</v>
      </c>
      <c r="E151" t="s">
        <v>269</v>
      </c>
      <c r="F151" t="str">
        <f>VLOOKUP(D151,PostSurvey!A:B,2,FALSE)</f>
        <v>Malvinder Singh</v>
      </c>
      <c r="G151" s="1">
        <v>31566</v>
      </c>
      <c r="H151" t="s">
        <v>56</v>
      </c>
      <c r="I151" t="s">
        <v>52</v>
      </c>
      <c r="J151" s="2" t="s">
        <v>98</v>
      </c>
      <c r="K151" t="s">
        <v>58</v>
      </c>
      <c r="L151" t="s">
        <v>80</v>
      </c>
      <c r="M151" t="s">
        <v>65</v>
      </c>
      <c r="N151" t="s">
        <v>67</v>
      </c>
      <c r="O151" t="s">
        <v>67</v>
      </c>
      <c r="P151" t="s">
        <v>68</v>
      </c>
      <c r="Q151" t="s">
        <v>68</v>
      </c>
      <c r="R151" t="s">
        <v>66</v>
      </c>
      <c r="S151" t="s">
        <v>67</v>
      </c>
      <c r="T151" t="s">
        <v>67</v>
      </c>
      <c r="U151" t="s">
        <v>68</v>
      </c>
      <c r="V151" t="s">
        <v>66</v>
      </c>
      <c r="W151" t="s">
        <v>66</v>
      </c>
      <c r="X151" t="s">
        <v>65</v>
      </c>
      <c r="Y151" t="s">
        <v>66</v>
      </c>
      <c r="Z151" t="s">
        <v>66</v>
      </c>
      <c r="AA151" t="s">
        <v>66</v>
      </c>
      <c r="AB151" t="s">
        <v>67</v>
      </c>
      <c r="AC151" t="s">
        <v>67</v>
      </c>
      <c r="AD151" t="s">
        <v>60</v>
      </c>
      <c r="AE151" t="s">
        <v>67</v>
      </c>
      <c r="AF151" t="s">
        <v>67</v>
      </c>
      <c r="AG151" t="s">
        <v>67</v>
      </c>
      <c r="AH151" t="s">
        <v>66</v>
      </c>
      <c r="AI151" t="s">
        <v>60</v>
      </c>
      <c r="AJ151" t="s">
        <v>67</v>
      </c>
      <c r="AK151" t="s">
        <v>67</v>
      </c>
      <c r="AL151" t="s">
        <v>67</v>
      </c>
      <c r="AM151" t="s">
        <v>66</v>
      </c>
      <c r="AN151" t="s">
        <v>65</v>
      </c>
      <c r="AO151" t="s">
        <v>67</v>
      </c>
      <c r="AP151" t="s">
        <v>67</v>
      </c>
      <c r="AQ151" t="s">
        <v>67</v>
      </c>
      <c r="AR151" t="s">
        <v>67</v>
      </c>
      <c r="AS151" t="s">
        <v>66</v>
      </c>
      <c r="AT151" t="s">
        <v>65</v>
      </c>
      <c r="AU151" t="s">
        <v>67</v>
      </c>
      <c r="AV151" t="s">
        <v>67</v>
      </c>
      <c r="AW151" t="s">
        <v>67</v>
      </c>
      <c r="AX151" t="s">
        <v>67</v>
      </c>
      <c r="AY151" t="s">
        <v>67</v>
      </c>
      <c r="AZ151">
        <v>787</v>
      </c>
      <c r="BA151" s="3">
        <v>44439.38958333333</v>
      </c>
    </row>
    <row r="152" spans="1:53" ht="17" customHeight="1" x14ac:dyDescent="0.35">
      <c r="A152" t="s">
        <v>52</v>
      </c>
      <c r="B152" t="s">
        <v>53</v>
      </c>
      <c r="D152" t="s">
        <v>277</v>
      </c>
      <c r="E152" t="s">
        <v>118</v>
      </c>
      <c r="F152" t="str">
        <f>VLOOKUP(D152,PostSurvey!A:B,2,FALSE)</f>
        <v>Malvinder Singh</v>
      </c>
      <c r="G152" s="1">
        <v>35934</v>
      </c>
      <c r="H152" t="s">
        <v>63</v>
      </c>
      <c r="I152" t="s">
        <v>52</v>
      </c>
      <c r="J152" t="s">
        <v>77</v>
      </c>
      <c r="K152" t="s">
        <v>58</v>
      </c>
      <c r="L152" t="s">
        <v>113</v>
      </c>
      <c r="M152" t="s">
        <v>65</v>
      </c>
      <c r="N152" t="s">
        <v>65</v>
      </c>
      <c r="O152" t="s">
        <v>65</v>
      </c>
      <c r="P152" t="s">
        <v>65</v>
      </c>
      <c r="Q152" t="s">
        <v>68</v>
      </c>
      <c r="R152" t="s">
        <v>67</v>
      </c>
      <c r="S152" t="s">
        <v>67</v>
      </c>
      <c r="T152" t="s">
        <v>67</v>
      </c>
      <c r="U152" t="s">
        <v>68</v>
      </c>
      <c r="V152" t="s">
        <v>66</v>
      </c>
      <c r="W152" t="s">
        <v>60</v>
      </c>
      <c r="X152" t="s">
        <v>66</v>
      </c>
      <c r="Y152" t="s">
        <v>66</v>
      </c>
      <c r="Z152" t="s">
        <v>67</v>
      </c>
      <c r="AA152" t="s">
        <v>67</v>
      </c>
      <c r="AB152" t="s">
        <v>67</v>
      </c>
      <c r="AC152" t="s">
        <v>67</v>
      </c>
      <c r="AD152" t="s">
        <v>67</v>
      </c>
      <c r="AE152" t="s">
        <v>67</v>
      </c>
      <c r="AF152" t="s">
        <v>67</v>
      </c>
      <c r="AG152" t="s">
        <v>67</v>
      </c>
      <c r="AH152" t="s">
        <v>65</v>
      </c>
      <c r="AI152" t="s">
        <v>68</v>
      </c>
      <c r="AJ152" t="s">
        <v>67</v>
      </c>
      <c r="AK152" t="s">
        <v>67</v>
      </c>
      <c r="AL152" t="s">
        <v>67</v>
      </c>
      <c r="AM152" t="s">
        <v>60</v>
      </c>
      <c r="AN152" t="s">
        <v>60</v>
      </c>
      <c r="AO152" t="s">
        <v>67</v>
      </c>
      <c r="AP152" t="s">
        <v>67</v>
      </c>
      <c r="AQ152" t="s">
        <v>67</v>
      </c>
      <c r="AR152" t="s">
        <v>67</v>
      </c>
      <c r="AS152" t="s">
        <v>67</v>
      </c>
      <c r="AT152" t="s">
        <v>68</v>
      </c>
      <c r="AU152" t="s">
        <v>68</v>
      </c>
      <c r="AV152" t="s">
        <v>68</v>
      </c>
      <c r="AW152" t="s">
        <v>68</v>
      </c>
      <c r="AX152" t="s">
        <v>68</v>
      </c>
      <c r="AY152" t="s">
        <v>60</v>
      </c>
      <c r="AZ152">
        <v>784</v>
      </c>
      <c r="BA152" s="3">
        <v>44439.347916666666</v>
      </c>
    </row>
    <row r="153" spans="1:53" ht="17" customHeight="1" x14ac:dyDescent="0.35">
      <c r="A153" t="s">
        <v>52</v>
      </c>
      <c r="B153" s="2" t="s">
        <v>69</v>
      </c>
      <c r="D153" t="s">
        <v>279</v>
      </c>
      <c r="E153" t="s">
        <v>280</v>
      </c>
      <c r="F153" t="str">
        <f>VLOOKUP(D153,PostSurvey!A:B,2,FALSE)</f>
        <v>Malvinder Singh</v>
      </c>
      <c r="G153" s="1">
        <v>26662</v>
      </c>
      <c r="H153" t="s">
        <v>56</v>
      </c>
      <c r="I153" t="s">
        <v>58</v>
      </c>
      <c r="J153" t="s">
        <v>73</v>
      </c>
      <c r="K153" t="s">
        <v>58</v>
      </c>
      <c r="L153" t="s">
        <v>85</v>
      </c>
      <c r="M153" t="s">
        <v>65</v>
      </c>
      <c r="N153" t="s">
        <v>66</v>
      </c>
      <c r="O153" t="s">
        <v>66</v>
      </c>
      <c r="P153" t="s">
        <v>60</v>
      </c>
      <c r="Q153" t="s">
        <v>65</v>
      </c>
      <c r="R153" t="s">
        <v>66</v>
      </c>
      <c r="S153" t="s">
        <v>66</v>
      </c>
      <c r="T153" t="s">
        <v>66</v>
      </c>
      <c r="U153" t="s">
        <v>68</v>
      </c>
      <c r="V153" t="s">
        <v>66</v>
      </c>
      <c r="W153" t="s">
        <v>60</v>
      </c>
      <c r="X153" t="s">
        <v>60</v>
      </c>
      <c r="Y153" t="s">
        <v>66</v>
      </c>
      <c r="Z153" t="s">
        <v>66</v>
      </c>
      <c r="AA153" t="s">
        <v>67</v>
      </c>
      <c r="AB153" t="s">
        <v>67</v>
      </c>
      <c r="AC153" t="s">
        <v>67</v>
      </c>
      <c r="AD153" t="s">
        <v>65</v>
      </c>
      <c r="AE153" t="s">
        <v>60</v>
      </c>
      <c r="AF153" t="s">
        <v>66</v>
      </c>
      <c r="AG153" t="s">
        <v>66</v>
      </c>
      <c r="AH153" t="s">
        <v>60</v>
      </c>
      <c r="AI153" t="s">
        <v>65</v>
      </c>
      <c r="AJ153" t="s">
        <v>66</v>
      </c>
      <c r="AK153" t="s">
        <v>67</v>
      </c>
      <c r="AL153" t="s">
        <v>67</v>
      </c>
      <c r="AM153" t="s">
        <v>60</v>
      </c>
      <c r="AN153" t="s">
        <v>60</v>
      </c>
      <c r="AO153" t="s">
        <v>67</v>
      </c>
      <c r="AP153" t="s">
        <v>67</v>
      </c>
      <c r="AQ153" t="s">
        <v>67</v>
      </c>
      <c r="AR153" t="s">
        <v>67</v>
      </c>
      <c r="AS153" t="s">
        <v>67</v>
      </c>
      <c r="AT153" t="s">
        <v>65</v>
      </c>
      <c r="AU153" t="s">
        <v>60</v>
      </c>
      <c r="AV153" t="s">
        <v>65</v>
      </c>
      <c r="AW153" t="s">
        <v>65</v>
      </c>
      <c r="AX153" t="s">
        <v>65</v>
      </c>
      <c r="AY153" t="s">
        <v>65</v>
      </c>
      <c r="AZ153">
        <v>779</v>
      </c>
      <c r="BA153" s="3">
        <v>44439.318749999999</v>
      </c>
    </row>
    <row r="154" spans="1:53" ht="17" customHeight="1" x14ac:dyDescent="0.35">
      <c r="A154" t="s">
        <v>52</v>
      </c>
      <c r="B154" t="s">
        <v>53</v>
      </c>
      <c r="D154" t="s">
        <v>281</v>
      </c>
      <c r="E154" t="s">
        <v>118</v>
      </c>
      <c r="F154" t="str">
        <f>VLOOKUP(D154,PostSurvey!A:B,2,FALSE)</f>
        <v>Malvinder Singh</v>
      </c>
      <c r="G154" s="1">
        <v>34489</v>
      </c>
      <c r="H154" t="s">
        <v>56</v>
      </c>
      <c r="I154" t="s">
        <v>58</v>
      </c>
      <c r="J154" t="s">
        <v>73</v>
      </c>
      <c r="K154" t="s">
        <v>58</v>
      </c>
      <c r="L154" t="s">
        <v>74</v>
      </c>
      <c r="M154" t="s">
        <v>65</v>
      </c>
      <c r="N154" t="s">
        <v>66</v>
      </c>
      <c r="O154" t="s">
        <v>66</v>
      </c>
      <c r="P154" t="s">
        <v>65</v>
      </c>
      <c r="Q154" t="s">
        <v>65</v>
      </c>
      <c r="R154" t="s">
        <v>67</v>
      </c>
      <c r="S154" t="s">
        <v>67</v>
      </c>
      <c r="T154" t="s">
        <v>67</v>
      </c>
      <c r="U154" t="s">
        <v>65</v>
      </c>
      <c r="V154" t="s">
        <v>65</v>
      </c>
      <c r="W154" t="s">
        <v>65</v>
      </c>
      <c r="X154" t="s">
        <v>65</v>
      </c>
      <c r="Y154" t="s">
        <v>60</v>
      </c>
      <c r="Z154" t="s">
        <v>66</v>
      </c>
      <c r="AA154" t="s">
        <v>66</v>
      </c>
      <c r="AB154" t="s">
        <v>67</v>
      </c>
      <c r="AC154" t="s">
        <v>66</v>
      </c>
      <c r="AD154" t="s">
        <v>65</v>
      </c>
      <c r="AE154" t="s">
        <v>66</v>
      </c>
      <c r="AF154" t="s">
        <v>66</v>
      </c>
      <c r="AG154" t="s">
        <v>66</v>
      </c>
      <c r="AH154" t="s">
        <v>65</v>
      </c>
      <c r="AI154" t="s">
        <v>65</v>
      </c>
      <c r="AJ154" t="s">
        <v>66</v>
      </c>
      <c r="AK154" t="s">
        <v>67</v>
      </c>
      <c r="AL154" t="s">
        <v>60</v>
      </c>
      <c r="AM154" t="s">
        <v>60</v>
      </c>
      <c r="AN154" t="s">
        <v>66</v>
      </c>
      <c r="AO154" t="s">
        <v>67</v>
      </c>
      <c r="AP154" t="s">
        <v>67</v>
      </c>
      <c r="AQ154" t="s">
        <v>67</v>
      </c>
      <c r="AR154" t="s">
        <v>67</v>
      </c>
      <c r="AS154" t="s">
        <v>67</v>
      </c>
      <c r="AT154" t="s">
        <v>68</v>
      </c>
      <c r="AU154" t="s">
        <v>68</v>
      </c>
      <c r="AV154" t="s">
        <v>68</v>
      </c>
      <c r="AW154" t="s">
        <v>68</v>
      </c>
      <c r="AX154" t="s">
        <v>68</v>
      </c>
      <c r="AY154" t="s">
        <v>65</v>
      </c>
      <c r="AZ154">
        <v>777</v>
      </c>
      <c r="BA154" s="3">
        <v>44439.298611111109</v>
      </c>
    </row>
    <row r="155" spans="1:53" ht="17" customHeight="1" x14ac:dyDescent="0.35">
      <c r="A155" t="s">
        <v>52</v>
      </c>
      <c r="B155" t="s">
        <v>53</v>
      </c>
      <c r="D155" t="s">
        <v>282</v>
      </c>
      <c r="E155" t="s">
        <v>239</v>
      </c>
      <c r="F155" t="str">
        <f>VLOOKUP(D155,PostSurvey!A:B,2,FALSE)</f>
        <v>Malvinder Singh</v>
      </c>
      <c r="G155" s="1">
        <v>27725</v>
      </c>
      <c r="H155" t="s">
        <v>63</v>
      </c>
      <c r="I155" t="s">
        <v>58</v>
      </c>
      <c r="J155" t="s">
        <v>73</v>
      </c>
      <c r="K155" t="s">
        <v>58</v>
      </c>
      <c r="L155" t="s">
        <v>59</v>
      </c>
      <c r="M155" t="s">
        <v>60</v>
      </c>
      <c r="N155" t="s">
        <v>65</v>
      </c>
      <c r="O155" t="s">
        <v>66</v>
      </c>
      <c r="P155" t="s">
        <v>60</v>
      </c>
      <c r="Q155" t="s">
        <v>60</v>
      </c>
      <c r="R155" t="s">
        <v>66</v>
      </c>
      <c r="S155" t="s">
        <v>60</v>
      </c>
      <c r="T155" t="s">
        <v>60</v>
      </c>
      <c r="U155" t="s">
        <v>60</v>
      </c>
      <c r="V155" t="s">
        <v>66</v>
      </c>
      <c r="W155" t="s">
        <v>66</v>
      </c>
      <c r="X155" t="s">
        <v>60</v>
      </c>
      <c r="Y155" t="s">
        <v>60</v>
      </c>
      <c r="Z155" t="s">
        <v>66</v>
      </c>
      <c r="AA155" t="s">
        <v>66</v>
      </c>
      <c r="AB155" t="s">
        <v>60</v>
      </c>
      <c r="AC155" t="s">
        <v>60</v>
      </c>
      <c r="AD155" t="s">
        <v>60</v>
      </c>
      <c r="AE155" t="s">
        <v>66</v>
      </c>
      <c r="AF155" t="s">
        <v>60</v>
      </c>
      <c r="AG155" t="s">
        <v>60</v>
      </c>
      <c r="AH155" t="s">
        <v>65</v>
      </c>
      <c r="AI155" t="s">
        <v>60</v>
      </c>
      <c r="AJ155" t="s">
        <v>66</v>
      </c>
      <c r="AK155" t="s">
        <v>66</v>
      </c>
      <c r="AL155" t="s">
        <v>60</v>
      </c>
      <c r="AM155" t="s">
        <v>66</v>
      </c>
      <c r="AN155" t="s">
        <v>66</v>
      </c>
      <c r="AO155" t="s">
        <v>60</v>
      </c>
      <c r="AP155" t="s">
        <v>60</v>
      </c>
      <c r="AQ155" t="s">
        <v>66</v>
      </c>
      <c r="AR155" t="s">
        <v>60</v>
      </c>
      <c r="AS155" t="s">
        <v>60</v>
      </c>
      <c r="AT155" t="s">
        <v>66</v>
      </c>
      <c r="AU155" t="s">
        <v>60</v>
      </c>
      <c r="AV155" t="s">
        <v>60</v>
      </c>
      <c r="AW155" t="s">
        <v>66</v>
      </c>
      <c r="AX155" t="s">
        <v>66</v>
      </c>
      <c r="AY155" t="s">
        <v>66</v>
      </c>
      <c r="AZ155">
        <v>774</v>
      </c>
      <c r="BA155" s="3">
        <v>44439.285416666666</v>
      </c>
    </row>
    <row r="156" spans="1:53" ht="17" customHeight="1" x14ac:dyDescent="0.35">
      <c r="A156" t="s">
        <v>52</v>
      </c>
      <c r="B156" t="s">
        <v>53</v>
      </c>
      <c r="D156" t="s">
        <v>285</v>
      </c>
      <c r="E156" t="s">
        <v>286</v>
      </c>
      <c r="F156" t="str">
        <f>VLOOKUP(D156,PostSurvey!A:B,2,FALSE)</f>
        <v>Malvinder Singh</v>
      </c>
      <c r="G156" s="1">
        <v>27725</v>
      </c>
      <c r="H156" t="s">
        <v>63</v>
      </c>
      <c r="I156" t="s">
        <v>58</v>
      </c>
      <c r="J156" t="s">
        <v>73</v>
      </c>
      <c r="K156" t="s">
        <v>58</v>
      </c>
      <c r="L156" t="s">
        <v>116</v>
      </c>
      <c r="M156" t="s">
        <v>65</v>
      </c>
      <c r="N156" t="s">
        <v>65</v>
      </c>
      <c r="O156" t="s">
        <v>68</v>
      </c>
      <c r="P156" t="s">
        <v>68</v>
      </c>
      <c r="Q156" t="s">
        <v>68</v>
      </c>
      <c r="R156" t="s">
        <v>60</v>
      </c>
      <c r="S156" t="s">
        <v>60</v>
      </c>
      <c r="T156" t="s">
        <v>60</v>
      </c>
      <c r="U156" t="s">
        <v>68</v>
      </c>
      <c r="V156" t="s">
        <v>68</v>
      </c>
      <c r="W156" t="s">
        <v>65</v>
      </c>
      <c r="X156" t="s">
        <v>65</v>
      </c>
      <c r="Y156" t="s">
        <v>60</v>
      </c>
      <c r="Z156" t="s">
        <v>60</v>
      </c>
      <c r="AA156" t="s">
        <v>60</v>
      </c>
      <c r="AB156" t="s">
        <v>66</v>
      </c>
      <c r="AC156" t="s">
        <v>66</v>
      </c>
      <c r="AD156" t="s">
        <v>60</v>
      </c>
      <c r="AE156" t="s">
        <v>60</v>
      </c>
      <c r="AF156" t="s">
        <v>66</v>
      </c>
      <c r="AG156" t="s">
        <v>66</v>
      </c>
      <c r="AH156" t="s">
        <v>65</v>
      </c>
      <c r="AI156" t="s">
        <v>68</v>
      </c>
      <c r="AJ156" t="s">
        <v>67</v>
      </c>
      <c r="AK156" t="s">
        <v>67</v>
      </c>
      <c r="AL156" t="s">
        <v>67</v>
      </c>
      <c r="AM156" t="s">
        <v>67</v>
      </c>
      <c r="AN156" t="s">
        <v>66</v>
      </c>
      <c r="AO156" t="s">
        <v>67</v>
      </c>
      <c r="AP156" t="s">
        <v>67</v>
      </c>
      <c r="AQ156" t="s">
        <v>67</v>
      </c>
      <c r="AR156" t="s">
        <v>67</v>
      </c>
      <c r="AS156" t="s">
        <v>67</v>
      </c>
      <c r="AT156" t="s">
        <v>65</v>
      </c>
      <c r="AU156" t="s">
        <v>68</v>
      </c>
      <c r="AV156" t="s">
        <v>68</v>
      </c>
      <c r="AW156" t="s">
        <v>65</v>
      </c>
      <c r="AX156" t="s">
        <v>68</v>
      </c>
      <c r="AY156" t="s">
        <v>65</v>
      </c>
      <c r="AZ156">
        <v>770</v>
      </c>
      <c r="BA156" s="3">
        <v>44439.250694444447</v>
      </c>
    </row>
    <row r="157" spans="1:53" ht="17" customHeight="1" x14ac:dyDescent="0.35">
      <c r="A157" t="s">
        <v>52</v>
      </c>
      <c r="B157" t="s">
        <v>53</v>
      </c>
      <c r="D157" t="s">
        <v>290</v>
      </c>
      <c r="E157" t="s">
        <v>256</v>
      </c>
      <c r="F157" t="str">
        <f>VLOOKUP(D157,PostSurvey!A:B,2,FALSE)</f>
        <v>Malvinder Singh</v>
      </c>
      <c r="G157" s="1">
        <v>33791</v>
      </c>
      <c r="H157" t="s">
        <v>63</v>
      </c>
      <c r="I157" t="s">
        <v>58</v>
      </c>
      <c r="J157" t="s">
        <v>73</v>
      </c>
      <c r="K157" t="s">
        <v>58</v>
      </c>
      <c r="L157" t="s">
        <v>85</v>
      </c>
      <c r="M157" t="s">
        <v>65</v>
      </c>
      <c r="N157" t="s">
        <v>65</v>
      </c>
      <c r="O157" t="s">
        <v>60</v>
      </c>
      <c r="P157" t="s">
        <v>65</v>
      </c>
      <c r="Q157" t="s">
        <v>65</v>
      </c>
      <c r="R157" t="s">
        <v>66</v>
      </c>
      <c r="S157" t="s">
        <v>66</v>
      </c>
      <c r="T157" t="s">
        <v>60</v>
      </c>
      <c r="U157" t="s">
        <v>68</v>
      </c>
      <c r="V157" t="s">
        <v>65</v>
      </c>
      <c r="W157" t="s">
        <v>65</v>
      </c>
      <c r="X157" t="s">
        <v>68</v>
      </c>
      <c r="Y157" t="s">
        <v>60</v>
      </c>
      <c r="Z157" t="s">
        <v>60</v>
      </c>
      <c r="AA157" t="s">
        <v>60</v>
      </c>
      <c r="AB157" t="s">
        <v>66</v>
      </c>
      <c r="AC157" t="s">
        <v>60</v>
      </c>
      <c r="AD157" t="s">
        <v>60</v>
      </c>
      <c r="AE157" t="s">
        <v>66</v>
      </c>
      <c r="AF157" t="s">
        <v>66</v>
      </c>
      <c r="AG157" t="s">
        <v>60</v>
      </c>
      <c r="AH157" t="s">
        <v>65</v>
      </c>
      <c r="AI157" t="s">
        <v>68</v>
      </c>
      <c r="AJ157" t="s">
        <v>65</v>
      </c>
      <c r="AK157" t="s">
        <v>60</v>
      </c>
      <c r="AL157" t="s">
        <v>60</v>
      </c>
      <c r="AM157" t="s">
        <v>60</v>
      </c>
      <c r="AN157" t="s">
        <v>60</v>
      </c>
      <c r="AO157" t="s">
        <v>60</v>
      </c>
      <c r="AP157" t="s">
        <v>66</v>
      </c>
      <c r="AQ157" t="s">
        <v>66</v>
      </c>
      <c r="AR157" t="s">
        <v>66</v>
      </c>
      <c r="AS157" t="s">
        <v>66</v>
      </c>
      <c r="AT157" t="s">
        <v>65</v>
      </c>
      <c r="AU157" t="s">
        <v>65</v>
      </c>
      <c r="AV157" t="s">
        <v>65</v>
      </c>
      <c r="AW157" t="s">
        <v>65</v>
      </c>
      <c r="AX157" t="s">
        <v>65</v>
      </c>
      <c r="AY157" t="s">
        <v>60</v>
      </c>
      <c r="AZ157">
        <v>764</v>
      </c>
      <c r="BA157" s="3">
        <v>44439.194444444445</v>
      </c>
    </row>
    <row r="158" spans="1:53" ht="17" customHeight="1" x14ac:dyDescent="0.35">
      <c r="A158" t="s">
        <v>52</v>
      </c>
      <c r="B158" t="s">
        <v>53</v>
      </c>
      <c r="D158" t="s">
        <v>291</v>
      </c>
      <c r="E158" t="s">
        <v>271</v>
      </c>
      <c r="F158" t="str">
        <f>VLOOKUP(D158,PostSurvey!A:B,2,FALSE)</f>
        <v>Malvinder Singh</v>
      </c>
      <c r="G158" s="1">
        <v>25279</v>
      </c>
      <c r="H158" t="s">
        <v>63</v>
      </c>
      <c r="I158" t="s">
        <v>58</v>
      </c>
      <c r="J158" t="s">
        <v>73</v>
      </c>
      <c r="K158" t="s">
        <v>58</v>
      </c>
      <c r="L158" t="s">
        <v>292</v>
      </c>
      <c r="M158" t="s">
        <v>65</v>
      </c>
      <c r="N158" t="s">
        <v>66</v>
      </c>
      <c r="O158" t="s">
        <v>65</v>
      </c>
      <c r="P158" t="s">
        <v>60</v>
      </c>
      <c r="Q158" t="s">
        <v>60</v>
      </c>
      <c r="R158" t="s">
        <v>65</v>
      </c>
      <c r="S158" t="s">
        <v>66</v>
      </c>
      <c r="T158" t="s">
        <v>60</v>
      </c>
      <c r="U158" t="s">
        <v>65</v>
      </c>
      <c r="V158" t="s">
        <v>65</v>
      </c>
      <c r="W158" t="s">
        <v>66</v>
      </c>
      <c r="X158" t="s">
        <v>65</v>
      </c>
      <c r="Y158" t="s">
        <v>60</v>
      </c>
      <c r="Z158" t="s">
        <v>65</v>
      </c>
      <c r="AA158" t="s">
        <v>65</v>
      </c>
      <c r="AB158" t="s">
        <v>66</v>
      </c>
      <c r="AC158" t="s">
        <v>60</v>
      </c>
      <c r="AD158" t="s">
        <v>60</v>
      </c>
      <c r="AE158" t="s">
        <v>60</v>
      </c>
      <c r="AF158" t="s">
        <v>65</v>
      </c>
      <c r="AG158" t="s">
        <v>60</v>
      </c>
      <c r="AH158" t="s">
        <v>65</v>
      </c>
      <c r="AI158" t="s">
        <v>66</v>
      </c>
      <c r="AJ158" t="s">
        <v>65</v>
      </c>
      <c r="AK158" t="s">
        <v>60</v>
      </c>
      <c r="AL158" t="s">
        <v>60</v>
      </c>
      <c r="AM158" t="s">
        <v>66</v>
      </c>
      <c r="AN158" t="s">
        <v>60</v>
      </c>
      <c r="AO158" t="s">
        <v>65</v>
      </c>
      <c r="AP158" t="s">
        <v>65</v>
      </c>
      <c r="AQ158" t="s">
        <v>65</v>
      </c>
      <c r="AR158" t="s">
        <v>65</v>
      </c>
      <c r="AS158" t="s">
        <v>65</v>
      </c>
      <c r="AT158" t="s">
        <v>66</v>
      </c>
      <c r="AU158" t="s">
        <v>65</v>
      </c>
      <c r="AV158" t="s">
        <v>66</v>
      </c>
      <c r="AW158" t="s">
        <v>66</v>
      </c>
      <c r="AX158" t="s">
        <v>60</v>
      </c>
      <c r="AY158" t="s">
        <v>60</v>
      </c>
      <c r="AZ158">
        <v>762</v>
      </c>
      <c r="BA158" s="3">
        <v>44439.176388888889</v>
      </c>
    </row>
    <row r="159" spans="1:53" ht="17" customHeight="1" x14ac:dyDescent="0.35">
      <c r="A159" t="s">
        <v>52</v>
      </c>
      <c r="B159" t="s">
        <v>53</v>
      </c>
      <c r="D159" t="s">
        <v>298</v>
      </c>
      <c r="E159" t="s">
        <v>118</v>
      </c>
      <c r="F159" t="str">
        <f>VLOOKUP(D159,PostSurvey!A:B,2,FALSE)</f>
        <v>Malvinder Singh</v>
      </c>
      <c r="G159">
        <v>8021966</v>
      </c>
      <c r="H159" t="s">
        <v>63</v>
      </c>
      <c r="I159" t="s">
        <v>58</v>
      </c>
      <c r="J159" t="s">
        <v>73</v>
      </c>
      <c r="K159" t="s">
        <v>58</v>
      </c>
      <c r="L159" t="s">
        <v>116</v>
      </c>
      <c r="M159" t="s">
        <v>65</v>
      </c>
      <c r="N159" t="s">
        <v>60</v>
      </c>
      <c r="O159" t="s">
        <v>60</v>
      </c>
      <c r="P159" t="s">
        <v>65</v>
      </c>
      <c r="Q159" t="s">
        <v>65</v>
      </c>
      <c r="R159" t="s">
        <v>60</v>
      </c>
      <c r="S159" t="s">
        <v>60</v>
      </c>
      <c r="T159" t="s">
        <v>60</v>
      </c>
      <c r="U159" t="s">
        <v>68</v>
      </c>
      <c r="V159" t="s">
        <v>60</v>
      </c>
      <c r="W159" t="s">
        <v>60</v>
      </c>
      <c r="X159" t="s">
        <v>65</v>
      </c>
      <c r="Y159" t="s">
        <v>60</v>
      </c>
      <c r="Z159" t="s">
        <v>66</v>
      </c>
      <c r="AA159" t="s">
        <v>66</v>
      </c>
      <c r="AB159" t="s">
        <v>67</v>
      </c>
      <c r="AC159" t="s">
        <v>60</v>
      </c>
      <c r="AD159" t="s">
        <v>60</v>
      </c>
      <c r="AE159" t="s">
        <v>66</v>
      </c>
      <c r="AF159" t="s">
        <v>60</v>
      </c>
      <c r="AG159" t="s">
        <v>60</v>
      </c>
      <c r="AH159" t="s">
        <v>65</v>
      </c>
      <c r="AI159" t="s">
        <v>65</v>
      </c>
      <c r="AJ159" t="s">
        <v>66</v>
      </c>
      <c r="AK159" t="s">
        <v>67</v>
      </c>
      <c r="AL159" t="s">
        <v>66</v>
      </c>
      <c r="AM159" t="s">
        <v>67</v>
      </c>
      <c r="AN159" t="s">
        <v>67</v>
      </c>
      <c r="AO159" t="s">
        <v>66</v>
      </c>
      <c r="AP159" t="s">
        <v>66</v>
      </c>
      <c r="AQ159" t="s">
        <v>60</v>
      </c>
      <c r="AR159" t="s">
        <v>60</v>
      </c>
      <c r="AS159" t="s">
        <v>60</v>
      </c>
      <c r="AT159" t="s">
        <v>60</v>
      </c>
      <c r="AU159" t="s">
        <v>68</v>
      </c>
      <c r="AV159" t="s">
        <v>68</v>
      </c>
      <c r="AW159" t="s">
        <v>65</v>
      </c>
      <c r="AX159" t="s">
        <v>68</v>
      </c>
      <c r="AY159" t="s">
        <v>65</v>
      </c>
      <c r="AZ159">
        <v>746</v>
      </c>
      <c r="BA159" s="3">
        <v>44438.665972222225</v>
      </c>
    </row>
    <row r="160" spans="1:53" ht="17" customHeight="1" x14ac:dyDescent="0.35">
      <c r="A160" t="s">
        <v>52</v>
      </c>
      <c r="B160" t="s">
        <v>53</v>
      </c>
      <c r="D160" t="s">
        <v>304</v>
      </c>
      <c r="E160" t="s">
        <v>271</v>
      </c>
      <c r="F160" t="str">
        <f>VLOOKUP(D160,PostSurvey!A:B,2,FALSE)</f>
        <v>Malvinder Singh</v>
      </c>
      <c r="G160" s="1">
        <v>26837</v>
      </c>
      <c r="H160" t="s">
        <v>56</v>
      </c>
      <c r="I160" t="s">
        <v>58</v>
      </c>
      <c r="J160" t="s">
        <v>73</v>
      </c>
      <c r="K160" t="s">
        <v>58</v>
      </c>
      <c r="L160" t="s">
        <v>113</v>
      </c>
      <c r="M160" t="s">
        <v>68</v>
      </c>
      <c r="N160" t="s">
        <v>68</v>
      </c>
      <c r="O160" t="s">
        <v>67</v>
      </c>
      <c r="P160" t="s">
        <v>67</v>
      </c>
      <c r="Q160" t="s">
        <v>67</v>
      </c>
      <c r="R160" t="s">
        <v>60</v>
      </c>
      <c r="S160" t="s">
        <v>60</v>
      </c>
      <c r="T160" t="s">
        <v>67</v>
      </c>
      <c r="U160" t="s">
        <v>68</v>
      </c>
      <c r="V160" t="s">
        <v>68</v>
      </c>
      <c r="W160" t="s">
        <v>60</v>
      </c>
      <c r="X160" t="s">
        <v>68</v>
      </c>
      <c r="Y160" t="s">
        <v>67</v>
      </c>
      <c r="Z160" t="s">
        <v>60</v>
      </c>
      <c r="AA160" t="s">
        <v>60</v>
      </c>
      <c r="AB160" t="s">
        <v>67</v>
      </c>
      <c r="AC160" t="s">
        <v>60</v>
      </c>
      <c r="AD160" t="s">
        <v>68</v>
      </c>
      <c r="AE160" t="s">
        <v>68</v>
      </c>
      <c r="AF160" t="s">
        <v>68</v>
      </c>
      <c r="AG160" t="s">
        <v>67</v>
      </c>
      <c r="AH160" t="s">
        <v>60</v>
      </c>
      <c r="AI160" t="s">
        <v>68</v>
      </c>
      <c r="AJ160" t="s">
        <v>67</v>
      </c>
      <c r="AK160" t="s">
        <v>60</v>
      </c>
      <c r="AL160" t="s">
        <v>68</v>
      </c>
      <c r="AM160" t="s">
        <v>67</v>
      </c>
      <c r="AN160" t="s">
        <v>67</v>
      </c>
      <c r="AO160" t="s">
        <v>67</v>
      </c>
      <c r="AP160" t="s">
        <v>60</v>
      </c>
      <c r="AQ160" t="s">
        <v>60</v>
      </c>
      <c r="AR160" t="s">
        <v>67</v>
      </c>
      <c r="AS160" t="s">
        <v>68</v>
      </c>
      <c r="AT160" t="s">
        <v>68</v>
      </c>
      <c r="AU160" t="s">
        <v>67</v>
      </c>
      <c r="AV160" t="s">
        <v>67</v>
      </c>
      <c r="AW160" t="s">
        <v>68</v>
      </c>
      <c r="AX160" t="s">
        <v>67</v>
      </c>
      <c r="AY160" t="s">
        <v>60</v>
      </c>
      <c r="AZ160">
        <v>735</v>
      </c>
      <c r="BA160" s="3">
        <v>44438.563888888886</v>
      </c>
    </row>
    <row r="161" spans="1:53" ht="17" customHeight="1" x14ac:dyDescent="0.35">
      <c r="A161" t="s">
        <v>52</v>
      </c>
      <c r="B161" t="s">
        <v>53</v>
      </c>
      <c r="D161" t="s">
        <v>304</v>
      </c>
      <c r="E161" t="s">
        <v>271</v>
      </c>
      <c r="F161" t="str">
        <f>VLOOKUP(D161,PostSurvey!A:B,2,FALSE)</f>
        <v>Malvinder Singh</v>
      </c>
      <c r="G161" s="1">
        <v>26837</v>
      </c>
      <c r="H161" t="s">
        <v>56</v>
      </c>
      <c r="I161" t="s">
        <v>58</v>
      </c>
      <c r="J161" t="s">
        <v>73</v>
      </c>
      <c r="K161" t="s">
        <v>58</v>
      </c>
      <c r="L161" t="s">
        <v>113</v>
      </c>
      <c r="M161" t="s">
        <v>65</v>
      </c>
      <c r="N161" t="s">
        <v>68</v>
      </c>
      <c r="O161" t="s">
        <v>60</v>
      </c>
      <c r="P161" t="s">
        <v>65</v>
      </c>
      <c r="Q161" t="s">
        <v>65</v>
      </c>
      <c r="R161" t="s">
        <v>60</v>
      </c>
      <c r="S161" t="s">
        <v>60</v>
      </c>
      <c r="T161" t="s">
        <v>66</v>
      </c>
      <c r="U161" t="s">
        <v>68</v>
      </c>
      <c r="V161" t="s">
        <v>65</v>
      </c>
      <c r="W161" t="s">
        <v>65</v>
      </c>
      <c r="X161" t="s">
        <v>65</v>
      </c>
      <c r="Y161" t="s">
        <v>65</v>
      </c>
      <c r="Z161" t="s">
        <v>60</v>
      </c>
      <c r="AA161" t="s">
        <v>60</v>
      </c>
      <c r="AB161" t="s">
        <v>60</v>
      </c>
      <c r="AC161" t="s">
        <v>60</v>
      </c>
      <c r="AD161" t="s">
        <v>60</v>
      </c>
      <c r="AE161" t="s">
        <v>60</v>
      </c>
      <c r="AF161" t="s">
        <v>60</v>
      </c>
      <c r="AG161" t="s">
        <v>60</v>
      </c>
      <c r="AH161" t="s">
        <v>60</v>
      </c>
      <c r="AI161" t="s">
        <v>60</v>
      </c>
      <c r="AJ161" t="s">
        <v>60</v>
      </c>
      <c r="AK161" t="s">
        <v>60</v>
      </c>
      <c r="AL161" t="s">
        <v>60</v>
      </c>
      <c r="AM161" t="s">
        <v>60</v>
      </c>
      <c r="AN161" t="s">
        <v>60</v>
      </c>
      <c r="AO161" t="s">
        <v>60</v>
      </c>
      <c r="AP161" t="s">
        <v>60</v>
      </c>
      <c r="AQ161" t="s">
        <v>60</v>
      </c>
      <c r="AR161" t="s">
        <v>60</v>
      </c>
      <c r="AS161" t="s">
        <v>60</v>
      </c>
      <c r="AT161" t="s">
        <v>60</v>
      </c>
      <c r="AU161" t="s">
        <v>60</v>
      </c>
      <c r="AV161" t="s">
        <v>60</v>
      </c>
      <c r="AW161" t="s">
        <v>60</v>
      </c>
      <c r="AX161" t="s">
        <v>60</v>
      </c>
      <c r="AY161" t="s">
        <v>60</v>
      </c>
      <c r="AZ161">
        <v>734</v>
      </c>
      <c r="BA161" s="3">
        <v>44438.561111111114</v>
      </c>
    </row>
    <row r="162" spans="1:53" ht="17" customHeight="1" x14ac:dyDescent="0.35">
      <c r="A162" t="s">
        <v>52</v>
      </c>
      <c r="B162" t="s">
        <v>53</v>
      </c>
      <c r="D162" t="s">
        <v>310</v>
      </c>
      <c r="E162" t="s">
        <v>311</v>
      </c>
      <c r="F162" t="str">
        <f>VLOOKUP(D162,PostSurvey!A:B,2,FALSE)</f>
        <v>Malvinder Singh</v>
      </c>
      <c r="G162" s="1">
        <v>35920</v>
      </c>
      <c r="H162" t="s">
        <v>63</v>
      </c>
      <c r="I162" t="s">
        <v>58</v>
      </c>
      <c r="J162" t="s">
        <v>73</v>
      </c>
      <c r="K162" t="s">
        <v>58</v>
      </c>
      <c r="L162" t="s">
        <v>59</v>
      </c>
      <c r="M162" t="s">
        <v>60</v>
      </c>
      <c r="N162" t="s">
        <v>60</v>
      </c>
      <c r="O162" t="s">
        <v>60</v>
      </c>
      <c r="P162" t="s">
        <v>60</v>
      </c>
      <c r="Q162" t="s">
        <v>60</v>
      </c>
      <c r="R162" t="s">
        <v>60</v>
      </c>
      <c r="S162" t="s">
        <v>60</v>
      </c>
      <c r="T162" t="s">
        <v>60</v>
      </c>
      <c r="U162" t="s">
        <v>60</v>
      </c>
      <c r="V162" t="s">
        <v>60</v>
      </c>
      <c r="W162" t="s">
        <v>60</v>
      </c>
      <c r="X162" t="s">
        <v>60</v>
      </c>
      <c r="Y162" t="s">
        <v>60</v>
      </c>
      <c r="Z162" t="s">
        <v>60</v>
      </c>
      <c r="AA162" t="s">
        <v>66</v>
      </c>
      <c r="AB162" t="s">
        <v>67</v>
      </c>
      <c r="AC162" t="s">
        <v>68</v>
      </c>
      <c r="AD162" t="s">
        <v>60</v>
      </c>
      <c r="AE162" t="s">
        <v>65</v>
      </c>
      <c r="AF162" t="s">
        <v>68</v>
      </c>
      <c r="AG162" t="s">
        <v>68</v>
      </c>
      <c r="AH162" t="s">
        <v>68</v>
      </c>
      <c r="AI162" t="s">
        <v>68</v>
      </c>
      <c r="AJ162" t="s">
        <v>60</v>
      </c>
      <c r="AK162" t="s">
        <v>67</v>
      </c>
      <c r="AL162" t="s">
        <v>68</v>
      </c>
      <c r="AM162" t="s">
        <v>68</v>
      </c>
      <c r="AN162" t="s">
        <v>67</v>
      </c>
      <c r="AO162" t="s">
        <v>67</v>
      </c>
      <c r="AP162" t="s">
        <v>67</v>
      </c>
      <c r="AQ162" t="s">
        <v>67</v>
      </c>
      <c r="AR162" t="s">
        <v>60</v>
      </c>
      <c r="AS162" t="s">
        <v>65</v>
      </c>
      <c r="AT162" t="s">
        <v>68</v>
      </c>
      <c r="AU162" t="s">
        <v>68</v>
      </c>
      <c r="AV162" t="s">
        <v>68</v>
      </c>
      <c r="AW162" t="s">
        <v>68</v>
      </c>
      <c r="AX162" t="s">
        <v>68</v>
      </c>
      <c r="AY162" t="s">
        <v>68</v>
      </c>
      <c r="AZ162">
        <v>724</v>
      </c>
      <c r="BA162" s="3">
        <v>44438.206944444442</v>
      </c>
    </row>
    <row r="163" spans="1:53" ht="17" customHeight="1" x14ac:dyDescent="0.35">
      <c r="A163" t="s">
        <v>52</v>
      </c>
      <c r="B163" t="s">
        <v>53</v>
      </c>
      <c r="D163" t="s">
        <v>502</v>
      </c>
      <c r="E163" t="s">
        <v>79</v>
      </c>
      <c r="F163" t="str">
        <f>VLOOKUP(D163,PostSurvey!A:B,2,FALSE)</f>
        <v>Malvinder Singh</v>
      </c>
      <c r="G163" s="1">
        <v>30767</v>
      </c>
      <c r="H163" t="s">
        <v>56</v>
      </c>
      <c r="I163" t="s">
        <v>52</v>
      </c>
      <c r="J163" s="2" t="s">
        <v>90</v>
      </c>
      <c r="K163" t="s">
        <v>58</v>
      </c>
      <c r="L163" t="s">
        <v>74</v>
      </c>
      <c r="M163" t="s">
        <v>68</v>
      </c>
      <c r="N163" t="s">
        <v>60</v>
      </c>
      <c r="O163" t="s">
        <v>66</v>
      </c>
      <c r="P163" t="s">
        <v>65</v>
      </c>
      <c r="Q163" t="s">
        <v>68</v>
      </c>
      <c r="R163" t="s">
        <v>66</v>
      </c>
      <c r="S163" t="s">
        <v>67</v>
      </c>
      <c r="T163" t="s">
        <v>60</v>
      </c>
      <c r="U163" t="s">
        <v>65</v>
      </c>
      <c r="V163" t="s">
        <v>65</v>
      </c>
      <c r="W163" t="s">
        <v>60</v>
      </c>
      <c r="X163" t="s">
        <v>65</v>
      </c>
      <c r="Y163" t="s">
        <v>65</v>
      </c>
      <c r="Z163" t="s">
        <v>60</v>
      </c>
      <c r="AA163" t="s">
        <v>60</v>
      </c>
      <c r="AB163" t="s">
        <v>67</v>
      </c>
      <c r="AC163" t="s">
        <v>65</v>
      </c>
      <c r="AD163" t="s">
        <v>65</v>
      </c>
      <c r="AE163" t="s">
        <v>60</v>
      </c>
      <c r="AF163" t="s">
        <v>60</v>
      </c>
      <c r="AG163" t="s">
        <v>66</v>
      </c>
      <c r="AH163" t="s">
        <v>65</v>
      </c>
      <c r="AI163" t="s">
        <v>68</v>
      </c>
      <c r="AJ163" t="s">
        <v>66</v>
      </c>
      <c r="AK163" t="s">
        <v>60</v>
      </c>
      <c r="AL163" t="s">
        <v>67</v>
      </c>
      <c r="AM163" t="s">
        <v>60</v>
      </c>
      <c r="AN163" t="s">
        <v>67</v>
      </c>
      <c r="AO163" t="s">
        <v>66</v>
      </c>
      <c r="AP163" t="s">
        <v>60</v>
      </c>
      <c r="AQ163" t="s">
        <v>66</v>
      </c>
      <c r="AR163" t="s">
        <v>66</v>
      </c>
      <c r="AS163" t="s">
        <v>60</v>
      </c>
      <c r="AT163" t="s">
        <v>60</v>
      </c>
      <c r="AU163" t="s">
        <v>68</v>
      </c>
      <c r="AV163" t="s">
        <v>68</v>
      </c>
      <c r="AW163" t="s">
        <v>65</v>
      </c>
      <c r="AX163" t="s">
        <v>60</v>
      </c>
      <c r="AY163" t="s">
        <v>60</v>
      </c>
      <c r="AZ163">
        <v>345</v>
      </c>
      <c r="BA163" s="3">
        <v>44436.18472222222</v>
      </c>
    </row>
    <row r="164" spans="1:53" ht="17" customHeight="1" x14ac:dyDescent="0.35">
      <c r="A164" t="s">
        <v>52</v>
      </c>
      <c r="B164" s="2" t="s">
        <v>69</v>
      </c>
      <c r="D164" t="s">
        <v>70</v>
      </c>
      <c r="E164" t="s">
        <v>71</v>
      </c>
      <c r="F164" t="str">
        <f>VLOOKUP(D164,PostSurvey!A:B,2,FALSE)</f>
        <v>Melanie Sim</v>
      </c>
      <c r="G164" t="s">
        <v>72</v>
      </c>
      <c r="H164" t="s">
        <v>56</v>
      </c>
      <c r="I164" t="s">
        <v>58</v>
      </c>
      <c r="J164" t="s">
        <v>73</v>
      </c>
      <c r="K164" t="s">
        <v>58</v>
      </c>
      <c r="L164" t="s">
        <v>74</v>
      </c>
      <c r="M164" t="s">
        <v>60</v>
      </c>
      <c r="N164" t="s">
        <v>66</v>
      </c>
      <c r="O164" t="s">
        <v>60</v>
      </c>
      <c r="P164" t="s">
        <v>65</v>
      </c>
      <c r="Q164" t="s">
        <v>65</v>
      </c>
      <c r="R164" t="s">
        <v>67</v>
      </c>
      <c r="S164" t="s">
        <v>67</v>
      </c>
      <c r="T164" t="s">
        <v>67</v>
      </c>
      <c r="U164" t="s">
        <v>65</v>
      </c>
      <c r="V164" t="s">
        <v>67</v>
      </c>
      <c r="W164" t="s">
        <v>60</v>
      </c>
      <c r="X164" t="s">
        <v>66</v>
      </c>
      <c r="Y164" t="s">
        <v>60</v>
      </c>
      <c r="Z164" t="s">
        <v>67</v>
      </c>
      <c r="AA164" t="s">
        <v>60</v>
      </c>
      <c r="AB164" t="s">
        <v>60</v>
      </c>
      <c r="AC164" t="s">
        <v>60</v>
      </c>
      <c r="AD164" t="s">
        <v>65</v>
      </c>
      <c r="AE164" t="s">
        <v>66</v>
      </c>
      <c r="AF164" t="s">
        <v>67</v>
      </c>
      <c r="AG164" t="s">
        <v>67</v>
      </c>
      <c r="AH164" t="s">
        <v>65</v>
      </c>
      <c r="AI164" t="s">
        <v>60</v>
      </c>
      <c r="AJ164" t="s">
        <v>67</v>
      </c>
      <c r="AK164" t="s">
        <v>67</v>
      </c>
      <c r="AL164" t="s">
        <v>67</v>
      </c>
      <c r="AM164" t="s">
        <v>60</v>
      </c>
      <c r="AN164" t="s">
        <v>60</v>
      </c>
      <c r="AO164" t="s">
        <v>67</v>
      </c>
      <c r="AP164" t="s">
        <v>67</v>
      </c>
      <c r="AQ164" t="s">
        <v>66</v>
      </c>
      <c r="AR164" t="s">
        <v>67</v>
      </c>
      <c r="AS164" t="s">
        <v>67</v>
      </c>
      <c r="AT164" t="s">
        <v>60</v>
      </c>
      <c r="AU164" t="s">
        <v>68</v>
      </c>
      <c r="AV164" t="s">
        <v>68</v>
      </c>
      <c r="AW164" t="s">
        <v>68</v>
      </c>
      <c r="AX164" t="s">
        <v>68</v>
      </c>
      <c r="AY164" t="s">
        <v>60</v>
      </c>
      <c r="AZ164">
        <v>1086</v>
      </c>
      <c r="BA164" s="3">
        <v>44445.48541666667</v>
      </c>
    </row>
    <row r="165" spans="1:53" ht="17" customHeight="1" x14ac:dyDescent="0.35">
      <c r="A165" t="s">
        <v>52</v>
      </c>
      <c r="B165" t="s">
        <v>53</v>
      </c>
      <c r="D165" t="s">
        <v>110</v>
      </c>
      <c r="E165" t="s">
        <v>71</v>
      </c>
      <c r="F165" t="str">
        <f>VLOOKUP(D165,PostSurvey!A:B,2,FALSE)</f>
        <v>Melanie Sim</v>
      </c>
      <c r="G165" s="1">
        <v>36247</v>
      </c>
      <c r="H165" t="s">
        <v>56</v>
      </c>
      <c r="I165" t="s">
        <v>58</v>
      </c>
      <c r="J165" t="s">
        <v>73</v>
      </c>
      <c r="K165" t="s">
        <v>58</v>
      </c>
      <c r="L165" t="s">
        <v>59</v>
      </c>
      <c r="M165" t="s">
        <v>65</v>
      </c>
      <c r="N165" t="s">
        <v>65</v>
      </c>
      <c r="O165" t="s">
        <v>60</v>
      </c>
      <c r="P165" t="s">
        <v>65</v>
      </c>
      <c r="Q165" t="s">
        <v>65</v>
      </c>
      <c r="R165" t="s">
        <v>60</v>
      </c>
      <c r="S165" t="s">
        <v>66</v>
      </c>
      <c r="T165" t="s">
        <v>67</v>
      </c>
      <c r="U165" t="s">
        <v>68</v>
      </c>
      <c r="V165" t="s">
        <v>60</v>
      </c>
      <c r="W165" t="s">
        <v>65</v>
      </c>
      <c r="X165" t="s">
        <v>68</v>
      </c>
      <c r="Y165" t="s">
        <v>60</v>
      </c>
      <c r="Z165" t="s">
        <v>66</v>
      </c>
      <c r="AA165" t="s">
        <v>66</v>
      </c>
      <c r="AB165" t="s">
        <v>67</v>
      </c>
      <c r="AC165" t="s">
        <v>60</v>
      </c>
      <c r="AD165" t="s">
        <v>65</v>
      </c>
      <c r="AE165" t="s">
        <v>60</v>
      </c>
      <c r="AF165" t="s">
        <v>65</v>
      </c>
      <c r="AG165" t="s">
        <v>65</v>
      </c>
      <c r="AH165" t="s">
        <v>60</v>
      </c>
      <c r="AI165" t="s">
        <v>65</v>
      </c>
      <c r="AJ165" t="s">
        <v>65</v>
      </c>
      <c r="AK165" t="s">
        <v>67</v>
      </c>
      <c r="AL165" t="s">
        <v>60</v>
      </c>
      <c r="AM165" t="s">
        <v>68</v>
      </c>
      <c r="AN165" t="s">
        <v>60</v>
      </c>
      <c r="AO165" t="s">
        <v>66</v>
      </c>
      <c r="AP165" t="s">
        <v>66</v>
      </c>
      <c r="AQ165" t="s">
        <v>67</v>
      </c>
      <c r="AR165" t="s">
        <v>67</v>
      </c>
      <c r="AS165" t="s">
        <v>67</v>
      </c>
      <c r="AT165" t="s">
        <v>60</v>
      </c>
      <c r="AU165" t="s">
        <v>68</v>
      </c>
      <c r="AV165" t="s">
        <v>65</v>
      </c>
      <c r="AW165" t="s">
        <v>65</v>
      </c>
      <c r="AX165" t="s">
        <v>68</v>
      </c>
      <c r="AY165" t="s">
        <v>65</v>
      </c>
      <c r="AZ165">
        <v>1048</v>
      </c>
      <c r="BA165" s="3">
        <v>44443.084027777775</v>
      </c>
    </row>
    <row r="166" spans="1:53" ht="17" customHeight="1" x14ac:dyDescent="0.35">
      <c r="A166" t="s">
        <v>58</v>
      </c>
      <c r="B166" t="s">
        <v>53</v>
      </c>
      <c r="D166" t="s">
        <v>110</v>
      </c>
      <c r="E166" t="s">
        <v>71</v>
      </c>
      <c r="F166" t="str">
        <f>VLOOKUP(D166,PostSurvey!A:B,2,FALSE)</f>
        <v>Melanie Sim</v>
      </c>
      <c r="G166" s="1">
        <v>32960</v>
      </c>
      <c r="H166" t="s">
        <v>56</v>
      </c>
      <c r="I166" t="s">
        <v>58</v>
      </c>
      <c r="J166" t="s">
        <v>73</v>
      </c>
      <c r="K166" t="s">
        <v>58</v>
      </c>
      <c r="L166" t="s">
        <v>59</v>
      </c>
      <c r="M166" t="s">
        <v>60</v>
      </c>
      <c r="N166" t="s">
        <v>65</v>
      </c>
      <c r="O166" t="s">
        <v>66</v>
      </c>
      <c r="P166" t="s">
        <v>60</v>
      </c>
      <c r="Q166" t="s">
        <v>60</v>
      </c>
      <c r="R166" t="s">
        <v>66</v>
      </c>
      <c r="S166" t="s">
        <v>67</v>
      </c>
      <c r="T166" t="s">
        <v>67</v>
      </c>
      <c r="U166" t="s">
        <v>68</v>
      </c>
      <c r="V166" t="s">
        <v>60</v>
      </c>
      <c r="W166" t="s">
        <v>65</v>
      </c>
      <c r="X166" t="s">
        <v>65</v>
      </c>
      <c r="Y166" t="s">
        <v>67</v>
      </c>
      <c r="Z166" t="s">
        <v>67</v>
      </c>
      <c r="AA166" t="s">
        <v>67</v>
      </c>
      <c r="AB166" t="s">
        <v>67</v>
      </c>
      <c r="AC166" t="s">
        <v>68</v>
      </c>
      <c r="AD166" t="s">
        <v>66</v>
      </c>
      <c r="AE166" t="s">
        <v>66</v>
      </c>
      <c r="AF166" t="s">
        <v>60</v>
      </c>
      <c r="AG166" t="s">
        <v>66</v>
      </c>
      <c r="AH166" t="s">
        <v>65</v>
      </c>
      <c r="AI166" t="s">
        <v>68</v>
      </c>
      <c r="AJ166" t="s">
        <v>68</v>
      </c>
      <c r="AK166" t="s">
        <v>67</v>
      </c>
      <c r="AL166" t="s">
        <v>60</v>
      </c>
      <c r="AM166" t="s">
        <v>68</v>
      </c>
      <c r="AN166" t="s">
        <v>60</v>
      </c>
      <c r="AO166" t="s">
        <v>67</v>
      </c>
      <c r="AP166" t="s">
        <v>66</v>
      </c>
      <c r="AQ166" t="s">
        <v>66</v>
      </c>
      <c r="AR166" t="s">
        <v>67</v>
      </c>
      <c r="AS166" t="s">
        <v>67</v>
      </c>
      <c r="AT166" t="s">
        <v>66</v>
      </c>
      <c r="AU166" t="s">
        <v>60</v>
      </c>
      <c r="AV166" t="s">
        <v>65</v>
      </c>
      <c r="AW166" t="s">
        <v>65</v>
      </c>
      <c r="AX166" t="s">
        <v>65</v>
      </c>
      <c r="AY166" t="s">
        <v>65</v>
      </c>
      <c r="AZ166">
        <v>1045</v>
      </c>
      <c r="BA166" s="3">
        <v>44443.078472222223</v>
      </c>
    </row>
    <row r="167" spans="1:53" ht="17" customHeight="1" x14ac:dyDescent="0.35">
      <c r="A167" t="s">
        <v>52</v>
      </c>
      <c r="B167" t="s">
        <v>53</v>
      </c>
      <c r="D167" t="s">
        <v>199</v>
      </c>
      <c r="E167" t="s">
        <v>71</v>
      </c>
      <c r="F167" t="str">
        <f>VLOOKUP(D167,PostSurvey!A:B,2,FALSE)</f>
        <v>Melanie Sim</v>
      </c>
      <c r="G167" s="1">
        <v>34979</v>
      </c>
      <c r="H167" t="s">
        <v>56</v>
      </c>
      <c r="I167" t="s">
        <v>52</v>
      </c>
      <c r="J167" t="s">
        <v>77</v>
      </c>
      <c r="K167" t="s">
        <v>58</v>
      </c>
      <c r="L167" t="s">
        <v>59</v>
      </c>
      <c r="M167" t="s">
        <v>66</v>
      </c>
      <c r="N167" t="s">
        <v>65</v>
      </c>
      <c r="O167" t="s">
        <v>66</v>
      </c>
      <c r="P167" t="s">
        <v>65</v>
      </c>
      <c r="Q167" t="s">
        <v>65</v>
      </c>
      <c r="R167" t="s">
        <v>66</v>
      </c>
      <c r="S167" t="s">
        <v>67</v>
      </c>
      <c r="T167" t="s">
        <v>66</v>
      </c>
      <c r="U167" t="s">
        <v>68</v>
      </c>
      <c r="V167" t="s">
        <v>65</v>
      </c>
      <c r="W167" t="s">
        <v>66</v>
      </c>
      <c r="X167" t="s">
        <v>65</v>
      </c>
      <c r="Y167" t="s">
        <v>67</v>
      </c>
      <c r="Z167" t="s">
        <v>60</v>
      </c>
      <c r="AA167" t="s">
        <v>66</v>
      </c>
      <c r="AB167" t="s">
        <v>66</v>
      </c>
      <c r="AC167" t="s">
        <v>65</v>
      </c>
      <c r="AD167" t="s">
        <v>65</v>
      </c>
      <c r="AE167" t="s">
        <v>66</v>
      </c>
      <c r="AF167" t="s">
        <v>65</v>
      </c>
      <c r="AG167" t="s">
        <v>65</v>
      </c>
      <c r="AH167" t="s">
        <v>65</v>
      </c>
      <c r="AI167" t="s">
        <v>68</v>
      </c>
      <c r="AJ167" t="s">
        <v>60</v>
      </c>
      <c r="AK167" t="s">
        <v>66</v>
      </c>
      <c r="AL167" t="s">
        <v>60</v>
      </c>
      <c r="AM167" t="s">
        <v>66</v>
      </c>
      <c r="AN167" t="s">
        <v>68</v>
      </c>
      <c r="AO167" t="s">
        <v>66</v>
      </c>
      <c r="AP167" t="s">
        <v>66</v>
      </c>
      <c r="AQ167" t="s">
        <v>67</v>
      </c>
      <c r="AR167" t="s">
        <v>67</v>
      </c>
      <c r="AS167" t="s">
        <v>66</v>
      </c>
      <c r="AT167" t="s">
        <v>65</v>
      </c>
      <c r="AU167" t="s">
        <v>65</v>
      </c>
      <c r="AV167" t="s">
        <v>68</v>
      </c>
      <c r="AW167" t="s">
        <v>65</v>
      </c>
      <c r="AX167" t="s">
        <v>68</v>
      </c>
      <c r="AY167" t="s">
        <v>65</v>
      </c>
      <c r="AZ167">
        <v>919</v>
      </c>
      <c r="BA167" s="3">
        <v>44441.616666666669</v>
      </c>
    </row>
    <row r="168" spans="1:53" ht="17" customHeight="1" x14ac:dyDescent="0.35">
      <c r="A168" t="s">
        <v>52</v>
      </c>
      <c r="B168" s="2" t="s">
        <v>69</v>
      </c>
      <c r="D168" t="s">
        <v>205</v>
      </c>
      <c r="E168" t="s">
        <v>71</v>
      </c>
      <c r="F168" t="str">
        <f>VLOOKUP(D168,PostSurvey!A:B,2,FALSE)</f>
        <v>Melanie Sim</v>
      </c>
      <c r="G168" s="1">
        <v>34608</v>
      </c>
      <c r="H168" t="s">
        <v>56</v>
      </c>
      <c r="I168" t="s">
        <v>52</v>
      </c>
      <c r="J168" t="s">
        <v>77</v>
      </c>
      <c r="K168" t="s">
        <v>58</v>
      </c>
      <c r="L168" t="s">
        <v>74</v>
      </c>
      <c r="M168" t="s">
        <v>60</v>
      </c>
      <c r="N168" t="s">
        <v>66</v>
      </c>
      <c r="O168" t="s">
        <v>66</v>
      </c>
      <c r="P168" t="s">
        <v>66</v>
      </c>
      <c r="Q168" t="s">
        <v>60</v>
      </c>
      <c r="R168" t="s">
        <v>60</v>
      </c>
      <c r="S168" t="s">
        <v>60</v>
      </c>
      <c r="T168" t="s">
        <v>66</v>
      </c>
      <c r="U168" t="s">
        <v>60</v>
      </c>
      <c r="V168" t="s">
        <v>66</v>
      </c>
      <c r="W168" t="s">
        <v>60</v>
      </c>
      <c r="X168" t="s">
        <v>67</v>
      </c>
      <c r="Y168" t="s">
        <v>60</v>
      </c>
      <c r="Z168" t="s">
        <v>66</v>
      </c>
      <c r="AA168" t="s">
        <v>66</v>
      </c>
      <c r="AB168" t="s">
        <v>67</v>
      </c>
      <c r="AC168" t="s">
        <v>60</v>
      </c>
      <c r="AD168" t="s">
        <v>68</v>
      </c>
      <c r="AE168" t="s">
        <v>60</v>
      </c>
      <c r="AF168" t="s">
        <v>60</v>
      </c>
      <c r="AG168" t="s">
        <v>60</v>
      </c>
      <c r="AH168" t="s">
        <v>60</v>
      </c>
      <c r="AI168" t="s">
        <v>60</v>
      </c>
      <c r="AJ168" t="s">
        <v>67</v>
      </c>
      <c r="AK168" t="s">
        <v>67</v>
      </c>
      <c r="AL168" t="s">
        <v>67</v>
      </c>
      <c r="AM168" t="s">
        <v>60</v>
      </c>
      <c r="AN168" t="s">
        <v>65</v>
      </c>
      <c r="AO168" t="s">
        <v>66</v>
      </c>
      <c r="AP168" t="s">
        <v>65</v>
      </c>
      <c r="AQ168" t="s">
        <v>60</v>
      </c>
      <c r="AR168" t="s">
        <v>60</v>
      </c>
      <c r="AS168" t="s">
        <v>65</v>
      </c>
      <c r="AT168" t="s">
        <v>66</v>
      </c>
      <c r="AU168" t="s">
        <v>68</v>
      </c>
      <c r="AV168" t="s">
        <v>68</v>
      </c>
      <c r="AW168" t="s">
        <v>65</v>
      </c>
      <c r="AX168" t="s">
        <v>65</v>
      </c>
      <c r="AY168" t="s">
        <v>60</v>
      </c>
      <c r="AZ168">
        <v>908</v>
      </c>
      <c r="BA168" s="3">
        <v>44441.538888888892</v>
      </c>
    </row>
    <row r="169" spans="1:53" ht="17" customHeight="1" x14ac:dyDescent="0.35">
      <c r="A169" t="s">
        <v>52</v>
      </c>
      <c r="B169" t="s">
        <v>53</v>
      </c>
      <c r="D169" t="s">
        <v>206</v>
      </c>
      <c r="E169" t="s">
        <v>71</v>
      </c>
      <c r="F169" t="str">
        <f>VLOOKUP(D169,PostSurvey!A:B,2,FALSE)</f>
        <v>Melanie Sim</v>
      </c>
      <c r="G169" s="1">
        <v>33665</v>
      </c>
      <c r="H169" t="s">
        <v>56</v>
      </c>
      <c r="I169" t="s">
        <v>58</v>
      </c>
      <c r="J169" t="s">
        <v>73</v>
      </c>
      <c r="K169" t="s">
        <v>58</v>
      </c>
      <c r="L169" t="s">
        <v>74</v>
      </c>
      <c r="M169" t="s">
        <v>60</v>
      </c>
      <c r="N169" t="s">
        <v>60</v>
      </c>
      <c r="O169" t="s">
        <v>60</v>
      </c>
      <c r="P169" t="s">
        <v>65</v>
      </c>
      <c r="Q169" t="s">
        <v>68</v>
      </c>
      <c r="R169" t="s">
        <v>66</v>
      </c>
      <c r="S169" t="s">
        <v>65</v>
      </c>
      <c r="T169" t="s">
        <v>67</v>
      </c>
      <c r="U169" t="s">
        <v>65</v>
      </c>
      <c r="V169" t="s">
        <v>60</v>
      </c>
      <c r="W169" t="s">
        <v>60</v>
      </c>
      <c r="X169" t="s">
        <v>60</v>
      </c>
      <c r="Y169" t="s">
        <v>66</v>
      </c>
      <c r="Z169" t="s">
        <v>60</v>
      </c>
      <c r="AA169" t="s">
        <v>60</v>
      </c>
      <c r="AB169" t="s">
        <v>66</v>
      </c>
      <c r="AC169" t="s">
        <v>60</v>
      </c>
      <c r="AD169" t="s">
        <v>65</v>
      </c>
      <c r="AE169" t="s">
        <v>66</v>
      </c>
      <c r="AF169" t="s">
        <v>65</v>
      </c>
      <c r="AG169" t="s">
        <v>65</v>
      </c>
      <c r="AH169" t="s">
        <v>60</v>
      </c>
      <c r="AI169" t="s">
        <v>65</v>
      </c>
      <c r="AJ169" t="s">
        <v>67</v>
      </c>
      <c r="AK169" t="s">
        <v>66</v>
      </c>
      <c r="AL169" t="s">
        <v>67</v>
      </c>
      <c r="AM169" t="s">
        <v>66</v>
      </c>
      <c r="AN169" t="s">
        <v>65</v>
      </c>
      <c r="AO169" t="s">
        <v>66</v>
      </c>
      <c r="AP169" t="s">
        <v>66</v>
      </c>
      <c r="AQ169" t="s">
        <v>66</v>
      </c>
      <c r="AR169" t="s">
        <v>66</v>
      </c>
      <c r="AS169" t="s">
        <v>66</v>
      </c>
      <c r="AT169" t="s">
        <v>65</v>
      </c>
      <c r="AU169" t="s">
        <v>68</v>
      </c>
      <c r="AV169" t="s">
        <v>68</v>
      </c>
      <c r="AW169" t="s">
        <v>68</v>
      </c>
      <c r="AX169" t="s">
        <v>68</v>
      </c>
      <c r="AY169" t="s">
        <v>65</v>
      </c>
      <c r="AZ169">
        <v>907</v>
      </c>
      <c r="BA169" s="3">
        <v>44441.537499999999</v>
      </c>
    </row>
    <row r="170" spans="1:53" ht="17" customHeight="1" x14ac:dyDescent="0.35">
      <c r="A170" t="s">
        <v>52</v>
      </c>
      <c r="B170" t="s">
        <v>53</v>
      </c>
      <c r="D170" t="s">
        <v>209</v>
      </c>
      <c r="E170" t="s">
        <v>71</v>
      </c>
      <c r="F170" t="str">
        <f>VLOOKUP(D170,PostSurvey!A:B,2,FALSE)</f>
        <v>Melanie Sim</v>
      </c>
      <c r="G170" s="1">
        <v>34404</v>
      </c>
      <c r="H170" t="s">
        <v>56</v>
      </c>
      <c r="I170" t="s">
        <v>52</v>
      </c>
      <c r="J170" t="s">
        <v>77</v>
      </c>
      <c r="K170" t="s">
        <v>58</v>
      </c>
      <c r="L170" t="s">
        <v>74</v>
      </c>
      <c r="M170" t="s">
        <v>66</v>
      </c>
      <c r="N170" t="s">
        <v>67</v>
      </c>
      <c r="O170" t="s">
        <v>67</v>
      </c>
      <c r="P170" t="s">
        <v>60</v>
      </c>
      <c r="Q170" t="s">
        <v>65</v>
      </c>
      <c r="R170" t="s">
        <v>67</v>
      </c>
      <c r="S170" t="s">
        <v>67</v>
      </c>
      <c r="T170" t="s">
        <v>67</v>
      </c>
      <c r="U170" t="s">
        <v>68</v>
      </c>
      <c r="V170" t="s">
        <v>60</v>
      </c>
      <c r="W170" t="s">
        <v>60</v>
      </c>
      <c r="X170" t="s">
        <v>60</v>
      </c>
      <c r="Y170" t="s">
        <v>66</v>
      </c>
      <c r="Z170" t="s">
        <v>67</v>
      </c>
      <c r="AA170" t="s">
        <v>67</v>
      </c>
      <c r="AB170" t="s">
        <v>67</v>
      </c>
      <c r="AC170" t="s">
        <v>65</v>
      </c>
      <c r="AD170" t="s">
        <v>68</v>
      </c>
      <c r="AE170" t="s">
        <v>60</v>
      </c>
      <c r="AF170" t="s">
        <v>65</v>
      </c>
      <c r="AG170" t="s">
        <v>66</v>
      </c>
      <c r="AH170" t="s">
        <v>65</v>
      </c>
      <c r="AI170" t="s">
        <v>68</v>
      </c>
      <c r="AJ170" t="s">
        <v>67</v>
      </c>
      <c r="AK170" t="s">
        <v>67</v>
      </c>
      <c r="AL170" t="s">
        <v>67</v>
      </c>
      <c r="AM170" t="s">
        <v>67</v>
      </c>
      <c r="AN170" t="s">
        <v>65</v>
      </c>
      <c r="AO170" t="s">
        <v>67</v>
      </c>
      <c r="AP170" t="s">
        <v>67</v>
      </c>
      <c r="AQ170" t="s">
        <v>67</v>
      </c>
      <c r="AR170" t="s">
        <v>67</v>
      </c>
      <c r="AS170" t="s">
        <v>66</v>
      </c>
      <c r="AT170" t="s">
        <v>65</v>
      </c>
      <c r="AU170" t="s">
        <v>65</v>
      </c>
      <c r="AV170" t="s">
        <v>65</v>
      </c>
      <c r="AW170" t="s">
        <v>65</v>
      </c>
      <c r="AX170" t="s">
        <v>65</v>
      </c>
      <c r="AY170" t="s">
        <v>60</v>
      </c>
      <c r="AZ170">
        <v>897</v>
      </c>
      <c r="BA170" s="3">
        <v>44441.501388888886</v>
      </c>
    </row>
    <row r="171" spans="1:53" ht="17" customHeight="1" x14ac:dyDescent="0.35">
      <c r="A171" t="s">
        <v>58</v>
      </c>
      <c r="B171" t="s">
        <v>53</v>
      </c>
      <c r="D171" t="s">
        <v>210</v>
      </c>
      <c r="E171" t="s">
        <v>71</v>
      </c>
      <c r="F171" t="str">
        <f>VLOOKUP(D171,PostSurvey!A:B,2,FALSE)</f>
        <v>Melanie Sim</v>
      </c>
      <c r="G171" s="1">
        <v>32362</v>
      </c>
      <c r="H171" t="s">
        <v>56</v>
      </c>
      <c r="I171" t="s">
        <v>58</v>
      </c>
      <c r="J171" t="s">
        <v>73</v>
      </c>
      <c r="K171" t="s">
        <v>58</v>
      </c>
      <c r="L171" t="s">
        <v>74</v>
      </c>
      <c r="M171" t="s">
        <v>60</v>
      </c>
      <c r="N171" t="s">
        <v>60</v>
      </c>
      <c r="O171" t="s">
        <v>60</v>
      </c>
      <c r="P171" t="s">
        <v>60</v>
      </c>
      <c r="Q171" t="s">
        <v>60</v>
      </c>
      <c r="R171" t="s">
        <v>60</v>
      </c>
      <c r="S171" t="s">
        <v>60</v>
      </c>
      <c r="T171" t="s">
        <v>60</v>
      </c>
      <c r="U171" t="s">
        <v>60</v>
      </c>
      <c r="V171" t="s">
        <v>60</v>
      </c>
      <c r="W171" t="s">
        <v>60</v>
      </c>
      <c r="X171" t="s">
        <v>60</v>
      </c>
      <c r="Y171" t="s">
        <v>60</v>
      </c>
      <c r="Z171" t="s">
        <v>60</v>
      </c>
      <c r="AA171" t="s">
        <v>60</v>
      </c>
      <c r="AB171" t="s">
        <v>60</v>
      </c>
      <c r="AC171" t="s">
        <v>60</v>
      </c>
      <c r="AD171" t="s">
        <v>60</v>
      </c>
      <c r="AE171" t="s">
        <v>60</v>
      </c>
      <c r="AF171" t="s">
        <v>60</v>
      </c>
      <c r="AG171" t="s">
        <v>60</v>
      </c>
      <c r="AH171" t="s">
        <v>60</v>
      </c>
      <c r="AI171" t="s">
        <v>60</v>
      </c>
      <c r="AJ171" t="s">
        <v>60</v>
      </c>
      <c r="AK171" t="s">
        <v>60</v>
      </c>
      <c r="AL171" t="s">
        <v>60</v>
      </c>
      <c r="AM171" t="s">
        <v>60</v>
      </c>
      <c r="AN171" t="s">
        <v>60</v>
      </c>
      <c r="AO171" t="s">
        <v>60</v>
      </c>
      <c r="AP171" t="s">
        <v>60</v>
      </c>
      <c r="AQ171" t="s">
        <v>60</v>
      </c>
      <c r="AR171" t="s">
        <v>60</v>
      </c>
      <c r="AS171" t="s">
        <v>60</v>
      </c>
      <c r="AT171" t="s">
        <v>60</v>
      </c>
      <c r="AU171" t="s">
        <v>60</v>
      </c>
      <c r="AV171" t="s">
        <v>60</v>
      </c>
      <c r="AW171" t="s">
        <v>60</v>
      </c>
      <c r="AX171" t="s">
        <v>60</v>
      </c>
      <c r="AY171" t="s">
        <v>60</v>
      </c>
      <c r="AZ171">
        <v>896</v>
      </c>
      <c r="BA171" s="3">
        <v>44441.49722222222</v>
      </c>
    </row>
    <row r="172" spans="1:53" ht="17" customHeight="1" x14ac:dyDescent="0.35">
      <c r="A172" t="s">
        <v>52</v>
      </c>
      <c r="B172" s="2" t="s">
        <v>69</v>
      </c>
      <c r="D172" t="s">
        <v>221</v>
      </c>
      <c r="E172" t="s">
        <v>222</v>
      </c>
      <c r="F172" t="str">
        <f>VLOOKUP(D172,PostSurvey!A:B,2,FALSE)</f>
        <v>Melanie Sim</v>
      </c>
      <c r="G172" s="1">
        <v>34406</v>
      </c>
      <c r="H172" t="s">
        <v>56</v>
      </c>
      <c r="I172" t="s">
        <v>58</v>
      </c>
      <c r="J172" t="s">
        <v>73</v>
      </c>
      <c r="K172" t="s">
        <v>58</v>
      </c>
      <c r="L172" t="s">
        <v>59</v>
      </c>
      <c r="M172" t="s">
        <v>66</v>
      </c>
      <c r="N172" t="s">
        <v>66</v>
      </c>
      <c r="O172" t="s">
        <v>66</v>
      </c>
      <c r="P172" t="s">
        <v>60</v>
      </c>
      <c r="Q172" t="s">
        <v>65</v>
      </c>
      <c r="R172" t="s">
        <v>60</v>
      </c>
      <c r="S172" t="s">
        <v>60</v>
      </c>
      <c r="T172" t="s">
        <v>66</v>
      </c>
      <c r="U172" t="s">
        <v>65</v>
      </c>
      <c r="V172" t="s">
        <v>65</v>
      </c>
      <c r="W172" t="s">
        <v>65</v>
      </c>
      <c r="X172" t="s">
        <v>66</v>
      </c>
      <c r="Y172" t="s">
        <v>66</v>
      </c>
      <c r="Z172" t="s">
        <v>66</v>
      </c>
      <c r="AA172" t="s">
        <v>66</v>
      </c>
      <c r="AB172" t="s">
        <v>67</v>
      </c>
      <c r="AC172" t="s">
        <v>60</v>
      </c>
      <c r="AD172" t="s">
        <v>65</v>
      </c>
      <c r="AE172" t="s">
        <v>60</v>
      </c>
      <c r="AF172" t="s">
        <v>66</v>
      </c>
      <c r="AG172" t="s">
        <v>60</v>
      </c>
      <c r="AH172" t="s">
        <v>65</v>
      </c>
      <c r="AI172" t="s">
        <v>65</v>
      </c>
      <c r="AJ172" t="s">
        <v>66</v>
      </c>
      <c r="AK172" t="s">
        <v>67</v>
      </c>
      <c r="AL172" t="s">
        <v>67</v>
      </c>
      <c r="AM172" t="s">
        <v>60</v>
      </c>
      <c r="AN172" t="s">
        <v>66</v>
      </c>
      <c r="AO172" t="s">
        <v>67</v>
      </c>
      <c r="AP172" t="s">
        <v>66</v>
      </c>
      <c r="AQ172" t="s">
        <v>60</v>
      </c>
      <c r="AR172" t="s">
        <v>66</v>
      </c>
      <c r="AS172" t="s">
        <v>60</v>
      </c>
      <c r="AT172" t="s">
        <v>60</v>
      </c>
      <c r="AU172" t="s">
        <v>65</v>
      </c>
      <c r="AV172" t="s">
        <v>60</v>
      </c>
      <c r="AW172" t="s">
        <v>60</v>
      </c>
      <c r="AX172" t="s">
        <v>60</v>
      </c>
      <c r="AY172" t="s">
        <v>60</v>
      </c>
      <c r="AZ172">
        <v>876</v>
      </c>
      <c r="BA172" s="3">
        <v>44441.429166666669</v>
      </c>
    </row>
    <row r="173" spans="1:53" ht="17" customHeight="1" x14ac:dyDescent="0.35">
      <c r="A173" t="s">
        <v>52</v>
      </c>
      <c r="B173" s="2" t="s">
        <v>69</v>
      </c>
      <c r="D173" t="s">
        <v>221</v>
      </c>
      <c r="E173" t="s">
        <v>71</v>
      </c>
      <c r="F173" t="str">
        <f>VLOOKUP(D173,PostSurvey!A:B,2,FALSE)</f>
        <v>Melanie Sim</v>
      </c>
      <c r="G173" s="1">
        <v>34406</v>
      </c>
      <c r="H173" t="s">
        <v>56</v>
      </c>
      <c r="I173" t="s">
        <v>58</v>
      </c>
      <c r="J173" t="s">
        <v>73</v>
      </c>
      <c r="K173" t="s">
        <v>58</v>
      </c>
      <c r="L173" t="s">
        <v>59</v>
      </c>
      <c r="M173" t="s">
        <v>66</v>
      </c>
      <c r="N173" t="s">
        <v>66</v>
      </c>
      <c r="O173" t="s">
        <v>66</v>
      </c>
      <c r="P173" t="s">
        <v>60</v>
      </c>
      <c r="Q173" t="s">
        <v>65</v>
      </c>
      <c r="R173" t="s">
        <v>60</v>
      </c>
      <c r="S173" t="s">
        <v>60</v>
      </c>
      <c r="T173" t="s">
        <v>66</v>
      </c>
      <c r="U173" t="s">
        <v>65</v>
      </c>
      <c r="V173" t="s">
        <v>66</v>
      </c>
      <c r="W173" t="s">
        <v>65</v>
      </c>
      <c r="X173" t="s">
        <v>66</v>
      </c>
      <c r="Y173" t="s">
        <v>66</v>
      </c>
      <c r="Z173" t="s">
        <v>66</v>
      </c>
      <c r="AA173" t="s">
        <v>66</v>
      </c>
      <c r="AB173" t="s">
        <v>67</v>
      </c>
      <c r="AC173" t="s">
        <v>60</v>
      </c>
      <c r="AD173" t="s">
        <v>65</v>
      </c>
      <c r="AE173" t="s">
        <v>60</v>
      </c>
      <c r="AF173" t="s">
        <v>60</v>
      </c>
      <c r="AG173" t="s">
        <v>60</v>
      </c>
      <c r="AH173" t="s">
        <v>65</v>
      </c>
      <c r="AI173" t="s">
        <v>65</v>
      </c>
      <c r="AJ173" t="s">
        <v>66</v>
      </c>
      <c r="AK173" t="s">
        <v>66</v>
      </c>
      <c r="AL173" t="s">
        <v>66</v>
      </c>
      <c r="AM173" t="s">
        <v>60</v>
      </c>
      <c r="AN173" t="s">
        <v>66</v>
      </c>
      <c r="AO173" t="s">
        <v>66</v>
      </c>
      <c r="AP173" t="s">
        <v>66</v>
      </c>
      <c r="AQ173" t="s">
        <v>66</v>
      </c>
      <c r="AR173" t="s">
        <v>66</v>
      </c>
      <c r="AS173" t="s">
        <v>60</v>
      </c>
      <c r="AT173" t="s">
        <v>60</v>
      </c>
      <c r="AU173" t="s">
        <v>65</v>
      </c>
      <c r="AV173" t="s">
        <v>60</v>
      </c>
      <c r="AW173" t="s">
        <v>60</v>
      </c>
      <c r="AX173" t="s">
        <v>60</v>
      </c>
      <c r="AY173" t="s">
        <v>60</v>
      </c>
      <c r="AZ173">
        <v>875</v>
      </c>
      <c r="BA173" s="3">
        <v>44441.425000000003</v>
      </c>
    </row>
    <row r="174" spans="1:53" ht="17" customHeight="1" x14ac:dyDescent="0.35">
      <c r="A174" t="s">
        <v>52</v>
      </c>
      <c r="B174" t="s">
        <v>53</v>
      </c>
      <c r="D174" t="s">
        <v>210</v>
      </c>
      <c r="E174" t="s">
        <v>71</v>
      </c>
      <c r="F174" t="str">
        <f>VLOOKUP(D174,PostSurvey!A:B,2,FALSE)</f>
        <v>Melanie Sim</v>
      </c>
      <c r="G174" s="1">
        <v>32362</v>
      </c>
      <c r="H174" t="s">
        <v>56</v>
      </c>
      <c r="I174" t="s">
        <v>58</v>
      </c>
      <c r="J174" t="s">
        <v>73</v>
      </c>
      <c r="K174" t="s">
        <v>58</v>
      </c>
      <c r="L174" t="s">
        <v>74</v>
      </c>
      <c r="M174" t="s">
        <v>60</v>
      </c>
      <c r="N174" t="s">
        <v>60</v>
      </c>
      <c r="O174" t="s">
        <v>60</v>
      </c>
      <c r="P174" t="s">
        <v>60</v>
      </c>
      <c r="Q174" t="s">
        <v>60</v>
      </c>
      <c r="R174" t="s">
        <v>60</v>
      </c>
      <c r="S174" t="s">
        <v>60</v>
      </c>
      <c r="T174" t="s">
        <v>60</v>
      </c>
      <c r="U174" t="s">
        <v>60</v>
      </c>
      <c r="V174" t="s">
        <v>60</v>
      </c>
      <c r="W174" t="s">
        <v>60</v>
      </c>
      <c r="X174" t="s">
        <v>60</v>
      </c>
      <c r="Y174" t="s">
        <v>60</v>
      </c>
      <c r="Z174" t="s">
        <v>60</v>
      </c>
      <c r="AA174" t="s">
        <v>60</v>
      </c>
      <c r="AB174" t="s">
        <v>60</v>
      </c>
      <c r="AC174" t="s">
        <v>60</v>
      </c>
      <c r="AD174" t="s">
        <v>60</v>
      </c>
      <c r="AE174" t="s">
        <v>60</v>
      </c>
      <c r="AF174" t="s">
        <v>60</v>
      </c>
      <c r="AG174" t="s">
        <v>60</v>
      </c>
      <c r="AH174" t="s">
        <v>60</v>
      </c>
      <c r="AI174" t="s">
        <v>60</v>
      </c>
      <c r="AJ174" t="s">
        <v>60</v>
      </c>
      <c r="AK174" t="s">
        <v>60</v>
      </c>
      <c r="AL174" t="s">
        <v>60</v>
      </c>
      <c r="AM174" t="s">
        <v>60</v>
      </c>
      <c r="AN174" t="s">
        <v>60</v>
      </c>
      <c r="AO174" t="s">
        <v>60</v>
      </c>
      <c r="AP174" t="s">
        <v>60</v>
      </c>
      <c r="AQ174" t="s">
        <v>60</v>
      </c>
      <c r="AR174" t="s">
        <v>60</v>
      </c>
      <c r="AS174" t="s">
        <v>60</v>
      </c>
      <c r="AT174" t="s">
        <v>60</v>
      </c>
      <c r="AU174" t="s">
        <v>60</v>
      </c>
      <c r="AV174" t="s">
        <v>60</v>
      </c>
      <c r="AW174" t="s">
        <v>60</v>
      </c>
      <c r="AX174" t="s">
        <v>60</v>
      </c>
      <c r="AY174" t="s">
        <v>60</v>
      </c>
      <c r="AZ174">
        <v>698</v>
      </c>
      <c r="BA174" s="3">
        <v>44437.611805555556</v>
      </c>
    </row>
    <row r="175" spans="1:53" ht="17" customHeight="1" x14ac:dyDescent="0.35">
      <c r="A175" t="s">
        <v>52</v>
      </c>
      <c r="B175" t="s">
        <v>53</v>
      </c>
      <c r="D175" t="s">
        <v>622</v>
      </c>
      <c r="E175" t="s">
        <v>623</v>
      </c>
      <c r="F175" t="str">
        <f>VLOOKUP(D175,PostSurvey!A:B,2,FALSE)</f>
        <v>Melanie Sim</v>
      </c>
      <c r="G175" s="1">
        <v>26973</v>
      </c>
      <c r="H175" t="s">
        <v>56</v>
      </c>
      <c r="I175" t="s">
        <v>52</v>
      </c>
      <c r="J175" t="s">
        <v>64</v>
      </c>
      <c r="K175" t="s">
        <v>58</v>
      </c>
      <c r="L175" t="s">
        <v>59</v>
      </c>
      <c r="M175" t="s">
        <v>65</v>
      </c>
      <c r="N175" t="s">
        <v>60</v>
      </c>
      <c r="O175" t="s">
        <v>66</v>
      </c>
      <c r="P175" t="s">
        <v>65</v>
      </c>
      <c r="Q175" t="s">
        <v>65</v>
      </c>
      <c r="R175" t="s">
        <v>65</v>
      </c>
      <c r="S175" t="s">
        <v>60</v>
      </c>
      <c r="T175" t="s">
        <v>60</v>
      </c>
      <c r="U175" t="s">
        <v>65</v>
      </c>
      <c r="V175" t="s">
        <v>65</v>
      </c>
      <c r="W175" t="s">
        <v>65</v>
      </c>
      <c r="X175" t="s">
        <v>65</v>
      </c>
      <c r="Y175" t="s">
        <v>66</v>
      </c>
      <c r="Z175" t="s">
        <v>60</v>
      </c>
      <c r="AA175" t="s">
        <v>60</v>
      </c>
      <c r="AB175" t="s">
        <v>66</v>
      </c>
      <c r="AC175" t="s">
        <v>60</v>
      </c>
      <c r="AD175" t="s">
        <v>60</v>
      </c>
      <c r="AE175" t="s">
        <v>60</v>
      </c>
      <c r="AF175" t="s">
        <v>60</v>
      </c>
      <c r="AG175" t="s">
        <v>65</v>
      </c>
      <c r="AH175" t="s">
        <v>65</v>
      </c>
      <c r="AI175" t="s">
        <v>65</v>
      </c>
      <c r="AJ175" t="s">
        <v>66</v>
      </c>
      <c r="AK175" t="s">
        <v>67</v>
      </c>
      <c r="AL175" t="s">
        <v>67</v>
      </c>
      <c r="AM175" t="s">
        <v>60</v>
      </c>
      <c r="AN175" t="s">
        <v>60</v>
      </c>
      <c r="AO175" t="s">
        <v>66</v>
      </c>
      <c r="AP175" t="s">
        <v>66</v>
      </c>
      <c r="AQ175" t="s">
        <v>66</v>
      </c>
      <c r="AR175" t="s">
        <v>60</v>
      </c>
      <c r="AS175" t="s">
        <v>60</v>
      </c>
      <c r="AT175" t="s">
        <v>60</v>
      </c>
      <c r="AU175" t="s">
        <v>60</v>
      </c>
      <c r="AV175" t="s">
        <v>60</v>
      </c>
      <c r="AW175" t="s">
        <v>60</v>
      </c>
      <c r="AX175" t="s">
        <v>60</v>
      </c>
      <c r="AY175" t="s">
        <v>60</v>
      </c>
      <c r="AZ175">
        <v>157</v>
      </c>
      <c r="BA175" s="3">
        <v>44403.361111111109</v>
      </c>
    </row>
    <row r="176" spans="1:53" ht="17" customHeight="1" x14ac:dyDescent="0.35">
      <c r="A176" t="s">
        <v>52</v>
      </c>
      <c r="B176" t="s">
        <v>53</v>
      </c>
      <c r="D176" t="s">
        <v>624</v>
      </c>
      <c r="E176" t="s">
        <v>625</v>
      </c>
      <c r="F176" t="str">
        <f>VLOOKUP(D176,PostSurvey!A:B,2,FALSE)</f>
        <v>Melanie Sim</v>
      </c>
      <c r="G176" s="1">
        <v>36661</v>
      </c>
      <c r="H176" t="s">
        <v>56</v>
      </c>
      <c r="I176" t="s">
        <v>52</v>
      </c>
      <c r="J176" t="s">
        <v>77</v>
      </c>
      <c r="K176" t="s">
        <v>52</v>
      </c>
      <c r="L176" t="s">
        <v>59</v>
      </c>
      <c r="M176" t="s">
        <v>68</v>
      </c>
      <c r="N176" t="s">
        <v>66</v>
      </c>
      <c r="O176" t="s">
        <v>66</v>
      </c>
      <c r="P176" t="s">
        <v>65</v>
      </c>
      <c r="Q176" t="s">
        <v>65</v>
      </c>
      <c r="R176" t="s">
        <v>60</v>
      </c>
      <c r="S176" t="s">
        <v>66</v>
      </c>
      <c r="T176" t="s">
        <v>65</v>
      </c>
      <c r="U176" t="s">
        <v>68</v>
      </c>
      <c r="V176" t="s">
        <v>65</v>
      </c>
      <c r="W176" t="s">
        <v>66</v>
      </c>
      <c r="X176" t="s">
        <v>66</v>
      </c>
      <c r="Y176" t="s">
        <v>67</v>
      </c>
      <c r="Z176" t="s">
        <v>66</v>
      </c>
      <c r="AA176" t="s">
        <v>66</v>
      </c>
      <c r="AB176" t="s">
        <v>66</v>
      </c>
      <c r="AC176" t="s">
        <v>65</v>
      </c>
      <c r="AD176" t="s">
        <v>68</v>
      </c>
      <c r="AE176" t="s">
        <v>66</v>
      </c>
      <c r="AF176" t="s">
        <v>65</v>
      </c>
      <c r="AG176" t="s">
        <v>66</v>
      </c>
      <c r="AH176" t="s">
        <v>65</v>
      </c>
      <c r="AI176" t="s">
        <v>68</v>
      </c>
      <c r="AJ176" t="s">
        <v>66</v>
      </c>
      <c r="AK176" t="s">
        <v>67</v>
      </c>
      <c r="AL176" t="s">
        <v>67</v>
      </c>
      <c r="AM176" t="s">
        <v>60</v>
      </c>
      <c r="AN176" t="s">
        <v>65</v>
      </c>
      <c r="AO176" t="s">
        <v>66</v>
      </c>
      <c r="AP176" t="s">
        <v>66</v>
      </c>
      <c r="AQ176" t="s">
        <v>66</v>
      </c>
      <c r="AR176" t="s">
        <v>66</v>
      </c>
      <c r="AS176" t="s">
        <v>66</v>
      </c>
      <c r="AT176" t="s">
        <v>65</v>
      </c>
      <c r="AU176" t="s">
        <v>66</v>
      </c>
      <c r="AV176" t="s">
        <v>60</v>
      </c>
      <c r="AW176" t="s">
        <v>66</v>
      </c>
      <c r="AX176" t="s">
        <v>66</v>
      </c>
      <c r="AY176" t="s">
        <v>66</v>
      </c>
      <c r="AZ176">
        <v>155</v>
      </c>
      <c r="BA176" s="3">
        <v>44403.302777777775</v>
      </c>
    </row>
    <row r="177" spans="1:53" ht="17" customHeight="1" x14ac:dyDescent="0.35">
      <c r="A177" t="s">
        <v>52</v>
      </c>
      <c r="B177" t="s">
        <v>53</v>
      </c>
      <c r="D177" t="s">
        <v>627</v>
      </c>
      <c r="E177" t="s">
        <v>625</v>
      </c>
      <c r="F177" t="str">
        <f>VLOOKUP(D177,PostSurvey!A:B,2,FALSE)</f>
        <v>Melanie Sim</v>
      </c>
      <c r="G177" s="1">
        <v>37159</v>
      </c>
      <c r="H177" t="s">
        <v>63</v>
      </c>
      <c r="I177" t="s">
        <v>52</v>
      </c>
      <c r="J177" t="s">
        <v>77</v>
      </c>
      <c r="K177" t="s">
        <v>58</v>
      </c>
      <c r="L177" t="s">
        <v>116</v>
      </c>
      <c r="M177" t="s">
        <v>66</v>
      </c>
      <c r="N177" t="s">
        <v>65</v>
      </c>
      <c r="O177" t="s">
        <v>65</v>
      </c>
      <c r="P177" t="s">
        <v>66</v>
      </c>
      <c r="Q177" t="s">
        <v>66</v>
      </c>
      <c r="R177" t="s">
        <v>66</v>
      </c>
      <c r="S177" t="s">
        <v>65</v>
      </c>
      <c r="T177" t="s">
        <v>65</v>
      </c>
      <c r="U177" t="s">
        <v>66</v>
      </c>
      <c r="V177" t="s">
        <v>68</v>
      </c>
      <c r="W177" t="s">
        <v>68</v>
      </c>
      <c r="X177" t="s">
        <v>68</v>
      </c>
      <c r="Y177" t="s">
        <v>68</v>
      </c>
      <c r="Z177" t="s">
        <v>68</v>
      </c>
      <c r="AA177" t="s">
        <v>60</v>
      </c>
      <c r="AB177" t="s">
        <v>65</v>
      </c>
      <c r="AC177" t="s">
        <v>65</v>
      </c>
      <c r="AD177" t="s">
        <v>68</v>
      </c>
      <c r="AE177" t="s">
        <v>68</v>
      </c>
      <c r="AF177" t="s">
        <v>68</v>
      </c>
      <c r="AG177" t="s">
        <v>68</v>
      </c>
      <c r="AH177" t="s">
        <v>67</v>
      </c>
      <c r="AI177" t="s">
        <v>67</v>
      </c>
      <c r="AJ177" t="s">
        <v>66</v>
      </c>
      <c r="AK177" t="s">
        <v>66</v>
      </c>
      <c r="AL177" t="s">
        <v>66</v>
      </c>
      <c r="AM177" t="s">
        <v>68</v>
      </c>
      <c r="AN177" t="s">
        <v>67</v>
      </c>
      <c r="AO177" t="s">
        <v>65</v>
      </c>
      <c r="AP177" t="s">
        <v>60</v>
      </c>
      <c r="AQ177" t="s">
        <v>65</v>
      </c>
      <c r="AR177" t="s">
        <v>65</v>
      </c>
      <c r="AS177" t="s">
        <v>65</v>
      </c>
      <c r="AT177" t="s">
        <v>66</v>
      </c>
      <c r="AU177" t="s">
        <v>60</v>
      </c>
      <c r="AV177" t="s">
        <v>60</v>
      </c>
      <c r="AW177" t="s">
        <v>60</v>
      </c>
      <c r="AX177" t="s">
        <v>60</v>
      </c>
      <c r="AY177" t="s">
        <v>60</v>
      </c>
      <c r="AZ177">
        <v>151</v>
      </c>
      <c r="BA177" s="3">
        <v>44402.640277777777</v>
      </c>
    </row>
    <row r="178" spans="1:53" ht="17" customHeight="1" x14ac:dyDescent="0.35">
      <c r="A178" t="s">
        <v>52</v>
      </c>
      <c r="B178" t="s">
        <v>53</v>
      </c>
      <c r="D178" t="s">
        <v>628</v>
      </c>
      <c r="E178" t="s">
        <v>625</v>
      </c>
      <c r="F178" t="str">
        <f>VLOOKUP(D178,PostSurvey!A:B,2,FALSE)</f>
        <v>Melanie Sim</v>
      </c>
      <c r="G178" s="1">
        <v>35960</v>
      </c>
      <c r="H178" t="s">
        <v>63</v>
      </c>
      <c r="I178" t="s">
        <v>52</v>
      </c>
      <c r="J178" t="s">
        <v>77</v>
      </c>
      <c r="K178" t="s">
        <v>58</v>
      </c>
      <c r="L178" t="s">
        <v>59</v>
      </c>
      <c r="M178" t="s">
        <v>60</v>
      </c>
      <c r="N178" t="s">
        <v>60</v>
      </c>
      <c r="O178" t="s">
        <v>60</v>
      </c>
      <c r="P178" t="s">
        <v>60</v>
      </c>
      <c r="Q178" t="s">
        <v>60</v>
      </c>
      <c r="R178" t="s">
        <v>60</v>
      </c>
      <c r="S178" t="s">
        <v>60</v>
      </c>
      <c r="T178" t="s">
        <v>60</v>
      </c>
      <c r="U178" t="s">
        <v>60</v>
      </c>
      <c r="V178" t="s">
        <v>60</v>
      </c>
      <c r="W178" t="s">
        <v>60</v>
      </c>
      <c r="X178" t="s">
        <v>60</v>
      </c>
      <c r="Y178" t="s">
        <v>60</v>
      </c>
      <c r="Z178" t="s">
        <v>60</v>
      </c>
      <c r="AA178" t="s">
        <v>60</v>
      </c>
      <c r="AB178" t="s">
        <v>60</v>
      </c>
      <c r="AC178" t="s">
        <v>60</v>
      </c>
      <c r="AD178" t="s">
        <v>60</v>
      </c>
      <c r="AE178" t="s">
        <v>60</v>
      </c>
      <c r="AF178" t="s">
        <v>60</v>
      </c>
      <c r="AG178" t="s">
        <v>60</v>
      </c>
      <c r="AH178" t="s">
        <v>60</v>
      </c>
      <c r="AI178" t="s">
        <v>60</v>
      </c>
      <c r="AJ178" t="s">
        <v>60</v>
      </c>
      <c r="AK178" t="s">
        <v>60</v>
      </c>
      <c r="AL178" t="s">
        <v>60</v>
      </c>
      <c r="AM178" t="s">
        <v>60</v>
      </c>
      <c r="AN178" t="s">
        <v>60</v>
      </c>
      <c r="AO178" t="s">
        <v>60</v>
      </c>
      <c r="AP178" t="s">
        <v>60</v>
      </c>
      <c r="AQ178" t="s">
        <v>60</v>
      </c>
      <c r="AR178" t="s">
        <v>60</v>
      </c>
      <c r="AS178" t="s">
        <v>60</v>
      </c>
      <c r="AT178" t="s">
        <v>60</v>
      </c>
      <c r="AU178" t="s">
        <v>60</v>
      </c>
      <c r="AV178" t="s">
        <v>60</v>
      </c>
      <c r="AW178" t="s">
        <v>60</v>
      </c>
      <c r="AX178" t="s">
        <v>60</v>
      </c>
      <c r="AY178" t="s">
        <v>60</v>
      </c>
      <c r="AZ178">
        <v>149</v>
      </c>
      <c r="BA178" s="3">
        <v>44402.631944444445</v>
      </c>
    </row>
    <row r="179" spans="1:53" ht="17" customHeight="1" x14ac:dyDescent="0.35">
      <c r="A179" t="s">
        <v>52</v>
      </c>
      <c r="B179" t="s">
        <v>53</v>
      </c>
      <c r="D179" t="s">
        <v>629</v>
      </c>
      <c r="E179" t="s">
        <v>625</v>
      </c>
      <c r="F179" t="str">
        <f>VLOOKUP(D179,PostSurvey!A:B,2,FALSE)</f>
        <v>Melanie Sim</v>
      </c>
      <c r="G179" s="1">
        <v>36994</v>
      </c>
      <c r="H179" t="s">
        <v>63</v>
      </c>
      <c r="I179" t="s">
        <v>52</v>
      </c>
      <c r="J179" t="s">
        <v>77</v>
      </c>
      <c r="K179" t="s">
        <v>58</v>
      </c>
      <c r="L179" t="s">
        <v>116</v>
      </c>
      <c r="M179" t="s">
        <v>60</v>
      </c>
      <c r="N179" t="s">
        <v>60</v>
      </c>
      <c r="O179" t="s">
        <v>60</v>
      </c>
      <c r="P179" t="s">
        <v>60</v>
      </c>
      <c r="Q179" t="s">
        <v>60</v>
      </c>
      <c r="R179" t="s">
        <v>60</v>
      </c>
      <c r="S179" t="s">
        <v>60</v>
      </c>
      <c r="T179" t="s">
        <v>60</v>
      </c>
      <c r="U179" t="s">
        <v>60</v>
      </c>
      <c r="V179" t="s">
        <v>60</v>
      </c>
      <c r="W179" t="s">
        <v>60</v>
      </c>
      <c r="X179" t="s">
        <v>60</v>
      </c>
      <c r="Y179" t="s">
        <v>60</v>
      </c>
      <c r="Z179" t="s">
        <v>60</v>
      </c>
      <c r="AA179" t="s">
        <v>60</v>
      </c>
      <c r="AB179" t="s">
        <v>60</v>
      </c>
      <c r="AC179" t="s">
        <v>60</v>
      </c>
      <c r="AD179" t="s">
        <v>60</v>
      </c>
      <c r="AE179" t="s">
        <v>60</v>
      </c>
      <c r="AF179" t="s">
        <v>60</v>
      </c>
      <c r="AG179" t="s">
        <v>60</v>
      </c>
      <c r="AH179" t="s">
        <v>60</v>
      </c>
      <c r="AI179" t="s">
        <v>60</v>
      </c>
      <c r="AJ179" t="s">
        <v>60</v>
      </c>
      <c r="AK179" t="s">
        <v>60</v>
      </c>
      <c r="AL179" t="s">
        <v>60</v>
      </c>
      <c r="AM179" t="s">
        <v>60</v>
      </c>
      <c r="AN179" t="s">
        <v>60</v>
      </c>
      <c r="AO179" t="s">
        <v>60</v>
      </c>
      <c r="AP179" t="s">
        <v>60</v>
      </c>
      <c r="AQ179" t="s">
        <v>60</v>
      </c>
      <c r="AR179" t="s">
        <v>60</v>
      </c>
      <c r="AS179" t="s">
        <v>60</v>
      </c>
      <c r="AT179" t="s">
        <v>60</v>
      </c>
      <c r="AU179" t="s">
        <v>60</v>
      </c>
      <c r="AV179" t="s">
        <v>60</v>
      </c>
      <c r="AW179" t="s">
        <v>60</v>
      </c>
      <c r="AX179" t="s">
        <v>60</v>
      </c>
      <c r="AY179" t="s">
        <v>60</v>
      </c>
      <c r="AZ179">
        <v>146</v>
      </c>
      <c r="BA179" s="3">
        <v>44402.621527777781</v>
      </c>
    </row>
    <row r="180" spans="1:53" ht="17" customHeight="1" x14ac:dyDescent="0.35">
      <c r="A180" t="s">
        <v>52</v>
      </c>
      <c r="B180" t="s">
        <v>53</v>
      </c>
      <c r="D180" t="s">
        <v>630</v>
      </c>
      <c r="E180" t="s">
        <v>623</v>
      </c>
      <c r="F180" t="str">
        <f>VLOOKUP(D180,PostSurvey!A:B,2,FALSE)</f>
        <v>Melanie Sim</v>
      </c>
      <c r="G180" s="1">
        <v>34916</v>
      </c>
      <c r="H180" t="s">
        <v>63</v>
      </c>
      <c r="I180" t="s">
        <v>52</v>
      </c>
      <c r="J180" t="s">
        <v>173</v>
      </c>
      <c r="K180" t="s">
        <v>58</v>
      </c>
      <c r="L180" t="s">
        <v>74</v>
      </c>
      <c r="M180" t="s">
        <v>68</v>
      </c>
      <c r="N180" t="s">
        <v>65</v>
      </c>
      <c r="O180" t="s">
        <v>60</v>
      </c>
      <c r="P180" t="s">
        <v>65</v>
      </c>
      <c r="Q180" t="s">
        <v>65</v>
      </c>
      <c r="R180" t="s">
        <v>60</v>
      </c>
      <c r="S180" t="s">
        <v>60</v>
      </c>
      <c r="T180" t="s">
        <v>60</v>
      </c>
      <c r="U180" t="s">
        <v>65</v>
      </c>
      <c r="V180" t="s">
        <v>60</v>
      </c>
      <c r="W180" t="s">
        <v>65</v>
      </c>
      <c r="X180" t="s">
        <v>65</v>
      </c>
      <c r="Y180" t="s">
        <v>60</v>
      </c>
      <c r="Z180" t="s">
        <v>65</v>
      </c>
      <c r="AA180" t="s">
        <v>65</v>
      </c>
      <c r="AB180" t="s">
        <v>60</v>
      </c>
      <c r="AC180" t="s">
        <v>60</v>
      </c>
      <c r="AD180" t="s">
        <v>68</v>
      </c>
      <c r="AE180" t="s">
        <v>60</v>
      </c>
      <c r="AF180" t="s">
        <v>60</v>
      </c>
      <c r="AG180" t="s">
        <v>60</v>
      </c>
      <c r="AH180" t="s">
        <v>60</v>
      </c>
      <c r="AI180" t="s">
        <v>60</v>
      </c>
      <c r="AJ180" t="s">
        <v>60</v>
      </c>
      <c r="AK180" t="s">
        <v>60</v>
      </c>
      <c r="AL180" t="s">
        <v>60</v>
      </c>
      <c r="AM180" t="s">
        <v>60</v>
      </c>
      <c r="AN180" t="s">
        <v>60</v>
      </c>
      <c r="AO180" t="s">
        <v>60</v>
      </c>
      <c r="AP180" t="s">
        <v>66</v>
      </c>
      <c r="AQ180" t="s">
        <v>60</v>
      </c>
      <c r="AR180" t="s">
        <v>60</v>
      </c>
      <c r="AS180" t="s">
        <v>60</v>
      </c>
      <c r="AT180" t="s">
        <v>60</v>
      </c>
      <c r="AU180" t="s">
        <v>60</v>
      </c>
      <c r="AV180" t="s">
        <v>60</v>
      </c>
      <c r="AW180" t="s">
        <v>60</v>
      </c>
      <c r="AX180" t="s">
        <v>60</v>
      </c>
      <c r="AY180" t="s">
        <v>60</v>
      </c>
      <c r="AZ180">
        <v>144</v>
      </c>
      <c r="BA180" s="3">
        <v>44402.616666666669</v>
      </c>
    </row>
    <row r="181" spans="1:53" ht="17" customHeight="1" x14ac:dyDescent="0.35">
      <c r="A181" t="s">
        <v>52</v>
      </c>
      <c r="B181" t="s">
        <v>53</v>
      </c>
      <c r="D181" t="s">
        <v>631</v>
      </c>
      <c r="E181" t="s">
        <v>625</v>
      </c>
      <c r="F181" t="str">
        <f>VLOOKUP(D181,PostSurvey!A:B,2,FALSE)</f>
        <v>Melanie Sim</v>
      </c>
      <c r="G181" s="1">
        <v>36056</v>
      </c>
      <c r="H181" t="s">
        <v>63</v>
      </c>
      <c r="I181" t="s">
        <v>52</v>
      </c>
      <c r="J181" t="s">
        <v>77</v>
      </c>
      <c r="K181" t="s">
        <v>58</v>
      </c>
      <c r="L181" t="s">
        <v>59</v>
      </c>
      <c r="M181" t="s">
        <v>60</v>
      </c>
      <c r="N181" t="s">
        <v>60</v>
      </c>
      <c r="O181" t="s">
        <v>60</v>
      </c>
      <c r="P181" t="s">
        <v>60</v>
      </c>
      <c r="Q181" t="s">
        <v>60</v>
      </c>
      <c r="R181" t="s">
        <v>60</v>
      </c>
      <c r="S181" t="s">
        <v>60</v>
      </c>
      <c r="T181" t="s">
        <v>60</v>
      </c>
      <c r="U181" t="s">
        <v>60</v>
      </c>
      <c r="V181" t="s">
        <v>60</v>
      </c>
      <c r="W181" t="s">
        <v>66</v>
      </c>
      <c r="X181" t="s">
        <v>60</v>
      </c>
      <c r="Y181" t="s">
        <v>60</v>
      </c>
      <c r="Z181" t="s">
        <v>60</v>
      </c>
      <c r="AA181" t="s">
        <v>60</v>
      </c>
      <c r="AB181" t="s">
        <v>60</v>
      </c>
      <c r="AC181" t="s">
        <v>60</v>
      </c>
      <c r="AD181" t="s">
        <v>60</v>
      </c>
      <c r="AE181" t="s">
        <v>60</v>
      </c>
      <c r="AF181" t="s">
        <v>60</v>
      </c>
      <c r="AG181" t="s">
        <v>60</v>
      </c>
      <c r="AH181" t="s">
        <v>60</v>
      </c>
      <c r="AI181" t="s">
        <v>60</v>
      </c>
      <c r="AJ181" t="s">
        <v>60</v>
      </c>
      <c r="AK181" t="s">
        <v>60</v>
      </c>
      <c r="AL181" t="s">
        <v>60</v>
      </c>
      <c r="AM181" t="s">
        <v>60</v>
      </c>
      <c r="AN181" t="s">
        <v>60</v>
      </c>
      <c r="AO181" t="s">
        <v>60</v>
      </c>
      <c r="AP181" t="s">
        <v>67</v>
      </c>
      <c r="AQ181" t="s">
        <v>67</v>
      </c>
      <c r="AR181" t="s">
        <v>66</v>
      </c>
      <c r="AS181" t="s">
        <v>66</v>
      </c>
      <c r="AT181" t="s">
        <v>66</v>
      </c>
      <c r="AU181" t="s">
        <v>65</v>
      </c>
      <c r="AV181" t="s">
        <v>65</v>
      </c>
      <c r="AW181" t="s">
        <v>65</v>
      </c>
      <c r="AX181" t="s">
        <v>65</v>
      </c>
      <c r="AY181" t="s">
        <v>65</v>
      </c>
      <c r="AZ181">
        <v>143</v>
      </c>
      <c r="BA181" s="3">
        <v>44402.602777777778</v>
      </c>
    </row>
    <row r="182" spans="1:53" ht="17" customHeight="1" x14ac:dyDescent="0.35">
      <c r="A182" t="s">
        <v>52</v>
      </c>
      <c r="B182" t="s">
        <v>53</v>
      </c>
      <c r="D182" t="s">
        <v>635</v>
      </c>
      <c r="E182" t="s">
        <v>623</v>
      </c>
      <c r="F182" t="str">
        <f>VLOOKUP(D182,PostSurvey!A:B,2,FALSE)</f>
        <v>Melanie Sim</v>
      </c>
      <c r="G182" s="1">
        <v>36568</v>
      </c>
      <c r="H182" t="s">
        <v>56</v>
      </c>
      <c r="I182" t="s">
        <v>58</v>
      </c>
      <c r="J182" t="s">
        <v>73</v>
      </c>
      <c r="K182" t="s">
        <v>58</v>
      </c>
      <c r="L182" t="s">
        <v>59</v>
      </c>
      <c r="M182" t="s">
        <v>65</v>
      </c>
      <c r="N182" t="s">
        <v>60</v>
      </c>
      <c r="O182" t="s">
        <v>60</v>
      </c>
      <c r="P182" t="s">
        <v>65</v>
      </c>
      <c r="Q182" t="s">
        <v>60</v>
      </c>
      <c r="R182" t="s">
        <v>66</v>
      </c>
      <c r="S182" t="s">
        <v>66</v>
      </c>
      <c r="T182" t="s">
        <v>66</v>
      </c>
      <c r="U182" t="s">
        <v>68</v>
      </c>
      <c r="V182" t="s">
        <v>60</v>
      </c>
      <c r="W182" t="s">
        <v>65</v>
      </c>
      <c r="X182" t="s">
        <v>65</v>
      </c>
      <c r="Y182" t="s">
        <v>60</v>
      </c>
      <c r="Z182" t="s">
        <v>65</v>
      </c>
      <c r="AA182" t="s">
        <v>60</v>
      </c>
      <c r="AB182" t="s">
        <v>66</v>
      </c>
      <c r="AC182" t="s">
        <v>60</v>
      </c>
      <c r="AD182" t="s">
        <v>60</v>
      </c>
      <c r="AE182" t="s">
        <v>60</v>
      </c>
      <c r="AF182" t="s">
        <v>60</v>
      </c>
      <c r="AG182" t="s">
        <v>60</v>
      </c>
      <c r="AH182" t="s">
        <v>60</v>
      </c>
      <c r="AI182" t="s">
        <v>60</v>
      </c>
      <c r="AJ182" t="s">
        <v>60</v>
      </c>
      <c r="AK182" t="s">
        <v>60</v>
      </c>
      <c r="AL182" t="s">
        <v>60</v>
      </c>
      <c r="AM182" t="s">
        <v>60</v>
      </c>
      <c r="AN182" t="s">
        <v>60</v>
      </c>
      <c r="AO182" t="s">
        <v>60</v>
      </c>
      <c r="AP182" t="s">
        <v>60</v>
      </c>
      <c r="AQ182" t="s">
        <v>60</v>
      </c>
      <c r="AR182" t="s">
        <v>60</v>
      </c>
      <c r="AS182" t="s">
        <v>60</v>
      </c>
      <c r="AT182" t="s">
        <v>60</v>
      </c>
      <c r="AU182" t="s">
        <v>65</v>
      </c>
      <c r="AV182" t="s">
        <v>65</v>
      </c>
      <c r="AW182" t="s">
        <v>65</v>
      </c>
      <c r="AX182" t="s">
        <v>65</v>
      </c>
      <c r="AY182" t="s">
        <v>65</v>
      </c>
      <c r="AZ182">
        <v>134</v>
      </c>
      <c r="BA182" s="3">
        <v>44402.540277777778</v>
      </c>
    </row>
    <row r="183" spans="1:53" ht="17" customHeight="1" x14ac:dyDescent="0.35">
      <c r="A183" t="s">
        <v>52</v>
      </c>
      <c r="B183" t="s">
        <v>53</v>
      </c>
      <c r="D183" t="s">
        <v>637</v>
      </c>
      <c r="E183" t="s">
        <v>623</v>
      </c>
      <c r="F183" t="str">
        <f>VLOOKUP(D183,PostSurvey!A:B,2,FALSE)</f>
        <v>Melanie Sim</v>
      </c>
      <c r="G183" s="1">
        <v>35996</v>
      </c>
      <c r="H183" t="s">
        <v>63</v>
      </c>
      <c r="I183" t="s">
        <v>58</v>
      </c>
      <c r="J183" t="s">
        <v>73</v>
      </c>
      <c r="K183" t="s">
        <v>58</v>
      </c>
      <c r="L183" t="s">
        <v>74</v>
      </c>
      <c r="M183" t="s">
        <v>60</v>
      </c>
      <c r="N183" t="s">
        <v>60</v>
      </c>
      <c r="O183" t="s">
        <v>60</v>
      </c>
      <c r="P183" t="s">
        <v>60</v>
      </c>
      <c r="Q183" t="s">
        <v>60</v>
      </c>
      <c r="R183" t="s">
        <v>60</v>
      </c>
      <c r="S183" t="s">
        <v>60</v>
      </c>
      <c r="T183" t="s">
        <v>60</v>
      </c>
      <c r="U183" t="s">
        <v>60</v>
      </c>
      <c r="V183" t="s">
        <v>60</v>
      </c>
      <c r="W183" t="s">
        <v>60</v>
      </c>
      <c r="X183" t="s">
        <v>60</v>
      </c>
      <c r="Y183" t="s">
        <v>60</v>
      </c>
      <c r="Z183" t="s">
        <v>60</v>
      </c>
      <c r="AA183" t="s">
        <v>60</v>
      </c>
      <c r="AB183" t="s">
        <v>60</v>
      </c>
      <c r="AC183" t="s">
        <v>60</v>
      </c>
      <c r="AD183" t="s">
        <v>60</v>
      </c>
      <c r="AE183" t="s">
        <v>60</v>
      </c>
      <c r="AF183" t="s">
        <v>60</v>
      </c>
      <c r="AG183" t="s">
        <v>60</v>
      </c>
      <c r="AH183" t="s">
        <v>60</v>
      </c>
      <c r="AI183" t="s">
        <v>60</v>
      </c>
      <c r="AJ183" t="s">
        <v>60</v>
      </c>
      <c r="AK183" t="s">
        <v>60</v>
      </c>
      <c r="AL183" t="s">
        <v>60</v>
      </c>
      <c r="AM183" t="s">
        <v>60</v>
      </c>
      <c r="AN183" t="s">
        <v>60</v>
      </c>
      <c r="AO183" t="s">
        <v>60</v>
      </c>
      <c r="AP183" t="s">
        <v>60</v>
      </c>
      <c r="AQ183" t="s">
        <v>60</v>
      </c>
      <c r="AR183" t="s">
        <v>60</v>
      </c>
      <c r="AS183" t="s">
        <v>60</v>
      </c>
      <c r="AT183" t="s">
        <v>60</v>
      </c>
      <c r="AU183" t="s">
        <v>60</v>
      </c>
      <c r="AV183" t="s">
        <v>60</v>
      </c>
      <c r="AW183" t="s">
        <v>60</v>
      </c>
      <c r="AX183" t="s">
        <v>60</v>
      </c>
      <c r="AY183" t="s">
        <v>60</v>
      </c>
      <c r="AZ183">
        <v>130</v>
      </c>
      <c r="BA183" s="3">
        <v>44402.493750000001</v>
      </c>
    </row>
    <row r="184" spans="1:53" ht="17" customHeight="1" x14ac:dyDescent="0.35">
      <c r="A184" t="s">
        <v>52</v>
      </c>
      <c r="B184" t="s">
        <v>53</v>
      </c>
      <c r="D184" t="s">
        <v>645</v>
      </c>
      <c r="E184" t="s">
        <v>625</v>
      </c>
      <c r="F184" t="str">
        <f>VLOOKUP(D184,PostSurvey!A:B,2,FALSE)</f>
        <v>Melanie Sim</v>
      </c>
      <c r="G184" s="1">
        <v>37059</v>
      </c>
      <c r="H184" t="s">
        <v>63</v>
      </c>
      <c r="I184" t="s">
        <v>52</v>
      </c>
      <c r="J184" t="s">
        <v>77</v>
      </c>
      <c r="K184" t="s">
        <v>58</v>
      </c>
      <c r="L184" t="s">
        <v>116</v>
      </c>
      <c r="M184" t="s">
        <v>60</v>
      </c>
      <c r="N184" t="s">
        <v>60</v>
      </c>
      <c r="O184" t="s">
        <v>65</v>
      </c>
      <c r="P184" t="s">
        <v>65</v>
      </c>
      <c r="Q184" t="s">
        <v>60</v>
      </c>
      <c r="R184" t="s">
        <v>60</v>
      </c>
      <c r="S184" t="s">
        <v>60</v>
      </c>
      <c r="T184" t="s">
        <v>60</v>
      </c>
      <c r="U184" t="s">
        <v>60</v>
      </c>
      <c r="V184" t="s">
        <v>60</v>
      </c>
      <c r="W184" t="s">
        <v>65</v>
      </c>
      <c r="X184" t="s">
        <v>65</v>
      </c>
      <c r="Y184" t="s">
        <v>65</v>
      </c>
      <c r="Z184" t="s">
        <v>66</v>
      </c>
      <c r="AA184" t="s">
        <v>60</v>
      </c>
      <c r="AB184" t="s">
        <v>67</v>
      </c>
      <c r="AC184" t="s">
        <v>67</v>
      </c>
      <c r="AD184" t="s">
        <v>67</v>
      </c>
      <c r="AE184" t="s">
        <v>60</v>
      </c>
      <c r="AF184" t="s">
        <v>60</v>
      </c>
      <c r="AG184" t="s">
        <v>60</v>
      </c>
      <c r="AH184" t="s">
        <v>60</v>
      </c>
      <c r="AI184" t="s">
        <v>60</v>
      </c>
      <c r="AJ184" t="s">
        <v>60</v>
      </c>
      <c r="AK184" t="s">
        <v>60</v>
      </c>
      <c r="AL184" t="s">
        <v>60</v>
      </c>
      <c r="AM184" t="s">
        <v>60</v>
      </c>
      <c r="AN184" t="s">
        <v>60</v>
      </c>
      <c r="AO184" t="s">
        <v>60</v>
      </c>
      <c r="AP184" t="s">
        <v>60</v>
      </c>
      <c r="AQ184" t="s">
        <v>60</v>
      </c>
      <c r="AR184" t="s">
        <v>60</v>
      </c>
      <c r="AS184" t="s">
        <v>60</v>
      </c>
      <c r="AT184" t="s">
        <v>60</v>
      </c>
      <c r="AU184" t="s">
        <v>60</v>
      </c>
      <c r="AV184" t="s">
        <v>60</v>
      </c>
      <c r="AW184" t="s">
        <v>60</v>
      </c>
      <c r="AX184" t="s">
        <v>60</v>
      </c>
      <c r="AY184" t="s">
        <v>60</v>
      </c>
      <c r="AZ184">
        <v>122</v>
      </c>
      <c r="BA184" s="3">
        <v>44399.637499999997</v>
      </c>
    </row>
    <row r="185" spans="1:53" ht="17" customHeight="1" x14ac:dyDescent="0.35">
      <c r="A185" t="s">
        <v>52</v>
      </c>
      <c r="B185" t="s">
        <v>53</v>
      </c>
      <c r="D185" t="s">
        <v>646</v>
      </c>
      <c r="E185" t="s">
        <v>625</v>
      </c>
      <c r="F185" t="str">
        <f>VLOOKUP(D185,PostSurvey!A:B,2,FALSE)</f>
        <v>Melanie Sim</v>
      </c>
      <c r="G185" s="1">
        <v>35894</v>
      </c>
      <c r="H185" t="s">
        <v>63</v>
      </c>
      <c r="I185" t="s">
        <v>52</v>
      </c>
      <c r="J185" s="2" t="s">
        <v>98</v>
      </c>
      <c r="K185" t="s">
        <v>58</v>
      </c>
      <c r="L185" t="s">
        <v>59</v>
      </c>
      <c r="M185" t="s">
        <v>60</v>
      </c>
      <c r="N185" t="s">
        <v>60</v>
      </c>
      <c r="O185" t="s">
        <v>60</v>
      </c>
      <c r="P185" t="s">
        <v>60</v>
      </c>
      <c r="Q185" t="s">
        <v>60</v>
      </c>
      <c r="R185" t="s">
        <v>60</v>
      </c>
      <c r="S185" t="s">
        <v>60</v>
      </c>
      <c r="T185" t="s">
        <v>60</v>
      </c>
      <c r="U185" t="s">
        <v>60</v>
      </c>
      <c r="V185" t="s">
        <v>60</v>
      </c>
      <c r="W185" t="s">
        <v>60</v>
      </c>
      <c r="X185" t="s">
        <v>60</v>
      </c>
      <c r="Y185" t="s">
        <v>60</v>
      </c>
      <c r="Z185" t="s">
        <v>60</v>
      </c>
      <c r="AA185" t="s">
        <v>60</v>
      </c>
      <c r="AB185" t="s">
        <v>60</v>
      </c>
      <c r="AC185" t="s">
        <v>60</v>
      </c>
      <c r="AD185" t="s">
        <v>60</v>
      </c>
      <c r="AE185" t="s">
        <v>60</v>
      </c>
      <c r="AF185" t="s">
        <v>60</v>
      </c>
      <c r="AG185" t="s">
        <v>60</v>
      </c>
      <c r="AH185" t="s">
        <v>60</v>
      </c>
      <c r="AI185" t="s">
        <v>60</v>
      </c>
      <c r="AJ185" t="s">
        <v>60</v>
      </c>
      <c r="AK185" t="s">
        <v>60</v>
      </c>
      <c r="AL185" t="s">
        <v>60</v>
      </c>
      <c r="AM185" t="s">
        <v>60</v>
      </c>
      <c r="AN185" t="s">
        <v>60</v>
      </c>
      <c r="AO185" t="s">
        <v>60</v>
      </c>
      <c r="AP185" t="s">
        <v>60</v>
      </c>
      <c r="AQ185" t="s">
        <v>60</v>
      </c>
      <c r="AR185" t="s">
        <v>60</v>
      </c>
      <c r="AS185" t="s">
        <v>60</v>
      </c>
      <c r="AT185" t="s">
        <v>60</v>
      </c>
      <c r="AU185" t="s">
        <v>60</v>
      </c>
      <c r="AV185" t="s">
        <v>60</v>
      </c>
      <c r="AW185" t="s">
        <v>60</v>
      </c>
      <c r="AX185" t="s">
        <v>60</v>
      </c>
      <c r="AY185" t="s">
        <v>60</v>
      </c>
      <c r="AZ185">
        <v>120</v>
      </c>
      <c r="BA185" s="3">
        <v>44399.630555555559</v>
      </c>
    </row>
    <row r="186" spans="1:53" ht="17" customHeight="1" x14ac:dyDescent="0.35">
      <c r="A186" t="s">
        <v>52</v>
      </c>
      <c r="B186" t="s">
        <v>53</v>
      </c>
      <c r="D186" t="s">
        <v>647</v>
      </c>
      <c r="E186" t="s">
        <v>625</v>
      </c>
      <c r="F186" t="str">
        <f>VLOOKUP(D186,PostSurvey!A:B,2,FALSE)</f>
        <v>Melanie Sim</v>
      </c>
      <c r="G186" s="1">
        <v>35827</v>
      </c>
      <c r="H186" t="s">
        <v>63</v>
      </c>
      <c r="I186" t="s">
        <v>52</v>
      </c>
      <c r="J186" t="s">
        <v>77</v>
      </c>
      <c r="K186" t="s">
        <v>58</v>
      </c>
      <c r="L186" t="s">
        <v>59</v>
      </c>
      <c r="M186" t="s">
        <v>60</v>
      </c>
      <c r="N186" t="s">
        <v>60</v>
      </c>
      <c r="O186" t="s">
        <v>60</v>
      </c>
      <c r="P186" t="s">
        <v>60</v>
      </c>
      <c r="Q186" t="s">
        <v>60</v>
      </c>
      <c r="R186" t="s">
        <v>60</v>
      </c>
      <c r="S186" t="s">
        <v>60</v>
      </c>
      <c r="T186" t="s">
        <v>60</v>
      </c>
      <c r="U186" t="s">
        <v>60</v>
      </c>
      <c r="V186" t="s">
        <v>60</v>
      </c>
      <c r="W186" t="s">
        <v>60</v>
      </c>
      <c r="X186" t="s">
        <v>60</v>
      </c>
      <c r="Y186" t="s">
        <v>60</v>
      </c>
      <c r="Z186" t="s">
        <v>60</v>
      </c>
      <c r="AA186" t="s">
        <v>60</v>
      </c>
      <c r="AB186" t="s">
        <v>60</v>
      </c>
      <c r="AC186" t="s">
        <v>60</v>
      </c>
      <c r="AD186" t="s">
        <v>60</v>
      </c>
      <c r="AE186" t="s">
        <v>60</v>
      </c>
      <c r="AF186" t="s">
        <v>60</v>
      </c>
      <c r="AG186" t="s">
        <v>60</v>
      </c>
      <c r="AH186" t="s">
        <v>60</v>
      </c>
      <c r="AI186" t="s">
        <v>60</v>
      </c>
      <c r="AJ186" t="s">
        <v>60</v>
      </c>
      <c r="AK186" t="s">
        <v>60</v>
      </c>
      <c r="AL186" t="s">
        <v>60</v>
      </c>
      <c r="AM186" t="s">
        <v>60</v>
      </c>
      <c r="AN186" t="s">
        <v>60</v>
      </c>
      <c r="AO186" t="s">
        <v>60</v>
      </c>
      <c r="AP186" t="s">
        <v>60</v>
      </c>
      <c r="AQ186" t="s">
        <v>60</v>
      </c>
      <c r="AR186" t="s">
        <v>60</v>
      </c>
      <c r="AS186" t="s">
        <v>60</v>
      </c>
      <c r="AT186" t="s">
        <v>60</v>
      </c>
      <c r="AU186" t="s">
        <v>60</v>
      </c>
      <c r="AV186" t="s">
        <v>60</v>
      </c>
      <c r="AW186" t="s">
        <v>60</v>
      </c>
      <c r="AX186" t="s">
        <v>60</v>
      </c>
      <c r="AY186" t="s">
        <v>60</v>
      </c>
      <c r="AZ186">
        <v>116</v>
      </c>
      <c r="BA186" s="3">
        <v>44398.695833333331</v>
      </c>
    </row>
    <row r="187" spans="1:53" ht="17" customHeight="1" x14ac:dyDescent="0.35">
      <c r="A187" t="s">
        <v>52</v>
      </c>
      <c r="B187" s="2" t="s">
        <v>69</v>
      </c>
      <c r="D187" t="s">
        <v>99</v>
      </c>
      <c r="E187" t="s">
        <v>100</v>
      </c>
      <c r="F187" t="str">
        <f>VLOOKUP(D187,PostSurvey!A:B,2,FALSE)</f>
        <v>Muhamad Hadi Suhaimi</v>
      </c>
      <c r="G187" s="1">
        <v>32905</v>
      </c>
      <c r="H187" t="s">
        <v>63</v>
      </c>
      <c r="I187" t="s">
        <v>58</v>
      </c>
      <c r="J187" t="s">
        <v>73</v>
      </c>
      <c r="K187" t="s">
        <v>58</v>
      </c>
      <c r="L187" t="s">
        <v>59</v>
      </c>
      <c r="M187" t="s">
        <v>60</v>
      </c>
      <c r="N187" t="s">
        <v>66</v>
      </c>
      <c r="O187" t="s">
        <v>65</v>
      </c>
      <c r="P187" t="s">
        <v>66</v>
      </c>
      <c r="Q187" t="s">
        <v>68</v>
      </c>
      <c r="R187" t="s">
        <v>65</v>
      </c>
      <c r="S187" t="s">
        <v>67</v>
      </c>
      <c r="T187" t="s">
        <v>65</v>
      </c>
      <c r="U187" t="s">
        <v>65</v>
      </c>
      <c r="V187" t="s">
        <v>60</v>
      </c>
      <c r="W187" t="s">
        <v>66</v>
      </c>
      <c r="X187" t="s">
        <v>60</v>
      </c>
      <c r="Y187" t="s">
        <v>67</v>
      </c>
      <c r="Z187" t="s">
        <v>68</v>
      </c>
      <c r="AA187" t="s">
        <v>68</v>
      </c>
      <c r="AB187" t="s">
        <v>67</v>
      </c>
      <c r="AC187" t="s">
        <v>68</v>
      </c>
      <c r="AD187" t="s">
        <v>67</v>
      </c>
      <c r="AE187" t="s">
        <v>68</v>
      </c>
      <c r="AF187" t="s">
        <v>60</v>
      </c>
      <c r="AG187" t="s">
        <v>67</v>
      </c>
      <c r="AH187" t="s">
        <v>66</v>
      </c>
      <c r="AI187" t="s">
        <v>67</v>
      </c>
      <c r="AJ187" t="s">
        <v>66</v>
      </c>
      <c r="AK187" t="s">
        <v>67</v>
      </c>
      <c r="AL187" t="s">
        <v>66</v>
      </c>
      <c r="AM187" t="s">
        <v>67</v>
      </c>
      <c r="AN187" t="s">
        <v>66</v>
      </c>
      <c r="AO187" t="s">
        <v>66</v>
      </c>
      <c r="AP187" t="s">
        <v>60</v>
      </c>
      <c r="AQ187" t="s">
        <v>66</v>
      </c>
      <c r="AR187" t="s">
        <v>65</v>
      </c>
      <c r="AS187" t="s">
        <v>65</v>
      </c>
      <c r="AT187" t="s">
        <v>66</v>
      </c>
      <c r="AU187" t="s">
        <v>65</v>
      </c>
      <c r="AV187" t="s">
        <v>66</v>
      </c>
      <c r="AW187" t="s">
        <v>67</v>
      </c>
      <c r="AX187" t="s">
        <v>65</v>
      </c>
      <c r="AY187" t="s">
        <v>68</v>
      </c>
      <c r="AZ187">
        <v>1064</v>
      </c>
      <c r="BA187" s="3">
        <v>44443.327777777777</v>
      </c>
    </row>
    <row r="188" spans="1:53" ht="17" customHeight="1" x14ac:dyDescent="0.35">
      <c r="A188" t="s">
        <v>52</v>
      </c>
      <c r="B188" s="2" t="s">
        <v>69</v>
      </c>
      <c r="D188" t="s">
        <v>153</v>
      </c>
      <c r="E188" t="s">
        <v>100</v>
      </c>
      <c r="F188" t="str">
        <f>VLOOKUP(D188,PostSurvey!A:B,2,FALSE)</f>
        <v>Muhamad Hadi Suhaimi</v>
      </c>
      <c r="G188" s="1">
        <v>34751</v>
      </c>
      <c r="H188" t="s">
        <v>63</v>
      </c>
      <c r="I188" t="s">
        <v>58</v>
      </c>
      <c r="J188" t="s">
        <v>73</v>
      </c>
      <c r="K188" t="s">
        <v>58</v>
      </c>
      <c r="L188" t="s">
        <v>116</v>
      </c>
      <c r="M188" t="s">
        <v>65</v>
      </c>
      <c r="N188" t="s">
        <v>65</v>
      </c>
      <c r="O188" t="s">
        <v>65</v>
      </c>
      <c r="P188" t="s">
        <v>65</v>
      </c>
      <c r="Q188" t="s">
        <v>65</v>
      </c>
      <c r="R188" t="s">
        <v>65</v>
      </c>
      <c r="S188" t="s">
        <v>65</v>
      </c>
      <c r="T188" t="s">
        <v>65</v>
      </c>
      <c r="U188" t="s">
        <v>65</v>
      </c>
      <c r="V188" t="s">
        <v>65</v>
      </c>
      <c r="W188" t="s">
        <v>65</v>
      </c>
      <c r="X188" t="s">
        <v>65</v>
      </c>
      <c r="Y188" t="s">
        <v>65</v>
      </c>
      <c r="Z188" t="s">
        <v>65</v>
      </c>
      <c r="AA188" t="s">
        <v>65</v>
      </c>
      <c r="AB188" t="s">
        <v>65</v>
      </c>
      <c r="AC188" t="s">
        <v>65</v>
      </c>
      <c r="AD188" t="s">
        <v>65</v>
      </c>
      <c r="AE188" t="s">
        <v>65</v>
      </c>
      <c r="AF188" t="s">
        <v>65</v>
      </c>
      <c r="AG188" t="s">
        <v>65</v>
      </c>
      <c r="AH188" t="s">
        <v>65</v>
      </c>
      <c r="AI188" t="s">
        <v>65</v>
      </c>
      <c r="AJ188" t="s">
        <v>65</v>
      </c>
      <c r="AK188" t="s">
        <v>65</v>
      </c>
      <c r="AL188" t="s">
        <v>65</v>
      </c>
      <c r="AM188" t="s">
        <v>65</v>
      </c>
      <c r="AN188" t="s">
        <v>65</v>
      </c>
      <c r="AO188" t="s">
        <v>65</v>
      </c>
      <c r="AP188" t="s">
        <v>65</v>
      </c>
      <c r="AQ188" t="s">
        <v>65</v>
      </c>
      <c r="AR188" t="s">
        <v>65</v>
      </c>
      <c r="AS188" t="s">
        <v>65</v>
      </c>
      <c r="AT188" t="s">
        <v>65</v>
      </c>
      <c r="AU188" t="s">
        <v>65</v>
      </c>
      <c r="AV188" t="s">
        <v>65</v>
      </c>
      <c r="AW188" t="s">
        <v>65</v>
      </c>
      <c r="AX188" t="s">
        <v>65</v>
      </c>
      <c r="AY188" t="s">
        <v>65</v>
      </c>
      <c r="AZ188">
        <v>977</v>
      </c>
      <c r="BA188" s="3">
        <v>44442.470138888886</v>
      </c>
    </row>
    <row r="189" spans="1:53" ht="17" customHeight="1" x14ac:dyDescent="0.35">
      <c r="A189" t="s">
        <v>52</v>
      </c>
      <c r="B189" s="2" t="s">
        <v>69</v>
      </c>
      <c r="D189" t="s">
        <v>153</v>
      </c>
      <c r="E189" t="s">
        <v>100</v>
      </c>
      <c r="F189" t="str">
        <f>VLOOKUP(D189,PostSurvey!A:B,2,FALSE)</f>
        <v>Muhamad Hadi Suhaimi</v>
      </c>
      <c r="G189" s="1">
        <v>34751</v>
      </c>
      <c r="H189" t="s">
        <v>63</v>
      </c>
      <c r="I189" t="s">
        <v>58</v>
      </c>
      <c r="J189" t="s">
        <v>73</v>
      </c>
      <c r="K189" t="s">
        <v>58</v>
      </c>
      <c r="L189" t="s">
        <v>116</v>
      </c>
      <c r="M189" t="s">
        <v>65</v>
      </c>
      <c r="N189" t="s">
        <v>65</v>
      </c>
      <c r="O189" t="s">
        <v>65</v>
      </c>
      <c r="P189" t="s">
        <v>65</v>
      </c>
      <c r="Q189" t="s">
        <v>65</v>
      </c>
      <c r="R189" t="s">
        <v>65</v>
      </c>
      <c r="S189" t="s">
        <v>65</v>
      </c>
      <c r="T189" t="s">
        <v>65</v>
      </c>
      <c r="U189" t="s">
        <v>65</v>
      </c>
      <c r="V189" t="s">
        <v>65</v>
      </c>
      <c r="W189" t="s">
        <v>65</v>
      </c>
      <c r="X189" t="s">
        <v>65</v>
      </c>
      <c r="Y189" t="s">
        <v>65</v>
      </c>
      <c r="Z189" t="s">
        <v>65</v>
      </c>
      <c r="AA189" t="s">
        <v>65</v>
      </c>
      <c r="AB189" t="s">
        <v>65</v>
      </c>
      <c r="AC189" t="s">
        <v>65</v>
      </c>
      <c r="AD189" t="s">
        <v>65</v>
      </c>
      <c r="AE189" t="s">
        <v>65</v>
      </c>
      <c r="AF189" t="s">
        <v>65</v>
      </c>
      <c r="AG189" t="s">
        <v>65</v>
      </c>
      <c r="AH189" t="s">
        <v>65</v>
      </c>
      <c r="AI189" t="s">
        <v>65</v>
      </c>
      <c r="AJ189" t="s">
        <v>65</v>
      </c>
      <c r="AK189" t="s">
        <v>65</v>
      </c>
      <c r="AL189" t="s">
        <v>65</v>
      </c>
      <c r="AM189" t="s">
        <v>65</v>
      </c>
      <c r="AN189" t="s">
        <v>65</v>
      </c>
      <c r="AO189" t="s">
        <v>65</v>
      </c>
      <c r="AP189" t="s">
        <v>65</v>
      </c>
      <c r="AQ189" t="s">
        <v>65</v>
      </c>
      <c r="AR189" t="s">
        <v>65</v>
      </c>
      <c r="AS189" t="s">
        <v>65</v>
      </c>
      <c r="AT189" t="s">
        <v>65</v>
      </c>
      <c r="AU189" t="s">
        <v>65</v>
      </c>
      <c r="AV189" t="s">
        <v>65</v>
      </c>
      <c r="AW189" t="s">
        <v>65</v>
      </c>
      <c r="AX189" t="s">
        <v>65</v>
      </c>
      <c r="AY189" t="s">
        <v>65</v>
      </c>
      <c r="AZ189">
        <v>976</v>
      </c>
      <c r="BA189" s="3">
        <v>44442.46875</v>
      </c>
    </row>
    <row r="190" spans="1:53" ht="17" customHeight="1" x14ac:dyDescent="0.35">
      <c r="A190" t="s">
        <v>52</v>
      </c>
      <c r="B190" s="2" t="s">
        <v>69</v>
      </c>
      <c r="D190" t="s">
        <v>154</v>
      </c>
      <c r="E190" t="s">
        <v>155</v>
      </c>
      <c r="F190" t="str">
        <f>VLOOKUP(D190,PostSurvey!A:B,2,FALSE)</f>
        <v>Muhamad Hadi Suhaimi</v>
      </c>
      <c r="G190">
        <v>5031989</v>
      </c>
      <c r="H190" t="s">
        <v>63</v>
      </c>
      <c r="I190" t="s">
        <v>52</v>
      </c>
      <c r="J190" s="2" t="s">
        <v>156</v>
      </c>
      <c r="K190" t="s">
        <v>52</v>
      </c>
      <c r="L190" t="s">
        <v>59</v>
      </c>
      <c r="M190" t="s">
        <v>68</v>
      </c>
      <c r="N190" t="s">
        <v>68</v>
      </c>
      <c r="O190" t="s">
        <v>67</v>
      </c>
      <c r="P190" t="s">
        <v>68</v>
      </c>
      <c r="Q190" t="s">
        <v>68</v>
      </c>
      <c r="R190" t="s">
        <v>67</v>
      </c>
      <c r="S190" t="s">
        <v>67</v>
      </c>
      <c r="T190" t="s">
        <v>67</v>
      </c>
      <c r="U190" t="s">
        <v>68</v>
      </c>
      <c r="V190" t="s">
        <v>67</v>
      </c>
      <c r="W190" t="s">
        <v>68</v>
      </c>
      <c r="X190" t="s">
        <v>68</v>
      </c>
      <c r="Y190" t="s">
        <v>67</v>
      </c>
      <c r="Z190" t="s">
        <v>67</v>
      </c>
      <c r="AA190" t="s">
        <v>67</v>
      </c>
      <c r="AB190" t="s">
        <v>67</v>
      </c>
      <c r="AC190" t="s">
        <v>67</v>
      </c>
      <c r="AD190" t="s">
        <v>68</v>
      </c>
      <c r="AE190" t="s">
        <v>67</v>
      </c>
      <c r="AF190" t="s">
        <v>67</v>
      </c>
      <c r="AG190" t="s">
        <v>68</v>
      </c>
      <c r="AH190" t="s">
        <v>68</v>
      </c>
      <c r="AI190" t="s">
        <v>68</v>
      </c>
      <c r="AJ190" t="s">
        <v>68</v>
      </c>
      <c r="AK190" t="s">
        <v>67</v>
      </c>
      <c r="AL190" t="s">
        <v>68</v>
      </c>
      <c r="AM190" t="s">
        <v>67</v>
      </c>
      <c r="AN190" t="s">
        <v>68</v>
      </c>
      <c r="AO190" t="s">
        <v>68</v>
      </c>
      <c r="AP190" t="s">
        <v>67</v>
      </c>
      <c r="AQ190" t="s">
        <v>67</v>
      </c>
      <c r="AR190" t="s">
        <v>67</v>
      </c>
      <c r="AS190" t="s">
        <v>67</v>
      </c>
      <c r="AT190" t="s">
        <v>68</v>
      </c>
      <c r="AU190" t="s">
        <v>68</v>
      </c>
      <c r="AV190" t="s">
        <v>68</v>
      </c>
      <c r="AW190" t="s">
        <v>68</v>
      </c>
      <c r="AX190" t="s">
        <v>68</v>
      </c>
      <c r="AY190" t="s">
        <v>68</v>
      </c>
      <c r="AZ190">
        <v>975</v>
      </c>
      <c r="BA190" s="3">
        <v>44442.435416666667</v>
      </c>
    </row>
    <row r="191" spans="1:53" ht="17" customHeight="1" x14ac:dyDescent="0.35">
      <c r="A191" t="s">
        <v>52</v>
      </c>
      <c r="B191" s="2" t="s">
        <v>69</v>
      </c>
      <c r="D191" t="s">
        <v>154</v>
      </c>
      <c r="E191" t="s">
        <v>157</v>
      </c>
      <c r="F191" t="str">
        <f>VLOOKUP(D191,PostSurvey!A:B,2,FALSE)</f>
        <v>Muhamad Hadi Suhaimi</v>
      </c>
      <c r="G191">
        <v>5031989</v>
      </c>
      <c r="H191" t="s">
        <v>63</v>
      </c>
      <c r="I191" t="s">
        <v>52</v>
      </c>
      <c r="J191" s="2" t="s">
        <v>156</v>
      </c>
      <c r="K191" t="s">
        <v>52</v>
      </c>
      <c r="L191" t="s">
        <v>59</v>
      </c>
      <c r="M191" t="s">
        <v>68</v>
      </c>
      <c r="N191" t="s">
        <v>68</v>
      </c>
      <c r="O191" t="s">
        <v>67</v>
      </c>
      <c r="P191" t="s">
        <v>68</v>
      </c>
      <c r="Q191" t="s">
        <v>68</v>
      </c>
      <c r="R191" t="s">
        <v>67</v>
      </c>
      <c r="S191" t="s">
        <v>67</v>
      </c>
      <c r="T191" t="s">
        <v>67</v>
      </c>
      <c r="U191" t="s">
        <v>68</v>
      </c>
      <c r="V191" t="s">
        <v>67</v>
      </c>
      <c r="W191" t="s">
        <v>68</v>
      </c>
      <c r="X191" t="s">
        <v>68</v>
      </c>
      <c r="Y191" t="s">
        <v>67</v>
      </c>
      <c r="Z191" t="s">
        <v>67</v>
      </c>
      <c r="AA191" t="s">
        <v>67</v>
      </c>
      <c r="AB191" t="s">
        <v>67</v>
      </c>
      <c r="AC191" t="s">
        <v>67</v>
      </c>
      <c r="AD191" t="s">
        <v>68</v>
      </c>
      <c r="AE191" t="s">
        <v>67</v>
      </c>
      <c r="AF191" t="s">
        <v>67</v>
      </c>
      <c r="AG191" t="s">
        <v>68</v>
      </c>
      <c r="AH191" t="s">
        <v>68</v>
      </c>
      <c r="AI191" t="s">
        <v>68</v>
      </c>
      <c r="AJ191" t="s">
        <v>68</v>
      </c>
      <c r="AK191" t="s">
        <v>67</v>
      </c>
      <c r="AL191" t="s">
        <v>68</v>
      </c>
      <c r="AM191" t="s">
        <v>67</v>
      </c>
      <c r="AN191" t="s">
        <v>68</v>
      </c>
      <c r="AO191" t="s">
        <v>68</v>
      </c>
      <c r="AP191" t="s">
        <v>67</v>
      </c>
      <c r="AQ191" t="s">
        <v>67</v>
      </c>
      <c r="AR191" t="s">
        <v>67</v>
      </c>
      <c r="AS191" t="s">
        <v>67</v>
      </c>
      <c r="AT191" t="s">
        <v>68</v>
      </c>
      <c r="AU191" t="s">
        <v>68</v>
      </c>
      <c r="AV191" t="s">
        <v>68</v>
      </c>
      <c r="AW191" t="s">
        <v>68</v>
      </c>
      <c r="AX191" t="s">
        <v>68</v>
      </c>
      <c r="AY191" t="s">
        <v>68</v>
      </c>
      <c r="AZ191">
        <v>974</v>
      </c>
      <c r="BA191" s="3">
        <v>44442.431944444441</v>
      </c>
    </row>
    <row r="192" spans="1:53" ht="17" customHeight="1" x14ac:dyDescent="0.35">
      <c r="A192" t="s">
        <v>52</v>
      </c>
      <c r="B192" t="s">
        <v>53</v>
      </c>
      <c r="D192" t="s">
        <v>161</v>
      </c>
      <c r="E192" t="s">
        <v>162</v>
      </c>
      <c r="F192" t="str">
        <f>VLOOKUP(D192,PostSurvey!A:B,2,FALSE)</f>
        <v>Muhamad Hadi Suhaimi</v>
      </c>
      <c r="G192">
        <v>7101990</v>
      </c>
      <c r="H192" t="s">
        <v>63</v>
      </c>
      <c r="I192" t="s">
        <v>58</v>
      </c>
      <c r="J192" t="s">
        <v>73</v>
      </c>
      <c r="K192" t="s">
        <v>58</v>
      </c>
      <c r="L192" t="s">
        <v>59</v>
      </c>
      <c r="M192" t="s">
        <v>67</v>
      </c>
      <c r="N192" t="s">
        <v>60</v>
      </c>
      <c r="O192" t="s">
        <v>67</v>
      </c>
      <c r="P192" t="s">
        <v>60</v>
      </c>
      <c r="Q192" t="s">
        <v>67</v>
      </c>
      <c r="R192" t="s">
        <v>66</v>
      </c>
      <c r="S192" t="s">
        <v>66</v>
      </c>
      <c r="T192" t="s">
        <v>66</v>
      </c>
      <c r="U192" t="s">
        <v>60</v>
      </c>
      <c r="V192" t="s">
        <v>66</v>
      </c>
      <c r="W192" t="s">
        <v>60</v>
      </c>
      <c r="X192" t="s">
        <v>60</v>
      </c>
      <c r="Y192" t="s">
        <v>67</v>
      </c>
      <c r="Z192" t="s">
        <v>67</v>
      </c>
      <c r="AA192" t="s">
        <v>67</v>
      </c>
      <c r="AB192" t="s">
        <v>66</v>
      </c>
      <c r="AC192" t="s">
        <v>60</v>
      </c>
      <c r="AD192" t="s">
        <v>68</v>
      </c>
      <c r="AE192" t="s">
        <v>60</v>
      </c>
      <c r="AF192" t="s">
        <v>66</v>
      </c>
      <c r="AG192" t="s">
        <v>66</v>
      </c>
      <c r="AH192" t="s">
        <v>65</v>
      </c>
      <c r="AI192" t="s">
        <v>68</v>
      </c>
      <c r="AJ192" t="s">
        <v>67</v>
      </c>
      <c r="AK192" t="s">
        <v>67</v>
      </c>
      <c r="AL192" t="s">
        <v>67</v>
      </c>
      <c r="AM192" t="s">
        <v>65</v>
      </c>
      <c r="AN192" t="s">
        <v>60</v>
      </c>
      <c r="AO192" t="s">
        <v>66</v>
      </c>
      <c r="AP192" t="s">
        <v>67</v>
      </c>
      <c r="AQ192" t="s">
        <v>66</v>
      </c>
      <c r="AR192" t="s">
        <v>60</v>
      </c>
      <c r="AS192" t="s">
        <v>65</v>
      </c>
      <c r="AT192" t="s">
        <v>65</v>
      </c>
      <c r="AU192" t="s">
        <v>65</v>
      </c>
      <c r="AV192" t="s">
        <v>68</v>
      </c>
      <c r="AW192" t="s">
        <v>65</v>
      </c>
      <c r="AX192" t="s">
        <v>65</v>
      </c>
      <c r="AY192" t="s">
        <v>60</v>
      </c>
      <c r="AZ192">
        <v>967</v>
      </c>
      <c r="BA192" s="3">
        <v>44442.331944444442</v>
      </c>
    </row>
    <row r="193" spans="1:53" ht="17" customHeight="1" x14ac:dyDescent="0.35">
      <c r="A193" t="s">
        <v>52</v>
      </c>
      <c r="B193" s="2" t="s">
        <v>69</v>
      </c>
      <c r="D193" t="s">
        <v>166</v>
      </c>
      <c r="E193" t="s">
        <v>100</v>
      </c>
      <c r="F193" t="str">
        <f>VLOOKUP(D193,PostSurvey!A:B,2,FALSE)</f>
        <v>Muhamad Hadi Suhaimi</v>
      </c>
      <c r="G193" s="1">
        <v>33507</v>
      </c>
      <c r="H193" t="s">
        <v>63</v>
      </c>
      <c r="I193" t="s">
        <v>52</v>
      </c>
      <c r="J193" t="s">
        <v>73</v>
      </c>
      <c r="K193" t="s">
        <v>58</v>
      </c>
      <c r="L193" t="s">
        <v>59</v>
      </c>
      <c r="M193" t="s">
        <v>65</v>
      </c>
      <c r="N193" t="s">
        <v>65</v>
      </c>
      <c r="O193" t="s">
        <v>65</v>
      </c>
      <c r="P193" t="s">
        <v>65</v>
      </c>
      <c r="Q193" t="s">
        <v>65</v>
      </c>
      <c r="R193" t="s">
        <v>67</v>
      </c>
      <c r="S193" t="s">
        <v>67</v>
      </c>
      <c r="T193" t="s">
        <v>67</v>
      </c>
      <c r="U193" t="s">
        <v>68</v>
      </c>
      <c r="V193" t="s">
        <v>68</v>
      </c>
      <c r="W193" t="s">
        <v>68</v>
      </c>
      <c r="X193" t="s">
        <v>68</v>
      </c>
      <c r="Y193" t="s">
        <v>67</v>
      </c>
      <c r="Z193" t="s">
        <v>67</v>
      </c>
      <c r="AA193" t="s">
        <v>67</v>
      </c>
      <c r="AB193" t="s">
        <v>67</v>
      </c>
      <c r="AC193" t="s">
        <v>65</v>
      </c>
      <c r="AD193" t="s">
        <v>68</v>
      </c>
      <c r="AE193" t="s">
        <v>68</v>
      </c>
      <c r="AF193" t="s">
        <v>68</v>
      </c>
      <c r="AG193" t="s">
        <v>67</v>
      </c>
      <c r="AH193" t="s">
        <v>68</v>
      </c>
      <c r="AI193" t="s">
        <v>68</v>
      </c>
      <c r="AJ193" t="s">
        <v>68</v>
      </c>
      <c r="AK193" t="s">
        <v>68</v>
      </c>
      <c r="AL193" t="s">
        <v>68</v>
      </c>
      <c r="AM193" t="s">
        <v>68</v>
      </c>
      <c r="AN193" t="s">
        <v>68</v>
      </c>
      <c r="AO193" t="s">
        <v>68</v>
      </c>
      <c r="AP193" t="s">
        <v>67</v>
      </c>
      <c r="AQ193" t="s">
        <v>67</v>
      </c>
      <c r="AR193" t="s">
        <v>67</v>
      </c>
      <c r="AS193" t="s">
        <v>67</v>
      </c>
      <c r="AT193" t="s">
        <v>68</v>
      </c>
      <c r="AU193" t="s">
        <v>68</v>
      </c>
      <c r="AV193" t="s">
        <v>68</v>
      </c>
      <c r="AW193" t="s">
        <v>68</v>
      </c>
      <c r="AX193" t="s">
        <v>68</v>
      </c>
      <c r="AY193" t="s">
        <v>68</v>
      </c>
      <c r="AZ193">
        <v>963</v>
      </c>
      <c r="BA193" s="3">
        <v>44442.314583333333</v>
      </c>
    </row>
    <row r="194" spans="1:53" ht="17" customHeight="1" x14ac:dyDescent="0.35">
      <c r="A194" t="s">
        <v>52</v>
      </c>
      <c r="B194" t="s">
        <v>53</v>
      </c>
      <c r="D194" t="s">
        <v>99</v>
      </c>
      <c r="E194" t="s">
        <v>96</v>
      </c>
      <c r="F194" t="str">
        <f>VLOOKUP(D194,PostSurvey!A:B,2,FALSE)</f>
        <v>Muhamad Hadi Suhaimi</v>
      </c>
      <c r="G194" s="1">
        <v>32563</v>
      </c>
      <c r="H194" t="s">
        <v>63</v>
      </c>
      <c r="I194" t="s">
        <v>52</v>
      </c>
      <c r="J194" t="s">
        <v>77</v>
      </c>
      <c r="K194" t="s">
        <v>58</v>
      </c>
      <c r="L194" t="s">
        <v>59</v>
      </c>
      <c r="M194" t="s">
        <v>60</v>
      </c>
      <c r="N194" t="s">
        <v>66</v>
      </c>
      <c r="O194" t="s">
        <v>66</v>
      </c>
      <c r="P194" t="s">
        <v>60</v>
      </c>
      <c r="Q194" t="s">
        <v>65</v>
      </c>
      <c r="R194" t="s">
        <v>66</v>
      </c>
      <c r="S194" t="s">
        <v>66</v>
      </c>
      <c r="T194" t="s">
        <v>66</v>
      </c>
      <c r="U194" t="s">
        <v>65</v>
      </c>
      <c r="V194" t="s">
        <v>60</v>
      </c>
      <c r="W194" t="s">
        <v>65</v>
      </c>
      <c r="X194" t="s">
        <v>60</v>
      </c>
      <c r="Y194" t="s">
        <v>66</v>
      </c>
      <c r="Z194" t="s">
        <v>67</v>
      </c>
      <c r="AA194" t="s">
        <v>66</v>
      </c>
      <c r="AB194" t="s">
        <v>67</v>
      </c>
      <c r="AC194" t="s">
        <v>66</v>
      </c>
      <c r="AD194" t="s">
        <v>65</v>
      </c>
      <c r="AE194" t="s">
        <v>66</v>
      </c>
      <c r="AF194" t="s">
        <v>66</v>
      </c>
      <c r="AG194" t="s">
        <v>60</v>
      </c>
      <c r="AH194" t="s">
        <v>60</v>
      </c>
      <c r="AI194" t="s">
        <v>60</v>
      </c>
      <c r="AJ194" t="s">
        <v>67</v>
      </c>
      <c r="AK194" t="s">
        <v>67</v>
      </c>
      <c r="AL194" t="s">
        <v>66</v>
      </c>
      <c r="AM194" t="s">
        <v>60</v>
      </c>
      <c r="AN194" t="s">
        <v>65</v>
      </c>
      <c r="AO194" t="s">
        <v>66</v>
      </c>
      <c r="AP194" t="s">
        <v>66</v>
      </c>
      <c r="AQ194" t="s">
        <v>66</v>
      </c>
      <c r="AR194" t="s">
        <v>66</v>
      </c>
      <c r="AS194" t="s">
        <v>66</v>
      </c>
      <c r="AT194" t="s">
        <v>66</v>
      </c>
      <c r="AU194" t="s">
        <v>65</v>
      </c>
      <c r="AV194" t="s">
        <v>65</v>
      </c>
      <c r="AW194" t="s">
        <v>65</v>
      </c>
      <c r="AX194" t="s">
        <v>65</v>
      </c>
      <c r="AY194" t="s">
        <v>65</v>
      </c>
      <c r="AZ194">
        <v>962</v>
      </c>
      <c r="BA194" s="3">
        <v>44442.297222222223</v>
      </c>
    </row>
    <row r="195" spans="1:53" ht="17" customHeight="1" x14ac:dyDescent="0.35">
      <c r="A195" t="s">
        <v>52</v>
      </c>
      <c r="B195" t="s">
        <v>53</v>
      </c>
      <c r="D195" t="s">
        <v>99</v>
      </c>
      <c r="E195" t="s">
        <v>183</v>
      </c>
      <c r="F195" t="str">
        <f>VLOOKUP(D195,PostSurvey!A:B,2,FALSE)</f>
        <v>Muhamad Hadi Suhaimi</v>
      </c>
      <c r="G195" s="1">
        <v>32563</v>
      </c>
      <c r="H195" t="s">
        <v>63</v>
      </c>
      <c r="I195" t="s">
        <v>58</v>
      </c>
      <c r="J195" t="s">
        <v>73</v>
      </c>
      <c r="K195" t="s">
        <v>58</v>
      </c>
      <c r="L195" t="s">
        <v>59</v>
      </c>
      <c r="M195" t="s">
        <v>65</v>
      </c>
      <c r="N195" t="s">
        <v>67</v>
      </c>
      <c r="O195" t="s">
        <v>66</v>
      </c>
      <c r="P195" t="s">
        <v>60</v>
      </c>
      <c r="Q195" t="s">
        <v>68</v>
      </c>
      <c r="R195" t="s">
        <v>66</v>
      </c>
      <c r="S195" t="s">
        <v>67</v>
      </c>
      <c r="T195" t="s">
        <v>67</v>
      </c>
      <c r="U195" t="s">
        <v>68</v>
      </c>
      <c r="V195" t="s">
        <v>60</v>
      </c>
      <c r="W195" t="s">
        <v>65</v>
      </c>
      <c r="X195" t="s">
        <v>60</v>
      </c>
      <c r="Y195" t="s">
        <v>67</v>
      </c>
      <c r="Z195" t="s">
        <v>67</v>
      </c>
      <c r="AA195" t="s">
        <v>66</v>
      </c>
      <c r="AB195" t="s">
        <v>66</v>
      </c>
      <c r="AC195" t="s">
        <v>60</v>
      </c>
      <c r="AD195" t="s">
        <v>68</v>
      </c>
      <c r="AE195" t="s">
        <v>68</v>
      </c>
      <c r="AF195" t="s">
        <v>67</v>
      </c>
      <c r="AG195" t="s">
        <v>66</v>
      </c>
      <c r="AH195" t="s">
        <v>60</v>
      </c>
      <c r="AI195" t="s">
        <v>65</v>
      </c>
      <c r="AJ195" t="s">
        <v>67</v>
      </c>
      <c r="AK195" t="s">
        <v>66</v>
      </c>
      <c r="AL195" t="s">
        <v>67</v>
      </c>
      <c r="AM195" t="s">
        <v>60</v>
      </c>
      <c r="AN195" t="s">
        <v>65</v>
      </c>
      <c r="AO195" t="s">
        <v>66</v>
      </c>
      <c r="AP195" t="s">
        <v>67</v>
      </c>
      <c r="AQ195" t="s">
        <v>67</v>
      </c>
      <c r="AR195" t="s">
        <v>66</v>
      </c>
      <c r="AS195" t="s">
        <v>66</v>
      </c>
      <c r="AT195" t="s">
        <v>68</v>
      </c>
      <c r="AU195" t="s">
        <v>65</v>
      </c>
      <c r="AV195" t="s">
        <v>65</v>
      </c>
      <c r="AW195" t="s">
        <v>65</v>
      </c>
      <c r="AX195" t="s">
        <v>65</v>
      </c>
      <c r="AY195" t="s">
        <v>65</v>
      </c>
      <c r="AZ195">
        <v>209</v>
      </c>
      <c r="BA195" s="3">
        <v>44416.758333333331</v>
      </c>
    </row>
    <row r="196" spans="1:53" ht="17" customHeight="1" x14ac:dyDescent="0.35">
      <c r="A196" t="s">
        <v>52</v>
      </c>
      <c r="B196" t="s">
        <v>53</v>
      </c>
      <c r="D196" t="s">
        <v>192</v>
      </c>
      <c r="E196" t="s">
        <v>193</v>
      </c>
      <c r="F196" t="str">
        <f>VLOOKUP(D196,PostSurvey!A:B,2,FALSE)</f>
        <v>Ng Sok Mei Vivien</v>
      </c>
      <c r="G196" s="1">
        <v>36905</v>
      </c>
      <c r="H196" t="s">
        <v>56</v>
      </c>
      <c r="I196" t="s">
        <v>58</v>
      </c>
      <c r="J196" t="s">
        <v>73</v>
      </c>
      <c r="K196" t="s">
        <v>58</v>
      </c>
      <c r="L196" t="s">
        <v>145</v>
      </c>
      <c r="M196" t="s">
        <v>65</v>
      </c>
      <c r="N196" t="s">
        <v>60</v>
      </c>
      <c r="O196" t="s">
        <v>60</v>
      </c>
      <c r="P196" t="s">
        <v>65</v>
      </c>
      <c r="Q196" t="s">
        <v>65</v>
      </c>
      <c r="R196" t="s">
        <v>66</v>
      </c>
      <c r="S196" t="s">
        <v>60</v>
      </c>
      <c r="T196" t="s">
        <v>60</v>
      </c>
      <c r="U196" t="s">
        <v>65</v>
      </c>
      <c r="V196" t="s">
        <v>65</v>
      </c>
      <c r="W196" t="s">
        <v>65</v>
      </c>
      <c r="X196" t="s">
        <v>65</v>
      </c>
      <c r="Y196" t="s">
        <v>65</v>
      </c>
      <c r="Z196" t="s">
        <v>60</v>
      </c>
      <c r="AA196" t="s">
        <v>60</v>
      </c>
      <c r="AB196" t="s">
        <v>67</v>
      </c>
      <c r="AC196" t="s">
        <v>67</v>
      </c>
      <c r="AD196" t="s">
        <v>60</v>
      </c>
      <c r="AE196" t="s">
        <v>60</v>
      </c>
      <c r="AF196" t="s">
        <v>65</v>
      </c>
      <c r="AG196" t="s">
        <v>65</v>
      </c>
      <c r="AH196" t="s">
        <v>67</v>
      </c>
      <c r="AI196" t="s">
        <v>66</v>
      </c>
      <c r="AJ196" t="s">
        <v>60</v>
      </c>
      <c r="AK196" t="s">
        <v>67</v>
      </c>
      <c r="AL196" t="s">
        <v>67</v>
      </c>
      <c r="AM196" t="s">
        <v>65</v>
      </c>
      <c r="AN196" t="s">
        <v>65</v>
      </c>
      <c r="AO196" t="s">
        <v>67</v>
      </c>
      <c r="AP196" t="s">
        <v>67</v>
      </c>
      <c r="AQ196" t="s">
        <v>67</v>
      </c>
      <c r="AR196" t="s">
        <v>67</v>
      </c>
      <c r="AS196" t="s">
        <v>66</v>
      </c>
      <c r="AT196" t="s">
        <v>60</v>
      </c>
      <c r="AU196" t="s">
        <v>60</v>
      </c>
      <c r="AV196" t="s">
        <v>65</v>
      </c>
      <c r="AW196" t="s">
        <v>65</v>
      </c>
      <c r="AX196" t="s">
        <v>65</v>
      </c>
      <c r="AY196" t="s">
        <v>65</v>
      </c>
      <c r="AZ196">
        <v>930</v>
      </c>
      <c r="BA196" s="3">
        <v>44442.102083333331</v>
      </c>
    </row>
    <row r="197" spans="1:53" ht="17" customHeight="1" x14ac:dyDescent="0.35">
      <c r="A197" t="s">
        <v>52</v>
      </c>
      <c r="B197" t="s">
        <v>53</v>
      </c>
      <c r="D197" t="s">
        <v>192</v>
      </c>
      <c r="E197" t="s">
        <v>193</v>
      </c>
      <c r="F197" t="str">
        <f>VLOOKUP(D197,PostSurvey!A:B,2,FALSE)</f>
        <v>Ng Sok Mei Vivien</v>
      </c>
      <c r="G197" s="1">
        <v>36905</v>
      </c>
      <c r="H197" t="s">
        <v>56</v>
      </c>
      <c r="I197" t="s">
        <v>52</v>
      </c>
      <c r="J197" t="s">
        <v>77</v>
      </c>
      <c r="K197" t="s">
        <v>58</v>
      </c>
      <c r="L197" t="s">
        <v>59</v>
      </c>
      <c r="M197" t="s">
        <v>65</v>
      </c>
      <c r="N197" t="s">
        <v>60</v>
      </c>
      <c r="O197" t="s">
        <v>60</v>
      </c>
      <c r="P197" t="s">
        <v>68</v>
      </c>
      <c r="Q197" t="s">
        <v>68</v>
      </c>
      <c r="R197" t="s">
        <v>67</v>
      </c>
      <c r="S197" t="s">
        <v>60</v>
      </c>
      <c r="T197" t="s">
        <v>60</v>
      </c>
      <c r="U197" t="s">
        <v>65</v>
      </c>
      <c r="V197" t="s">
        <v>65</v>
      </c>
      <c r="W197" t="s">
        <v>65</v>
      </c>
      <c r="X197" t="s">
        <v>66</v>
      </c>
      <c r="Y197" t="s">
        <v>66</v>
      </c>
      <c r="Z197" t="s">
        <v>60</v>
      </c>
      <c r="AA197" t="s">
        <v>60</v>
      </c>
      <c r="AB197" t="s">
        <v>67</v>
      </c>
      <c r="AC197" t="s">
        <v>60</v>
      </c>
      <c r="AD197" t="s">
        <v>65</v>
      </c>
      <c r="AE197" t="s">
        <v>68</v>
      </c>
      <c r="AF197" t="s">
        <v>65</v>
      </c>
      <c r="AG197" t="s">
        <v>65</v>
      </c>
      <c r="AH197" t="s">
        <v>65</v>
      </c>
      <c r="AI197" t="s">
        <v>60</v>
      </c>
      <c r="AJ197" t="s">
        <v>65</v>
      </c>
      <c r="AK197" t="s">
        <v>66</v>
      </c>
      <c r="AL197" t="s">
        <v>67</v>
      </c>
      <c r="AM197" t="s">
        <v>65</v>
      </c>
      <c r="AN197" t="s">
        <v>68</v>
      </c>
      <c r="AO197" t="s">
        <v>67</v>
      </c>
      <c r="AP197" t="s">
        <v>67</v>
      </c>
      <c r="AQ197" t="s">
        <v>67</v>
      </c>
      <c r="AR197" t="s">
        <v>67</v>
      </c>
      <c r="AS197" t="s">
        <v>66</v>
      </c>
      <c r="AT197" t="s">
        <v>65</v>
      </c>
      <c r="AU197" t="s">
        <v>67</v>
      </c>
      <c r="AV197" t="s">
        <v>65</v>
      </c>
      <c r="AW197" t="s">
        <v>65</v>
      </c>
      <c r="AX197" t="s">
        <v>65</v>
      </c>
      <c r="AY197" t="s">
        <v>65</v>
      </c>
      <c r="AZ197">
        <v>929</v>
      </c>
      <c r="BA197" s="3">
        <v>44442.1</v>
      </c>
    </row>
    <row r="198" spans="1:53" ht="17" customHeight="1" x14ac:dyDescent="0.35">
      <c r="A198" t="s">
        <v>52</v>
      </c>
      <c r="B198" t="s">
        <v>53</v>
      </c>
      <c r="D198" t="s">
        <v>194</v>
      </c>
      <c r="E198" t="s">
        <v>193</v>
      </c>
      <c r="F198" t="str">
        <f>VLOOKUP(D198,PostSurvey!A:B,2,FALSE)</f>
        <v>Ng Sok Mei Vivien</v>
      </c>
      <c r="G198">
        <v>7061974</v>
      </c>
      <c r="H198" t="s">
        <v>56</v>
      </c>
      <c r="I198" t="s">
        <v>52</v>
      </c>
      <c r="J198" s="2" t="s">
        <v>98</v>
      </c>
      <c r="K198" t="s">
        <v>58</v>
      </c>
      <c r="L198" t="s">
        <v>80</v>
      </c>
      <c r="M198" t="s">
        <v>65</v>
      </c>
      <c r="N198" t="s">
        <v>67</v>
      </c>
      <c r="O198" t="s">
        <v>67</v>
      </c>
      <c r="P198" t="s">
        <v>65</v>
      </c>
      <c r="Q198" t="s">
        <v>66</v>
      </c>
      <c r="R198" t="s">
        <v>67</v>
      </c>
      <c r="S198" t="s">
        <v>67</v>
      </c>
      <c r="T198" t="s">
        <v>67</v>
      </c>
      <c r="U198" t="s">
        <v>68</v>
      </c>
      <c r="V198" t="s">
        <v>67</v>
      </c>
      <c r="W198" t="s">
        <v>65</v>
      </c>
      <c r="X198" t="s">
        <v>66</v>
      </c>
      <c r="Y198" t="s">
        <v>67</v>
      </c>
      <c r="Z198" t="s">
        <v>66</v>
      </c>
      <c r="AA198" t="s">
        <v>65</v>
      </c>
      <c r="AB198" t="s">
        <v>67</v>
      </c>
      <c r="AC198" t="s">
        <v>67</v>
      </c>
      <c r="AD198" t="s">
        <v>68</v>
      </c>
      <c r="AE198" t="s">
        <v>65</v>
      </c>
      <c r="AF198" t="s">
        <v>60</v>
      </c>
      <c r="AG198" t="s">
        <v>65</v>
      </c>
      <c r="AH198" t="s">
        <v>65</v>
      </c>
      <c r="AI198" t="s">
        <v>68</v>
      </c>
      <c r="AJ198" t="s">
        <v>67</v>
      </c>
      <c r="AK198" t="s">
        <v>67</v>
      </c>
      <c r="AL198" t="s">
        <v>66</v>
      </c>
      <c r="AM198" t="s">
        <v>65</v>
      </c>
      <c r="AN198" t="s">
        <v>65</v>
      </c>
      <c r="AO198" t="s">
        <v>66</v>
      </c>
      <c r="AP198" t="s">
        <v>67</v>
      </c>
      <c r="AQ198" t="s">
        <v>67</v>
      </c>
      <c r="AR198" t="s">
        <v>67</v>
      </c>
      <c r="AS198" t="s">
        <v>65</v>
      </c>
      <c r="AT198" t="s">
        <v>65</v>
      </c>
      <c r="AU198" t="s">
        <v>68</v>
      </c>
      <c r="AV198" t="s">
        <v>68</v>
      </c>
      <c r="AW198" t="s">
        <v>68</v>
      </c>
      <c r="AX198" t="s">
        <v>65</v>
      </c>
      <c r="AY198" t="s">
        <v>68</v>
      </c>
      <c r="AZ198">
        <v>928</v>
      </c>
      <c r="BA198" s="3">
        <v>44442.09097222222</v>
      </c>
    </row>
    <row r="199" spans="1:53" ht="17" customHeight="1" x14ac:dyDescent="0.35">
      <c r="A199" t="s">
        <v>52</v>
      </c>
      <c r="B199" t="s">
        <v>53</v>
      </c>
      <c r="D199" t="s">
        <v>260</v>
      </c>
      <c r="E199" t="s">
        <v>193</v>
      </c>
      <c r="F199" t="str">
        <f>VLOOKUP(D199,PostSurvey!A:B,2,FALSE)</f>
        <v>Ng Sok Mei Vivien</v>
      </c>
      <c r="G199" s="1">
        <v>26121</v>
      </c>
      <c r="H199" t="s">
        <v>56</v>
      </c>
      <c r="I199" t="s">
        <v>52</v>
      </c>
      <c r="J199" t="s">
        <v>64</v>
      </c>
      <c r="K199" t="s">
        <v>58</v>
      </c>
      <c r="L199" t="s">
        <v>74</v>
      </c>
      <c r="M199" t="s">
        <v>65</v>
      </c>
      <c r="N199" t="s">
        <v>65</v>
      </c>
      <c r="O199" t="s">
        <v>67</v>
      </c>
      <c r="P199" t="s">
        <v>68</v>
      </c>
      <c r="Q199" t="s">
        <v>65</v>
      </c>
      <c r="R199" t="s">
        <v>65</v>
      </c>
      <c r="S199" t="s">
        <v>65</v>
      </c>
      <c r="T199" t="s">
        <v>65</v>
      </c>
      <c r="U199" t="s">
        <v>68</v>
      </c>
      <c r="V199" t="s">
        <v>68</v>
      </c>
      <c r="W199" t="s">
        <v>65</v>
      </c>
      <c r="X199" t="s">
        <v>65</v>
      </c>
      <c r="Y199" t="s">
        <v>66</v>
      </c>
      <c r="Z199" t="s">
        <v>66</v>
      </c>
      <c r="AA199" t="s">
        <v>67</v>
      </c>
      <c r="AB199" t="s">
        <v>67</v>
      </c>
      <c r="AC199" t="s">
        <v>66</v>
      </c>
      <c r="AD199" t="s">
        <v>65</v>
      </c>
      <c r="AE199" t="s">
        <v>66</v>
      </c>
      <c r="AF199" t="s">
        <v>60</v>
      </c>
      <c r="AG199" t="s">
        <v>65</v>
      </c>
      <c r="AH199" t="s">
        <v>65</v>
      </c>
      <c r="AI199" t="s">
        <v>65</v>
      </c>
      <c r="AJ199" t="s">
        <v>60</v>
      </c>
      <c r="AK199" t="s">
        <v>67</v>
      </c>
      <c r="AL199" t="s">
        <v>67</v>
      </c>
      <c r="AM199" t="s">
        <v>60</v>
      </c>
      <c r="AN199" t="s">
        <v>65</v>
      </c>
      <c r="AO199" t="s">
        <v>66</v>
      </c>
      <c r="AP199" t="s">
        <v>66</v>
      </c>
      <c r="AQ199" t="s">
        <v>66</v>
      </c>
      <c r="AR199" t="s">
        <v>65</v>
      </c>
      <c r="AS199" t="s">
        <v>65</v>
      </c>
      <c r="AT199" t="s">
        <v>60</v>
      </c>
      <c r="AU199" t="s">
        <v>68</v>
      </c>
      <c r="AV199" t="s">
        <v>68</v>
      </c>
      <c r="AW199" t="s">
        <v>68</v>
      </c>
      <c r="AX199" t="s">
        <v>65</v>
      </c>
      <c r="AY199" t="s">
        <v>65</v>
      </c>
      <c r="AZ199">
        <v>805</v>
      </c>
      <c r="BA199" s="3">
        <v>44439.572222222225</v>
      </c>
    </row>
    <row r="200" spans="1:53" ht="17" customHeight="1" x14ac:dyDescent="0.35">
      <c r="A200" t="s">
        <v>52</v>
      </c>
      <c r="B200" t="s">
        <v>53</v>
      </c>
      <c r="D200" t="s">
        <v>275</v>
      </c>
      <c r="E200" t="s">
        <v>193</v>
      </c>
      <c r="F200" t="str">
        <f>VLOOKUP(D200,PostSurvey!A:B,2,FALSE)</f>
        <v>Ng Sok Mei Vivien</v>
      </c>
      <c r="G200" s="1">
        <v>37102</v>
      </c>
      <c r="H200" t="s">
        <v>63</v>
      </c>
      <c r="I200" t="s">
        <v>58</v>
      </c>
      <c r="J200" t="s">
        <v>73</v>
      </c>
      <c r="K200" t="s">
        <v>58</v>
      </c>
      <c r="L200" t="s">
        <v>116</v>
      </c>
      <c r="M200" t="s">
        <v>68</v>
      </c>
      <c r="N200" t="s">
        <v>65</v>
      </c>
      <c r="O200" t="s">
        <v>67</v>
      </c>
      <c r="P200" t="s">
        <v>60</v>
      </c>
      <c r="Q200" t="s">
        <v>68</v>
      </c>
      <c r="R200" t="s">
        <v>67</v>
      </c>
      <c r="S200" t="s">
        <v>66</v>
      </c>
      <c r="T200" t="s">
        <v>67</v>
      </c>
      <c r="U200" t="s">
        <v>68</v>
      </c>
      <c r="V200" t="s">
        <v>68</v>
      </c>
      <c r="W200" t="s">
        <v>68</v>
      </c>
      <c r="X200" t="s">
        <v>60</v>
      </c>
      <c r="Y200" t="s">
        <v>67</v>
      </c>
      <c r="Z200" t="s">
        <v>66</v>
      </c>
      <c r="AA200" t="s">
        <v>66</v>
      </c>
      <c r="AB200" t="s">
        <v>67</v>
      </c>
      <c r="AC200" t="s">
        <v>68</v>
      </c>
      <c r="AD200" t="s">
        <v>68</v>
      </c>
      <c r="AE200" t="s">
        <v>66</v>
      </c>
      <c r="AF200" t="s">
        <v>65</v>
      </c>
      <c r="AG200" t="s">
        <v>65</v>
      </c>
      <c r="AH200" t="s">
        <v>65</v>
      </c>
      <c r="AI200" t="s">
        <v>67</v>
      </c>
      <c r="AJ200" t="s">
        <v>66</v>
      </c>
      <c r="AK200" t="s">
        <v>67</v>
      </c>
      <c r="AL200" t="s">
        <v>67</v>
      </c>
      <c r="AM200" t="s">
        <v>65</v>
      </c>
      <c r="AN200" t="s">
        <v>68</v>
      </c>
      <c r="AO200" t="s">
        <v>66</v>
      </c>
      <c r="AP200" t="s">
        <v>66</v>
      </c>
      <c r="AQ200" t="s">
        <v>67</v>
      </c>
      <c r="AR200" t="s">
        <v>66</v>
      </c>
      <c r="AS200" t="s">
        <v>65</v>
      </c>
      <c r="AT200" t="s">
        <v>60</v>
      </c>
      <c r="AU200" t="s">
        <v>68</v>
      </c>
      <c r="AV200" t="s">
        <v>68</v>
      </c>
      <c r="AW200" t="s">
        <v>65</v>
      </c>
      <c r="AX200" t="s">
        <v>68</v>
      </c>
      <c r="AY200" t="s">
        <v>60</v>
      </c>
      <c r="AZ200">
        <v>788</v>
      </c>
      <c r="BA200" s="3">
        <v>44439.457638888889</v>
      </c>
    </row>
    <row r="201" spans="1:53" ht="17" customHeight="1" x14ac:dyDescent="0.35">
      <c r="A201" t="s">
        <v>52</v>
      </c>
      <c r="B201" t="s">
        <v>53</v>
      </c>
      <c r="D201" t="s">
        <v>308</v>
      </c>
      <c r="E201" t="s">
        <v>193</v>
      </c>
      <c r="F201" t="str">
        <f>VLOOKUP(D201,PostSurvey!A:B,2,FALSE)</f>
        <v>Ng Sok Mei Vivien</v>
      </c>
      <c r="G201" s="1">
        <v>30099</v>
      </c>
      <c r="H201" t="s">
        <v>56</v>
      </c>
      <c r="I201" t="s">
        <v>52</v>
      </c>
      <c r="J201" t="s">
        <v>77</v>
      </c>
      <c r="K201" t="s">
        <v>58</v>
      </c>
      <c r="L201" t="s">
        <v>74</v>
      </c>
      <c r="M201" t="s">
        <v>67</v>
      </c>
      <c r="N201" t="s">
        <v>67</v>
      </c>
      <c r="O201" t="s">
        <v>67</v>
      </c>
      <c r="P201" t="s">
        <v>65</v>
      </c>
      <c r="Q201" t="s">
        <v>65</v>
      </c>
      <c r="R201" t="s">
        <v>60</v>
      </c>
      <c r="S201" t="s">
        <v>60</v>
      </c>
      <c r="T201" t="s">
        <v>60</v>
      </c>
      <c r="U201" t="s">
        <v>65</v>
      </c>
      <c r="V201" t="s">
        <v>60</v>
      </c>
      <c r="W201" t="s">
        <v>60</v>
      </c>
      <c r="X201" t="s">
        <v>60</v>
      </c>
      <c r="Y201" t="s">
        <v>66</v>
      </c>
      <c r="Z201" t="s">
        <v>66</v>
      </c>
      <c r="AA201" t="s">
        <v>60</v>
      </c>
      <c r="AB201" t="s">
        <v>66</v>
      </c>
      <c r="AC201" t="s">
        <v>60</v>
      </c>
      <c r="AD201" t="s">
        <v>65</v>
      </c>
      <c r="AE201" t="s">
        <v>66</v>
      </c>
      <c r="AF201" t="s">
        <v>60</v>
      </c>
      <c r="AG201" t="s">
        <v>60</v>
      </c>
      <c r="AH201" t="s">
        <v>65</v>
      </c>
      <c r="AI201" t="s">
        <v>65</v>
      </c>
      <c r="AJ201" t="s">
        <v>67</v>
      </c>
      <c r="AK201" t="s">
        <v>67</v>
      </c>
      <c r="AL201" t="s">
        <v>67</v>
      </c>
      <c r="AM201" t="s">
        <v>67</v>
      </c>
      <c r="AN201" t="s">
        <v>65</v>
      </c>
      <c r="AO201" t="s">
        <v>66</v>
      </c>
      <c r="AP201" t="s">
        <v>66</v>
      </c>
      <c r="AQ201" t="s">
        <v>60</v>
      </c>
      <c r="AR201" t="s">
        <v>66</v>
      </c>
      <c r="AS201" t="s">
        <v>60</v>
      </c>
      <c r="AT201" t="s">
        <v>60</v>
      </c>
      <c r="AU201" t="s">
        <v>65</v>
      </c>
      <c r="AV201" t="s">
        <v>65</v>
      </c>
      <c r="AW201" t="s">
        <v>65</v>
      </c>
      <c r="AX201" t="s">
        <v>65</v>
      </c>
      <c r="AY201" t="s">
        <v>65</v>
      </c>
      <c r="AZ201">
        <v>727</v>
      </c>
      <c r="BA201" s="3">
        <v>44438.26666666667</v>
      </c>
    </row>
    <row r="202" spans="1:53" ht="17" customHeight="1" x14ac:dyDescent="0.35">
      <c r="A202" t="s">
        <v>52</v>
      </c>
      <c r="B202" t="s">
        <v>53</v>
      </c>
      <c r="D202" t="s">
        <v>314</v>
      </c>
      <c r="E202" t="s">
        <v>193</v>
      </c>
      <c r="F202" t="str">
        <f>VLOOKUP(D202,PostSurvey!A:B,2,FALSE)</f>
        <v>Ng Sok Mei Vivien</v>
      </c>
      <c r="G202" s="1">
        <v>31846</v>
      </c>
      <c r="H202" t="s">
        <v>63</v>
      </c>
      <c r="I202" t="s">
        <v>58</v>
      </c>
      <c r="J202" t="s">
        <v>73</v>
      </c>
      <c r="K202" t="s">
        <v>58</v>
      </c>
      <c r="L202" t="s">
        <v>74</v>
      </c>
      <c r="M202" t="s">
        <v>65</v>
      </c>
      <c r="N202" t="s">
        <v>66</v>
      </c>
      <c r="O202" t="s">
        <v>66</v>
      </c>
      <c r="P202" t="s">
        <v>60</v>
      </c>
      <c r="Q202" t="s">
        <v>65</v>
      </c>
      <c r="R202" t="s">
        <v>60</v>
      </c>
      <c r="S202" t="s">
        <v>66</v>
      </c>
      <c r="T202" t="s">
        <v>66</v>
      </c>
      <c r="U202" t="s">
        <v>65</v>
      </c>
      <c r="V202" t="s">
        <v>65</v>
      </c>
      <c r="W202" t="s">
        <v>66</v>
      </c>
      <c r="X202" t="s">
        <v>67</v>
      </c>
      <c r="Y202" t="s">
        <v>66</v>
      </c>
      <c r="Z202" t="s">
        <v>67</v>
      </c>
      <c r="AA202" t="s">
        <v>67</v>
      </c>
      <c r="AB202" t="s">
        <v>66</v>
      </c>
      <c r="AC202" t="s">
        <v>66</v>
      </c>
      <c r="AD202" t="s">
        <v>65</v>
      </c>
      <c r="AE202" t="s">
        <v>60</v>
      </c>
      <c r="AF202" t="s">
        <v>67</v>
      </c>
      <c r="AG202" t="s">
        <v>60</v>
      </c>
      <c r="AH202" t="s">
        <v>65</v>
      </c>
      <c r="AI202" t="s">
        <v>65</v>
      </c>
      <c r="AJ202" t="s">
        <v>66</v>
      </c>
      <c r="AK202" t="s">
        <v>67</v>
      </c>
      <c r="AL202" t="s">
        <v>66</v>
      </c>
      <c r="AM202" t="s">
        <v>67</v>
      </c>
      <c r="AN202" t="s">
        <v>66</v>
      </c>
      <c r="AO202" t="s">
        <v>60</v>
      </c>
      <c r="AP202" t="s">
        <v>67</v>
      </c>
      <c r="AQ202" t="s">
        <v>67</v>
      </c>
      <c r="AR202" t="s">
        <v>66</v>
      </c>
      <c r="AS202" t="s">
        <v>65</v>
      </c>
      <c r="AT202" t="s">
        <v>68</v>
      </c>
      <c r="AU202" t="s">
        <v>68</v>
      </c>
      <c r="AV202" t="s">
        <v>68</v>
      </c>
      <c r="AW202" t="s">
        <v>68</v>
      </c>
      <c r="AX202" t="s">
        <v>68</v>
      </c>
      <c r="AY202" t="s">
        <v>60</v>
      </c>
      <c r="AZ202">
        <v>717</v>
      </c>
      <c r="BA202" s="3">
        <v>44438.049305555556</v>
      </c>
    </row>
    <row r="203" spans="1:53" ht="17" customHeight="1" x14ac:dyDescent="0.35">
      <c r="A203" t="s">
        <v>52</v>
      </c>
      <c r="B203" t="s">
        <v>53</v>
      </c>
      <c r="D203" t="s">
        <v>315</v>
      </c>
      <c r="E203" t="s">
        <v>193</v>
      </c>
      <c r="F203" t="str">
        <f>VLOOKUP(D203,PostSurvey!A:B,2,FALSE)</f>
        <v>Ng Sok Mei Vivien</v>
      </c>
      <c r="G203" s="1">
        <v>31763</v>
      </c>
      <c r="H203" t="s">
        <v>63</v>
      </c>
      <c r="I203" t="s">
        <v>58</v>
      </c>
      <c r="J203" t="s">
        <v>73</v>
      </c>
      <c r="K203" t="s">
        <v>58</v>
      </c>
      <c r="L203" t="s">
        <v>74</v>
      </c>
      <c r="M203" t="s">
        <v>65</v>
      </c>
      <c r="N203" t="s">
        <v>66</v>
      </c>
      <c r="O203" t="s">
        <v>66</v>
      </c>
      <c r="P203" t="s">
        <v>60</v>
      </c>
      <c r="Q203" t="s">
        <v>60</v>
      </c>
      <c r="R203" t="s">
        <v>66</v>
      </c>
      <c r="S203" t="s">
        <v>60</v>
      </c>
      <c r="T203" t="s">
        <v>66</v>
      </c>
      <c r="U203" t="s">
        <v>68</v>
      </c>
      <c r="V203" t="s">
        <v>66</v>
      </c>
      <c r="W203" t="s">
        <v>60</v>
      </c>
      <c r="X203" t="s">
        <v>66</v>
      </c>
      <c r="Y203" t="s">
        <v>67</v>
      </c>
      <c r="Z203" t="s">
        <v>66</v>
      </c>
      <c r="AA203" t="s">
        <v>66</v>
      </c>
      <c r="AB203" t="s">
        <v>67</v>
      </c>
      <c r="AC203" t="s">
        <v>60</v>
      </c>
      <c r="AD203" t="s">
        <v>68</v>
      </c>
      <c r="AE203" t="s">
        <v>60</v>
      </c>
      <c r="AF203" t="s">
        <v>60</v>
      </c>
      <c r="AG203" t="s">
        <v>66</v>
      </c>
      <c r="AH203" t="s">
        <v>65</v>
      </c>
      <c r="AI203" t="s">
        <v>68</v>
      </c>
      <c r="AJ203" t="s">
        <v>66</v>
      </c>
      <c r="AK203" t="s">
        <v>67</v>
      </c>
      <c r="AL203" t="s">
        <v>67</v>
      </c>
      <c r="AM203" t="s">
        <v>67</v>
      </c>
      <c r="AN203" t="s">
        <v>60</v>
      </c>
      <c r="AO203" t="s">
        <v>67</v>
      </c>
      <c r="AP203" t="s">
        <v>66</v>
      </c>
      <c r="AQ203" t="s">
        <v>66</v>
      </c>
      <c r="AR203" t="s">
        <v>66</v>
      </c>
      <c r="AS203" t="s">
        <v>60</v>
      </c>
      <c r="AT203" t="s">
        <v>65</v>
      </c>
      <c r="AU203" t="s">
        <v>65</v>
      </c>
      <c r="AV203" t="s">
        <v>65</v>
      </c>
      <c r="AW203" t="s">
        <v>65</v>
      </c>
      <c r="AX203" t="s">
        <v>60</v>
      </c>
      <c r="AY203" t="s">
        <v>60</v>
      </c>
      <c r="AZ203">
        <v>714</v>
      </c>
      <c r="BA203" s="3">
        <v>44438.025694444441</v>
      </c>
    </row>
    <row r="204" spans="1:53" ht="17" customHeight="1" x14ac:dyDescent="0.35">
      <c r="A204" t="s">
        <v>52</v>
      </c>
      <c r="B204" t="s">
        <v>53</v>
      </c>
      <c r="D204" t="s">
        <v>315</v>
      </c>
      <c r="E204" t="s">
        <v>193</v>
      </c>
      <c r="F204" t="str">
        <f>VLOOKUP(D204,PostSurvey!A:B,2,FALSE)</f>
        <v>Ng Sok Mei Vivien</v>
      </c>
      <c r="G204" s="1">
        <v>31763</v>
      </c>
      <c r="H204" t="s">
        <v>63</v>
      </c>
      <c r="I204" t="s">
        <v>58</v>
      </c>
      <c r="J204" t="s">
        <v>73</v>
      </c>
      <c r="K204" t="s">
        <v>58</v>
      </c>
      <c r="L204" t="s">
        <v>74</v>
      </c>
      <c r="M204" t="s">
        <v>65</v>
      </c>
      <c r="N204" t="s">
        <v>66</v>
      </c>
      <c r="O204" t="s">
        <v>60</v>
      </c>
      <c r="P204" t="s">
        <v>60</v>
      </c>
      <c r="Q204" t="s">
        <v>68</v>
      </c>
      <c r="R204" t="s">
        <v>66</v>
      </c>
      <c r="S204" t="s">
        <v>66</v>
      </c>
      <c r="T204" t="s">
        <v>67</v>
      </c>
      <c r="U204" t="s">
        <v>68</v>
      </c>
      <c r="V204" t="s">
        <v>60</v>
      </c>
      <c r="W204" t="s">
        <v>65</v>
      </c>
      <c r="X204" t="s">
        <v>60</v>
      </c>
      <c r="Y204" t="s">
        <v>66</v>
      </c>
      <c r="Z204" t="s">
        <v>60</v>
      </c>
      <c r="AA204" t="s">
        <v>66</v>
      </c>
      <c r="AB204" t="s">
        <v>67</v>
      </c>
      <c r="AC204" t="s">
        <v>66</v>
      </c>
      <c r="AD204" t="s">
        <v>68</v>
      </c>
      <c r="AE204" t="s">
        <v>60</v>
      </c>
      <c r="AF204" t="s">
        <v>66</v>
      </c>
      <c r="AG204" t="s">
        <v>66</v>
      </c>
      <c r="AH204" t="s">
        <v>65</v>
      </c>
      <c r="AI204" t="s">
        <v>68</v>
      </c>
      <c r="AJ204" t="s">
        <v>66</v>
      </c>
      <c r="AK204" t="s">
        <v>67</v>
      </c>
      <c r="AL204" t="s">
        <v>67</v>
      </c>
      <c r="AM204" t="s">
        <v>67</v>
      </c>
      <c r="AN204" t="s">
        <v>60</v>
      </c>
      <c r="AO204" t="s">
        <v>67</v>
      </c>
      <c r="AP204" t="s">
        <v>67</v>
      </c>
      <c r="AQ204" t="s">
        <v>67</v>
      </c>
      <c r="AR204" t="s">
        <v>67</v>
      </c>
      <c r="AS204" t="s">
        <v>60</v>
      </c>
      <c r="AT204" t="s">
        <v>65</v>
      </c>
      <c r="AU204" t="s">
        <v>68</v>
      </c>
      <c r="AV204" t="s">
        <v>68</v>
      </c>
      <c r="AW204" t="s">
        <v>65</v>
      </c>
      <c r="AX204" t="s">
        <v>65</v>
      </c>
      <c r="AY204" t="s">
        <v>60</v>
      </c>
      <c r="AZ204">
        <v>713</v>
      </c>
      <c r="BA204" s="3">
        <v>44438.021527777775</v>
      </c>
    </row>
    <row r="205" spans="1:53" ht="17" customHeight="1" x14ac:dyDescent="0.35">
      <c r="A205" t="s">
        <v>52</v>
      </c>
      <c r="B205" t="s">
        <v>53</v>
      </c>
      <c r="D205" t="s">
        <v>317</v>
      </c>
      <c r="E205" t="s">
        <v>318</v>
      </c>
      <c r="F205" t="str">
        <f>VLOOKUP(D205,PostSurvey!A:B,2,FALSE)</f>
        <v>Ng Sok Mei Vivien</v>
      </c>
      <c r="G205" s="1">
        <v>37113</v>
      </c>
      <c r="H205" t="s">
        <v>56</v>
      </c>
      <c r="I205" t="s">
        <v>52</v>
      </c>
      <c r="J205" s="2" t="s">
        <v>90</v>
      </c>
      <c r="K205" t="s">
        <v>58</v>
      </c>
      <c r="L205" t="s">
        <v>85</v>
      </c>
      <c r="M205" t="s">
        <v>65</v>
      </c>
      <c r="N205" t="s">
        <v>66</v>
      </c>
      <c r="O205" t="s">
        <v>66</v>
      </c>
      <c r="P205" t="s">
        <v>68</v>
      </c>
      <c r="Q205" t="s">
        <v>68</v>
      </c>
      <c r="R205" t="s">
        <v>67</v>
      </c>
      <c r="S205" t="s">
        <v>67</v>
      </c>
      <c r="T205" t="s">
        <v>67</v>
      </c>
      <c r="U205" t="s">
        <v>68</v>
      </c>
      <c r="V205" t="s">
        <v>65</v>
      </c>
      <c r="W205" t="s">
        <v>68</v>
      </c>
      <c r="X205" t="s">
        <v>60</v>
      </c>
      <c r="Y205" t="s">
        <v>67</v>
      </c>
      <c r="Z205" t="s">
        <v>60</v>
      </c>
      <c r="AA205" t="s">
        <v>65</v>
      </c>
      <c r="AB205" t="s">
        <v>67</v>
      </c>
      <c r="AC205" t="s">
        <v>67</v>
      </c>
      <c r="AD205" t="s">
        <v>65</v>
      </c>
      <c r="AE205" t="s">
        <v>67</v>
      </c>
      <c r="AF205" t="s">
        <v>66</v>
      </c>
      <c r="AG205" t="s">
        <v>67</v>
      </c>
      <c r="AH205" t="s">
        <v>65</v>
      </c>
      <c r="AI205" t="s">
        <v>65</v>
      </c>
      <c r="AJ205" t="s">
        <v>67</v>
      </c>
      <c r="AK205" t="s">
        <v>67</v>
      </c>
      <c r="AL205" t="s">
        <v>66</v>
      </c>
      <c r="AM205" t="s">
        <v>65</v>
      </c>
      <c r="AN205" t="s">
        <v>65</v>
      </c>
      <c r="AO205" t="s">
        <v>67</v>
      </c>
      <c r="AP205" t="s">
        <v>67</v>
      </c>
      <c r="AQ205" t="s">
        <v>67</v>
      </c>
      <c r="AR205" t="s">
        <v>67</v>
      </c>
      <c r="AS205" t="s">
        <v>67</v>
      </c>
      <c r="AT205" t="s">
        <v>68</v>
      </c>
      <c r="AU205" t="s">
        <v>68</v>
      </c>
      <c r="AV205" t="s">
        <v>68</v>
      </c>
      <c r="AW205" t="s">
        <v>68</v>
      </c>
      <c r="AX205" t="s">
        <v>68</v>
      </c>
      <c r="AY205" t="s">
        <v>68</v>
      </c>
      <c r="AZ205">
        <v>707</v>
      </c>
      <c r="BA205" s="3">
        <v>44437.743055555555</v>
      </c>
    </row>
    <row r="206" spans="1:53" ht="17" customHeight="1" x14ac:dyDescent="0.35">
      <c r="A206" t="s">
        <v>52</v>
      </c>
      <c r="B206" t="s">
        <v>53</v>
      </c>
      <c r="D206" t="s">
        <v>322</v>
      </c>
      <c r="E206" t="s">
        <v>193</v>
      </c>
      <c r="F206" t="str">
        <f>VLOOKUP(D206,PostSurvey!A:B,2,FALSE)</f>
        <v>Ng Sok Mei Vivien</v>
      </c>
      <c r="G206" s="1">
        <v>27956</v>
      </c>
      <c r="H206" t="s">
        <v>56</v>
      </c>
      <c r="I206" t="s">
        <v>52</v>
      </c>
      <c r="J206" s="2" t="s">
        <v>90</v>
      </c>
      <c r="K206" t="s">
        <v>52</v>
      </c>
      <c r="L206" t="s">
        <v>74</v>
      </c>
      <c r="M206" t="s">
        <v>65</v>
      </c>
      <c r="N206" t="s">
        <v>67</v>
      </c>
      <c r="O206" t="s">
        <v>67</v>
      </c>
      <c r="P206" t="s">
        <v>65</v>
      </c>
      <c r="Q206" t="s">
        <v>65</v>
      </c>
      <c r="R206" t="s">
        <v>60</v>
      </c>
      <c r="S206" t="s">
        <v>66</v>
      </c>
      <c r="T206" t="s">
        <v>67</v>
      </c>
      <c r="U206" t="s">
        <v>65</v>
      </c>
      <c r="V206" t="s">
        <v>67</v>
      </c>
      <c r="W206" t="s">
        <v>65</v>
      </c>
      <c r="X206" t="s">
        <v>67</v>
      </c>
      <c r="Y206" t="s">
        <v>67</v>
      </c>
      <c r="Z206" t="s">
        <v>67</v>
      </c>
      <c r="AA206" t="s">
        <v>67</v>
      </c>
      <c r="AB206" t="s">
        <v>67</v>
      </c>
      <c r="AC206" t="s">
        <v>67</v>
      </c>
      <c r="AD206" t="s">
        <v>68</v>
      </c>
      <c r="AE206" t="s">
        <v>67</v>
      </c>
      <c r="AF206" t="s">
        <v>66</v>
      </c>
      <c r="AG206" t="s">
        <v>66</v>
      </c>
      <c r="AH206" t="s">
        <v>65</v>
      </c>
      <c r="AI206" t="s">
        <v>68</v>
      </c>
      <c r="AJ206" t="s">
        <v>68</v>
      </c>
      <c r="AK206" t="s">
        <v>67</v>
      </c>
      <c r="AL206" t="s">
        <v>67</v>
      </c>
      <c r="AM206" t="s">
        <v>67</v>
      </c>
      <c r="AN206" t="s">
        <v>67</v>
      </c>
      <c r="AO206" t="s">
        <v>66</v>
      </c>
      <c r="AP206" t="s">
        <v>66</v>
      </c>
      <c r="AQ206" t="s">
        <v>66</v>
      </c>
      <c r="AR206" t="s">
        <v>67</v>
      </c>
      <c r="AS206" t="s">
        <v>65</v>
      </c>
      <c r="AT206" t="s">
        <v>60</v>
      </c>
      <c r="AU206" t="s">
        <v>68</v>
      </c>
      <c r="AV206" t="s">
        <v>68</v>
      </c>
      <c r="AW206" t="s">
        <v>68</v>
      </c>
      <c r="AX206" t="s">
        <v>68</v>
      </c>
      <c r="AY206" t="s">
        <v>60</v>
      </c>
      <c r="AZ206">
        <v>699</v>
      </c>
      <c r="BA206" s="3">
        <v>44437.613194444442</v>
      </c>
    </row>
    <row r="207" spans="1:53" ht="17" customHeight="1" x14ac:dyDescent="0.35">
      <c r="A207" t="s">
        <v>52</v>
      </c>
      <c r="B207" s="2" t="s">
        <v>69</v>
      </c>
      <c r="D207" t="s">
        <v>331</v>
      </c>
      <c r="E207" t="s">
        <v>193</v>
      </c>
      <c r="F207" t="str">
        <f>VLOOKUP(D207,PostSurvey!A:B,2,FALSE)</f>
        <v>Ng Sok Mei Vivien</v>
      </c>
      <c r="G207" s="1">
        <v>37195</v>
      </c>
      <c r="H207" t="s">
        <v>56</v>
      </c>
      <c r="I207" t="s">
        <v>52</v>
      </c>
      <c r="J207" t="s">
        <v>77</v>
      </c>
      <c r="K207" t="s">
        <v>58</v>
      </c>
      <c r="L207" t="s">
        <v>116</v>
      </c>
      <c r="M207" t="s">
        <v>65</v>
      </c>
      <c r="N207" t="s">
        <v>67</v>
      </c>
      <c r="O207" t="s">
        <v>66</v>
      </c>
      <c r="P207" t="s">
        <v>68</v>
      </c>
      <c r="Q207" t="s">
        <v>68</v>
      </c>
      <c r="R207" t="s">
        <v>66</v>
      </c>
      <c r="S207" t="s">
        <v>67</v>
      </c>
      <c r="T207" t="s">
        <v>67</v>
      </c>
      <c r="U207" t="s">
        <v>60</v>
      </c>
      <c r="V207" t="s">
        <v>67</v>
      </c>
      <c r="W207" t="s">
        <v>66</v>
      </c>
      <c r="X207" t="s">
        <v>66</v>
      </c>
      <c r="Y207" t="s">
        <v>67</v>
      </c>
      <c r="Z207" t="s">
        <v>67</v>
      </c>
      <c r="AA207" t="s">
        <v>67</v>
      </c>
      <c r="AB207" t="s">
        <v>67</v>
      </c>
      <c r="AC207" t="s">
        <v>67</v>
      </c>
      <c r="AD207" t="s">
        <v>65</v>
      </c>
      <c r="AE207" t="s">
        <v>60</v>
      </c>
      <c r="AF207" t="s">
        <v>66</v>
      </c>
      <c r="AG207" t="s">
        <v>65</v>
      </c>
      <c r="AH207" t="s">
        <v>60</v>
      </c>
      <c r="AI207" t="s">
        <v>65</v>
      </c>
      <c r="AJ207" t="s">
        <v>67</v>
      </c>
      <c r="AK207" t="s">
        <v>67</v>
      </c>
      <c r="AL207" t="s">
        <v>67</v>
      </c>
      <c r="AM207" t="s">
        <v>60</v>
      </c>
      <c r="AN207" t="s">
        <v>68</v>
      </c>
      <c r="AO207" t="s">
        <v>67</v>
      </c>
      <c r="AP207" t="s">
        <v>67</v>
      </c>
      <c r="AQ207" t="s">
        <v>67</v>
      </c>
      <c r="AR207" t="s">
        <v>67</v>
      </c>
      <c r="AS207" t="s">
        <v>67</v>
      </c>
      <c r="AT207" t="s">
        <v>68</v>
      </c>
      <c r="AU207" t="s">
        <v>68</v>
      </c>
      <c r="AV207" t="s">
        <v>68</v>
      </c>
      <c r="AW207" t="s">
        <v>68</v>
      </c>
      <c r="AX207" t="s">
        <v>68</v>
      </c>
      <c r="AY207" t="s">
        <v>60</v>
      </c>
      <c r="AZ207">
        <v>685</v>
      </c>
      <c r="BA207" s="3">
        <v>44437.530555555553</v>
      </c>
    </row>
    <row r="208" spans="1:53" ht="17" customHeight="1" x14ac:dyDescent="0.35">
      <c r="A208" t="s">
        <v>52</v>
      </c>
      <c r="B208" t="s">
        <v>53</v>
      </c>
      <c r="D208" t="s">
        <v>463</v>
      </c>
      <c r="E208" t="s">
        <v>193</v>
      </c>
      <c r="F208" t="str">
        <f>VLOOKUP(D208,PostSurvey!A:B,2,FALSE)</f>
        <v>Ng Sok Mei Vivien</v>
      </c>
      <c r="G208">
        <v>1011982</v>
      </c>
      <c r="H208" t="s">
        <v>63</v>
      </c>
      <c r="I208" t="s">
        <v>58</v>
      </c>
      <c r="J208" t="s">
        <v>73</v>
      </c>
      <c r="K208" t="s">
        <v>58</v>
      </c>
      <c r="L208" t="s">
        <v>74</v>
      </c>
      <c r="M208" t="s">
        <v>67</v>
      </c>
      <c r="N208" t="s">
        <v>66</v>
      </c>
      <c r="O208" t="s">
        <v>60</v>
      </c>
      <c r="P208" t="s">
        <v>60</v>
      </c>
      <c r="Q208" t="s">
        <v>66</v>
      </c>
      <c r="R208" t="s">
        <v>65</v>
      </c>
      <c r="S208" t="s">
        <v>65</v>
      </c>
      <c r="T208" t="s">
        <v>65</v>
      </c>
      <c r="U208" t="s">
        <v>65</v>
      </c>
      <c r="V208" t="s">
        <v>60</v>
      </c>
      <c r="W208" t="s">
        <v>66</v>
      </c>
      <c r="X208" t="s">
        <v>66</v>
      </c>
      <c r="Y208" t="s">
        <v>66</v>
      </c>
      <c r="Z208" t="s">
        <v>66</v>
      </c>
      <c r="AA208" t="s">
        <v>65</v>
      </c>
      <c r="AB208" t="s">
        <v>65</v>
      </c>
      <c r="AC208" t="s">
        <v>65</v>
      </c>
      <c r="AD208" t="s">
        <v>65</v>
      </c>
      <c r="AE208" t="s">
        <v>65</v>
      </c>
      <c r="AF208" t="s">
        <v>65</v>
      </c>
      <c r="AG208" t="s">
        <v>65</v>
      </c>
      <c r="AH208" t="s">
        <v>66</v>
      </c>
      <c r="AI208" t="s">
        <v>65</v>
      </c>
      <c r="AJ208" t="s">
        <v>66</v>
      </c>
      <c r="AK208" t="s">
        <v>66</v>
      </c>
      <c r="AL208" t="s">
        <v>66</v>
      </c>
      <c r="AM208" t="s">
        <v>66</v>
      </c>
      <c r="AN208" t="s">
        <v>66</v>
      </c>
      <c r="AO208" t="s">
        <v>66</v>
      </c>
      <c r="AP208" t="s">
        <v>65</v>
      </c>
      <c r="AQ208" t="s">
        <v>65</v>
      </c>
      <c r="AR208" t="s">
        <v>65</v>
      </c>
      <c r="AS208" t="s">
        <v>65</v>
      </c>
      <c r="AT208" t="s">
        <v>60</v>
      </c>
      <c r="AU208" t="s">
        <v>65</v>
      </c>
      <c r="AV208" t="s">
        <v>65</v>
      </c>
      <c r="AW208" t="s">
        <v>60</v>
      </c>
      <c r="AX208" t="s">
        <v>65</v>
      </c>
      <c r="AY208" t="s">
        <v>60</v>
      </c>
      <c r="AZ208">
        <v>410</v>
      </c>
      <c r="BA208" s="3">
        <v>44436.554861111108</v>
      </c>
    </row>
    <row r="209" spans="1:53" ht="17" customHeight="1" x14ac:dyDescent="0.35">
      <c r="A209" t="s">
        <v>58</v>
      </c>
      <c r="B209" t="s">
        <v>53</v>
      </c>
      <c r="D209">
        <v>3540</v>
      </c>
      <c r="E209" t="s">
        <v>193</v>
      </c>
      <c r="F209" t="str">
        <f>VLOOKUP(D209,PostSurvey!A:B,2,FALSE)</f>
        <v>Ng Sok Mei Vivien</v>
      </c>
      <c r="G209" s="1">
        <v>33786</v>
      </c>
      <c r="H209" t="s">
        <v>56</v>
      </c>
      <c r="I209" t="s">
        <v>52</v>
      </c>
      <c r="J209" t="s">
        <v>77</v>
      </c>
      <c r="K209" t="s">
        <v>58</v>
      </c>
      <c r="L209" t="s">
        <v>59</v>
      </c>
      <c r="M209" t="s">
        <v>65</v>
      </c>
      <c r="N209" t="s">
        <v>66</v>
      </c>
      <c r="O209" t="s">
        <v>66</v>
      </c>
      <c r="P209" t="s">
        <v>65</v>
      </c>
      <c r="Q209" t="s">
        <v>65</v>
      </c>
      <c r="R209" t="s">
        <v>66</v>
      </c>
      <c r="S209" t="s">
        <v>66</v>
      </c>
      <c r="T209" t="s">
        <v>60</v>
      </c>
      <c r="U209" t="s">
        <v>65</v>
      </c>
      <c r="V209" t="s">
        <v>65</v>
      </c>
      <c r="W209" t="s">
        <v>65</v>
      </c>
      <c r="X209" t="s">
        <v>65</v>
      </c>
      <c r="Y209" t="s">
        <v>65</v>
      </c>
      <c r="Z209" t="s">
        <v>66</v>
      </c>
      <c r="AA209" t="s">
        <v>67</v>
      </c>
      <c r="AB209" t="s">
        <v>66</v>
      </c>
      <c r="AC209" t="s">
        <v>60</v>
      </c>
      <c r="AD209" t="s">
        <v>60</v>
      </c>
      <c r="AE209" t="s">
        <v>60</v>
      </c>
      <c r="AF209" t="s">
        <v>66</v>
      </c>
      <c r="AG209" t="s">
        <v>65</v>
      </c>
      <c r="AH209" t="s">
        <v>60</v>
      </c>
      <c r="AI209" t="s">
        <v>65</v>
      </c>
      <c r="AJ209" t="s">
        <v>65</v>
      </c>
      <c r="AK209" t="s">
        <v>67</v>
      </c>
      <c r="AL209" t="s">
        <v>60</v>
      </c>
      <c r="AM209" t="s">
        <v>65</v>
      </c>
      <c r="AN209" t="s">
        <v>65</v>
      </c>
      <c r="AO209" t="s">
        <v>67</v>
      </c>
      <c r="AP209" t="s">
        <v>60</v>
      </c>
      <c r="AQ209" t="s">
        <v>67</v>
      </c>
      <c r="AR209" t="s">
        <v>67</v>
      </c>
      <c r="AS209" t="s">
        <v>67</v>
      </c>
      <c r="AT209" t="s">
        <v>68</v>
      </c>
      <c r="AU209" t="s">
        <v>68</v>
      </c>
      <c r="AV209" t="s">
        <v>68</v>
      </c>
      <c r="AW209" t="s">
        <v>68</v>
      </c>
      <c r="AX209" t="s">
        <v>68</v>
      </c>
      <c r="AY209" t="s">
        <v>68</v>
      </c>
      <c r="AZ209">
        <v>389</v>
      </c>
      <c r="BA209" s="3">
        <v>44436.394444444442</v>
      </c>
    </row>
    <row r="210" spans="1:53" ht="17" customHeight="1" x14ac:dyDescent="0.35">
      <c r="A210" t="s">
        <v>58</v>
      </c>
      <c r="B210" t="s">
        <v>53</v>
      </c>
      <c r="D210" t="s">
        <v>484</v>
      </c>
      <c r="E210" t="s">
        <v>193</v>
      </c>
      <c r="F210" t="str">
        <f>VLOOKUP(D210,PostSurvey!A:B,2,FALSE)</f>
        <v>Ng Sok Mei Vivien</v>
      </c>
      <c r="G210" s="1">
        <v>34636</v>
      </c>
      <c r="H210" t="s">
        <v>63</v>
      </c>
      <c r="I210" t="s">
        <v>52</v>
      </c>
      <c r="J210" s="2" t="s">
        <v>90</v>
      </c>
      <c r="K210" t="s">
        <v>58</v>
      </c>
      <c r="L210" t="s">
        <v>116</v>
      </c>
      <c r="M210" t="s">
        <v>65</v>
      </c>
      <c r="N210" t="s">
        <v>60</v>
      </c>
      <c r="O210" t="s">
        <v>67</v>
      </c>
      <c r="P210" t="s">
        <v>60</v>
      </c>
      <c r="Q210" t="s">
        <v>68</v>
      </c>
      <c r="R210" t="s">
        <v>66</v>
      </c>
      <c r="S210" t="s">
        <v>67</v>
      </c>
      <c r="T210" t="s">
        <v>60</v>
      </c>
      <c r="U210" t="s">
        <v>65</v>
      </c>
      <c r="V210" t="s">
        <v>66</v>
      </c>
      <c r="W210" t="s">
        <v>60</v>
      </c>
      <c r="X210" t="s">
        <v>66</v>
      </c>
      <c r="Y210" t="s">
        <v>68</v>
      </c>
      <c r="Z210" t="s">
        <v>60</v>
      </c>
      <c r="AA210" t="s">
        <v>66</v>
      </c>
      <c r="AB210" t="s">
        <v>66</v>
      </c>
      <c r="AC210" t="s">
        <v>65</v>
      </c>
      <c r="AD210" t="s">
        <v>60</v>
      </c>
      <c r="AE210" t="s">
        <v>60</v>
      </c>
      <c r="AF210" t="s">
        <v>60</v>
      </c>
      <c r="AG210" t="s">
        <v>60</v>
      </c>
      <c r="AH210" t="s">
        <v>66</v>
      </c>
      <c r="AI210" t="s">
        <v>60</v>
      </c>
      <c r="AJ210" t="s">
        <v>66</v>
      </c>
      <c r="AK210" t="s">
        <v>66</v>
      </c>
      <c r="AL210" t="s">
        <v>66</v>
      </c>
      <c r="AM210" t="s">
        <v>60</v>
      </c>
      <c r="AN210" t="s">
        <v>67</v>
      </c>
      <c r="AO210" t="s">
        <v>66</v>
      </c>
      <c r="AP210" t="s">
        <v>67</v>
      </c>
      <c r="AQ210" t="s">
        <v>66</v>
      </c>
      <c r="AR210" t="s">
        <v>67</v>
      </c>
      <c r="AS210" t="s">
        <v>66</v>
      </c>
      <c r="AT210" t="s">
        <v>66</v>
      </c>
      <c r="AU210" t="s">
        <v>65</v>
      </c>
      <c r="AV210" t="s">
        <v>65</v>
      </c>
      <c r="AW210" t="s">
        <v>60</v>
      </c>
      <c r="AX210" t="s">
        <v>65</v>
      </c>
      <c r="AY210" t="s">
        <v>65</v>
      </c>
      <c r="AZ210">
        <v>371</v>
      </c>
      <c r="BA210" s="3">
        <v>44436.310416666667</v>
      </c>
    </row>
    <row r="211" spans="1:53" ht="17" customHeight="1" x14ac:dyDescent="0.35">
      <c r="A211" t="s">
        <v>52</v>
      </c>
      <c r="B211" t="s">
        <v>53</v>
      </c>
      <c r="D211" t="s">
        <v>485</v>
      </c>
      <c r="E211" t="s">
        <v>193</v>
      </c>
      <c r="F211" t="str">
        <f>VLOOKUP(D211,PostSurvey!A:B,2,FALSE)</f>
        <v>Ng Sok Mei Vivien</v>
      </c>
      <c r="G211" s="1">
        <v>28998</v>
      </c>
      <c r="H211" t="s">
        <v>56</v>
      </c>
      <c r="I211" t="s">
        <v>52</v>
      </c>
      <c r="J211" t="s">
        <v>173</v>
      </c>
      <c r="K211" t="s">
        <v>58</v>
      </c>
      <c r="L211" t="s">
        <v>74</v>
      </c>
      <c r="M211" t="s">
        <v>65</v>
      </c>
      <c r="N211" t="s">
        <v>65</v>
      </c>
      <c r="O211" t="s">
        <v>66</v>
      </c>
      <c r="P211" t="s">
        <v>65</v>
      </c>
      <c r="Q211" t="s">
        <v>65</v>
      </c>
      <c r="R211" t="s">
        <v>67</v>
      </c>
      <c r="S211" t="s">
        <v>67</v>
      </c>
      <c r="T211" t="s">
        <v>67</v>
      </c>
      <c r="U211" t="s">
        <v>68</v>
      </c>
      <c r="V211" t="s">
        <v>60</v>
      </c>
      <c r="W211" t="s">
        <v>65</v>
      </c>
      <c r="X211" t="s">
        <v>67</v>
      </c>
      <c r="Y211" t="s">
        <v>60</v>
      </c>
      <c r="Z211" t="s">
        <v>66</v>
      </c>
      <c r="AA211" t="s">
        <v>60</v>
      </c>
      <c r="AB211" t="s">
        <v>66</v>
      </c>
      <c r="AC211" t="s">
        <v>60</v>
      </c>
      <c r="AD211" t="s">
        <v>65</v>
      </c>
      <c r="AE211" t="s">
        <v>66</v>
      </c>
      <c r="AF211" t="s">
        <v>66</v>
      </c>
      <c r="AG211" t="s">
        <v>66</v>
      </c>
      <c r="AH211" t="s">
        <v>65</v>
      </c>
      <c r="AI211" t="s">
        <v>68</v>
      </c>
      <c r="AJ211" t="s">
        <v>66</v>
      </c>
      <c r="AK211" t="s">
        <v>67</v>
      </c>
      <c r="AL211" t="s">
        <v>67</v>
      </c>
      <c r="AM211" t="s">
        <v>66</v>
      </c>
      <c r="AN211" t="s">
        <v>66</v>
      </c>
      <c r="AO211" t="s">
        <v>60</v>
      </c>
      <c r="AP211" t="s">
        <v>66</v>
      </c>
      <c r="AQ211" t="s">
        <v>66</v>
      </c>
      <c r="AR211" t="s">
        <v>66</v>
      </c>
      <c r="AS211" t="s">
        <v>65</v>
      </c>
      <c r="AT211" t="s">
        <v>65</v>
      </c>
      <c r="AU211" t="s">
        <v>68</v>
      </c>
      <c r="AV211" t="s">
        <v>68</v>
      </c>
      <c r="AW211" t="s">
        <v>68</v>
      </c>
      <c r="AX211" t="s">
        <v>60</v>
      </c>
      <c r="AY211" t="s">
        <v>60</v>
      </c>
      <c r="AZ211">
        <v>370</v>
      </c>
      <c r="BA211" s="3">
        <v>44436.309027777781</v>
      </c>
    </row>
    <row r="212" spans="1:53" ht="17" customHeight="1" x14ac:dyDescent="0.35">
      <c r="A212" t="s">
        <v>52</v>
      </c>
      <c r="B212" t="s">
        <v>53</v>
      </c>
      <c r="D212">
        <v>3540</v>
      </c>
      <c r="E212" t="s">
        <v>193</v>
      </c>
      <c r="F212" t="str">
        <f>VLOOKUP(D212,PostSurvey!A:B,2,FALSE)</f>
        <v>Ng Sok Mei Vivien</v>
      </c>
      <c r="G212" s="1">
        <v>33786</v>
      </c>
      <c r="H212" t="s">
        <v>56</v>
      </c>
      <c r="I212" t="s">
        <v>52</v>
      </c>
      <c r="J212" t="s">
        <v>73</v>
      </c>
      <c r="K212" t="s">
        <v>58</v>
      </c>
      <c r="L212" t="s">
        <v>59</v>
      </c>
      <c r="M212" t="s">
        <v>68</v>
      </c>
      <c r="N212" t="s">
        <v>65</v>
      </c>
      <c r="O212" t="s">
        <v>66</v>
      </c>
      <c r="P212" t="s">
        <v>68</v>
      </c>
      <c r="Q212" t="s">
        <v>68</v>
      </c>
      <c r="R212" t="s">
        <v>60</v>
      </c>
      <c r="S212" t="s">
        <v>60</v>
      </c>
      <c r="T212" t="s">
        <v>60</v>
      </c>
      <c r="U212" t="s">
        <v>68</v>
      </c>
      <c r="V212" t="s">
        <v>65</v>
      </c>
      <c r="W212" t="s">
        <v>65</v>
      </c>
      <c r="X212" t="s">
        <v>68</v>
      </c>
      <c r="Y212" t="s">
        <v>66</v>
      </c>
      <c r="Z212" t="s">
        <v>66</v>
      </c>
      <c r="AA212" t="s">
        <v>66</v>
      </c>
      <c r="AB212" t="s">
        <v>67</v>
      </c>
      <c r="AC212" t="s">
        <v>65</v>
      </c>
      <c r="AD212" t="s">
        <v>60</v>
      </c>
      <c r="AE212" t="s">
        <v>67</v>
      </c>
      <c r="AF212" t="s">
        <v>66</v>
      </c>
      <c r="AG212" t="s">
        <v>60</v>
      </c>
      <c r="AH212" t="s">
        <v>65</v>
      </c>
      <c r="AI212" t="s">
        <v>65</v>
      </c>
      <c r="AJ212" t="s">
        <v>66</v>
      </c>
      <c r="AK212" t="s">
        <v>66</v>
      </c>
      <c r="AL212" t="s">
        <v>60</v>
      </c>
      <c r="AM212" t="s">
        <v>65</v>
      </c>
      <c r="AN212" t="s">
        <v>60</v>
      </c>
      <c r="AO212" t="s">
        <v>66</v>
      </c>
      <c r="AP212" t="s">
        <v>66</v>
      </c>
      <c r="AQ212" t="s">
        <v>66</v>
      </c>
      <c r="AR212" t="s">
        <v>66</v>
      </c>
      <c r="AS212" t="s">
        <v>66</v>
      </c>
      <c r="AT212" t="s">
        <v>60</v>
      </c>
      <c r="AU212" t="s">
        <v>60</v>
      </c>
      <c r="AV212" t="s">
        <v>68</v>
      </c>
      <c r="AW212" t="s">
        <v>60</v>
      </c>
      <c r="AX212" t="s">
        <v>65</v>
      </c>
      <c r="AY212" t="s">
        <v>65</v>
      </c>
      <c r="AZ212">
        <v>369</v>
      </c>
      <c r="BA212" s="3">
        <v>44436.302777777775</v>
      </c>
    </row>
    <row r="213" spans="1:53" ht="17" customHeight="1" x14ac:dyDescent="0.35">
      <c r="A213" t="s">
        <v>52</v>
      </c>
      <c r="B213" t="s">
        <v>53</v>
      </c>
      <c r="D213" t="s">
        <v>486</v>
      </c>
      <c r="E213" t="s">
        <v>487</v>
      </c>
      <c r="F213" t="str">
        <f>VLOOKUP(D213,PostSurvey!A:B,2,FALSE)</f>
        <v>Ng Sok Mei Vivien</v>
      </c>
      <c r="G213" s="1">
        <v>32298</v>
      </c>
      <c r="H213" t="s">
        <v>56</v>
      </c>
      <c r="I213" t="s">
        <v>52</v>
      </c>
      <c r="J213" s="2" t="s">
        <v>488</v>
      </c>
      <c r="K213" t="s">
        <v>58</v>
      </c>
      <c r="L213" t="s">
        <v>74</v>
      </c>
      <c r="M213" t="s">
        <v>68</v>
      </c>
      <c r="N213" t="s">
        <v>67</v>
      </c>
      <c r="O213" t="s">
        <v>66</v>
      </c>
      <c r="P213" t="s">
        <v>68</v>
      </c>
      <c r="Q213" t="s">
        <v>68</v>
      </c>
      <c r="R213" t="s">
        <v>67</v>
      </c>
      <c r="S213" t="s">
        <v>67</v>
      </c>
      <c r="T213" t="s">
        <v>67</v>
      </c>
      <c r="U213" t="s">
        <v>68</v>
      </c>
      <c r="V213" t="s">
        <v>65</v>
      </c>
      <c r="W213" t="s">
        <v>66</v>
      </c>
      <c r="X213" t="s">
        <v>60</v>
      </c>
      <c r="Y213" t="s">
        <v>67</v>
      </c>
      <c r="Z213" t="s">
        <v>67</v>
      </c>
      <c r="AA213" t="s">
        <v>60</v>
      </c>
      <c r="AB213" t="s">
        <v>66</v>
      </c>
      <c r="AC213" t="s">
        <v>67</v>
      </c>
      <c r="AD213" t="s">
        <v>68</v>
      </c>
      <c r="AE213" t="s">
        <v>66</v>
      </c>
      <c r="AF213" t="s">
        <v>66</v>
      </c>
      <c r="AG213" t="s">
        <v>65</v>
      </c>
      <c r="AH213" t="s">
        <v>65</v>
      </c>
      <c r="AI213" t="s">
        <v>65</v>
      </c>
      <c r="AJ213" t="s">
        <v>67</v>
      </c>
      <c r="AK213" t="s">
        <v>67</v>
      </c>
      <c r="AL213" t="s">
        <v>67</v>
      </c>
      <c r="AM213" t="s">
        <v>65</v>
      </c>
      <c r="AN213" t="s">
        <v>65</v>
      </c>
      <c r="AO213" t="s">
        <v>66</v>
      </c>
      <c r="AP213" t="s">
        <v>67</v>
      </c>
      <c r="AQ213" t="s">
        <v>67</v>
      </c>
      <c r="AR213" t="s">
        <v>60</v>
      </c>
      <c r="AS213" t="s">
        <v>60</v>
      </c>
      <c r="AT213" t="s">
        <v>65</v>
      </c>
      <c r="AU213" t="s">
        <v>68</v>
      </c>
      <c r="AV213" t="s">
        <v>65</v>
      </c>
      <c r="AW213" t="s">
        <v>65</v>
      </c>
      <c r="AX213" t="s">
        <v>65</v>
      </c>
      <c r="AY213" t="s">
        <v>60</v>
      </c>
      <c r="AZ213">
        <v>362</v>
      </c>
      <c r="BA213" s="3">
        <v>44436.256944444445</v>
      </c>
    </row>
    <row r="214" spans="1:53" ht="17" customHeight="1" x14ac:dyDescent="0.35">
      <c r="A214" t="s">
        <v>52</v>
      </c>
      <c r="B214" t="s">
        <v>53</v>
      </c>
      <c r="D214" t="s">
        <v>492</v>
      </c>
      <c r="E214" t="s">
        <v>193</v>
      </c>
      <c r="F214" t="str">
        <f>VLOOKUP(D214,PostSurvey!A:B,2,FALSE)</f>
        <v>Ng Sok Mei Vivien</v>
      </c>
      <c r="G214" s="1">
        <v>32212</v>
      </c>
      <c r="H214" t="s">
        <v>56</v>
      </c>
      <c r="I214" t="s">
        <v>52</v>
      </c>
      <c r="J214" t="s">
        <v>77</v>
      </c>
      <c r="K214" t="s">
        <v>58</v>
      </c>
      <c r="L214" t="s">
        <v>80</v>
      </c>
      <c r="M214" t="s">
        <v>65</v>
      </c>
      <c r="N214" t="s">
        <v>60</v>
      </c>
      <c r="O214" t="s">
        <v>66</v>
      </c>
      <c r="P214" t="s">
        <v>65</v>
      </c>
      <c r="Q214" t="s">
        <v>60</v>
      </c>
      <c r="R214" t="s">
        <v>67</v>
      </c>
      <c r="S214" t="s">
        <v>67</v>
      </c>
      <c r="T214" t="s">
        <v>67</v>
      </c>
      <c r="U214" t="s">
        <v>68</v>
      </c>
      <c r="V214" t="s">
        <v>65</v>
      </c>
      <c r="W214" t="s">
        <v>65</v>
      </c>
      <c r="X214" t="s">
        <v>66</v>
      </c>
      <c r="Y214" t="s">
        <v>67</v>
      </c>
      <c r="Z214" t="s">
        <v>67</v>
      </c>
      <c r="AA214" t="s">
        <v>67</v>
      </c>
      <c r="AB214" t="s">
        <v>67</v>
      </c>
      <c r="AC214" t="s">
        <v>66</v>
      </c>
      <c r="AD214" t="s">
        <v>67</v>
      </c>
      <c r="AE214" t="s">
        <v>66</v>
      </c>
      <c r="AF214" t="s">
        <v>65</v>
      </c>
      <c r="AG214" t="s">
        <v>65</v>
      </c>
      <c r="AH214" t="s">
        <v>65</v>
      </c>
      <c r="AI214" t="s">
        <v>68</v>
      </c>
      <c r="AJ214" t="s">
        <v>67</v>
      </c>
      <c r="AK214" t="s">
        <v>67</v>
      </c>
      <c r="AL214" t="s">
        <v>67</v>
      </c>
      <c r="AM214" t="s">
        <v>67</v>
      </c>
      <c r="AN214" t="s">
        <v>65</v>
      </c>
      <c r="AO214" t="s">
        <v>67</v>
      </c>
      <c r="AP214" t="s">
        <v>67</v>
      </c>
      <c r="AQ214" t="s">
        <v>67</v>
      </c>
      <c r="AR214" t="s">
        <v>67</v>
      </c>
      <c r="AS214" t="s">
        <v>66</v>
      </c>
      <c r="AT214" t="s">
        <v>68</v>
      </c>
      <c r="AU214" t="s">
        <v>68</v>
      </c>
      <c r="AV214" t="s">
        <v>68</v>
      </c>
      <c r="AW214" t="s">
        <v>68</v>
      </c>
      <c r="AX214" t="s">
        <v>66</v>
      </c>
      <c r="AY214" t="s">
        <v>66</v>
      </c>
      <c r="AZ214">
        <v>355</v>
      </c>
      <c r="BA214" s="3">
        <v>44436.227777777778</v>
      </c>
    </row>
    <row r="215" spans="1:53" ht="17" customHeight="1" x14ac:dyDescent="0.35">
      <c r="A215" t="s">
        <v>52</v>
      </c>
      <c r="B215" t="s">
        <v>53</v>
      </c>
      <c r="D215" t="s">
        <v>492</v>
      </c>
      <c r="E215" t="s">
        <v>193</v>
      </c>
      <c r="F215" t="str">
        <f>VLOOKUP(D215,PostSurvey!A:B,2,FALSE)</f>
        <v>Ng Sok Mei Vivien</v>
      </c>
      <c r="G215" s="1">
        <v>32212</v>
      </c>
      <c r="H215" t="s">
        <v>56</v>
      </c>
      <c r="I215" t="s">
        <v>52</v>
      </c>
      <c r="J215" t="s">
        <v>77</v>
      </c>
      <c r="K215" t="s">
        <v>58</v>
      </c>
      <c r="L215" t="s">
        <v>80</v>
      </c>
      <c r="M215" t="s">
        <v>65</v>
      </c>
      <c r="N215" t="s">
        <v>60</v>
      </c>
      <c r="O215" t="s">
        <v>66</v>
      </c>
      <c r="P215" t="s">
        <v>65</v>
      </c>
      <c r="Q215" t="s">
        <v>60</v>
      </c>
      <c r="R215" t="s">
        <v>67</v>
      </c>
      <c r="S215" t="s">
        <v>67</v>
      </c>
      <c r="T215" t="s">
        <v>67</v>
      </c>
      <c r="U215" t="s">
        <v>68</v>
      </c>
      <c r="V215" t="s">
        <v>65</v>
      </c>
      <c r="W215" t="s">
        <v>65</v>
      </c>
      <c r="X215" t="s">
        <v>66</v>
      </c>
      <c r="Y215" t="s">
        <v>67</v>
      </c>
      <c r="Z215" t="s">
        <v>67</v>
      </c>
      <c r="AA215" t="s">
        <v>67</v>
      </c>
      <c r="AB215" t="s">
        <v>67</v>
      </c>
      <c r="AC215" t="s">
        <v>66</v>
      </c>
      <c r="AD215" t="s">
        <v>67</v>
      </c>
      <c r="AE215" t="s">
        <v>66</v>
      </c>
      <c r="AF215" t="s">
        <v>65</v>
      </c>
      <c r="AG215" t="s">
        <v>65</v>
      </c>
      <c r="AH215" t="s">
        <v>66</v>
      </c>
      <c r="AI215" t="s">
        <v>68</v>
      </c>
      <c r="AJ215" t="s">
        <v>67</v>
      </c>
      <c r="AK215" t="s">
        <v>67</v>
      </c>
      <c r="AL215" t="s">
        <v>67</v>
      </c>
      <c r="AM215" t="s">
        <v>67</v>
      </c>
      <c r="AN215" t="s">
        <v>67</v>
      </c>
      <c r="AO215" t="s">
        <v>67</v>
      </c>
      <c r="AP215" t="s">
        <v>67</v>
      </c>
      <c r="AQ215" t="s">
        <v>67</v>
      </c>
      <c r="AR215" t="s">
        <v>67</v>
      </c>
      <c r="AS215" t="s">
        <v>66</v>
      </c>
      <c r="AT215" t="s">
        <v>67</v>
      </c>
      <c r="AU215" t="s">
        <v>68</v>
      </c>
      <c r="AV215" t="s">
        <v>68</v>
      </c>
      <c r="AW215" t="s">
        <v>68</v>
      </c>
      <c r="AX215" t="s">
        <v>66</v>
      </c>
      <c r="AY215" t="s">
        <v>66</v>
      </c>
      <c r="AZ215">
        <v>353</v>
      </c>
      <c r="BA215" s="3">
        <v>44436.225694444445</v>
      </c>
    </row>
    <row r="216" spans="1:53" ht="17" customHeight="1" x14ac:dyDescent="0.35">
      <c r="A216" t="s">
        <v>52</v>
      </c>
      <c r="B216" t="s">
        <v>53</v>
      </c>
      <c r="D216" t="s">
        <v>497</v>
      </c>
      <c r="E216" t="s">
        <v>498</v>
      </c>
      <c r="F216" t="str">
        <f>VLOOKUP(D216,PostSurvey!A:B,2,FALSE)</f>
        <v>Ng Sok Mei Vivien</v>
      </c>
      <c r="G216" s="1">
        <v>31107</v>
      </c>
      <c r="H216" t="s">
        <v>56</v>
      </c>
      <c r="I216" t="s">
        <v>58</v>
      </c>
      <c r="J216" t="s">
        <v>73</v>
      </c>
      <c r="K216" t="s">
        <v>58</v>
      </c>
      <c r="L216" t="s">
        <v>59</v>
      </c>
      <c r="M216" t="s">
        <v>66</v>
      </c>
      <c r="N216" t="s">
        <v>67</v>
      </c>
      <c r="O216" t="s">
        <v>60</v>
      </c>
      <c r="P216" t="s">
        <v>65</v>
      </c>
      <c r="Q216" t="s">
        <v>68</v>
      </c>
      <c r="R216" t="s">
        <v>65</v>
      </c>
      <c r="S216" t="s">
        <v>60</v>
      </c>
      <c r="T216" t="s">
        <v>60</v>
      </c>
      <c r="U216" t="s">
        <v>66</v>
      </c>
      <c r="V216" t="s">
        <v>66</v>
      </c>
      <c r="W216" t="s">
        <v>66</v>
      </c>
      <c r="X216" t="s">
        <v>67</v>
      </c>
      <c r="Y216" t="s">
        <v>67</v>
      </c>
      <c r="Z216" t="s">
        <v>60</v>
      </c>
      <c r="AA216" t="s">
        <v>60</v>
      </c>
      <c r="AB216" t="s">
        <v>65</v>
      </c>
      <c r="AC216" t="s">
        <v>60</v>
      </c>
      <c r="AD216" t="s">
        <v>65</v>
      </c>
      <c r="AE216" t="s">
        <v>67</v>
      </c>
      <c r="AF216" t="s">
        <v>60</v>
      </c>
      <c r="AG216" t="s">
        <v>60</v>
      </c>
      <c r="AH216" t="s">
        <v>60</v>
      </c>
      <c r="AI216" t="s">
        <v>60</v>
      </c>
      <c r="AJ216" t="s">
        <v>67</v>
      </c>
      <c r="AK216" t="s">
        <v>67</v>
      </c>
      <c r="AL216" t="s">
        <v>66</v>
      </c>
      <c r="AM216" t="s">
        <v>60</v>
      </c>
      <c r="AN216" t="s">
        <v>67</v>
      </c>
      <c r="AO216" t="s">
        <v>65</v>
      </c>
      <c r="AP216" t="s">
        <v>66</v>
      </c>
      <c r="AQ216" t="s">
        <v>67</v>
      </c>
      <c r="AR216" t="s">
        <v>60</v>
      </c>
      <c r="AS216" t="s">
        <v>60</v>
      </c>
      <c r="AT216" t="s">
        <v>65</v>
      </c>
      <c r="AU216" t="s">
        <v>68</v>
      </c>
      <c r="AV216" t="s">
        <v>68</v>
      </c>
      <c r="AW216" t="s">
        <v>60</v>
      </c>
      <c r="AX216" t="s">
        <v>65</v>
      </c>
      <c r="AY216" t="s">
        <v>60</v>
      </c>
      <c r="AZ216">
        <v>350</v>
      </c>
      <c r="BA216" s="3">
        <v>44436.220138888886</v>
      </c>
    </row>
    <row r="217" spans="1:53" ht="17" customHeight="1" x14ac:dyDescent="0.35">
      <c r="A217" t="s">
        <v>52</v>
      </c>
      <c r="B217" t="s">
        <v>53</v>
      </c>
      <c r="D217" t="s">
        <v>501</v>
      </c>
      <c r="E217" t="s">
        <v>193</v>
      </c>
      <c r="F217" t="str">
        <f>VLOOKUP(D217,PostSurvey!A:B,2,FALSE)</f>
        <v>Ng Sok Mei Vivien</v>
      </c>
      <c r="G217" s="1">
        <v>32141</v>
      </c>
      <c r="H217" t="s">
        <v>63</v>
      </c>
      <c r="I217" t="s">
        <v>58</v>
      </c>
      <c r="J217" t="s">
        <v>73</v>
      </c>
      <c r="K217" t="s">
        <v>58</v>
      </c>
      <c r="L217" t="s">
        <v>80</v>
      </c>
      <c r="M217" t="s">
        <v>65</v>
      </c>
      <c r="N217" t="s">
        <v>65</v>
      </c>
      <c r="O217" t="s">
        <v>66</v>
      </c>
      <c r="P217" t="s">
        <v>65</v>
      </c>
      <c r="Q217" t="s">
        <v>65</v>
      </c>
      <c r="R217" t="s">
        <v>67</v>
      </c>
      <c r="S217" t="s">
        <v>60</v>
      </c>
      <c r="T217" t="s">
        <v>67</v>
      </c>
      <c r="U217" t="s">
        <v>65</v>
      </c>
      <c r="V217" t="s">
        <v>65</v>
      </c>
      <c r="W217" t="s">
        <v>60</v>
      </c>
      <c r="X217" t="s">
        <v>65</v>
      </c>
      <c r="Y217" t="s">
        <v>66</v>
      </c>
      <c r="Z217" t="s">
        <v>60</v>
      </c>
      <c r="AA217" t="s">
        <v>60</v>
      </c>
      <c r="AB217" t="s">
        <v>67</v>
      </c>
      <c r="AC217" t="s">
        <v>66</v>
      </c>
      <c r="AD217" t="s">
        <v>60</v>
      </c>
      <c r="AE217" t="s">
        <v>67</v>
      </c>
      <c r="AF217" t="s">
        <v>67</v>
      </c>
      <c r="AG217" t="s">
        <v>60</v>
      </c>
      <c r="AH217" t="s">
        <v>60</v>
      </c>
      <c r="AI217" t="s">
        <v>60</v>
      </c>
      <c r="AJ217" t="s">
        <v>60</v>
      </c>
      <c r="AK217" t="s">
        <v>60</v>
      </c>
      <c r="AL217" t="s">
        <v>60</v>
      </c>
      <c r="AM217" t="s">
        <v>60</v>
      </c>
      <c r="AN217" t="s">
        <v>66</v>
      </c>
      <c r="AO217" t="s">
        <v>60</v>
      </c>
      <c r="AP217" t="s">
        <v>60</v>
      </c>
      <c r="AQ217" t="s">
        <v>60</v>
      </c>
      <c r="AR217" t="s">
        <v>60</v>
      </c>
      <c r="AS217" t="s">
        <v>60</v>
      </c>
      <c r="AT217" t="s">
        <v>65</v>
      </c>
      <c r="AU217" t="s">
        <v>68</v>
      </c>
      <c r="AV217" t="s">
        <v>68</v>
      </c>
      <c r="AW217" t="s">
        <v>60</v>
      </c>
      <c r="AX217" t="s">
        <v>60</v>
      </c>
      <c r="AY217" t="s">
        <v>60</v>
      </c>
      <c r="AZ217">
        <v>346</v>
      </c>
      <c r="BA217" s="3">
        <v>44436.186805555553</v>
      </c>
    </row>
    <row r="218" spans="1:53" ht="17" customHeight="1" x14ac:dyDescent="0.35">
      <c r="A218" t="s">
        <v>52</v>
      </c>
      <c r="B218" t="s">
        <v>53</v>
      </c>
      <c r="D218" t="s">
        <v>503</v>
      </c>
      <c r="E218" t="s">
        <v>193</v>
      </c>
      <c r="F218" t="str">
        <f>VLOOKUP(D218,PostSurvey!A:B,2,FALSE)</f>
        <v>Ng Sok Mei Vivien</v>
      </c>
      <c r="G218" s="1">
        <v>32312</v>
      </c>
      <c r="H218" t="s">
        <v>56</v>
      </c>
      <c r="I218" t="s">
        <v>52</v>
      </c>
      <c r="J218" s="2" t="s">
        <v>90</v>
      </c>
      <c r="K218" t="s">
        <v>58</v>
      </c>
      <c r="L218" t="s">
        <v>74</v>
      </c>
      <c r="M218" t="s">
        <v>65</v>
      </c>
      <c r="N218" t="s">
        <v>66</v>
      </c>
      <c r="O218" t="s">
        <v>67</v>
      </c>
      <c r="P218" t="s">
        <v>65</v>
      </c>
      <c r="Q218" t="s">
        <v>65</v>
      </c>
      <c r="R218" t="s">
        <v>65</v>
      </c>
      <c r="S218" t="s">
        <v>67</v>
      </c>
      <c r="T218" t="s">
        <v>66</v>
      </c>
      <c r="U218" t="s">
        <v>65</v>
      </c>
      <c r="V218" t="s">
        <v>66</v>
      </c>
      <c r="W218" t="s">
        <v>66</v>
      </c>
      <c r="X218" t="s">
        <v>60</v>
      </c>
      <c r="Y218" t="s">
        <v>67</v>
      </c>
      <c r="Z218" t="s">
        <v>67</v>
      </c>
      <c r="AA218" t="s">
        <v>67</v>
      </c>
      <c r="AB218" t="s">
        <v>67</v>
      </c>
      <c r="AC218" t="s">
        <v>66</v>
      </c>
      <c r="AD218" t="s">
        <v>65</v>
      </c>
      <c r="AE218" t="s">
        <v>66</v>
      </c>
      <c r="AF218" t="s">
        <v>66</v>
      </c>
      <c r="AG218" t="s">
        <v>66</v>
      </c>
      <c r="AH218" t="s">
        <v>65</v>
      </c>
      <c r="AI218" t="s">
        <v>65</v>
      </c>
      <c r="AJ218" t="s">
        <v>66</v>
      </c>
      <c r="AK218" t="s">
        <v>67</v>
      </c>
      <c r="AL218" t="s">
        <v>67</v>
      </c>
      <c r="AM218" t="s">
        <v>66</v>
      </c>
      <c r="AN218" t="s">
        <v>67</v>
      </c>
      <c r="AO218" t="s">
        <v>67</v>
      </c>
      <c r="AP218" t="s">
        <v>66</v>
      </c>
      <c r="AQ218" t="s">
        <v>67</v>
      </c>
      <c r="AR218" t="s">
        <v>66</v>
      </c>
      <c r="AS218" t="s">
        <v>66</v>
      </c>
      <c r="AT218" t="s">
        <v>66</v>
      </c>
      <c r="AU218" t="s">
        <v>65</v>
      </c>
      <c r="AV218" t="s">
        <v>65</v>
      </c>
      <c r="AW218" t="s">
        <v>65</v>
      </c>
      <c r="AX218" t="s">
        <v>60</v>
      </c>
      <c r="AY218" t="s">
        <v>60</v>
      </c>
      <c r="AZ218">
        <v>344</v>
      </c>
      <c r="BA218" s="3">
        <v>44436.17291666667</v>
      </c>
    </row>
    <row r="219" spans="1:53" ht="17" customHeight="1" x14ac:dyDescent="0.35">
      <c r="A219" t="s">
        <v>52</v>
      </c>
      <c r="B219" t="s">
        <v>53</v>
      </c>
      <c r="D219" t="s">
        <v>503</v>
      </c>
      <c r="E219" t="s">
        <v>193</v>
      </c>
      <c r="F219" t="str">
        <f>VLOOKUP(D219,PostSurvey!A:B,2,FALSE)</f>
        <v>Ng Sok Mei Vivien</v>
      </c>
      <c r="G219">
        <v>18061988</v>
      </c>
      <c r="H219" t="s">
        <v>56</v>
      </c>
      <c r="I219" t="s">
        <v>52</v>
      </c>
      <c r="J219" s="2" t="s">
        <v>90</v>
      </c>
      <c r="K219" t="s">
        <v>58</v>
      </c>
      <c r="L219" t="s">
        <v>74</v>
      </c>
      <c r="M219" t="s">
        <v>65</v>
      </c>
      <c r="N219" t="s">
        <v>66</v>
      </c>
      <c r="O219" t="s">
        <v>66</v>
      </c>
      <c r="P219" t="s">
        <v>65</v>
      </c>
      <c r="Q219" t="s">
        <v>68</v>
      </c>
      <c r="R219" t="s">
        <v>65</v>
      </c>
      <c r="S219" t="s">
        <v>67</v>
      </c>
      <c r="T219" t="s">
        <v>66</v>
      </c>
      <c r="U219" t="s">
        <v>65</v>
      </c>
      <c r="V219" t="s">
        <v>65</v>
      </c>
      <c r="W219" t="s">
        <v>67</v>
      </c>
      <c r="X219" t="s">
        <v>66</v>
      </c>
      <c r="Y219" t="s">
        <v>66</v>
      </c>
      <c r="Z219" t="s">
        <v>67</v>
      </c>
      <c r="AA219" t="s">
        <v>66</v>
      </c>
      <c r="AB219" t="s">
        <v>67</v>
      </c>
      <c r="AC219" t="s">
        <v>66</v>
      </c>
      <c r="AD219" t="s">
        <v>68</v>
      </c>
      <c r="AE219" t="s">
        <v>67</v>
      </c>
      <c r="AF219" t="s">
        <v>67</v>
      </c>
      <c r="AG219" t="s">
        <v>60</v>
      </c>
      <c r="AH219" t="s">
        <v>65</v>
      </c>
      <c r="AI219" t="s">
        <v>65</v>
      </c>
      <c r="AJ219" t="s">
        <v>66</v>
      </c>
      <c r="AK219" t="s">
        <v>67</v>
      </c>
      <c r="AL219" t="s">
        <v>67</v>
      </c>
      <c r="AM219" t="s">
        <v>66</v>
      </c>
      <c r="AN219" t="s">
        <v>67</v>
      </c>
      <c r="AO219" t="s">
        <v>67</v>
      </c>
      <c r="AP219" t="s">
        <v>66</v>
      </c>
      <c r="AQ219" t="s">
        <v>66</v>
      </c>
      <c r="AR219" t="s">
        <v>66</v>
      </c>
      <c r="AS219" t="s">
        <v>66</v>
      </c>
      <c r="AT219" t="s">
        <v>66</v>
      </c>
      <c r="AU219" t="s">
        <v>65</v>
      </c>
      <c r="AV219" t="s">
        <v>65</v>
      </c>
      <c r="AW219" t="s">
        <v>65</v>
      </c>
      <c r="AX219" t="s">
        <v>60</v>
      </c>
      <c r="AY219" t="s">
        <v>60</v>
      </c>
      <c r="AZ219">
        <v>343</v>
      </c>
      <c r="BA219" s="3">
        <v>44436.169444444444</v>
      </c>
    </row>
    <row r="220" spans="1:53" ht="17" customHeight="1" x14ac:dyDescent="0.35">
      <c r="A220" t="s">
        <v>52</v>
      </c>
      <c r="B220" t="s">
        <v>53</v>
      </c>
      <c r="D220" t="s">
        <v>504</v>
      </c>
      <c r="E220" t="s">
        <v>193</v>
      </c>
      <c r="F220" t="str">
        <f>VLOOKUP(D220,PostSurvey!A:B,2,FALSE)</f>
        <v>Ng Sok Mei Vivien</v>
      </c>
      <c r="G220" s="1">
        <v>26009</v>
      </c>
      <c r="H220" t="s">
        <v>63</v>
      </c>
      <c r="I220" t="s">
        <v>52</v>
      </c>
      <c r="J220" t="s">
        <v>77</v>
      </c>
      <c r="K220" t="s">
        <v>58</v>
      </c>
      <c r="L220" t="s">
        <v>74</v>
      </c>
      <c r="M220" t="s">
        <v>68</v>
      </c>
      <c r="N220" t="s">
        <v>66</v>
      </c>
      <c r="O220" t="s">
        <v>66</v>
      </c>
      <c r="P220" t="s">
        <v>65</v>
      </c>
      <c r="Q220" t="s">
        <v>68</v>
      </c>
      <c r="R220" t="s">
        <v>66</v>
      </c>
      <c r="S220" t="s">
        <v>66</v>
      </c>
      <c r="T220" t="s">
        <v>67</v>
      </c>
      <c r="U220" t="s">
        <v>65</v>
      </c>
      <c r="V220" t="s">
        <v>66</v>
      </c>
      <c r="W220" t="s">
        <v>66</v>
      </c>
      <c r="X220" t="s">
        <v>65</v>
      </c>
      <c r="Y220" t="s">
        <v>66</v>
      </c>
      <c r="Z220" t="s">
        <v>65</v>
      </c>
      <c r="AA220" t="s">
        <v>66</v>
      </c>
      <c r="AB220" t="s">
        <v>66</v>
      </c>
      <c r="AC220" t="s">
        <v>66</v>
      </c>
      <c r="AD220" t="s">
        <v>65</v>
      </c>
      <c r="AE220" t="s">
        <v>66</v>
      </c>
      <c r="AF220" t="s">
        <v>66</v>
      </c>
      <c r="AG220" t="s">
        <v>66</v>
      </c>
      <c r="AH220" t="s">
        <v>68</v>
      </c>
      <c r="AI220" t="s">
        <v>68</v>
      </c>
      <c r="AJ220" t="s">
        <v>67</v>
      </c>
      <c r="AK220" t="s">
        <v>67</v>
      </c>
      <c r="AL220" t="s">
        <v>67</v>
      </c>
      <c r="AM220" t="s">
        <v>65</v>
      </c>
      <c r="AN220" t="s">
        <v>67</v>
      </c>
      <c r="AO220" t="s">
        <v>60</v>
      </c>
      <c r="AP220" t="s">
        <v>66</v>
      </c>
      <c r="AQ220" t="s">
        <v>66</v>
      </c>
      <c r="AR220" t="s">
        <v>66</v>
      </c>
      <c r="AS220" t="s">
        <v>65</v>
      </c>
      <c r="AT220" t="s">
        <v>65</v>
      </c>
      <c r="AU220" t="s">
        <v>68</v>
      </c>
      <c r="AV220" t="s">
        <v>68</v>
      </c>
      <c r="AW220" t="s">
        <v>68</v>
      </c>
      <c r="AX220" t="s">
        <v>68</v>
      </c>
      <c r="AY220" t="s">
        <v>65</v>
      </c>
      <c r="AZ220">
        <v>342</v>
      </c>
      <c r="BA220" s="3">
        <v>44436.146527777775</v>
      </c>
    </row>
    <row r="221" spans="1:53" ht="17" customHeight="1" x14ac:dyDescent="0.35">
      <c r="A221" t="s">
        <v>52</v>
      </c>
      <c r="B221" t="s">
        <v>53</v>
      </c>
      <c r="D221" t="s">
        <v>501</v>
      </c>
      <c r="E221" t="s">
        <v>193</v>
      </c>
      <c r="F221" t="str">
        <f>VLOOKUP(D221,PostSurvey!A:B,2,FALSE)</f>
        <v>Ng Sok Mei Vivien</v>
      </c>
      <c r="G221" s="1">
        <v>32141</v>
      </c>
      <c r="H221" t="s">
        <v>63</v>
      </c>
      <c r="I221" t="s">
        <v>58</v>
      </c>
      <c r="J221" t="s">
        <v>73</v>
      </c>
      <c r="K221" t="s">
        <v>58</v>
      </c>
      <c r="L221" t="s">
        <v>80</v>
      </c>
      <c r="M221" t="s">
        <v>65</v>
      </c>
      <c r="N221" t="s">
        <v>65</v>
      </c>
      <c r="O221" t="s">
        <v>66</v>
      </c>
      <c r="P221" t="s">
        <v>65</v>
      </c>
      <c r="Q221" t="s">
        <v>65</v>
      </c>
      <c r="R221" t="s">
        <v>67</v>
      </c>
      <c r="S221" t="s">
        <v>66</v>
      </c>
      <c r="T221" t="s">
        <v>60</v>
      </c>
      <c r="U221" t="s">
        <v>60</v>
      </c>
      <c r="V221" t="s">
        <v>65</v>
      </c>
      <c r="W221" t="s">
        <v>65</v>
      </c>
      <c r="X221" t="s">
        <v>67</v>
      </c>
      <c r="Y221" t="s">
        <v>60</v>
      </c>
      <c r="Z221" t="s">
        <v>60</v>
      </c>
      <c r="AA221" t="s">
        <v>66</v>
      </c>
      <c r="AB221" t="s">
        <v>67</v>
      </c>
      <c r="AC221" t="s">
        <v>60</v>
      </c>
      <c r="AD221" t="s">
        <v>60</v>
      </c>
      <c r="AE221" t="s">
        <v>67</v>
      </c>
      <c r="AF221" t="s">
        <v>60</v>
      </c>
      <c r="AG221" t="s">
        <v>60</v>
      </c>
      <c r="AH221" t="s">
        <v>60</v>
      </c>
      <c r="AI221" t="s">
        <v>60</v>
      </c>
      <c r="AJ221" t="s">
        <v>66</v>
      </c>
      <c r="AK221" t="s">
        <v>60</v>
      </c>
      <c r="AL221" t="s">
        <v>60</v>
      </c>
      <c r="AM221" t="s">
        <v>60</v>
      </c>
      <c r="AN221" t="s">
        <v>66</v>
      </c>
      <c r="AO221" t="s">
        <v>60</v>
      </c>
      <c r="AP221" t="s">
        <v>67</v>
      </c>
      <c r="AQ221" t="s">
        <v>67</v>
      </c>
      <c r="AR221" t="s">
        <v>67</v>
      </c>
      <c r="AS221" t="s">
        <v>60</v>
      </c>
      <c r="AT221" t="s">
        <v>68</v>
      </c>
      <c r="AU221" t="s">
        <v>68</v>
      </c>
      <c r="AV221" t="s">
        <v>68</v>
      </c>
      <c r="AW221" t="s">
        <v>60</v>
      </c>
      <c r="AX221" t="s">
        <v>60</v>
      </c>
      <c r="AY221" t="s">
        <v>60</v>
      </c>
      <c r="AZ221">
        <v>339</v>
      </c>
      <c r="BA221" s="3">
        <v>44436.140277777777</v>
      </c>
    </row>
    <row r="222" spans="1:53" ht="17" customHeight="1" x14ac:dyDescent="0.35">
      <c r="A222" t="s">
        <v>52</v>
      </c>
      <c r="B222" t="s">
        <v>507</v>
      </c>
      <c r="D222" t="s">
        <v>503</v>
      </c>
      <c r="E222" t="s">
        <v>193</v>
      </c>
      <c r="F222" t="str">
        <f>VLOOKUP(D222,PostSurvey!A:B,2,FALSE)</f>
        <v>Ng Sok Mei Vivien</v>
      </c>
      <c r="G222">
        <v>18061988</v>
      </c>
      <c r="H222" t="s">
        <v>56</v>
      </c>
      <c r="I222" t="s">
        <v>52</v>
      </c>
      <c r="J222" s="2" t="s">
        <v>90</v>
      </c>
      <c r="K222" t="s">
        <v>58</v>
      </c>
      <c r="L222" t="s">
        <v>74</v>
      </c>
      <c r="M222" t="s">
        <v>65</v>
      </c>
      <c r="N222" t="s">
        <v>67</v>
      </c>
      <c r="O222" t="s">
        <v>66</v>
      </c>
      <c r="P222" t="s">
        <v>65</v>
      </c>
      <c r="Q222" t="s">
        <v>68</v>
      </c>
      <c r="R222" t="s">
        <v>65</v>
      </c>
      <c r="S222" t="s">
        <v>67</v>
      </c>
      <c r="T222" t="s">
        <v>66</v>
      </c>
      <c r="U222" t="s">
        <v>68</v>
      </c>
      <c r="V222" t="s">
        <v>65</v>
      </c>
      <c r="W222" t="s">
        <v>67</v>
      </c>
      <c r="X222" t="s">
        <v>66</v>
      </c>
      <c r="Y222" t="s">
        <v>66</v>
      </c>
      <c r="Z222" t="s">
        <v>67</v>
      </c>
      <c r="AA222" t="s">
        <v>67</v>
      </c>
      <c r="AB222" t="s">
        <v>67</v>
      </c>
      <c r="AC222" t="s">
        <v>67</v>
      </c>
      <c r="AD222" t="s">
        <v>68</v>
      </c>
      <c r="AE222" t="s">
        <v>67</v>
      </c>
      <c r="AF222" t="s">
        <v>65</v>
      </c>
      <c r="AG222" t="s">
        <v>65</v>
      </c>
      <c r="AH222" t="s">
        <v>60</v>
      </c>
      <c r="AI222" t="s">
        <v>60</v>
      </c>
      <c r="AJ222" t="s">
        <v>65</v>
      </c>
      <c r="AK222" t="s">
        <v>67</v>
      </c>
      <c r="AL222" t="s">
        <v>66</v>
      </c>
      <c r="AM222" t="s">
        <v>66</v>
      </c>
      <c r="AN222" t="s">
        <v>67</v>
      </c>
      <c r="AO222" t="s">
        <v>67</v>
      </c>
      <c r="AP222" t="s">
        <v>67</v>
      </c>
      <c r="AQ222" t="s">
        <v>67</v>
      </c>
      <c r="AR222" t="s">
        <v>67</v>
      </c>
      <c r="AS222" t="s">
        <v>67</v>
      </c>
      <c r="AT222" t="s">
        <v>65</v>
      </c>
      <c r="AU222" t="s">
        <v>65</v>
      </c>
      <c r="AV222" t="s">
        <v>65</v>
      </c>
      <c r="AW222" t="s">
        <v>65</v>
      </c>
      <c r="AX222" t="s">
        <v>65</v>
      </c>
      <c r="AY222" t="s">
        <v>60</v>
      </c>
      <c r="AZ222">
        <v>337</v>
      </c>
      <c r="BA222" s="3">
        <v>44436.131249999999</v>
      </c>
    </row>
    <row r="223" spans="1:53" ht="17" customHeight="1" x14ac:dyDescent="0.35">
      <c r="A223" t="s">
        <v>52</v>
      </c>
      <c r="B223" t="s">
        <v>53</v>
      </c>
      <c r="D223" t="s">
        <v>504</v>
      </c>
      <c r="E223" t="s">
        <v>193</v>
      </c>
      <c r="F223" t="str">
        <f>VLOOKUP(D223,PostSurvey!A:B,2,FALSE)</f>
        <v>Ng Sok Mei Vivien</v>
      </c>
      <c r="G223" s="1">
        <v>26009</v>
      </c>
      <c r="H223" t="s">
        <v>63</v>
      </c>
      <c r="I223" t="s">
        <v>52</v>
      </c>
      <c r="J223" t="s">
        <v>77</v>
      </c>
      <c r="K223" t="s">
        <v>58</v>
      </c>
      <c r="L223" t="s">
        <v>74</v>
      </c>
      <c r="M223" t="s">
        <v>65</v>
      </c>
      <c r="N223" t="s">
        <v>66</v>
      </c>
      <c r="O223" t="s">
        <v>66</v>
      </c>
      <c r="P223" t="s">
        <v>65</v>
      </c>
      <c r="Q223" t="s">
        <v>65</v>
      </c>
      <c r="R223" t="s">
        <v>66</v>
      </c>
      <c r="S223" t="s">
        <v>66</v>
      </c>
      <c r="T223" t="s">
        <v>66</v>
      </c>
      <c r="U223" t="s">
        <v>60</v>
      </c>
      <c r="V223" t="s">
        <v>60</v>
      </c>
      <c r="W223" t="s">
        <v>67</v>
      </c>
      <c r="X223" t="s">
        <v>65</v>
      </c>
      <c r="Y223" t="s">
        <v>60</v>
      </c>
      <c r="Z223" t="s">
        <v>66</v>
      </c>
      <c r="AA223" t="s">
        <v>66</v>
      </c>
      <c r="AB223" t="s">
        <v>66</v>
      </c>
      <c r="AC223" t="s">
        <v>66</v>
      </c>
      <c r="AD223" t="s">
        <v>65</v>
      </c>
      <c r="AE223" t="s">
        <v>66</v>
      </c>
      <c r="AF223" t="s">
        <v>66</v>
      </c>
      <c r="AG223" t="s">
        <v>66</v>
      </c>
      <c r="AH223" t="s">
        <v>68</v>
      </c>
      <c r="AI223" t="s">
        <v>68</v>
      </c>
      <c r="AJ223" t="s">
        <v>67</v>
      </c>
      <c r="AK223" t="s">
        <v>67</v>
      </c>
      <c r="AL223" t="s">
        <v>67</v>
      </c>
      <c r="AM223" t="s">
        <v>65</v>
      </c>
      <c r="AN223" t="s">
        <v>67</v>
      </c>
      <c r="AO223" t="s">
        <v>66</v>
      </c>
      <c r="AP223" t="s">
        <v>65</v>
      </c>
      <c r="AQ223" t="s">
        <v>66</v>
      </c>
      <c r="AR223" t="s">
        <v>66</v>
      </c>
      <c r="AS223" t="s">
        <v>65</v>
      </c>
      <c r="AT223" t="s">
        <v>65</v>
      </c>
      <c r="AU223" t="s">
        <v>68</v>
      </c>
      <c r="AV223" t="s">
        <v>68</v>
      </c>
      <c r="AW223" t="s">
        <v>68</v>
      </c>
      <c r="AX223" t="s">
        <v>68</v>
      </c>
      <c r="AY223" t="s">
        <v>65</v>
      </c>
      <c r="AZ223">
        <v>335</v>
      </c>
      <c r="BA223" s="3">
        <v>44436.112500000003</v>
      </c>
    </row>
    <row r="224" spans="1:53" ht="17" customHeight="1" x14ac:dyDescent="0.35">
      <c r="A224" t="s">
        <v>52</v>
      </c>
      <c r="B224" t="s">
        <v>53</v>
      </c>
      <c r="D224" t="s">
        <v>509</v>
      </c>
      <c r="E224" t="s">
        <v>193</v>
      </c>
      <c r="F224" t="str">
        <f>VLOOKUP(D224,PostSurvey!A:B,2,FALSE)</f>
        <v>Ng Sok Mei Vivien</v>
      </c>
      <c r="G224" s="1">
        <v>29090</v>
      </c>
      <c r="H224" t="s">
        <v>56</v>
      </c>
      <c r="I224" t="s">
        <v>58</v>
      </c>
      <c r="J224" t="s">
        <v>73</v>
      </c>
      <c r="K224" t="s">
        <v>58</v>
      </c>
      <c r="L224" t="s">
        <v>74</v>
      </c>
      <c r="M224" t="s">
        <v>65</v>
      </c>
      <c r="N224" t="s">
        <v>67</v>
      </c>
      <c r="O224" t="s">
        <v>67</v>
      </c>
      <c r="P224" t="s">
        <v>65</v>
      </c>
      <c r="Q224" t="s">
        <v>68</v>
      </c>
      <c r="R224" t="s">
        <v>66</v>
      </c>
      <c r="S224" t="s">
        <v>67</v>
      </c>
      <c r="T224" t="s">
        <v>66</v>
      </c>
      <c r="U224" t="s">
        <v>68</v>
      </c>
      <c r="V224" t="s">
        <v>68</v>
      </c>
      <c r="W224" t="s">
        <v>65</v>
      </c>
      <c r="X224" t="s">
        <v>65</v>
      </c>
      <c r="Y224" t="s">
        <v>67</v>
      </c>
      <c r="Z224" t="s">
        <v>60</v>
      </c>
      <c r="AA224" t="s">
        <v>67</v>
      </c>
      <c r="AB224" t="s">
        <v>67</v>
      </c>
      <c r="AC224" t="s">
        <v>67</v>
      </c>
      <c r="AD224" t="s">
        <v>68</v>
      </c>
      <c r="AE224" t="s">
        <v>67</v>
      </c>
      <c r="AF224" t="s">
        <v>67</v>
      </c>
      <c r="AG224" t="s">
        <v>66</v>
      </c>
      <c r="AH224" t="s">
        <v>68</v>
      </c>
      <c r="AI224" t="s">
        <v>68</v>
      </c>
      <c r="AJ224" t="s">
        <v>66</v>
      </c>
      <c r="AK224" t="s">
        <v>67</v>
      </c>
      <c r="AL224" t="s">
        <v>67</v>
      </c>
      <c r="AM224" t="s">
        <v>60</v>
      </c>
      <c r="AN224" t="s">
        <v>60</v>
      </c>
      <c r="AO224" t="s">
        <v>67</v>
      </c>
      <c r="AP224" t="s">
        <v>67</v>
      </c>
      <c r="AQ224" t="s">
        <v>67</v>
      </c>
      <c r="AR224" t="s">
        <v>67</v>
      </c>
      <c r="AS224" t="s">
        <v>60</v>
      </c>
      <c r="AT224" t="s">
        <v>65</v>
      </c>
      <c r="AU224" t="s">
        <v>65</v>
      </c>
      <c r="AV224" t="s">
        <v>68</v>
      </c>
      <c r="AW224" t="s">
        <v>68</v>
      </c>
      <c r="AX224" t="s">
        <v>68</v>
      </c>
      <c r="AY224" t="s">
        <v>65</v>
      </c>
      <c r="AZ224">
        <v>334</v>
      </c>
      <c r="BA224" s="3">
        <v>44436.093055555553</v>
      </c>
    </row>
    <row r="225" spans="1:53" ht="17" customHeight="1" x14ac:dyDescent="0.35">
      <c r="A225" t="s">
        <v>52</v>
      </c>
      <c r="B225" t="s">
        <v>53</v>
      </c>
      <c r="D225" t="s">
        <v>510</v>
      </c>
      <c r="E225" t="s">
        <v>193</v>
      </c>
      <c r="F225" t="str">
        <f>VLOOKUP(D225,PostSurvey!A:B,2,FALSE)</f>
        <v>Ng Sok Mei Vivien</v>
      </c>
      <c r="G225" s="1">
        <v>33887</v>
      </c>
      <c r="H225" t="s">
        <v>56</v>
      </c>
      <c r="I225" t="s">
        <v>58</v>
      </c>
      <c r="J225" t="s">
        <v>73</v>
      </c>
      <c r="K225" t="s">
        <v>58</v>
      </c>
      <c r="L225" t="s">
        <v>74</v>
      </c>
      <c r="M225" t="s">
        <v>66</v>
      </c>
      <c r="N225" t="s">
        <v>66</v>
      </c>
      <c r="O225" t="s">
        <v>66</v>
      </c>
      <c r="P225" t="s">
        <v>65</v>
      </c>
      <c r="Q225" t="s">
        <v>65</v>
      </c>
      <c r="R225" t="s">
        <v>66</v>
      </c>
      <c r="S225" t="s">
        <v>66</v>
      </c>
      <c r="T225" t="s">
        <v>66</v>
      </c>
      <c r="U225" t="s">
        <v>65</v>
      </c>
      <c r="V225" t="s">
        <v>66</v>
      </c>
      <c r="W225" t="s">
        <v>60</v>
      </c>
      <c r="X225" t="s">
        <v>66</v>
      </c>
      <c r="Y225" t="s">
        <v>67</v>
      </c>
      <c r="Z225" t="s">
        <v>66</v>
      </c>
      <c r="AA225" t="s">
        <v>66</v>
      </c>
      <c r="AB225" t="s">
        <v>66</v>
      </c>
      <c r="AC225" t="s">
        <v>60</v>
      </c>
      <c r="AD225" t="s">
        <v>65</v>
      </c>
      <c r="AE225" t="s">
        <v>66</v>
      </c>
      <c r="AF225" t="s">
        <v>66</v>
      </c>
      <c r="AG225" t="s">
        <v>60</v>
      </c>
      <c r="AH225" t="s">
        <v>65</v>
      </c>
      <c r="AI225" t="s">
        <v>65</v>
      </c>
      <c r="AJ225" t="s">
        <v>66</v>
      </c>
      <c r="AK225" t="s">
        <v>66</v>
      </c>
      <c r="AL225" t="s">
        <v>66</v>
      </c>
      <c r="AM225" t="s">
        <v>60</v>
      </c>
      <c r="AN225" t="s">
        <v>68</v>
      </c>
      <c r="AO225" t="s">
        <v>66</v>
      </c>
      <c r="AP225" t="s">
        <v>66</v>
      </c>
      <c r="AQ225" t="s">
        <v>66</v>
      </c>
      <c r="AR225" t="s">
        <v>66</v>
      </c>
      <c r="AS225" t="s">
        <v>60</v>
      </c>
      <c r="AT225" t="s">
        <v>65</v>
      </c>
      <c r="AU225" t="s">
        <v>68</v>
      </c>
      <c r="AV225" t="s">
        <v>68</v>
      </c>
      <c r="AW225" t="s">
        <v>65</v>
      </c>
      <c r="AX225" t="s">
        <v>65</v>
      </c>
      <c r="AY225" t="s">
        <v>60</v>
      </c>
      <c r="AZ225">
        <v>333</v>
      </c>
      <c r="BA225" s="3">
        <v>44436.084027777775</v>
      </c>
    </row>
    <row r="226" spans="1:53" ht="17" customHeight="1" x14ac:dyDescent="0.35">
      <c r="A226" t="s">
        <v>52</v>
      </c>
      <c r="B226" t="s">
        <v>53</v>
      </c>
      <c r="D226" t="s">
        <v>510</v>
      </c>
      <c r="E226" t="s">
        <v>193</v>
      </c>
      <c r="F226" t="str">
        <f>VLOOKUP(D226,PostSurvey!A:B,2,FALSE)</f>
        <v>Ng Sok Mei Vivien</v>
      </c>
      <c r="G226" s="1">
        <v>33887</v>
      </c>
      <c r="H226" t="s">
        <v>56</v>
      </c>
      <c r="I226" t="s">
        <v>58</v>
      </c>
      <c r="J226" t="s">
        <v>73</v>
      </c>
      <c r="K226" t="s">
        <v>58</v>
      </c>
      <c r="L226" t="s">
        <v>74</v>
      </c>
      <c r="M226" t="s">
        <v>65</v>
      </c>
      <c r="N226" t="s">
        <v>66</v>
      </c>
      <c r="O226" t="s">
        <v>60</v>
      </c>
      <c r="P226" t="s">
        <v>60</v>
      </c>
      <c r="Q226" t="s">
        <v>65</v>
      </c>
      <c r="R226" t="s">
        <v>66</v>
      </c>
      <c r="S226" t="s">
        <v>66</v>
      </c>
      <c r="T226" t="s">
        <v>66</v>
      </c>
      <c r="U226" t="s">
        <v>65</v>
      </c>
      <c r="V226" t="s">
        <v>66</v>
      </c>
      <c r="W226" t="s">
        <v>66</v>
      </c>
      <c r="X226" t="s">
        <v>66</v>
      </c>
      <c r="Y226" t="s">
        <v>67</v>
      </c>
      <c r="Z226" t="s">
        <v>66</v>
      </c>
      <c r="AA226" t="s">
        <v>66</v>
      </c>
      <c r="AB226" t="s">
        <v>67</v>
      </c>
      <c r="AC226" t="s">
        <v>65</v>
      </c>
      <c r="AD226" t="s">
        <v>65</v>
      </c>
      <c r="AE226" t="s">
        <v>60</v>
      </c>
      <c r="AF226" t="s">
        <v>66</v>
      </c>
      <c r="AG226" t="s">
        <v>65</v>
      </c>
      <c r="AH226" t="s">
        <v>65</v>
      </c>
      <c r="AI226" t="s">
        <v>65</v>
      </c>
      <c r="AJ226" t="s">
        <v>66</v>
      </c>
      <c r="AK226" t="s">
        <v>60</v>
      </c>
      <c r="AL226" t="s">
        <v>66</v>
      </c>
      <c r="AM226" t="s">
        <v>60</v>
      </c>
      <c r="AN226" t="s">
        <v>68</v>
      </c>
      <c r="AO226" t="s">
        <v>60</v>
      </c>
      <c r="AP226" t="s">
        <v>66</v>
      </c>
      <c r="AQ226" t="s">
        <v>66</v>
      </c>
      <c r="AR226" t="s">
        <v>66</v>
      </c>
      <c r="AS226" t="s">
        <v>60</v>
      </c>
      <c r="AT226" t="s">
        <v>65</v>
      </c>
      <c r="AU226" t="s">
        <v>65</v>
      </c>
      <c r="AV226" t="s">
        <v>65</v>
      </c>
      <c r="AW226" t="s">
        <v>65</v>
      </c>
      <c r="AX226" t="s">
        <v>65</v>
      </c>
      <c r="AY226" t="s">
        <v>60</v>
      </c>
      <c r="AZ226">
        <v>331</v>
      </c>
      <c r="BA226" s="3">
        <v>44436.076388888891</v>
      </c>
    </row>
    <row r="227" spans="1:53" ht="17" customHeight="1" x14ac:dyDescent="0.35">
      <c r="A227" t="s">
        <v>52</v>
      </c>
      <c r="B227" t="s">
        <v>53</v>
      </c>
      <c r="D227" t="s">
        <v>512</v>
      </c>
      <c r="E227" t="s">
        <v>193</v>
      </c>
      <c r="F227" t="str">
        <f>VLOOKUP(D227,PostSurvey!A:B,2,FALSE)</f>
        <v>Ng Sok Mei Vivien</v>
      </c>
      <c r="G227" s="1">
        <v>30765</v>
      </c>
      <c r="H227" t="s">
        <v>56</v>
      </c>
      <c r="I227" t="s">
        <v>58</v>
      </c>
      <c r="J227" t="s">
        <v>73</v>
      </c>
      <c r="K227" t="s">
        <v>58</v>
      </c>
      <c r="L227" t="s">
        <v>74</v>
      </c>
      <c r="M227" t="s">
        <v>68</v>
      </c>
      <c r="N227" t="s">
        <v>67</v>
      </c>
      <c r="O227" t="s">
        <v>67</v>
      </c>
      <c r="P227" t="s">
        <v>60</v>
      </c>
      <c r="Q227" t="s">
        <v>65</v>
      </c>
      <c r="R227" t="s">
        <v>65</v>
      </c>
      <c r="S227" t="s">
        <v>65</v>
      </c>
      <c r="T227" t="s">
        <v>65</v>
      </c>
      <c r="U227" t="s">
        <v>66</v>
      </c>
      <c r="V227" t="s">
        <v>66</v>
      </c>
      <c r="W227" t="s">
        <v>68</v>
      </c>
      <c r="X227" t="s">
        <v>68</v>
      </c>
      <c r="Y227" t="s">
        <v>66</v>
      </c>
      <c r="Z227" t="s">
        <v>66</v>
      </c>
      <c r="AA227" t="s">
        <v>66</v>
      </c>
      <c r="AB227" t="s">
        <v>66</v>
      </c>
      <c r="AC227" t="s">
        <v>66</v>
      </c>
      <c r="AD227" t="s">
        <v>68</v>
      </c>
      <c r="AE227" t="s">
        <v>60</v>
      </c>
      <c r="AF227" t="s">
        <v>67</v>
      </c>
      <c r="AG227" t="s">
        <v>65</v>
      </c>
      <c r="AH227" t="s">
        <v>60</v>
      </c>
      <c r="AI227" t="s">
        <v>68</v>
      </c>
      <c r="AJ227" t="s">
        <v>66</v>
      </c>
      <c r="AK227" t="s">
        <v>67</v>
      </c>
      <c r="AL227" t="s">
        <v>67</v>
      </c>
      <c r="AM227" t="s">
        <v>67</v>
      </c>
      <c r="AN227" t="s">
        <v>66</v>
      </c>
      <c r="AO227" t="s">
        <v>66</v>
      </c>
      <c r="AP227" t="s">
        <v>66</v>
      </c>
      <c r="AQ227" t="s">
        <v>60</v>
      </c>
      <c r="AR227" t="s">
        <v>60</v>
      </c>
      <c r="AS227" t="s">
        <v>65</v>
      </c>
      <c r="AT227" t="s">
        <v>66</v>
      </c>
      <c r="AU227" t="s">
        <v>68</v>
      </c>
      <c r="AV227" t="s">
        <v>65</v>
      </c>
      <c r="AW227" t="s">
        <v>65</v>
      </c>
      <c r="AX227" t="s">
        <v>65</v>
      </c>
      <c r="AY227" t="s">
        <v>60</v>
      </c>
      <c r="AZ227">
        <v>329</v>
      </c>
      <c r="BA227" s="3">
        <v>44436.063888888886</v>
      </c>
    </row>
    <row r="228" spans="1:53" ht="17" customHeight="1" x14ac:dyDescent="0.35">
      <c r="A228" t="s">
        <v>52</v>
      </c>
      <c r="B228" t="s">
        <v>53</v>
      </c>
      <c r="D228" t="s">
        <v>464</v>
      </c>
      <c r="E228" t="s">
        <v>465</v>
      </c>
      <c r="F228" t="str">
        <f>VLOOKUP(D228,PostSurvey!A:B,2,FALSE)</f>
        <v>Nigel Koh</v>
      </c>
      <c r="G228" s="1">
        <v>27689</v>
      </c>
      <c r="H228" t="s">
        <v>63</v>
      </c>
      <c r="I228" t="s">
        <v>52</v>
      </c>
      <c r="J228" t="s">
        <v>77</v>
      </c>
      <c r="K228" t="s">
        <v>58</v>
      </c>
      <c r="L228" t="s">
        <v>74</v>
      </c>
      <c r="M228" t="s">
        <v>65</v>
      </c>
      <c r="N228" t="s">
        <v>66</v>
      </c>
      <c r="O228" t="s">
        <v>66</v>
      </c>
      <c r="P228" t="s">
        <v>68</v>
      </c>
      <c r="Q228" t="s">
        <v>68</v>
      </c>
      <c r="R228" t="s">
        <v>60</v>
      </c>
      <c r="S228" t="s">
        <v>67</v>
      </c>
      <c r="T228" t="s">
        <v>67</v>
      </c>
      <c r="U228" t="s">
        <v>66</v>
      </c>
      <c r="V228" t="s">
        <v>60</v>
      </c>
      <c r="W228" t="s">
        <v>66</v>
      </c>
      <c r="X228" t="s">
        <v>60</v>
      </c>
      <c r="Y228" t="s">
        <v>67</v>
      </c>
      <c r="Z228" t="s">
        <v>67</v>
      </c>
      <c r="AA228" t="s">
        <v>67</v>
      </c>
      <c r="AB228" t="s">
        <v>67</v>
      </c>
      <c r="AC228" t="s">
        <v>65</v>
      </c>
      <c r="AD228" t="s">
        <v>65</v>
      </c>
      <c r="AE228" t="s">
        <v>67</v>
      </c>
      <c r="AF228" t="s">
        <v>60</v>
      </c>
      <c r="AG228" t="s">
        <v>67</v>
      </c>
      <c r="AH228" t="s">
        <v>60</v>
      </c>
      <c r="AI228" t="s">
        <v>68</v>
      </c>
      <c r="AJ228" t="s">
        <v>66</v>
      </c>
      <c r="AK228" t="s">
        <v>67</v>
      </c>
      <c r="AL228" t="s">
        <v>67</v>
      </c>
      <c r="AM228" t="s">
        <v>67</v>
      </c>
      <c r="AN228" t="s">
        <v>65</v>
      </c>
      <c r="AO228" t="s">
        <v>60</v>
      </c>
      <c r="AP228" t="s">
        <v>66</v>
      </c>
      <c r="AQ228" t="s">
        <v>67</v>
      </c>
      <c r="AR228" t="s">
        <v>67</v>
      </c>
      <c r="AS228" t="s">
        <v>60</v>
      </c>
      <c r="AT228" t="s">
        <v>68</v>
      </c>
      <c r="AU228" t="s">
        <v>60</v>
      </c>
      <c r="AV228" t="s">
        <v>65</v>
      </c>
      <c r="AW228" t="s">
        <v>60</v>
      </c>
      <c r="AX228" t="s">
        <v>68</v>
      </c>
      <c r="AY228" t="s">
        <v>60</v>
      </c>
      <c r="AZ228">
        <v>409</v>
      </c>
      <c r="BA228" s="3">
        <v>44436.543055555558</v>
      </c>
    </row>
    <row r="229" spans="1:53" ht="17" customHeight="1" x14ac:dyDescent="0.35">
      <c r="A229" t="s">
        <v>52</v>
      </c>
      <c r="B229" t="s">
        <v>53</v>
      </c>
      <c r="D229">
        <v>3601</v>
      </c>
      <c r="E229" t="s">
        <v>474</v>
      </c>
      <c r="F229" t="str">
        <f>VLOOKUP(D229,PostSurvey!A:B,2,FALSE)</f>
        <v>Nigel Koh</v>
      </c>
      <c r="G229" s="1">
        <v>30309</v>
      </c>
      <c r="H229" t="s">
        <v>63</v>
      </c>
      <c r="I229" t="s">
        <v>58</v>
      </c>
      <c r="J229" t="s">
        <v>73</v>
      </c>
      <c r="K229" t="s">
        <v>58</v>
      </c>
      <c r="L229" t="s">
        <v>74</v>
      </c>
      <c r="M229" t="s">
        <v>66</v>
      </c>
      <c r="N229" t="s">
        <v>66</v>
      </c>
      <c r="O229" t="s">
        <v>66</v>
      </c>
      <c r="P229" t="s">
        <v>66</v>
      </c>
      <c r="Q229" t="s">
        <v>65</v>
      </c>
      <c r="R229" t="s">
        <v>60</v>
      </c>
      <c r="S229" t="s">
        <v>60</v>
      </c>
      <c r="T229" t="s">
        <v>66</v>
      </c>
      <c r="U229" t="s">
        <v>65</v>
      </c>
      <c r="V229" t="s">
        <v>60</v>
      </c>
      <c r="W229" t="s">
        <v>65</v>
      </c>
      <c r="X229" t="s">
        <v>60</v>
      </c>
      <c r="Y229" t="s">
        <v>66</v>
      </c>
      <c r="Z229" t="s">
        <v>60</v>
      </c>
      <c r="AA229" t="s">
        <v>60</v>
      </c>
      <c r="AB229" t="s">
        <v>65</v>
      </c>
      <c r="AC229" t="s">
        <v>60</v>
      </c>
      <c r="AD229" t="s">
        <v>65</v>
      </c>
      <c r="AE229" t="s">
        <v>66</v>
      </c>
      <c r="AF229" t="s">
        <v>60</v>
      </c>
      <c r="AG229" t="s">
        <v>65</v>
      </c>
      <c r="AH229" t="s">
        <v>65</v>
      </c>
      <c r="AI229" t="s">
        <v>65</v>
      </c>
      <c r="AJ229" t="s">
        <v>66</v>
      </c>
      <c r="AK229" t="s">
        <v>66</v>
      </c>
      <c r="AL229" t="s">
        <v>66</v>
      </c>
      <c r="AM229" t="s">
        <v>66</v>
      </c>
      <c r="AN229" t="s">
        <v>66</v>
      </c>
      <c r="AO229" t="s">
        <v>66</v>
      </c>
      <c r="AP229" t="s">
        <v>67</v>
      </c>
      <c r="AQ229" t="s">
        <v>66</v>
      </c>
      <c r="AR229" t="s">
        <v>66</v>
      </c>
      <c r="AS229" t="s">
        <v>65</v>
      </c>
      <c r="AT229" t="s">
        <v>65</v>
      </c>
      <c r="AU229" t="s">
        <v>65</v>
      </c>
      <c r="AV229" t="s">
        <v>65</v>
      </c>
      <c r="AW229" t="s">
        <v>65</v>
      </c>
      <c r="AX229" t="s">
        <v>65</v>
      </c>
      <c r="AY229" t="s">
        <v>65</v>
      </c>
      <c r="AZ229">
        <v>387</v>
      </c>
      <c r="BA229" s="3">
        <v>44436.38958333333</v>
      </c>
    </row>
    <row r="230" spans="1:53" ht="17" customHeight="1" x14ac:dyDescent="0.35">
      <c r="A230" t="s">
        <v>52</v>
      </c>
      <c r="B230" t="s">
        <v>53</v>
      </c>
      <c r="D230" t="s">
        <v>493</v>
      </c>
      <c r="E230" t="s">
        <v>474</v>
      </c>
      <c r="F230" t="str">
        <f>VLOOKUP(D230,PostSurvey!A:B,2,FALSE)</f>
        <v>Nigel Koh</v>
      </c>
      <c r="G230" s="1">
        <v>29629</v>
      </c>
      <c r="H230" t="s">
        <v>63</v>
      </c>
      <c r="I230" t="s">
        <v>52</v>
      </c>
      <c r="J230" t="s">
        <v>77</v>
      </c>
      <c r="K230" t="s">
        <v>58</v>
      </c>
      <c r="L230" t="s">
        <v>113</v>
      </c>
      <c r="M230" t="s">
        <v>65</v>
      </c>
      <c r="N230" t="s">
        <v>67</v>
      </c>
      <c r="O230" t="s">
        <v>66</v>
      </c>
      <c r="P230" t="s">
        <v>68</v>
      </c>
      <c r="Q230" t="s">
        <v>68</v>
      </c>
      <c r="R230" t="s">
        <v>65</v>
      </c>
      <c r="S230" t="s">
        <v>66</v>
      </c>
      <c r="T230" t="s">
        <v>67</v>
      </c>
      <c r="U230" t="s">
        <v>65</v>
      </c>
      <c r="V230" t="s">
        <v>68</v>
      </c>
      <c r="W230" t="s">
        <v>60</v>
      </c>
      <c r="X230" t="s">
        <v>67</v>
      </c>
      <c r="Y230" t="s">
        <v>67</v>
      </c>
      <c r="Z230" t="s">
        <v>67</v>
      </c>
      <c r="AA230" t="s">
        <v>67</v>
      </c>
      <c r="AB230" t="s">
        <v>67</v>
      </c>
      <c r="AC230" t="s">
        <v>65</v>
      </c>
      <c r="AD230" t="s">
        <v>68</v>
      </c>
      <c r="AE230" t="s">
        <v>68</v>
      </c>
      <c r="AF230" t="s">
        <v>67</v>
      </c>
      <c r="AG230" t="s">
        <v>67</v>
      </c>
      <c r="AH230" t="s">
        <v>67</v>
      </c>
      <c r="AI230" t="s">
        <v>68</v>
      </c>
      <c r="AJ230" t="s">
        <v>67</v>
      </c>
      <c r="AK230" t="s">
        <v>67</v>
      </c>
      <c r="AL230" t="s">
        <v>67</v>
      </c>
      <c r="AM230" t="s">
        <v>67</v>
      </c>
      <c r="AN230" t="s">
        <v>67</v>
      </c>
      <c r="AO230" t="s">
        <v>67</v>
      </c>
      <c r="AP230" t="s">
        <v>67</v>
      </c>
      <c r="AQ230" t="s">
        <v>67</v>
      </c>
      <c r="AR230" t="s">
        <v>67</v>
      </c>
      <c r="AS230" t="s">
        <v>65</v>
      </c>
      <c r="AT230" t="s">
        <v>68</v>
      </c>
      <c r="AU230" t="s">
        <v>68</v>
      </c>
      <c r="AV230" t="s">
        <v>68</v>
      </c>
      <c r="AW230" t="s">
        <v>68</v>
      </c>
      <c r="AX230" t="s">
        <v>68</v>
      </c>
      <c r="AY230" t="s">
        <v>68</v>
      </c>
      <c r="AZ230">
        <v>354</v>
      </c>
      <c r="BA230" s="3">
        <v>44436.227083333331</v>
      </c>
    </row>
    <row r="231" spans="1:53" ht="17" customHeight="1" x14ac:dyDescent="0.35">
      <c r="A231" t="s">
        <v>52</v>
      </c>
      <c r="B231" t="s">
        <v>53</v>
      </c>
      <c r="D231" t="s">
        <v>494</v>
      </c>
      <c r="E231" t="s">
        <v>474</v>
      </c>
      <c r="F231" t="str">
        <f>VLOOKUP(D231,PostSurvey!A:B,2,FALSE)</f>
        <v>Nigel Koh</v>
      </c>
      <c r="G231" s="1">
        <v>30775</v>
      </c>
      <c r="H231" t="s">
        <v>63</v>
      </c>
      <c r="I231" t="s">
        <v>58</v>
      </c>
      <c r="J231" t="s">
        <v>73</v>
      </c>
      <c r="K231" t="s">
        <v>58</v>
      </c>
      <c r="L231" t="s">
        <v>59</v>
      </c>
      <c r="M231" t="s">
        <v>60</v>
      </c>
      <c r="N231" t="s">
        <v>60</v>
      </c>
      <c r="O231" t="s">
        <v>60</v>
      </c>
      <c r="P231" t="s">
        <v>60</v>
      </c>
      <c r="Q231" t="s">
        <v>60</v>
      </c>
      <c r="R231" t="s">
        <v>60</v>
      </c>
      <c r="S231" t="s">
        <v>60</v>
      </c>
      <c r="T231" t="s">
        <v>60</v>
      </c>
      <c r="U231" t="s">
        <v>60</v>
      </c>
      <c r="V231" t="s">
        <v>60</v>
      </c>
      <c r="W231" t="s">
        <v>60</v>
      </c>
      <c r="X231" t="s">
        <v>60</v>
      </c>
      <c r="Y231" t="s">
        <v>60</v>
      </c>
      <c r="Z231" t="s">
        <v>60</v>
      </c>
      <c r="AA231" t="s">
        <v>60</v>
      </c>
      <c r="AB231" t="s">
        <v>60</v>
      </c>
      <c r="AC231" t="s">
        <v>60</v>
      </c>
      <c r="AD231" t="s">
        <v>60</v>
      </c>
      <c r="AE231" t="s">
        <v>60</v>
      </c>
      <c r="AF231" t="s">
        <v>60</v>
      </c>
      <c r="AG231" t="s">
        <v>60</v>
      </c>
      <c r="AH231" t="s">
        <v>60</v>
      </c>
      <c r="AI231" t="s">
        <v>60</v>
      </c>
      <c r="AJ231" t="s">
        <v>60</v>
      </c>
      <c r="AK231" t="s">
        <v>60</v>
      </c>
      <c r="AL231" t="s">
        <v>60</v>
      </c>
      <c r="AM231" t="s">
        <v>60</v>
      </c>
      <c r="AN231" t="s">
        <v>60</v>
      </c>
      <c r="AO231" t="s">
        <v>60</v>
      </c>
      <c r="AP231" t="s">
        <v>60</v>
      </c>
      <c r="AQ231" t="s">
        <v>60</v>
      </c>
      <c r="AR231" t="s">
        <v>60</v>
      </c>
      <c r="AS231" t="s">
        <v>60</v>
      </c>
      <c r="AT231" t="s">
        <v>60</v>
      </c>
      <c r="AU231" t="s">
        <v>60</v>
      </c>
      <c r="AV231" t="s">
        <v>60</v>
      </c>
      <c r="AW231" t="s">
        <v>60</v>
      </c>
      <c r="AX231" t="s">
        <v>60</v>
      </c>
      <c r="AY231" t="s">
        <v>60</v>
      </c>
      <c r="AZ231">
        <v>352</v>
      </c>
      <c r="BA231" s="3">
        <v>44436.225694444445</v>
      </c>
    </row>
    <row r="232" spans="1:53" ht="17" customHeight="1" x14ac:dyDescent="0.35">
      <c r="A232" t="s">
        <v>52</v>
      </c>
      <c r="B232" t="s">
        <v>53</v>
      </c>
      <c r="D232" t="s">
        <v>514</v>
      </c>
      <c r="E232" t="s">
        <v>465</v>
      </c>
      <c r="F232" t="str">
        <f>VLOOKUP(D232,PostSurvey!A:B,2,FALSE)</f>
        <v>Nigel Koh</v>
      </c>
      <c r="G232" s="1">
        <v>31195</v>
      </c>
      <c r="H232" t="s">
        <v>63</v>
      </c>
      <c r="I232" t="s">
        <v>58</v>
      </c>
      <c r="J232" t="s">
        <v>73</v>
      </c>
      <c r="K232" t="s">
        <v>58</v>
      </c>
      <c r="L232" t="s">
        <v>80</v>
      </c>
      <c r="M232" t="s">
        <v>60</v>
      </c>
      <c r="N232" t="s">
        <v>60</v>
      </c>
      <c r="O232" t="s">
        <v>60</v>
      </c>
      <c r="P232" t="s">
        <v>60</v>
      </c>
      <c r="Q232" t="s">
        <v>60</v>
      </c>
      <c r="R232" t="s">
        <v>60</v>
      </c>
      <c r="S232" t="s">
        <v>60</v>
      </c>
      <c r="T232" t="s">
        <v>60</v>
      </c>
      <c r="U232" t="s">
        <v>60</v>
      </c>
      <c r="V232" t="s">
        <v>60</v>
      </c>
      <c r="W232" t="s">
        <v>60</v>
      </c>
      <c r="X232" t="s">
        <v>60</v>
      </c>
      <c r="Y232" t="s">
        <v>60</v>
      </c>
      <c r="Z232" t="s">
        <v>60</v>
      </c>
      <c r="AA232" t="s">
        <v>60</v>
      </c>
      <c r="AB232" t="s">
        <v>60</v>
      </c>
      <c r="AC232" t="s">
        <v>60</v>
      </c>
      <c r="AD232" t="s">
        <v>60</v>
      </c>
      <c r="AE232" t="s">
        <v>60</v>
      </c>
      <c r="AF232" t="s">
        <v>60</v>
      </c>
      <c r="AG232" t="s">
        <v>60</v>
      </c>
      <c r="AH232" t="s">
        <v>60</v>
      </c>
      <c r="AI232" t="s">
        <v>60</v>
      </c>
      <c r="AJ232" t="s">
        <v>60</v>
      </c>
      <c r="AK232" t="s">
        <v>60</v>
      </c>
      <c r="AL232" t="s">
        <v>60</v>
      </c>
      <c r="AM232" t="s">
        <v>60</v>
      </c>
      <c r="AN232" t="s">
        <v>60</v>
      </c>
      <c r="AO232" t="s">
        <v>60</v>
      </c>
      <c r="AP232" t="s">
        <v>60</v>
      </c>
      <c r="AQ232" t="s">
        <v>60</v>
      </c>
      <c r="AR232" t="s">
        <v>60</v>
      </c>
      <c r="AS232" t="s">
        <v>60</v>
      </c>
      <c r="AT232" t="s">
        <v>60</v>
      </c>
      <c r="AU232" t="s">
        <v>60</v>
      </c>
      <c r="AV232" t="s">
        <v>60</v>
      </c>
      <c r="AW232" t="s">
        <v>60</v>
      </c>
      <c r="AX232" t="s">
        <v>60</v>
      </c>
      <c r="AY232" t="s">
        <v>60</v>
      </c>
      <c r="AZ232">
        <v>324</v>
      </c>
      <c r="BA232" s="3">
        <v>44431.429166666669</v>
      </c>
    </row>
    <row r="233" spans="1:53" ht="17" customHeight="1" x14ac:dyDescent="0.35">
      <c r="A233" t="s">
        <v>52</v>
      </c>
      <c r="B233" t="s">
        <v>53</v>
      </c>
      <c r="D233" t="s">
        <v>514</v>
      </c>
      <c r="E233" t="s">
        <v>465</v>
      </c>
      <c r="F233" t="str">
        <f>VLOOKUP(D233,PostSurvey!A:B,2,FALSE)</f>
        <v>Nigel Koh</v>
      </c>
      <c r="G233" s="1">
        <v>31195</v>
      </c>
      <c r="H233" t="s">
        <v>63</v>
      </c>
      <c r="I233" t="s">
        <v>58</v>
      </c>
      <c r="J233" t="s">
        <v>73</v>
      </c>
      <c r="K233" t="s">
        <v>58</v>
      </c>
      <c r="L233" t="s">
        <v>74</v>
      </c>
      <c r="M233" t="s">
        <v>68</v>
      </c>
      <c r="N233" t="s">
        <v>67</v>
      </c>
      <c r="O233" t="s">
        <v>67</v>
      </c>
      <c r="P233" t="s">
        <v>68</v>
      </c>
      <c r="Q233" t="s">
        <v>68</v>
      </c>
      <c r="R233" t="s">
        <v>60</v>
      </c>
      <c r="S233" t="s">
        <v>67</v>
      </c>
      <c r="T233" t="s">
        <v>67</v>
      </c>
      <c r="U233" t="s">
        <v>68</v>
      </c>
      <c r="V233" t="s">
        <v>68</v>
      </c>
      <c r="W233" t="s">
        <v>68</v>
      </c>
      <c r="X233" t="s">
        <v>68</v>
      </c>
      <c r="Y233" t="s">
        <v>66</v>
      </c>
      <c r="Z233" t="s">
        <v>67</v>
      </c>
      <c r="AA233" t="s">
        <v>66</v>
      </c>
      <c r="AB233" t="s">
        <v>67</v>
      </c>
      <c r="AC233" t="s">
        <v>68</v>
      </c>
      <c r="AD233" t="s">
        <v>68</v>
      </c>
      <c r="AE233" t="s">
        <v>68</v>
      </c>
      <c r="AF233" t="s">
        <v>68</v>
      </c>
      <c r="AG233" t="s">
        <v>68</v>
      </c>
      <c r="AH233" t="s">
        <v>68</v>
      </c>
      <c r="AI233" t="s">
        <v>68</v>
      </c>
      <c r="AJ233" t="s">
        <v>68</v>
      </c>
      <c r="AK233" t="s">
        <v>65</v>
      </c>
      <c r="AL233" t="s">
        <v>60</v>
      </c>
      <c r="AM233" t="s">
        <v>60</v>
      </c>
      <c r="AN233" t="s">
        <v>60</v>
      </c>
      <c r="AO233" t="s">
        <v>65</v>
      </c>
      <c r="AP233" t="s">
        <v>67</v>
      </c>
      <c r="AQ233" t="s">
        <v>67</v>
      </c>
      <c r="AR233" t="s">
        <v>67</v>
      </c>
      <c r="AS233" t="s">
        <v>67</v>
      </c>
      <c r="AT233" t="s">
        <v>68</v>
      </c>
      <c r="AU233" t="s">
        <v>68</v>
      </c>
      <c r="AV233" t="s">
        <v>65</v>
      </c>
      <c r="AW233" t="s">
        <v>68</v>
      </c>
      <c r="AX233" t="s">
        <v>68</v>
      </c>
      <c r="AY233" t="s">
        <v>68</v>
      </c>
      <c r="AZ233">
        <v>321</v>
      </c>
      <c r="BA233" s="3">
        <v>44431.136111111111</v>
      </c>
    </row>
    <row r="234" spans="1:53" ht="17" customHeight="1" x14ac:dyDescent="0.35">
      <c r="A234" t="s">
        <v>52</v>
      </c>
      <c r="B234" t="s">
        <v>53</v>
      </c>
      <c r="D234" t="s">
        <v>525</v>
      </c>
      <c r="E234" t="s">
        <v>526</v>
      </c>
      <c r="F234" t="str">
        <f>VLOOKUP(D234,PostSurvey!A:B,2,FALSE)</f>
        <v>Nigel Koh</v>
      </c>
      <c r="G234" s="1">
        <v>31517</v>
      </c>
      <c r="H234" t="s">
        <v>56</v>
      </c>
      <c r="I234" t="s">
        <v>58</v>
      </c>
      <c r="J234" t="s">
        <v>73</v>
      </c>
      <c r="K234" t="s">
        <v>58</v>
      </c>
      <c r="L234" t="s">
        <v>74</v>
      </c>
      <c r="M234" t="s">
        <v>67</v>
      </c>
      <c r="N234" t="s">
        <v>60</v>
      </c>
      <c r="O234" t="s">
        <v>66</v>
      </c>
      <c r="P234" t="s">
        <v>66</v>
      </c>
      <c r="Q234" t="s">
        <v>68</v>
      </c>
      <c r="R234" t="s">
        <v>65</v>
      </c>
      <c r="S234" t="s">
        <v>66</v>
      </c>
      <c r="T234" t="s">
        <v>67</v>
      </c>
      <c r="U234" t="s">
        <v>68</v>
      </c>
      <c r="V234" t="s">
        <v>66</v>
      </c>
      <c r="W234" t="s">
        <v>68</v>
      </c>
      <c r="X234" t="s">
        <v>60</v>
      </c>
      <c r="Y234" t="s">
        <v>66</v>
      </c>
      <c r="Z234" t="s">
        <v>67</v>
      </c>
      <c r="AA234" t="s">
        <v>66</v>
      </c>
      <c r="AB234" t="s">
        <v>66</v>
      </c>
      <c r="AC234" t="s">
        <v>67</v>
      </c>
      <c r="AD234" t="s">
        <v>68</v>
      </c>
      <c r="AE234" t="s">
        <v>60</v>
      </c>
      <c r="AF234" t="s">
        <v>65</v>
      </c>
      <c r="AG234" t="s">
        <v>65</v>
      </c>
      <c r="AH234" t="s">
        <v>66</v>
      </c>
      <c r="AI234" t="s">
        <v>68</v>
      </c>
      <c r="AJ234" t="s">
        <v>67</v>
      </c>
      <c r="AK234" t="s">
        <v>67</v>
      </c>
      <c r="AL234" t="s">
        <v>60</v>
      </c>
      <c r="AM234" t="s">
        <v>60</v>
      </c>
      <c r="AN234" t="s">
        <v>65</v>
      </c>
      <c r="AO234" t="s">
        <v>67</v>
      </c>
      <c r="AP234" t="s">
        <v>67</v>
      </c>
      <c r="AQ234" t="s">
        <v>67</v>
      </c>
      <c r="AR234" t="s">
        <v>67</v>
      </c>
      <c r="AS234" t="s">
        <v>65</v>
      </c>
      <c r="AT234" t="s">
        <v>65</v>
      </c>
      <c r="AU234" t="s">
        <v>68</v>
      </c>
      <c r="AV234" t="s">
        <v>68</v>
      </c>
      <c r="AW234" t="s">
        <v>68</v>
      </c>
      <c r="AX234" t="s">
        <v>68</v>
      </c>
      <c r="AY234" t="s">
        <v>60</v>
      </c>
      <c r="AZ234">
        <v>304</v>
      </c>
      <c r="BA234" s="3">
        <v>44430.317361111112</v>
      </c>
    </row>
    <row r="235" spans="1:53" ht="17" customHeight="1" x14ac:dyDescent="0.35">
      <c r="A235" t="s">
        <v>52</v>
      </c>
      <c r="B235" t="s">
        <v>53</v>
      </c>
      <c r="D235" t="s">
        <v>562</v>
      </c>
      <c r="E235" t="s">
        <v>563</v>
      </c>
      <c r="F235" t="str">
        <f>VLOOKUP(D235,PostSurvey!A:B,2,FALSE)</f>
        <v>Nigel Koh</v>
      </c>
      <c r="G235" s="1">
        <v>31775</v>
      </c>
      <c r="H235" t="s">
        <v>56</v>
      </c>
      <c r="I235" t="s">
        <v>58</v>
      </c>
      <c r="J235" t="s">
        <v>73</v>
      </c>
      <c r="K235" t="s">
        <v>58</v>
      </c>
      <c r="L235" t="s">
        <v>80</v>
      </c>
      <c r="M235" t="s">
        <v>65</v>
      </c>
      <c r="N235" t="s">
        <v>65</v>
      </c>
      <c r="O235" t="s">
        <v>66</v>
      </c>
      <c r="P235" t="s">
        <v>65</v>
      </c>
      <c r="Q235" t="s">
        <v>65</v>
      </c>
      <c r="R235" t="s">
        <v>60</v>
      </c>
      <c r="S235" t="s">
        <v>60</v>
      </c>
      <c r="T235" t="s">
        <v>60</v>
      </c>
      <c r="U235" t="s">
        <v>65</v>
      </c>
      <c r="V235" t="s">
        <v>65</v>
      </c>
      <c r="W235" t="s">
        <v>60</v>
      </c>
      <c r="X235" t="s">
        <v>60</v>
      </c>
      <c r="Y235" t="s">
        <v>60</v>
      </c>
      <c r="Z235" t="s">
        <v>60</v>
      </c>
      <c r="AA235" t="s">
        <v>66</v>
      </c>
      <c r="AB235" t="s">
        <v>66</v>
      </c>
      <c r="AC235" t="s">
        <v>65</v>
      </c>
      <c r="AD235" t="s">
        <v>65</v>
      </c>
      <c r="AE235" t="s">
        <v>66</v>
      </c>
      <c r="AF235" t="s">
        <v>60</v>
      </c>
      <c r="AG235" t="s">
        <v>60</v>
      </c>
      <c r="AH235" t="s">
        <v>65</v>
      </c>
      <c r="AI235" t="s">
        <v>65</v>
      </c>
      <c r="AJ235" t="s">
        <v>60</v>
      </c>
      <c r="AK235" t="s">
        <v>60</v>
      </c>
      <c r="AL235" t="s">
        <v>66</v>
      </c>
      <c r="AM235" t="s">
        <v>60</v>
      </c>
      <c r="AN235" t="s">
        <v>60</v>
      </c>
      <c r="AO235" t="s">
        <v>66</v>
      </c>
      <c r="AP235" t="s">
        <v>66</v>
      </c>
      <c r="AQ235" t="s">
        <v>66</v>
      </c>
      <c r="AR235" t="s">
        <v>66</v>
      </c>
      <c r="AS235" t="s">
        <v>65</v>
      </c>
      <c r="AT235" t="s">
        <v>60</v>
      </c>
      <c r="AU235" t="s">
        <v>65</v>
      </c>
      <c r="AV235" t="s">
        <v>65</v>
      </c>
      <c r="AW235" t="s">
        <v>65</v>
      </c>
      <c r="AX235" t="s">
        <v>65</v>
      </c>
      <c r="AY235" t="s">
        <v>65</v>
      </c>
      <c r="AZ235">
        <v>242</v>
      </c>
      <c r="BA235" s="3">
        <v>44422.48541666667</v>
      </c>
    </row>
    <row r="236" spans="1:53" ht="17" customHeight="1" x14ac:dyDescent="0.35">
      <c r="A236" t="s">
        <v>52</v>
      </c>
      <c r="B236" t="s">
        <v>53</v>
      </c>
      <c r="D236" t="s">
        <v>573</v>
      </c>
      <c r="E236" t="s">
        <v>574</v>
      </c>
      <c r="F236" t="str">
        <f>VLOOKUP(D236,PostSurvey!A:B,2,FALSE)</f>
        <v>Nigel Koh</v>
      </c>
      <c r="G236" s="1">
        <v>33672</v>
      </c>
      <c r="H236" t="s">
        <v>63</v>
      </c>
      <c r="I236" t="s">
        <v>58</v>
      </c>
      <c r="J236" t="s">
        <v>73</v>
      </c>
      <c r="K236" t="s">
        <v>58</v>
      </c>
      <c r="L236" t="s">
        <v>74</v>
      </c>
      <c r="M236" t="s">
        <v>60</v>
      </c>
      <c r="N236" t="s">
        <v>65</v>
      </c>
      <c r="O236" t="s">
        <v>60</v>
      </c>
      <c r="P236" t="s">
        <v>65</v>
      </c>
      <c r="Q236" t="s">
        <v>65</v>
      </c>
      <c r="R236" t="s">
        <v>60</v>
      </c>
      <c r="S236" t="s">
        <v>60</v>
      </c>
      <c r="T236" t="s">
        <v>65</v>
      </c>
      <c r="U236" t="s">
        <v>65</v>
      </c>
      <c r="V236" t="s">
        <v>65</v>
      </c>
      <c r="W236" t="s">
        <v>65</v>
      </c>
      <c r="X236" t="s">
        <v>60</v>
      </c>
      <c r="Y236" t="s">
        <v>60</v>
      </c>
      <c r="Z236" t="s">
        <v>66</v>
      </c>
      <c r="AA236" t="s">
        <v>60</v>
      </c>
      <c r="AB236" t="s">
        <v>66</v>
      </c>
      <c r="AC236" t="s">
        <v>60</v>
      </c>
      <c r="AD236" t="s">
        <v>65</v>
      </c>
      <c r="AE236" t="s">
        <v>66</v>
      </c>
      <c r="AF236" t="s">
        <v>65</v>
      </c>
      <c r="AG236" t="s">
        <v>65</v>
      </c>
      <c r="AH236" t="s">
        <v>65</v>
      </c>
      <c r="AI236" t="s">
        <v>65</v>
      </c>
      <c r="AJ236" t="s">
        <v>66</v>
      </c>
      <c r="AK236" t="s">
        <v>60</v>
      </c>
      <c r="AL236" t="s">
        <v>66</v>
      </c>
      <c r="AM236" t="s">
        <v>66</v>
      </c>
      <c r="AN236" t="s">
        <v>65</v>
      </c>
      <c r="AO236" t="s">
        <v>67</v>
      </c>
      <c r="AP236" t="s">
        <v>60</v>
      </c>
      <c r="AQ236" t="s">
        <v>60</v>
      </c>
      <c r="AR236" t="s">
        <v>60</v>
      </c>
      <c r="AS236" t="s">
        <v>60</v>
      </c>
      <c r="AT236" t="s">
        <v>60</v>
      </c>
      <c r="AU236" t="s">
        <v>65</v>
      </c>
      <c r="AV236" t="s">
        <v>65</v>
      </c>
      <c r="AW236" t="s">
        <v>65</v>
      </c>
      <c r="AX236" t="s">
        <v>65</v>
      </c>
      <c r="AY236" t="s">
        <v>60</v>
      </c>
      <c r="AZ236">
        <v>230</v>
      </c>
      <c r="BA236" s="3">
        <v>44422.426388888889</v>
      </c>
    </row>
    <row r="237" spans="1:53" ht="17" customHeight="1" x14ac:dyDescent="0.35">
      <c r="A237" t="s">
        <v>58</v>
      </c>
      <c r="B237" t="s">
        <v>53</v>
      </c>
      <c r="D237" t="s">
        <v>589</v>
      </c>
      <c r="E237" t="s">
        <v>590</v>
      </c>
      <c r="F237" t="str">
        <f>VLOOKUP(D237,PostSurvey!A:B,2,FALSE)</f>
        <v>Nigel Koh</v>
      </c>
      <c r="G237" s="1">
        <v>26736</v>
      </c>
      <c r="H237" t="s">
        <v>63</v>
      </c>
      <c r="I237" t="s">
        <v>52</v>
      </c>
      <c r="J237" s="2" t="s">
        <v>591</v>
      </c>
      <c r="K237" t="s">
        <v>58</v>
      </c>
      <c r="L237" t="s">
        <v>74</v>
      </c>
      <c r="M237" t="s">
        <v>65</v>
      </c>
      <c r="N237" t="s">
        <v>60</v>
      </c>
      <c r="O237" t="s">
        <v>60</v>
      </c>
      <c r="P237" t="s">
        <v>60</v>
      </c>
      <c r="Q237" t="s">
        <v>60</v>
      </c>
      <c r="R237" t="s">
        <v>65</v>
      </c>
      <c r="S237" t="s">
        <v>60</v>
      </c>
      <c r="T237" t="s">
        <v>60</v>
      </c>
      <c r="U237" t="s">
        <v>68</v>
      </c>
      <c r="V237" t="s">
        <v>60</v>
      </c>
      <c r="W237" t="s">
        <v>65</v>
      </c>
      <c r="X237" t="s">
        <v>65</v>
      </c>
      <c r="Y237" t="s">
        <v>67</v>
      </c>
      <c r="Z237" t="s">
        <v>60</v>
      </c>
      <c r="AA237" t="s">
        <v>60</v>
      </c>
      <c r="AB237" t="s">
        <v>65</v>
      </c>
      <c r="AC237" t="s">
        <v>60</v>
      </c>
      <c r="AD237" t="s">
        <v>68</v>
      </c>
      <c r="AE237" t="s">
        <v>68</v>
      </c>
      <c r="AF237" t="s">
        <v>68</v>
      </c>
      <c r="AG237" t="s">
        <v>65</v>
      </c>
      <c r="AH237" t="s">
        <v>65</v>
      </c>
      <c r="AI237" t="s">
        <v>65</v>
      </c>
      <c r="AJ237" t="s">
        <v>67</v>
      </c>
      <c r="AK237" t="s">
        <v>65</v>
      </c>
      <c r="AL237" t="s">
        <v>67</v>
      </c>
      <c r="AM237" t="s">
        <v>68</v>
      </c>
      <c r="AN237" t="s">
        <v>65</v>
      </c>
      <c r="AO237" t="s">
        <v>65</v>
      </c>
      <c r="AP237" t="s">
        <v>67</v>
      </c>
      <c r="AQ237" t="s">
        <v>60</v>
      </c>
      <c r="AR237" t="s">
        <v>60</v>
      </c>
      <c r="AS237" t="s">
        <v>66</v>
      </c>
      <c r="AT237" t="s">
        <v>60</v>
      </c>
      <c r="AU237" t="s">
        <v>68</v>
      </c>
      <c r="AV237" t="s">
        <v>68</v>
      </c>
      <c r="AW237" t="s">
        <v>68</v>
      </c>
      <c r="AX237" t="s">
        <v>65</v>
      </c>
      <c r="AY237" t="s">
        <v>65</v>
      </c>
      <c r="AZ237">
        <v>203</v>
      </c>
      <c r="BA237" s="3">
        <v>44416.21597222222</v>
      </c>
    </row>
    <row r="238" spans="1:53" ht="17" customHeight="1" x14ac:dyDescent="0.35">
      <c r="A238" t="s">
        <v>52</v>
      </c>
      <c r="B238" t="s">
        <v>53</v>
      </c>
      <c r="D238" t="s">
        <v>592</v>
      </c>
      <c r="E238" t="s">
        <v>590</v>
      </c>
      <c r="F238" t="str">
        <f>VLOOKUP(D238,PostSurvey!A:B,2,FALSE)</f>
        <v>Nigel Koh</v>
      </c>
      <c r="G238" s="1">
        <v>33542</v>
      </c>
      <c r="H238" t="s">
        <v>63</v>
      </c>
      <c r="I238" t="s">
        <v>58</v>
      </c>
      <c r="J238" t="s">
        <v>73</v>
      </c>
      <c r="K238" t="s">
        <v>58</v>
      </c>
      <c r="L238" t="s">
        <v>59</v>
      </c>
      <c r="M238" t="s">
        <v>65</v>
      </c>
      <c r="N238" t="s">
        <v>66</v>
      </c>
      <c r="O238" t="s">
        <v>60</v>
      </c>
      <c r="P238" t="s">
        <v>65</v>
      </c>
      <c r="Q238" t="s">
        <v>60</v>
      </c>
      <c r="R238" t="s">
        <v>67</v>
      </c>
      <c r="S238" t="s">
        <v>67</v>
      </c>
      <c r="T238" t="s">
        <v>67</v>
      </c>
      <c r="U238" t="s">
        <v>65</v>
      </c>
      <c r="V238" t="s">
        <v>66</v>
      </c>
      <c r="W238" t="s">
        <v>65</v>
      </c>
      <c r="X238" t="s">
        <v>60</v>
      </c>
      <c r="Y238" t="s">
        <v>67</v>
      </c>
      <c r="Z238" t="s">
        <v>66</v>
      </c>
      <c r="AA238" t="s">
        <v>60</v>
      </c>
      <c r="AB238" t="s">
        <v>67</v>
      </c>
      <c r="AC238" t="s">
        <v>60</v>
      </c>
      <c r="AD238" t="s">
        <v>65</v>
      </c>
      <c r="AE238" t="s">
        <v>60</v>
      </c>
      <c r="AF238" t="s">
        <v>60</v>
      </c>
      <c r="AG238" t="s">
        <v>67</v>
      </c>
      <c r="AH238" t="s">
        <v>68</v>
      </c>
      <c r="AI238" t="s">
        <v>68</v>
      </c>
      <c r="AJ238" t="s">
        <v>67</v>
      </c>
      <c r="AK238" t="s">
        <v>67</v>
      </c>
      <c r="AL238" t="s">
        <v>67</v>
      </c>
      <c r="AM238" t="s">
        <v>66</v>
      </c>
      <c r="AN238" t="s">
        <v>60</v>
      </c>
      <c r="AO238" t="s">
        <v>67</v>
      </c>
      <c r="AP238" t="s">
        <v>67</v>
      </c>
      <c r="AQ238" t="s">
        <v>67</v>
      </c>
      <c r="AR238" t="s">
        <v>67</v>
      </c>
      <c r="AS238" t="s">
        <v>66</v>
      </c>
      <c r="AT238" t="s">
        <v>65</v>
      </c>
      <c r="AU238" t="s">
        <v>68</v>
      </c>
      <c r="AV238" t="s">
        <v>68</v>
      </c>
      <c r="AW238" t="s">
        <v>68</v>
      </c>
      <c r="AX238" t="s">
        <v>68</v>
      </c>
      <c r="AY238" t="s">
        <v>65</v>
      </c>
      <c r="AZ238">
        <v>200</v>
      </c>
      <c r="BA238" s="3">
        <v>44415.59097222222</v>
      </c>
    </row>
    <row r="239" spans="1:53" ht="17" customHeight="1" x14ac:dyDescent="0.35">
      <c r="A239" t="s">
        <v>52</v>
      </c>
      <c r="B239" t="s">
        <v>53</v>
      </c>
      <c r="D239" t="s">
        <v>597</v>
      </c>
      <c r="E239" t="s">
        <v>598</v>
      </c>
      <c r="F239" t="str">
        <f>VLOOKUP(D239,PostSurvey!A:B,2,FALSE)</f>
        <v>Nigel Koh</v>
      </c>
      <c r="G239" s="1">
        <v>31673</v>
      </c>
      <c r="H239" t="s">
        <v>63</v>
      </c>
      <c r="I239" t="s">
        <v>58</v>
      </c>
      <c r="J239" t="s">
        <v>73</v>
      </c>
      <c r="K239" t="s">
        <v>58</v>
      </c>
      <c r="L239" t="s">
        <v>59</v>
      </c>
      <c r="M239" t="s">
        <v>68</v>
      </c>
      <c r="N239" t="s">
        <v>68</v>
      </c>
      <c r="O239" t="s">
        <v>65</v>
      </c>
      <c r="P239" t="s">
        <v>68</v>
      </c>
      <c r="Q239" t="s">
        <v>68</v>
      </c>
      <c r="R239" t="s">
        <v>66</v>
      </c>
      <c r="S239" t="s">
        <v>66</v>
      </c>
      <c r="T239" t="s">
        <v>60</v>
      </c>
      <c r="U239" t="s">
        <v>65</v>
      </c>
      <c r="V239" t="s">
        <v>60</v>
      </c>
      <c r="W239" t="s">
        <v>65</v>
      </c>
      <c r="X239" t="s">
        <v>65</v>
      </c>
      <c r="Y239" t="s">
        <v>66</v>
      </c>
      <c r="Z239" t="s">
        <v>60</v>
      </c>
      <c r="AA239" t="s">
        <v>60</v>
      </c>
      <c r="AB239" t="s">
        <v>66</v>
      </c>
      <c r="AC239" t="s">
        <v>60</v>
      </c>
      <c r="AD239" t="s">
        <v>60</v>
      </c>
      <c r="AE239" t="s">
        <v>66</v>
      </c>
      <c r="AF239" t="s">
        <v>65</v>
      </c>
      <c r="AG239" t="s">
        <v>66</v>
      </c>
      <c r="AH239" t="s">
        <v>65</v>
      </c>
      <c r="AI239" t="s">
        <v>65</v>
      </c>
      <c r="AJ239" t="s">
        <v>66</v>
      </c>
      <c r="AK239" t="s">
        <v>60</v>
      </c>
      <c r="AL239" t="s">
        <v>66</v>
      </c>
      <c r="AM239" t="s">
        <v>65</v>
      </c>
      <c r="AN239" t="s">
        <v>66</v>
      </c>
      <c r="AO239" t="s">
        <v>66</v>
      </c>
      <c r="AP239" t="s">
        <v>66</v>
      </c>
      <c r="AQ239" t="s">
        <v>65</v>
      </c>
      <c r="AR239" t="s">
        <v>66</v>
      </c>
      <c r="AS239" t="s">
        <v>60</v>
      </c>
      <c r="AT239" t="s">
        <v>65</v>
      </c>
      <c r="AU239" t="s">
        <v>68</v>
      </c>
      <c r="AV239" t="s">
        <v>68</v>
      </c>
      <c r="AW239" t="s">
        <v>68</v>
      </c>
      <c r="AX239" t="s">
        <v>68</v>
      </c>
      <c r="AY239" t="s">
        <v>68</v>
      </c>
      <c r="AZ239">
        <v>191</v>
      </c>
      <c r="BA239" s="3">
        <v>44415.134722222225</v>
      </c>
    </row>
    <row r="240" spans="1:53" ht="17" customHeight="1" x14ac:dyDescent="0.35">
      <c r="A240" t="s">
        <v>52</v>
      </c>
      <c r="B240" t="s">
        <v>53</v>
      </c>
      <c r="D240" t="s">
        <v>600</v>
      </c>
      <c r="E240" t="s">
        <v>577</v>
      </c>
      <c r="F240" t="str">
        <f>VLOOKUP(D240,PostSurvey!A:B,2,FALSE)</f>
        <v>Nigel Koh</v>
      </c>
      <c r="G240" s="1">
        <v>27462</v>
      </c>
      <c r="H240" t="s">
        <v>63</v>
      </c>
      <c r="I240" t="s">
        <v>52</v>
      </c>
      <c r="J240" s="2" t="s">
        <v>601</v>
      </c>
      <c r="K240" t="s">
        <v>58</v>
      </c>
      <c r="L240" t="s">
        <v>80</v>
      </c>
      <c r="M240" t="s">
        <v>65</v>
      </c>
      <c r="N240" t="s">
        <v>65</v>
      </c>
      <c r="O240" t="s">
        <v>65</v>
      </c>
      <c r="P240" t="s">
        <v>66</v>
      </c>
      <c r="Q240" t="s">
        <v>60</v>
      </c>
      <c r="R240" t="s">
        <v>60</v>
      </c>
      <c r="S240" t="s">
        <v>65</v>
      </c>
      <c r="T240" t="s">
        <v>65</v>
      </c>
      <c r="U240" t="s">
        <v>65</v>
      </c>
      <c r="V240" t="s">
        <v>66</v>
      </c>
      <c r="W240" t="s">
        <v>65</v>
      </c>
      <c r="X240" t="s">
        <v>65</v>
      </c>
      <c r="Y240" t="s">
        <v>60</v>
      </c>
      <c r="Z240" t="s">
        <v>66</v>
      </c>
      <c r="AA240" t="s">
        <v>66</v>
      </c>
      <c r="AB240" t="s">
        <v>60</v>
      </c>
      <c r="AC240" t="s">
        <v>66</v>
      </c>
      <c r="AD240" t="s">
        <v>68</v>
      </c>
      <c r="AE240" t="s">
        <v>66</v>
      </c>
      <c r="AF240" t="s">
        <v>66</v>
      </c>
      <c r="AG240" t="s">
        <v>60</v>
      </c>
      <c r="AH240" t="s">
        <v>66</v>
      </c>
      <c r="AI240" t="s">
        <v>65</v>
      </c>
      <c r="AJ240" t="s">
        <v>65</v>
      </c>
      <c r="AK240" t="s">
        <v>67</v>
      </c>
      <c r="AL240" t="s">
        <v>67</v>
      </c>
      <c r="AM240" t="s">
        <v>66</v>
      </c>
      <c r="AN240" t="s">
        <v>67</v>
      </c>
      <c r="AO240" t="s">
        <v>66</v>
      </c>
      <c r="AP240" t="s">
        <v>65</v>
      </c>
      <c r="AQ240" t="s">
        <v>65</v>
      </c>
      <c r="AR240" t="s">
        <v>60</v>
      </c>
      <c r="AS240" t="s">
        <v>65</v>
      </c>
      <c r="AT240" t="s">
        <v>60</v>
      </c>
      <c r="AU240" t="s">
        <v>60</v>
      </c>
      <c r="AV240" t="s">
        <v>65</v>
      </c>
      <c r="AW240" t="s">
        <v>65</v>
      </c>
      <c r="AX240" t="s">
        <v>65</v>
      </c>
      <c r="AY240" t="s">
        <v>60</v>
      </c>
      <c r="AZ240">
        <v>183</v>
      </c>
      <c r="BA240" s="3">
        <v>44414.511805555558</v>
      </c>
    </row>
    <row r="241" spans="1:53" ht="17" customHeight="1" x14ac:dyDescent="0.35">
      <c r="A241" t="s">
        <v>52</v>
      </c>
      <c r="B241" t="s">
        <v>53</v>
      </c>
      <c r="D241">
        <v>5616</v>
      </c>
      <c r="E241" t="s">
        <v>603</v>
      </c>
      <c r="F241" t="str">
        <f>VLOOKUP(D241,PostSurvey!A:B,2,FALSE)</f>
        <v>Nigel Koh</v>
      </c>
      <c r="G241">
        <v>5081987</v>
      </c>
      <c r="H241" t="s">
        <v>56</v>
      </c>
      <c r="I241" t="s">
        <v>58</v>
      </c>
      <c r="J241" t="s">
        <v>73</v>
      </c>
      <c r="K241" t="s">
        <v>58</v>
      </c>
      <c r="L241" t="s">
        <v>113</v>
      </c>
      <c r="M241" t="s">
        <v>60</v>
      </c>
      <c r="N241" t="s">
        <v>65</v>
      </c>
      <c r="O241" t="s">
        <v>66</v>
      </c>
      <c r="P241" t="s">
        <v>60</v>
      </c>
      <c r="Q241" t="s">
        <v>60</v>
      </c>
      <c r="R241" t="s">
        <v>65</v>
      </c>
      <c r="S241" t="s">
        <v>65</v>
      </c>
      <c r="T241" t="s">
        <v>60</v>
      </c>
      <c r="U241" t="s">
        <v>65</v>
      </c>
      <c r="V241" t="s">
        <v>65</v>
      </c>
      <c r="W241" t="s">
        <v>66</v>
      </c>
      <c r="X241" t="s">
        <v>60</v>
      </c>
      <c r="Y241" t="s">
        <v>60</v>
      </c>
      <c r="Z241" t="s">
        <v>66</v>
      </c>
      <c r="AA241" t="s">
        <v>65</v>
      </c>
      <c r="AB241" t="s">
        <v>65</v>
      </c>
      <c r="AC241" t="s">
        <v>65</v>
      </c>
      <c r="AD241" t="s">
        <v>65</v>
      </c>
      <c r="AE241" t="s">
        <v>60</v>
      </c>
      <c r="AF241" t="s">
        <v>68</v>
      </c>
      <c r="AG241" t="s">
        <v>65</v>
      </c>
      <c r="AH241" t="s">
        <v>66</v>
      </c>
      <c r="AI241" t="s">
        <v>60</v>
      </c>
      <c r="AJ241" t="s">
        <v>68</v>
      </c>
      <c r="AK241" t="s">
        <v>65</v>
      </c>
      <c r="AL241" t="s">
        <v>65</v>
      </c>
      <c r="AM241" t="s">
        <v>65</v>
      </c>
      <c r="AN241" t="s">
        <v>65</v>
      </c>
      <c r="AO241" t="s">
        <v>60</v>
      </c>
      <c r="AP241" t="s">
        <v>65</v>
      </c>
      <c r="AQ241" t="s">
        <v>60</v>
      </c>
      <c r="AR241" t="s">
        <v>65</v>
      </c>
      <c r="AS241" t="s">
        <v>60</v>
      </c>
      <c r="AT241" t="s">
        <v>66</v>
      </c>
      <c r="AU241" t="s">
        <v>65</v>
      </c>
      <c r="AV241" t="s">
        <v>60</v>
      </c>
      <c r="AW241" t="s">
        <v>60</v>
      </c>
      <c r="AX241" t="s">
        <v>66</v>
      </c>
      <c r="AY241" t="s">
        <v>60</v>
      </c>
      <c r="AZ241">
        <v>181</v>
      </c>
      <c r="BA241" s="3">
        <v>44412.0625</v>
      </c>
    </row>
    <row r="242" spans="1:53" ht="17" customHeight="1" x14ac:dyDescent="0.35">
      <c r="A242" t="s">
        <v>52</v>
      </c>
      <c r="B242" t="s">
        <v>53</v>
      </c>
      <c r="D242" t="s">
        <v>604</v>
      </c>
      <c r="E242" t="s">
        <v>590</v>
      </c>
      <c r="F242" t="str">
        <f>VLOOKUP(D242,PostSurvey!A:B,2,FALSE)</f>
        <v>Nigel Koh</v>
      </c>
      <c r="G242" s="1">
        <v>31435</v>
      </c>
      <c r="H242" t="s">
        <v>56</v>
      </c>
      <c r="I242" t="s">
        <v>52</v>
      </c>
      <c r="J242" t="s">
        <v>64</v>
      </c>
      <c r="K242" t="s">
        <v>58</v>
      </c>
      <c r="L242" t="s">
        <v>74</v>
      </c>
      <c r="M242" t="s">
        <v>65</v>
      </c>
      <c r="N242" t="s">
        <v>67</v>
      </c>
      <c r="O242" t="s">
        <v>60</v>
      </c>
      <c r="P242" t="s">
        <v>65</v>
      </c>
      <c r="Q242" t="s">
        <v>65</v>
      </c>
      <c r="R242" t="s">
        <v>60</v>
      </c>
      <c r="S242" t="s">
        <v>66</v>
      </c>
      <c r="T242" t="s">
        <v>66</v>
      </c>
      <c r="U242" t="s">
        <v>60</v>
      </c>
      <c r="V242" t="s">
        <v>60</v>
      </c>
      <c r="W242" t="s">
        <v>65</v>
      </c>
      <c r="X242" t="s">
        <v>60</v>
      </c>
      <c r="Y242" t="s">
        <v>60</v>
      </c>
      <c r="Z242" t="s">
        <v>60</v>
      </c>
      <c r="AA242" t="s">
        <v>66</v>
      </c>
      <c r="AB242" t="s">
        <v>60</v>
      </c>
      <c r="AC242" t="s">
        <v>66</v>
      </c>
      <c r="AD242" t="s">
        <v>68</v>
      </c>
      <c r="AE242" t="s">
        <v>60</v>
      </c>
      <c r="AF242" t="s">
        <v>65</v>
      </c>
      <c r="AG242" t="s">
        <v>65</v>
      </c>
      <c r="AH242" t="s">
        <v>65</v>
      </c>
      <c r="AI242" t="s">
        <v>68</v>
      </c>
      <c r="AJ242" t="s">
        <v>66</v>
      </c>
      <c r="AK242" t="s">
        <v>66</v>
      </c>
      <c r="AL242" t="s">
        <v>67</v>
      </c>
      <c r="AM242" t="s">
        <v>67</v>
      </c>
      <c r="AN242" t="s">
        <v>67</v>
      </c>
      <c r="AO242" t="s">
        <v>67</v>
      </c>
      <c r="AP242" t="s">
        <v>67</v>
      </c>
      <c r="AQ242" t="s">
        <v>60</v>
      </c>
      <c r="AR242" t="s">
        <v>67</v>
      </c>
      <c r="AS242" t="s">
        <v>60</v>
      </c>
      <c r="AT242" t="s">
        <v>68</v>
      </c>
      <c r="AU242" t="s">
        <v>68</v>
      </c>
      <c r="AV242" t="s">
        <v>65</v>
      </c>
      <c r="AW242" t="s">
        <v>65</v>
      </c>
      <c r="AX242" t="s">
        <v>65</v>
      </c>
      <c r="AY242" t="s">
        <v>60</v>
      </c>
      <c r="AZ242">
        <v>179</v>
      </c>
      <c r="BA242" s="3">
        <v>44411.468055555553</v>
      </c>
    </row>
    <row r="243" spans="1:53" ht="17" customHeight="1" x14ac:dyDescent="0.35">
      <c r="A243" t="s">
        <v>52</v>
      </c>
      <c r="B243" t="s">
        <v>53</v>
      </c>
      <c r="D243" t="s">
        <v>605</v>
      </c>
      <c r="E243" t="s">
        <v>577</v>
      </c>
      <c r="F243" t="str">
        <f>VLOOKUP(D243,PostSurvey!A:B,2,FALSE)</f>
        <v>Nigel Koh</v>
      </c>
      <c r="G243" s="1">
        <v>26562</v>
      </c>
      <c r="H243" t="s">
        <v>63</v>
      </c>
      <c r="I243" t="s">
        <v>52</v>
      </c>
      <c r="J243" t="s">
        <v>77</v>
      </c>
      <c r="K243" t="s">
        <v>58</v>
      </c>
      <c r="L243" t="s">
        <v>74</v>
      </c>
      <c r="M243" t="s">
        <v>66</v>
      </c>
      <c r="N243" t="s">
        <v>65</v>
      </c>
      <c r="O243" t="s">
        <v>66</v>
      </c>
      <c r="P243" t="s">
        <v>60</v>
      </c>
      <c r="Q243" t="s">
        <v>65</v>
      </c>
      <c r="R243" t="s">
        <v>60</v>
      </c>
      <c r="S243" t="s">
        <v>66</v>
      </c>
      <c r="T243" t="s">
        <v>66</v>
      </c>
      <c r="U243" t="s">
        <v>65</v>
      </c>
      <c r="V243" t="s">
        <v>65</v>
      </c>
      <c r="W243" t="s">
        <v>65</v>
      </c>
      <c r="X243" t="s">
        <v>66</v>
      </c>
      <c r="Y243" t="s">
        <v>60</v>
      </c>
      <c r="Z243" t="s">
        <v>66</v>
      </c>
      <c r="AA243" t="s">
        <v>60</v>
      </c>
      <c r="AB243" t="s">
        <v>60</v>
      </c>
      <c r="AC243" t="s">
        <v>66</v>
      </c>
      <c r="AD243" t="s">
        <v>65</v>
      </c>
      <c r="AE243" t="s">
        <v>66</v>
      </c>
      <c r="AF243" t="s">
        <v>65</v>
      </c>
      <c r="AG243" t="s">
        <v>65</v>
      </c>
      <c r="AH243" t="s">
        <v>65</v>
      </c>
      <c r="AI243" t="s">
        <v>68</v>
      </c>
      <c r="AJ243" t="s">
        <v>66</v>
      </c>
      <c r="AK243" t="s">
        <v>67</v>
      </c>
      <c r="AL243" t="s">
        <v>67</v>
      </c>
      <c r="AM243" t="s">
        <v>66</v>
      </c>
      <c r="AN243" t="s">
        <v>66</v>
      </c>
      <c r="AO243" t="s">
        <v>67</v>
      </c>
      <c r="AP243" t="s">
        <v>66</v>
      </c>
      <c r="AQ243" t="s">
        <v>67</v>
      </c>
      <c r="AR243" t="s">
        <v>67</v>
      </c>
      <c r="AS243" t="s">
        <v>68</v>
      </c>
      <c r="AT243" t="s">
        <v>65</v>
      </c>
      <c r="AU243" t="s">
        <v>65</v>
      </c>
      <c r="AV243" t="s">
        <v>68</v>
      </c>
      <c r="AW243" t="s">
        <v>68</v>
      </c>
      <c r="AX243" t="s">
        <v>68</v>
      </c>
      <c r="AY243" t="s">
        <v>68</v>
      </c>
      <c r="AZ243">
        <v>177</v>
      </c>
      <c r="BA243" s="3">
        <v>44408.371527777781</v>
      </c>
    </row>
    <row r="244" spans="1:53" ht="17" customHeight="1" x14ac:dyDescent="0.35">
      <c r="A244" t="s">
        <v>52</v>
      </c>
      <c r="B244" t="s">
        <v>53</v>
      </c>
      <c r="D244" t="s">
        <v>607</v>
      </c>
      <c r="E244" t="s">
        <v>608</v>
      </c>
      <c r="F244" t="str">
        <f>VLOOKUP(D244,PostSurvey!A:B,2,FALSE)</f>
        <v>Nigel Koh</v>
      </c>
      <c r="G244" s="1">
        <v>35720</v>
      </c>
      <c r="H244" t="s">
        <v>56</v>
      </c>
      <c r="I244" t="s">
        <v>58</v>
      </c>
      <c r="J244" t="s">
        <v>73</v>
      </c>
      <c r="K244" t="s">
        <v>58</v>
      </c>
      <c r="L244" t="s">
        <v>59</v>
      </c>
      <c r="M244" t="s">
        <v>65</v>
      </c>
      <c r="N244" t="s">
        <v>66</v>
      </c>
      <c r="O244" t="s">
        <v>66</v>
      </c>
      <c r="P244" t="s">
        <v>65</v>
      </c>
      <c r="Q244" t="s">
        <v>60</v>
      </c>
      <c r="R244" t="s">
        <v>66</v>
      </c>
      <c r="S244" t="s">
        <v>66</v>
      </c>
      <c r="T244" t="s">
        <v>67</v>
      </c>
      <c r="U244" t="s">
        <v>68</v>
      </c>
      <c r="V244" t="s">
        <v>65</v>
      </c>
      <c r="W244" t="s">
        <v>65</v>
      </c>
      <c r="X244" t="s">
        <v>65</v>
      </c>
      <c r="Y244" t="s">
        <v>60</v>
      </c>
      <c r="Z244" t="s">
        <v>66</v>
      </c>
      <c r="AA244" t="s">
        <v>66</v>
      </c>
      <c r="AB244" t="s">
        <v>66</v>
      </c>
      <c r="AC244" t="s">
        <v>66</v>
      </c>
      <c r="AD244" t="s">
        <v>65</v>
      </c>
      <c r="AE244" t="s">
        <v>66</v>
      </c>
      <c r="AF244" t="s">
        <v>65</v>
      </c>
      <c r="AG244" t="s">
        <v>60</v>
      </c>
      <c r="AH244" t="s">
        <v>65</v>
      </c>
      <c r="AI244" t="s">
        <v>65</v>
      </c>
      <c r="AJ244" t="s">
        <v>65</v>
      </c>
      <c r="AK244" t="s">
        <v>66</v>
      </c>
      <c r="AL244" t="s">
        <v>60</v>
      </c>
      <c r="AM244" t="s">
        <v>60</v>
      </c>
      <c r="AN244" t="s">
        <v>66</v>
      </c>
      <c r="AO244" t="s">
        <v>66</v>
      </c>
      <c r="AP244" t="s">
        <v>66</v>
      </c>
      <c r="AQ244" t="s">
        <v>66</v>
      </c>
      <c r="AR244" t="s">
        <v>66</v>
      </c>
      <c r="AS244" t="s">
        <v>60</v>
      </c>
      <c r="AT244" t="s">
        <v>66</v>
      </c>
      <c r="AU244" t="s">
        <v>65</v>
      </c>
      <c r="AV244" t="s">
        <v>60</v>
      </c>
      <c r="AW244" t="s">
        <v>65</v>
      </c>
      <c r="AX244" t="s">
        <v>65</v>
      </c>
      <c r="AY244" t="s">
        <v>60</v>
      </c>
      <c r="AZ244">
        <v>173</v>
      </c>
      <c r="BA244" s="3">
        <v>44408.055555555555</v>
      </c>
    </row>
    <row r="245" spans="1:53" ht="17" customHeight="1" x14ac:dyDescent="0.35">
      <c r="A245" t="s">
        <v>52</v>
      </c>
      <c r="B245" t="s">
        <v>53</v>
      </c>
      <c r="D245" t="s">
        <v>620</v>
      </c>
      <c r="E245" t="s">
        <v>621</v>
      </c>
      <c r="F245" t="str">
        <f>VLOOKUP(D245,PostSurvey!A:B,2,FALSE)</f>
        <v>Nigel Koh</v>
      </c>
      <c r="G245" s="1">
        <v>36898</v>
      </c>
      <c r="H245" t="s">
        <v>56</v>
      </c>
      <c r="I245" t="s">
        <v>58</v>
      </c>
      <c r="J245" t="s">
        <v>73</v>
      </c>
      <c r="K245" t="s">
        <v>58</v>
      </c>
      <c r="L245" t="s">
        <v>116</v>
      </c>
      <c r="M245" t="s">
        <v>60</v>
      </c>
      <c r="N245" t="s">
        <v>66</v>
      </c>
      <c r="O245" t="s">
        <v>67</v>
      </c>
      <c r="P245" t="s">
        <v>68</v>
      </c>
      <c r="Q245" t="s">
        <v>68</v>
      </c>
      <c r="R245" t="s">
        <v>67</v>
      </c>
      <c r="S245" t="s">
        <v>67</v>
      </c>
      <c r="T245" t="s">
        <v>67</v>
      </c>
      <c r="U245" t="s">
        <v>68</v>
      </c>
      <c r="V245" t="s">
        <v>67</v>
      </c>
      <c r="W245" t="s">
        <v>66</v>
      </c>
      <c r="X245" t="s">
        <v>60</v>
      </c>
      <c r="Y245" t="s">
        <v>60</v>
      </c>
      <c r="Z245" t="s">
        <v>67</v>
      </c>
      <c r="AA245" t="s">
        <v>67</v>
      </c>
      <c r="AB245" t="s">
        <v>67</v>
      </c>
      <c r="AC245" t="s">
        <v>67</v>
      </c>
      <c r="AD245" t="s">
        <v>68</v>
      </c>
      <c r="AE245" t="s">
        <v>66</v>
      </c>
      <c r="AF245" t="s">
        <v>60</v>
      </c>
      <c r="AG245" t="s">
        <v>60</v>
      </c>
      <c r="AH245" t="s">
        <v>65</v>
      </c>
      <c r="AI245" t="s">
        <v>65</v>
      </c>
      <c r="AJ245" t="s">
        <v>67</v>
      </c>
      <c r="AK245" t="s">
        <v>67</v>
      </c>
      <c r="AL245" t="s">
        <v>67</v>
      </c>
      <c r="AM245" t="s">
        <v>65</v>
      </c>
      <c r="AN245" t="s">
        <v>60</v>
      </c>
      <c r="AO245" t="s">
        <v>67</v>
      </c>
      <c r="AP245" t="s">
        <v>67</v>
      </c>
      <c r="AQ245" t="s">
        <v>67</v>
      </c>
      <c r="AR245" t="s">
        <v>67</v>
      </c>
      <c r="AS245" t="s">
        <v>67</v>
      </c>
      <c r="AT245" t="s">
        <v>68</v>
      </c>
      <c r="AU245" t="s">
        <v>68</v>
      </c>
      <c r="AV245" t="s">
        <v>68</v>
      </c>
      <c r="AW245" t="s">
        <v>68</v>
      </c>
      <c r="AX245" t="s">
        <v>65</v>
      </c>
      <c r="AY245" t="s">
        <v>68</v>
      </c>
      <c r="AZ245">
        <v>159</v>
      </c>
      <c r="BA245" s="3">
        <v>44403.431944444441</v>
      </c>
    </row>
    <row r="246" spans="1:53" ht="17" customHeight="1" x14ac:dyDescent="0.35">
      <c r="A246" t="s">
        <v>52</v>
      </c>
      <c r="B246" t="s">
        <v>53</v>
      </c>
      <c r="D246" t="s">
        <v>662</v>
      </c>
      <c r="E246" t="s">
        <v>663</v>
      </c>
      <c r="F246" t="str">
        <f>VLOOKUP(D246,PostSurvey!A:B,2,FALSE)</f>
        <v>Nigel Koh</v>
      </c>
      <c r="G246" s="1">
        <v>35291</v>
      </c>
      <c r="H246" t="s">
        <v>63</v>
      </c>
      <c r="I246" t="s">
        <v>58</v>
      </c>
      <c r="J246" t="s">
        <v>73</v>
      </c>
      <c r="K246" t="s">
        <v>58</v>
      </c>
      <c r="L246" t="s">
        <v>59</v>
      </c>
      <c r="M246" t="s">
        <v>65</v>
      </c>
      <c r="N246" t="s">
        <v>60</v>
      </c>
      <c r="O246" t="s">
        <v>66</v>
      </c>
      <c r="P246" t="s">
        <v>60</v>
      </c>
      <c r="Q246" t="s">
        <v>68</v>
      </c>
      <c r="R246" t="s">
        <v>66</v>
      </c>
      <c r="S246" t="s">
        <v>67</v>
      </c>
      <c r="T246" t="s">
        <v>67</v>
      </c>
      <c r="U246" t="s">
        <v>65</v>
      </c>
      <c r="V246" t="s">
        <v>60</v>
      </c>
      <c r="W246" t="s">
        <v>60</v>
      </c>
      <c r="X246" t="s">
        <v>60</v>
      </c>
      <c r="Y246" t="s">
        <v>60</v>
      </c>
      <c r="Z246" t="s">
        <v>60</v>
      </c>
      <c r="AA246" t="s">
        <v>60</v>
      </c>
      <c r="AB246" t="s">
        <v>67</v>
      </c>
      <c r="AC246" t="s">
        <v>65</v>
      </c>
      <c r="AD246" t="s">
        <v>65</v>
      </c>
      <c r="AE246" t="s">
        <v>66</v>
      </c>
      <c r="AF246" t="s">
        <v>60</v>
      </c>
      <c r="AG246" t="s">
        <v>60</v>
      </c>
      <c r="AH246" t="s">
        <v>65</v>
      </c>
      <c r="AI246" t="s">
        <v>65</v>
      </c>
      <c r="AJ246" t="s">
        <v>60</v>
      </c>
      <c r="AK246" t="s">
        <v>60</v>
      </c>
      <c r="AL246" t="s">
        <v>60</v>
      </c>
      <c r="AM246" t="s">
        <v>60</v>
      </c>
      <c r="AN246" t="s">
        <v>60</v>
      </c>
      <c r="AO246" t="s">
        <v>67</v>
      </c>
      <c r="AP246" t="s">
        <v>67</v>
      </c>
      <c r="AQ246" t="s">
        <v>67</v>
      </c>
      <c r="AR246" t="s">
        <v>67</v>
      </c>
      <c r="AS246" t="s">
        <v>60</v>
      </c>
      <c r="AT246" t="s">
        <v>65</v>
      </c>
      <c r="AU246" t="s">
        <v>68</v>
      </c>
      <c r="AV246" t="s">
        <v>65</v>
      </c>
      <c r="AW246" t="s">
        <v>65</v>
      </c>
      <c r="AX246" t="s">
        <v>65</v>
      </c>
      <c r="AY246" t="s">
        <v>65</v>
      </c>
      <c r="AZ246">
        <v>85</v>
      </c>
      <c r="BA246" s="3">
        <v>44393.186805555553</v>
      </c>
    </row>
    <row r="247" spans="1:53" ht="17" customHeight="1" x14ac:dyDescent="0.35">
      <c r="A247" t="s">
        <v>52</v>
      </c>
      <c r="B247" t="s">
        <v>53</v>
      </c>
      <c r="D247" t="s">
        <v>182</v>
      </c>
      <c r="E247" t="s">
        <v>183</v>
      </c>
      <c r="F247" t="str">
        <f>VLOOKUP(D247,PostSurvey!A:B,2,FALSE)</f>
        <v>Nirmal</v>
      </c>
      <c r="G247" s="1">
        <v>36944</v>
      </c>
      <c r="H247" t="s">
        <v>63</v>
      </c>
      <c r="I247" t="s">
        <v>58</v>
      </c>
      <c r="J247" t="s">
        <v>73</v>
      </c>
      <c r="K247" t="s">
        <v>58</v>
      </c>
      <c r="L247" t="s">
        <v>59</v>
      </c>
      <c r="M247" t="s">
        <v>68</v>
      </c>
      <c r="N247" t="s">
        <v>68</v>
      </c>
      <c r="O247" t="s">
        <v>60</v>
      </c>
      <c r="P247" t="s">
        <v>60</v>
      </c>
      <c r="Q247" t="s">
        <v>65</v>
      </c>
      <c r="R247" t="s">
        <v>66</v>
      </c>
      <c r="S247" t="s">
        <v>66</v>
      </c>
      <c r="T247" t="s">
        <v>66</v>
      </c>
      <c r="U247" t="s">
        <v>68</v>
      </c>
      <c r="V247" t="s">
        <v>68</v>
      </c>
      <c r="W247" t="s">
        <v>60</v>
      </c>
      <c r="X247" t="s">
        <v>65</v>
      </c>
      <c r="Y247" t="s">
        <v>65</v>
      </c>
      <c r="Z247" t="s">
        <v>65</v>
      </c>
      <c r="AA247" t="s">
        <v>60</v>
      </c>
      <c r="AB247" t="s">
        <v>67</v>
      </c>
      <c r="AC247" t="s">
        <v>68</v>
      </c>
      <c r="AD247" t="s">
        <v>68</v>
      </c>
      <c r="AE247" t="s">
        <v>66</v>
      </c>
      <c r="AF247" t="s">
        <v>60</v>
      </c>
      <c r="AG247" t="s">
        <v>60</v>
      </c>
      <c r="AH247" t="s">
        <v>60</v>
      </c>
      <c r="AI247" t="s">
        <v>65</v>
      </c>
      <c r="AJ247" t="s">
        <v>60</v>
      </c>
      <c r="AK247" t="s">
        <v>60</v>
      </c>
      <c r="AL247" t="s">
        <v>60</v>
      </c>
      <c r="AM247" t="s">
        <v>65</v>
      </c>
      <c r="AN247" t="s">
        <v>60</v>
      </c>
      <c r="AO247" t="s">
        <v>60</v>
      </c>
      <c r="AP247" t="s">
        <v>60</v>
      </c>
      <c r="AQ247" t="s">
        <v>60</v>
      </c>
      <c r="AR247" t="s">
        <v>60</v>
      </c>
      <c r="AS247" t="s">
        <v>66</v>
      </c>
      <c r="AT247" t="s">
        <v>66</v>
      </c>
      <c r="AU247" t="s">
        <v>65</v>
      </c>
      <c r="AV247" t="s">
        <v>65</v>
      </c>
      <c r="AW247" t="s">
        <v>65</v>
      </c>
      <c r="AX247" t="s">
        <v>65</v>
      </c>
      <c r="AY247" t="s">
        <v>60</v>
      </c>
      <c r="AZ247">
        <v>942</v>
      </c>
      <c r="BA247" s="3">
        <v>44442.154861111114</v>
      </c>
    </row>
    <row r="248" spans="1:53" ht="17" customHeight="1" x14ac:dyDescent="0.35">
      <c r="A248" t="s">
        <v>52</v>
      </c>
      <c r="B248" t="s">
        <v>53</v>
      </c>
      <c r="D248" t="s">
        <v>191</v>
      </c>
      <c r="E248" t="s">
        <v>183</v>
      </c>
      <c r="F248" t="str">
        <f>VLOOKUP(D248,PostSurvey!A:B,2,FALSE)</f>
        <v>Nirmal</v>
      </c>
      <c r="G248" s="1">
        <v>37132</v>
      </c>
      <c r="H248" t="s">
        <v>63</v>
      </c>
      <c r="I248" t="s">
        <v>58</v>
      </c>
      <c r="J248" t="s">
        <v>73</v>
      </c>
      <c r="K248" t="s">
        <v>58</v>
      </c>
      <c r="L248" t="s">
        <v>59</v>
      </c>
      <c r="M248" t="s">
        <v>65</v>
      </c>
      <c r="N248" t="s">
        <v>60</v>
      </c>
      <c r="O248" t="s">
        <v>67</v>
      </c>
      <c r="P248" t="s">
        <v>65</v>
      </c>
      <c r="Q248" t="s">
        <v>65</v>
      </c>
      <c r="R248" t="s">
        <v>67</v>
      </c>
      <c r="S248" t="s">
        <v>67</v>
      </c>
      <c r="T248" t="s">
        <v>67</v>
      </c>
      <c r="U248" t="s">
        <v>68</v>
      </c>
      <c r="V248" t="s">
        <v>60</v>
      </c>
      <c r="W248" t="s">
        <v>67</v>
      </c>
      <c r="X248" t="s">
        <v>67</v>
      </c>
      <c r="Y248" t="s">
        <v>67</v>
      </c>
      <c r="Z248" t="s">
        <v>67</v>
      </c>
      <c r="AA248" t="s">
        <v>67</v>
      </c>
      <c r="AB248" t="s">
        <v>67</v>
      </c>
      <c r="AC248" t="s">
        <v>67</v>
      </c>
      <c r="AD248" t="s">
        <v>60</v>
      </c>
      <c r="AE248" t="s">
        <v>67</v>
      </c>
      <c r="AF248" t="s">
        <v>67</v>
      </c>
      <c r="AG248" t="s">
        <v>67</v>
      </c>
      <c r="AH248" t="s">
        <v>65</v>
      </c>
      <c r="AI248" t="s">
        <v>60</v>
      </c>
      <c r="AJ248" t="s">
        <v>67</v>
      </c>
      <c r="AK248" t="s">
        <v>67</v>
      </c>
      <c r="AL248" t="s">
        <v>67</v>
      </c>
      <c r="AM248" t="s">
        <v>67</v>
      </c>
      <c r="AN248" t="s">
        <v>65</v>
      </c>
      <c r="AO248" t="s">
        <v>67</v>
      </c>
      <c r="AP248" t="s">
        <v>67</v>
      </c>
      <c r="AQ248" t="s">
        <v>67</v>
      </c>
      <c r="AR248" t="s">
        <v>67</v>
      </c>
      <c r="AS248" t="s">
        <v>66</v>
      </c>
      <c r="AT248" t="s">
        <v>68</v>
      </c>
      <c r="AU248" t="s">
        <v>65</v>
      </c>
      <c r="AV248" t="s">
        <v>65</v>
      </c>
      <c r="AW248" t="s">
        <v>65</v>
      </c>
      <c r="AX248" t="s">
        <v>65</v>
      </c>
      <c r="AY248" t="s">
        <v>60</v>
      </c>
      <c r="AZ248">
        <v>931</v>
      </c>
      <c r="BA248" s="3">
        <v>44442.11041666667</v>
      </c>
    </row>
    <row r="249" spans="1:53" ht="17" customHeight="1" x14ac:dyDescent="0.35">
      <c r="A249" t="s">
        <v>58</v>
      </c>
      <c r="B249" s="2" t="s">
        <v>69</v>
      </c>
      <c r="D249" t="s">
        <v>336</v>
      </c>
      <c r="E249" t="s">
        <v>183</v>
      </c>
      <c r="F249" t="str">
        <f>VLOOKUP(D249,PostSurvey!A:B,2,FALSE)</f>
        <v>Nirmal</v>
      </c>
      <c r="G249" s="1">
        <v>37000</v>
      </c>
      <c r="H249" t="s">
        <v>63</v>
      </c>
      <c r="I249" t="s">
        <v>52</v>
      </c>
      <c r="J249" s="2" t="s">
        <v>90</v>
      </c>
      <c r="K249" t="s">
        <v>58</v>
      </c>
      <c r="L249" t="s">
        <v>59</v>
      </c>
      <c r="M249" t="s">
        <v>60</v>
      </c>
      <c r="N249" t="s">
        <v>66</v>
      </c>
      <c r="O249" t="s">
        <v>60</v>
      </c>
      <c r="P249" t="s">
        <v>60</v>
      </c>
      <c r="Q249" t="s">
        <v>60</v>
      </c>
      <c r="R249" t="s">
        <v>67</v>
      </c>
      <c r="S249" t="s">
        <v>67</v>
      </c>
      <c r="T249" t="s">
        <v>67</v>
      </c>
      <c r="U249" t="s">
        <v>60</v>
      </c>
      <c r="V249" t="s">
        <v>60</v>
      </c>
      <c r="W249" t="s">
        <v>60</v>
      </c>
      <c r="X249" t="s">
        <v>60</v>
      </c>
      <c r="Y249" t="s">
        <v>60</v>
      </c>
      <c r="Z249" t="s">
        <v>66</v>
      </c>
      <c r="AA249" t="s">
        <v>66</v>
      </c>
      <c r="AB249" t="s">
        <v>66</v>
      </c>
      <c r="AC249" t="s">
        <v>66</v>
      </c>
      <c r="AD249" t="s">
        <v>66</v>
      </c>
      <c r="AE249" t="s">
        <v>60</v>
      </c>
      <c r="AF249" t="s">
        <v>60</v>
      </c>
      <c r="AG249" t="s">
        <v>60</v>
      </c>
      <c r="AH249" t="s">
        <v>60</v>
      </c>
      <c r="AI249" t="s">
        <v>60</v>
      </c>
      <c r="AJ249" t="s">
        <v>60</v>
      </c>
      <c r="AK249" t="s">
        <v>60</v>
      </c>
      <c r="AL249" t="s">
        <v>60</v>
      </c>
      <c r="AM249" t="s">
        <v>66</v>
      </c>
      <c r="AN249" t="s">
        <v>67</v>
      </c>
      <c r="AO249" t="s">
        <v>67</v>
      </c>
      <c r="AP249" t="s">
        <v>67</v>
      </c>
      <c r="AQ249" t="s">
        <v>67</v>
      </c>
      <c r="AR249" t="s">
        <v>67</v>
      </c>
      <c r="AS249" t="s">
        <v>67</v>
      </c>
      <c r="AT249" t="s">
        <v>65</v>
      </c>
      <c r="AU249" t="s">
        <v>60</v>
      </c>
      <c r="AV249" t="s">
        <v>60</v>
      </c>
      <c r="AW249" t="s">
        <v>60</v>
      </c>
      <c r="AX249" t="s">
        <v>60</v>
      </c>
      <c r="AY249" t="s">
        <v>60</v>
      </c>
      <c r="AZ249">
        <v>675</v>
      </c>
      <c r="BA249" s="3">
        <v>44437.46597222222</v>
      </c>
    </row>
    <row r="250" spans="1:53" ht="17" customHeight="1" x14ac:dyDescent="0.35">
      <c r="A250" t="s">
        <v>52</v>
      </c>
      <c r="B250" t="s">
        <v>53</v>
      </c>
      <c r="D250" t="s">
        <v>337</v>
      </c>
      <c r="E250" t="s">
        <v>183</v>
      </c>
      <c r="F250" t="str">
        <f>VLOOKUP(D250,PostSurvey!A:B,2,FALSE)</f>
        <v>Nirmal</v>
      </c>
      <c r="G250" s="1">
        <v>36199</v>
      </c>
      <c r="H250" t="s">
        <v>63</v>
      </c>
      <c r="I250" t="s">
        <v>52</v>
      </c>
      <c r="J250" t="s">
        <v>77</v>
      </c>
      <c r="K250" t="s">
        <v>58</v>
      </c>
      <c r="L250" t="s">
        <v>59</v>
      </c>
      <c r="M250" t="s">
        <v>60</v>
      </c>
      <c r="N250" t="s">
        <v>67</v>
      </c>
      <c r="O250" t="s">
        <v>67</v>
      </c>
      <c r="P250" t="s">
        <v>68</v>
      </c>
      <c r="Q250" t="s">
        <v>68</v>
      </c>
      <c r="R250" t="s">
        <v>67</v>
      </c>
      <c r="S250" t="s">
        <v>67</v>
      </c>
      <c r="T250" t="s">
        <v>67</v>
      </c>
      <c r="U250" t="s">
        <v>68</v>
      </c>
      <c r="V250" t="s">
        <v>67</v>
      </c>
      <c r="W250" t="s">
        <v>60</v>
      </c>
      <c r="X250" t="s">
        <v>60</v>
      </c>
      <c r="Y250" t="s">
        <v>67</v>
      </c>
      <c r="Z250" t="s">
        <v>67</v>
      </c>
      <c r="AA250" t="s">
        <v>67</v>
      </c>
      <c r="AB250" t="s">
        <v>67</v>
      </c>
      <c r="AC250" t="s">
        <v>65</v>
      </c>
      <c r="AD250" t="s">
        <v>66</v>
      </c>
      <c r="AE250" t="s">
        <v>67</v>
      </c>
      <c r="AF250" t="s">
        <v>67</v>
      </c>
      <c r="AG250" t="s">
        <v>67</v>
      </c>
      <c r="AH250" t="s">
        <v>68</v>
      </c>
      <c r="AI250" t="s">
        <v>66</v>
      </c>
      <c r="AJ250" t="s">
        <v>65</v>
      </c>
      <c r="AK250" t="s">
        <v>65</v>
      </c>
      <c r="AL250" t="s">
        <v>65</v>
      </c>
      <c r="AM250" t="s">
        <v>65</v>
      </c>
      <c r="AN250" t="s">
        <v>65</v>
      </c>
      <c r="AO250" t="s">
        <v>67</v>
      </c>
      <c r="AP250" t="s">
        <v>67</v>
      </c>
      <c r="AQ250" t="s">
        <v>67</v>
      </c>
      <c r="AR250" t="s">
        <v>67</v>
      </c>
      <c r="AS250" t="s">
        <v>67</v>
      </c>
      <c r="AT250" t="s">
        <v>68</v>
      </c>
      <c r="AU250" t="s">
        <v>68</v>
      </c>
      <c r="AV250" t="s">
        <v>68</v>
      </c>
      <c r="AW250" t="s">
        <v>68</v>
      </c>
      <c r="AX250" t="s">
        <v>68</v>
      </c>
      <c r="AY250" t="s">
        <v>65</v>
      </c>
      <c r="AZ250">
        <v>674</v>
      </c>
      <c r="BA250" s="3">
        <v>44437.463888888888</v>
      </c>
    </row>
    <row r="251" spans="1:53" ht="17" customHeight="1" x14ac:dyDescent="0.35">
      <c r="A251" t="s">
        <v>52</v>
      </c>
      <c r="B251" s="2" t="s">
        <v>69</v>
      </c>
      <c r="D251" t="s">
        <v>340</v>
      </c>
      <c r="E251" t="s">
        <v>183</v>
      </c>
      <c r="F251" t="str">
        <f>VLOOKUP(D251,PostSurvey!A:B,2,FALSE)</f>
        <v>Nirmal</v>
      </c>
      <c r="G251" s="1">
        <v>37058</v>
      </c>
      <c r="H251" t="s">
        <v>63</v>
      </c>
      <c r="I251" t="s">
        <v>52</v>
      </c>
      <c r="J251" t="s">
        <v>77</v>
      </c>
      <c r="K251" t="s">
        <v>58</v>
      </c>
      <c r="L251" t="s">
        <v>59</v>
      </c>
      <c r="M251" t="s">
        <v>68</v>
      </c>
      <c r="N251" t="s">
        <v>67</v>
      </c>
      <c r="O251" t="s">
        <v>67</v>
      </c>
      <c r="P251" t="s">
        <v>68</v>
      </c>
      <c r="Q251" t="s">
        <v>68</v>
      </c>
      <c r="R251" t="s">
        <v>60</v>
      </c>
      <c r="S251" t="s">
        <v>67</v>
      </c>
      <c r="T251" t="s">
        <v>67</v>
      </c>
      <c r="U251" t="s">
        <v>68</v>
      </c>
      <c r="V251" t="s">
        <v>66</v>
      </c>
      <c r="W251" t="s">
        <v>67</v>
      </c>
      <c r="X251" t="s">
        <v>60</v>
      </c>
      <c r="Y251" t="s">
        <v>66</v>
      </c>
      <c r="Z251" t="s">
        <v>67</v>
      </c>
      <c r="AA251" t="s">
        <v>67</v>
      </c>
      <c r="AB251" t="s">
        <v>67</v>
      </c>
      <c r="AC251" t="s">
        <v>67</v>
      </c>
      <c r="AD251" t="s">
        <v>68</v>
      </c>
      <c r="AE251" t="s">
        <v>60</v>
      </c>
      <c r="AF251" t="s">
        <v>67</v>
      </c>
      <c r="AG251" t="s">
        <v>60</v>
      </c>
      <c r="AH251" t="s">
        <v>68</v>
      </c>
      <c r="AI251" t="s">
        <v>68</v>
      </c>
      <c r="AJ251" t="s">
        <v>60</v>
      </c>
      <c r="AK251" t="s">
        <v>67</v>
      </c>
      <c r="AL251" t="s">
        <v>67</v>
      </c>
      <c r="AM251" t="s">
        <v>60</v>
      </c>
      <c r="AN251" t="s">
        <v>60</v>
      </c>
      <c r="AO251" t="s">
        <v>67</v>
      </c>
      <c r="AP251" t="s">
        <v>67</v>
      </c>
      <c r="AQ251" t="s">
        <v>67</v>
      </c>
      <c r="AR251" t="s">
        <v>67</v>
      </c>
      <c r="AS251" t="s">
        <v>66</v>
      </c>
      <c r="AT251" t="s">
        <v>65</v>
      </c>
      <c r="AU251" t="s">
        <v>60</v>
      </c>
      <c r="AV251" t="s">
        <v>68</v>
      </c>
      <c r="AW251" t="s">
        <v>68</v>
      </c>
      <c r="AX251" t="s">
        <v>68</v>
      </c>
      <c r="AY251" t="s">
        <v>65</v>
      </c>
      <c r="AZ251">
        <v>667</v>
      </c>
      <c r="BA251" s="3">
        <v>44437.445833333331</v>
      </c>
    </row>
    <row r="252" spans="1:53" ht="17" customHeight="1" x14ac:dyDescent="0.35">
      <c r="A252" t="s">
        <v>52</v>
      </c>
      <c r="B252" s="2" t="s">
        <v>69</v>
      </c>
      <c r="D252" t="s">
        <v>340</v>
      </c>
      <c r="E252" t="s">
        <v>183</v>
      </c>
      <c r="F252" t="str">
        <f>VLOOKUP(D252,PostSurvey!A:B,2,FALSE)</f>
        <v>Nirmal</v>
      </c>
      <c r="G252" s="1">
        <v>37058</v>
      </c>
      <c r="H252" t="s">
        <v>63</v>
      </c>
      <c r="I252" t="s">
        <v>52</v>
      </c>
      <c r="J252" t="s">
        <v>77</v>
      </c>
      <c r="K252" t="s">
        <v>58</v>
      </c>
      <c r="L252" t="s">
        <v>59</v>
      </c>
      <c r="M252" t="s">
        <v>65</v>
      </c>
      <c r="N252" t="s">
        <v>67</v>
      </c>
      <c r="O252" t="s">
        <v>66</v>
      </c>
      <c r="P252" t="s">
        <v>65</v>
      </c>
      <c r="Q252" t="s">
        <v>68</v>
      </c>
      <c r="R252" t="s">
        <v>60</v>
      </c>
      <c r="S252" t="s">
        <v>60</v>
      </c>
      <c r="T252" t="s">
        <v>66</v>
      </c>
      <c r="U252" t="s">
        <v>65</v>
      </c>
      <c r="V252" t="s">
        <v>66</v>
      </c>
      <c r="W252" t="s">
        <v>60</v>
      </c>
      <c r="X252" t="s">
        <v>66</v>
      </c>
      <c r="Y252" t="s">
        <v>67</v>
      </c>
      <c r="Z252" t="s">
        <v>67</v>
      </c>
      <c r="AA252" t="s">
        <v>60</v>
      </c>
      <c r="AB252" t="s">
        <v>67</v>
      </c>
      <c r="AC252" t="s">
        <v>67</v>
      </c>
      <c r="AD252" t="s">
        <v>68</v>
      </c>
      <c r="AE252" t="s">
        <v>60</v>
      </c>
      <c r="AF252" t="s">
        <v>60</v>
      </c>
      <c r="AG252" t="s">
        <v>65</v>
      </c>
      <c r="AH252" t="s">
        <v>65</v>
      </c>
      <c r="AI252" t="s">
        <v>68</v>
      </c>
      <c r="AJ252" t="s">
        <v>67</v>
      </c>
      <c r="AK252" t="s">
        <v>67</v>
      </c>
      <c r="AL252" t="s">
        <v>67</v>
      </c>
      <c r="AM252" t="s">
        <v>60</v>
      </c>
      <c r="AN252" t="s">
        <v>60</v>
      </c>
      <c r="AO252" t="s">
        <v>60</v>
      </c>
      <c r="AP252" t="s">
        <v>67</v>
      </c>
      <c r="AQ252" t="s">
        <v>67</v>
      </c>
      <c r="AR252" t="s">
        <v>67</v>
      </c>
      <c r="AS252" t="s">
        <v>66</v>
      </c>
      <c r="AT252" t="s">
        <v>65</v>
      </c>
      <c r="AU252" t="s">
        <v>60</v>
      </c>
      <c r="AV252" t="s">
        <v>68</v>
      </c>
      <c r="AW252" t="s">
        <v>68</v>
      </c>
      <c r="AX252" t="s">
        <v>68</v>
      </c>
      <c r="AY252" t="s">
        <v>65</v>
      </c>
      <c r="AZ252">
        <v>666</v>
      </c>
      <c r="BA252" s="3">
        <v>44437.443749999999</v>
      </c>
    </row>
    <row r="253" spans="1:53" ht="17" customHeight="1" x14ac:dyDescent="0.35">
      <c r="A253" t="s">
        <v>52</v>
      </c>
      <c r="B253" t="s">
        <v>53</v>
      </c>
      <c r="D253" t="s">
        <v>346</v>
      </c>
      <c r="E253" t="s">
        <v>342</v>
      </c>
      <c r="F253" t="str">
        <f>VLOOKUP(D253,PostSurvey!A:B,2,FALSE)</f>
        <v>Nirmal</v>
      </c>
      <c r="G253" s="1">
        <v>37120</v>
      </c>
      <c r="H253" t="s">
        <v>63</v>
      </c>
      <c r="I253" t="s">
        <v>58</v>
      </c>
      <c r="J253" t="s">
        <v>73</v>
      </c>
      <c r="K253" t="s">
        <v>58</v>
      </c>
      <c r="L253" t="s">
        <v>59</v>
      </c>
      <c r="M253" t="s">
        <v>65</v>
      </c>
      <c r="N253" t="s">
        <v>60</v>
      </c>
      <c r="O253" t="s">
        <v>60</v>
      </c>
      <c r="P253" t="s">
        <v>65</v>
      </c>
      <c r="Q253" t="s">
        <v>65</v>
      </c>
      <c r="R253" t="s">
        <v>66</v>
      </c>
      <c r="S253" t="s">
        <v>66</v>
      </c>
      <c r="T253" t="s">
        <v>66</v>
      </c>
      <c r="U253" t="s">
        <v>65</v>
      </c>
      <c r="V253" t="s">
        <v>60</v>
      </c>
      <c r="W253" t="s">
        <v>60</v>
      </c>
      <c r="X253" t="s">
        <v>60</v>
      </c>
      <c r="Y253" t="s">
        <v>60</v>
      </c>
      <c r="Z253" t="s">
        <v>60</v>
      </c>
      <c r="AA253" t="s">
        <v>66</v>
      </c>
      <c r="AB253" t="s">
        <v>66</v>
      </c>
      <c r="AC253" t="s">
        <v>66</v>
      </c>
      <c r="AD253" t="s">
        <v>65</v>
      </c>
      <c r="AE253" t="s">
        <v>60</v>
      </c>
      <c r="AF253" t="s">
        <v>60</v>
      </c>
      <c r="AG253" t="s">
        <v>60</v>
      </c>
      <c r="AH253" t="s">
        <v>60</v>
      </c>
      <c r="AI253" t="s">
        <v>60</v>
      </c>
      <c r="AJ253" t="s">
        <v>60</v>
      </c>
      <c r="AK253" t="s">
        <v>60</v>
      </c>
      <c r="AL253" t="s">
        <v>60</v>
      </c>
      <c r="AM253" t="s">
        <v>60</v>
      </c>
      <c r="AN253" t="s">
        <v>60</v>
      </c>
      <c r="AO253" t="s">
        <v>66</v>
      </c>
      <c r="AP253" t="s">
        <v>66</v>
      </c>
      <c r="AQ253" t="s">
        <v>66</v>
      </c>
      <c r="AR253" t="s">
        <v>66</v>
      </c>
      <c r="AS253" t="s">
        <v>60</v>
      </c>
      <c r="AT253" t="s">
        <v>65</v>
      </c>
      <c r="AU253" t="s">
        <v>65</v>
      </c>
      <c r="AV253" t="s">
        <v>65</v>
      </c>
      <c r="AW253" t="s">
        <v>65</v>
      </c>
      <c r="AX253" t="s">
        <v>65</v>
      </c>
      <c r="AY253" t="s">
        <v>60</v>
      </c>
      <c r="AZ253">
        <v>654</v>
      </c>
      <c r="BA253" s="3">
        <v>44437.42291666667</v>
      </c>
    </row>
    <row r="254" spans="1:53" ht="17" customHeight="1" x14ac:dyDescent="0.35">
      <c r="A254" t="s">
        <v>52</v>
      </c>
      <c r="B254" t="s">
        <v>53</v>
      </c>
      <c r="D254" t="s">
        <v>348</v>
      </c>
      <c r="E254" t="s">
        <v>349</v>
      </c>
      <c r="F254" t="str">
        <f>VLOOKUP(D254,PostSurvey!A:B,2,FALSE)</f>
        <v>nirmal</v>
      </c>
      <c r="G254" s="1">
        <v>37243</v>
      </c>
      <c r="H254" t="s">
        <v>63</v>
      </c>
      <c r="I254" t="s">
        <v>58</v>
      </c>
      <c r="J254" t="s">
        <v>73</v>
      </c>
      <c r="K254" t="s">
        <v>58</v>
      </c>
      <c r="L254" t="s">
        <v>59</v>
      </c>
      <c r="M254" t="s">
        <v>65</v>
      </c>
      <c r="N254" t="s">
        <v>66</v>
      </c>
      <c r="O254" t="s">
        <v>67</v>
      </c>
      <c r="P254" t="s">
        <v>65</v>
      </c>
      <c r="Q254" t="s">
        <v>66</v>
      </c>
      <c r="R254" t="s">
        <v>66</v>
      </c>
      <c r="S254" t="s">
        <v>66</v>
      </c>
      <c r="T254" t="s">
        <v>66</v>
      </c>
      <c r="U254" t="s">
        <v>65</v>
      </c>
      <c r="V254" t="s">
        <v>60</v>
      </c>
      <c r="W254" t="s">
        <v>65</v>
      </c>
      <c r="X254" t="s">
        <v>67</v>
      </c>
      <c r="Y254" t="s">
        <v>67</v>
      </c>
      <c r="Z254" t="s">
        <v>67</v>
      </c>
      <c r="AA254" t="s">
        <v>67</v>
      </c>
      <c r="AB254" t="s">
        <v>67</v>
      </c>
      <c r="AC254" t="s">
        <v>68</v>
      </c>
      <c r="AD254" t="s">
        <v>68</v>
      </c>
      <c r="AE254" t="s">
        <v>67</v>
      </c>
      <c r="AF254" t="s">
        <v>65</v>
      </c>
      <c r="AG254" t="s">
        <v>66</v>
      </c>
      <c r="AH254" t="s">
        <v>68</v>
      </c>
      <c r="AI254" t="s">
        <v>68</v>
      </c>
      <c r="AJ254" t="s">
        <v>67</v>
      </c>
      <c r="AK254" t="s">
        <v>65</v>
      </c>
      <c r="AL254" t="s">
        <v>67</v>
      </c>
      <c r="AM254" t="s">
        <v>67</v>
      </c>
      <c r="AN254" t="s">
        <v>65</v>
      </c>
      <c r="AO254" t="s">
        <v>67</v>
      </c>
      <c r="AP254" t="s">
        <v>67</v>
      </c>
      <c r="AQ254" t="s">
        <v>67</v>
      </c>
      <c r="AR254" t="s">
        <v>66</v>
      </c>
      <c r="AS254" t="s">
        <v>60</v>
      </c>
      <c r="AT254" t="s">
        <v>68</v>
      </c>
      <c r="AU254" t="s">
        <v>68</v>
      </c>
      <c r="AV254" t="s">
        <v>68</v>
      </c>
      <c r="AW254" t="s">
        <v>68</v>
      </c>
      <c r="AX254" t="s">
        <v>68</v>
      </c>
      <c r="AY254" t="s">
        <v>68</v>
      </c>
      <c r="AZ254">
        <v>651</v>
      </c>
      <c r="BA254" s="3">
        <v>44437.418055555558</v>
      </c>
    </row>
    <row r="255" spans="1:53" ht="17" customHeight="1" x14ac:dyDescent="0.35">
      <c r="A255" t="s">
        <v>52</v>
      </c>
      <c r="B255" t="s">
        <v>53</v>
      </c>
      <c r="D255" t="s">
        <v>350</v>
      </c>
      <c r="E255" t="s">
        <v>342</v>
      </c>
      <c r="F255" t="str">
        <f>VLOOKUP(D255,PostSurvey!A:B,2,FALSE)</f>
        <v>Nirmal</v>
      </c>
      <c r="G255" s="1">
        <v>36981</v>
      </c>
      <c r="H255" t="s">
        <v>63</v>
      </c>
      <c r="I255" t="s">
        <v>58</v>
      </c>
      <c r="J255" t="s">
        <v>73</v>
      </c>
      <c r="K255" t="s">
        <v>58</v>
      </c>
      <c r="L255" t="s">
        <v>59</v>
      </c>
      <c r="M255" t="s">
        <v>65</v>
      </c>
      <c r="N255" t="s">
        <v>68</v>
      </c>
      <c r="O255" t="s">
        <v>66</v>
      </c>
      <c r="P255" t="s">
        <v>65</v>
      </c>
      <c r="Q255" t="s">
        <v>65</v>
      </c>
      <c r="R255" t="s">
        <v>66</v>
      </c>
      <c r="S255" t="s">
        <v>66</v>
      </c>
      <c r="T255" t="s">
        <v>66</v>
      </c>
      <c r="U255" t="s">
        <v>68</v>
      </c>
      <c r="V255" t="s">
        <v>65</v>
      </c>
      <c r="W255" t="s">
        <v>65</v>
      </c>
      <c r="X255" t="s">
        <v>68</v>
      </c>
      <c r="Y255" t="s">
        <v>65</v>
      </c>
      <c r="Z255" t="s">
        <v>67</v>
      </c>
      <c r="AA255" t="s">
        <v>66</v>
      </c>
      <c r="AB255" t="s">
        <v>66</v>
      </c>
      <c r="AC255" t="s">
        <v>65</v>
      </c>
      <c r="AD255" t="s">
        <v>65</v>
      </c>
      <c r="AE255" t="s">
        <v>67</v>
      </c>
      <c r="AF255" t="s">
        <v>67</v>
      </c>
      <c r="AG255" t="s">
        <v>67</v>
      </c>
      <c r="AH255" t="s">
        <v>65</v>
      </c>
      <c r="AI255" t="s">
        <v>65</v>
      </c>
      <c r="AJ255" t="s">
        <v>67</v>
      </c>
      <c r="AK255" t="s">
        <v>67</v>
      </c>
      <c r="AL255" t="s">
        <v>67</v>
      </c>
      <c r="AM255" t="s">
        <v>65</v>
      </c>
      <c r="AN255" t="s">
        <v>66</v>
      </c>
      <c r="AO255" t="s">
        <v>67</v>
      </c>
      <c r="AP255" t="s">
        <v>67</v>
      </c>
      <c r="AQ255" t="s">
        <v>67</v>
      </c>
      <c r="AR255" t="s">
        <v>67</v>
      </c>
      <c r="AS255" t="s">
        <v>66</v>
      </c>
      <c r="AT255" t="s">
        <v>68</v>
      </c>
      <c r="AU255" t="s">
        <v>65</v>
      </c>
      <c r="AV255" t="s">
        <v>68</v>
      </c>
      <c r="AW255" t="s">
        <v>65</v>
      </c>
      <c r="AX255" t="s">
        <v>65</v>
      </c>
      <c r="AY255" t="s">
        <v>60</v>
      </c>
      <c r="AZ255">
        <v>648</v>
      </c>
      <c r="BA255" s="3">
        <v>44437.413888888892</v>
      </c>
    </row>
    <row r="256" spans="1:53" ht="17" customHeight="1" x14ac:dyDescent="0.35">
      <c r="A256" t="s">
        <v>52</v>
      </c>
      <c r="B256" t="s">
        <v>53</v>
      </c>
      <c r="D256" t="s">
        <v>351</v>
      </c>
      <c r="E256" t="s">
        <v>342</v>
      </c>
      <c r="F256" t="str">
        <f>VLOOKUP(D256,PostSurvey!A:B,2,FALSE)</f>
        <v>Nirmal</v>
      </c>
      <c r="G256" s="1">
        <v>36991</v>
      </c>
      <c r="H256" t="s">
        <v>63</v>
      </c>
      <c r="I256" t="s">
        <v>52</v>
      </c>
      <c r="J256" t="s">
        <v>77</v>
      </c>
      <c r="K256" t="s">
        <v>58</v>
      </c>
      <c r="L256" t="s">
        <v>59</v>
      </c>
      <c r="M256" t="s">
        <v>65</v>
      </c>
      <c r="N256" t="s">
        <v>60</v>
      </c>
      <c r="O256" t="s">
        <v>60</v>
      </c>
      <c r="P256" t="s">
        <v>60</v>
      </c>
      <c r="Q256" t="s">
        <v>60</v>
      </c>
      <c r="R256" t="s">
        <v>66</v>
      </c>
      <c r="S256" t="s">
        <v>66</v>
      </c>
      <c r="T256" t="s">
        <v>66</v>
      </c>
      <c r="U256" t="s">
        <v>66</v>
      </c>
      <c r="V256" t="s">
        <v>65</v>
      </c>
      <c r="W256" t="s">
        <v>60</v>
      </c>
      <c r="X256" t="s">
        <v>65</v>
      </c>
      <c r="Y256" t="s">
        <v>65</v>
      </c>
      <c r="Z256" t="s">
        <v>60</v>
      </c>
      <c r="AA256" t="s">
        <v>60</v>
      </c>
      <c r="AB256" t="s">
        <v>60</v>
      </c>
      <c r="AC256" t="s">
        <v>60</v>
      </c>
      <c r="AD256" t="s">
        <v>60</v>
      </c>
      <c r="AE256" t="s">
        <v>60</v>
      </c>
      <c r="AF256" t="s">
        <v>60</v>
      </c>
      <c r="AG256" t="s">
        <v>65</v>
      </c>
      <c r="AH256" t="s">
        <v>60</v>
      </c>
      <c r="AI256" t="s">
        <v>60</v>
      </c>
      <c r="AJ256" t="s">
        <v>60</v>
      </c>
      <c r="AK256" t="s">
        <v>60</v>
      </c>
      <c r="AL256" t="s">
        <v>60</v>
      </c>
      <c r="AM256" t="s">
        <v>60</v>
      </c>
      <c r="AN256" t="s">
        <v>60</v>
      </c>
      <c r="AO256" t="s">
        <v>60</v>
      </c>
      <c r="AP256" t="s">
        <v>60</v>
      </c>
      <c r="AQ256" t="s">
        <v>60</v>
      </c>
      <c r="AR256" t="s">
        <v>60</v>
      </c>
      <c r="AS256" t="s">
        <v>60</v>
      </c>
      <c r="AT256" t="s">
        <v>60</v>
      </c>
      <c r="AU256" t="s">
        <v>60</v>
      </c>
      <c r="AV256" t="s">
        <v>60</v>
      </c>
      <c r="AW256" t="s">
        <v>65</v>
      </c>
      <c r="AX256" t="s">
        <v>60</v>
      </c>
      <c r="AY256" t="s">
        <v>60</v>
      </c>
      <c r="AZ256">
        <v>646</v>
      </c>
      <c r="BA256" s="3">
        <v>44437.411805555559</v>
      </c>
    </row>
    <row r="257" spans="1:53" ht="17" customHeight="1" x14ac:dyDescent="0.35">
      <c r="A257" t="s">
        <v>52</v>
      </c>
      <c r="B257" t="s">
        <v>53</v>
      </c>
      <c r="D257" t="s">
        <v>352</v>
      </c>
      <c r="E257" t="s">
        <v>183</v>
      </c>
      <c r="F257" t="str">
        <f>VLOOKUP(D257,PostSurvey!A:B,2,FALSE)</f>
        <v>Nirmal</v>
      </c>
      <c r="G257" s="1">
        <v>37069</v>
      </c>
      <c r="H257" t="s">
        <v>63</v>
      </c>
      <c r="I257" t="s">
        <v>52</v>
      </c>
      <c r="J257" t="s">
        <v>77</v>
      </c>
      <c r="K257" t="s">
        <v>58</v>
      </c>
      <c r="L257" t="s">
        <v>59</v>
      </c>
      <c r="M257" t="s">
        <v>68</v>
      </c>
      <c r="N257" t="s">
        <v>65</v>
      </c>
      <c r="O257" t="s">
        <v>60</v>
      </c>
      <c r="P257" t="s">
        <v>68</v>
      </c>
      <c r="Q257" t="s">
        <v>68</v>
      </c>
      <c r="R257" t="s">
        <v>66</v>
      </c>
      <c r="S257" t="s">
        <v>66</v>
      </c>
      <c r="T257" t="s">
        <v>66</v>
      </c>
      <c r="U257" t="s">
        <v>65</v>
      </c>
      <c r="V257" t="s">
        <v>65</v>
      </c>
      <c r="W257" t="s">
        <v>60</v>
      </c>
      <c r="X257" t="s">
        <v>65</v>
      </c>
      <c r="Y257" t="s">
        <v>68</v>
      </c>
      <c r="Z257" t="s">
        <v>66</v>
      </c>
      <c r="AA257" t="s">
        <v>60</v>
      </c>
      <c r="AB257" t="s">
        <v>66</v>
      </c>
      <c r="AC257" t="s">
        <v>65</v>
      </c>
      <c r="AD257" t="s">
        <v>68</v>
      </c>
      <c r="AE257" t="s">
        <v>65</v>
      </c>
      <c r="AF257" t="s">
        <v>66</v>
      </c>
      <c r="AG257" t="s">
        <v>65</v>
      </c>
      <c r="AH257" t="s">
        <v>66</v>
      </c>
      <c r="AI257" t="s">
        <v>65</v>
      </c>
      <c r="AJ257" t="s">
        <v>67</v>
      </c>
      <c r="AK257" t="s">
        <v>67</v>
      </c>
      <c r="AL257" t="s">
        <v>67</v>
      </c>
      <c r="AM257" t="s">
        <v>66</v>
      </c>
      <c r="AN257" t="s">
        <v>67</v>
      </c>
      <c r="AO257" t="s">
        <v>67</v>
      </c>
      <c r="AP257" t="s">
        <v>67</v>
      </c>
      <c r="AQ257" t="s">
        <v>67</v>
      </c>
      <c r="AR257" t="s">
        <v>66</v>
      </c>
      <c r="AS257" t="s">
        <v>65</v>
      </c>
      <c r="AT257" t="s">
        <v>68</v>
      </c>
      <c r="AU257" t="s">
        <v>68</v>
      </c>
      <c r="AV257" t="s">
        <v>68</v>
      </c>
      <c r="AW257" t="s">
        <v>65</v>
      </c>
      <c r="AX257" t="s">
        <v>65</v>
      </c>
      <c r="AY257" t="s">
        <v>66</v>
      </c>
      <c r="AZ257">
        <v>644</v>
      </c>
      <c r="BA257" s="3">
        <v>44437.406944444447</v>
      </c>
    </row>
    <row r="258" spans="1:53" ht="17" customHeight="1" x14ac:dyDescent="0.35">
      <c r="A258" t="s">
        <v>52</v>
      </c>
      <c r="B258" t="s">
        <v>53</v>
      </c>
      <c r="D258" t="s">
        <v>353</v>
      </c>
      <c r="E258" t="s">
        <v>342</v>
      </c>
      <c r="F258" t="str">
        <f>VLOOKUP(D258,PostSurvey!A:B,2,FALSE)</f>
        <v>Nirmal</v>
      </c>
      <c r="G258" s="1">
        <v>36832</v>
      </c>
      <c r="H258" t="s">
        <v>63</v>
      </c>
      <c r="I258" t="s">
        <v>58</v>
      </c>
      <c r="J258" t="s">
        <v>73</v>
      </c>
      <c r="K258" t="s">
        <v>58</v>
      </c>
      <c r="L258" t="s">
        <v>59</v>
      </c>
      <c r="M258" t="s">
        <v>66</v>
      </c>
      <c r="N258" t="s">
        <v>65</v>
      </c>
      <c r="O258" t="s">
        <v>67</v>
      </c>
      <c r="P258" t="s">
        <v>65</v>
      </c>
      <c r="Q258" t="s">
        <v>65</v>
      </c>
      <c r="R258" t="s">
        <v>65</v>
      </c>
      <c r="S258" t="s">
        <v>66</v>
      </c>
      <c r="T258" t="s">
        <v>67</v>
      </c>
      <c r="U258" t="s">
        <v>65</v>
      </c>
      <c r="V258" t="s">
        <v>66</v>
      </c>
      <c r="W258" t="s">
        <v>60</v>
      </c>
      <c r="X258" t="s">
        <v>66</v>
      </c>
      <c r="Y258" t="s">
        <v>67</v>
      </c>
      <c r="Z258" t="s">
        <v>66</v>
      </c>
      <c r="AA258" t="s">
        <v>60</v>
      </c>
      <c r="AB258" t="s">
        <v>67</v>
      </c>
      <c r="AC258" t="s">
        <v>65</v>
      </c>
      <c r="AD258" t="s">
        <v>65</v>
      </c>
      <c r="AE258" t="s">
        <v>66</v>
      </c>
      <c r="AF258" t="s">
        <v>60</v>
      </c>
      <c r="AG258" t="s">
        <v>65</v>
      </c>
      <c r="AH258" t="s">
        <v>65</v>
      </c>
      <c r="AI258" t="s">
        <v>60</v>
      </c>
      <c r="AJ258" t="s">
        <v>66</v>
      </c>
      <c r="AK258" t="s">
        <v>60</v>
      </c>
      <c r="AL258" t="s">
        <v>66</v>
      </c>
      <c r="AM258" t="s">
        <v>60</v>
      </c>
      <c r="AN258" t="s">
        <v>65</v>
      </c>
      <c r="AO258" t="s">
        <v>67</v>
      </c>
      <c r="AP258" t="s">
        <v>67</v>
      </c>
      <c r="AQ258" t="s">
        <v>66</v>
      </c>
      <c r="AR258" t="s">
        <v>67</v>
      </c>
      <c r="AS258" t="s">
        <v>67</v>
      </c>
      <c r="AT258" t="s">
        <v>65</v>
      </c>
      <c r="AU258" t="s">
        <v>65</v>
      </c>
      <c r="AV258" t="s">
        <v>68</v>
      </c>
      <c r="AW258" t="s">
        <v>65</v>
      </c>
      <c r="AX258" t="s">
        <v>65</v>
      </c>
      <c r="AY258" t="s">
        <v>60</v>
      </c>
      <c r="AZ258">
        <v>643</v>
      </c>
      <c r="BA258" s="3">
        <v>44437.402777777781</v>
      </c>
    </row>
    <row r="259" spans="1:53" ht="17" customHeight="1" x14ac:dyDescent="0.35">
      <c r="A259" t="s">
        <v>52</v>
      </c>
      <c r="B259" t="s">
        <v>53</v>
      </c>
      <c r="D259" t="s">
        <v>354</v>
      </c>
      <c r="E259" t="s">
        <v>183</v>
      </c>
      <c r="F259" t="str">
        <f>VLOOKUP(D259,PostSurvey!A:B,2,FALSE)</f>
        <v>Nirmal</v>
      </c>
      <c r="G259" s="1">
        <v>37026</v>
      </c>
      <c r="H259" t="s">
        <v>63</v>
      </c>
      <c r="I259" t="s">
        <v>52</v>
      </c>
      <c r="J259" t="s">
        <v>77</v>
      </c>
      <c r="K259" t="s">
        <v>58</v>
      </c>
      <c r="L259" t="s">
        <v>59</v>
      </c>
      <c r="M259" t="s">
        <v>60</v>
      </c>
      <c r="N259" t="s">
        <v>60</v>
      </c>
      <c r="O259" t="s">
        <v>60</v>
      </c>
      <c r="P259" t="s">
        <v>60</v>
      </c>
      <c r="Q259" t="s">
        <v>60</v>
      </c>
      <c r="R259" t="s">
        <v>60</v>
      </c>
      <c r="S259" t="s">
        <v>60</v>
      </c>
      <c r="T259" t="s">
        <v>60</v>
      </c>
      <c r="U259" t="s">
        <v>60</v>
      </c>
      <c r="V259" t="s">
        <v>60</v>
      </c>
      <c r="W259" t="s">
        <v>60</v>
      </c>
      <c r="X259" t="s">
        <v>60</v>
      </c>
      <c r="Y259" t="s">
        <v>60</v>
      </c>
      <c r="Z259" t="s">
        <v>60</v>
      </c>
      <c r="AA259" t="s">
        <v>60</v>
      </c>
      <c r="AB259" t="s">
        <v>60</v>
      </c>
      <c r="AC259" t="s">
        <v>60</v>
      </c>
      <c r="AD259" t="s">
        <v>60</v>
      </c>
      <c r="AE259" t="s">
        <v>60</v>
      </c>
      <c r="AF259" t="s">
        <v>60</v>
      </c>
      <c r="AG259" t="s">
        <v>60</v>
      </c>
      <c r="AH259" t="s">
        <v>60</v>
      </c>
      <c r="AI259" t="s">
        <v>60</v>
      </c>
      <c r="AJ259" t="s">
        <v>60</v>
      </c>
      <c r="AK259" t="s">
        <v>60</v>
      </c>
      <c r="AL259" t="s">
        <v>60</v>
      </c>
      <c r="AM259" t="s">
        <v>60</v>
      </c>
      <c r="AN259" t="s">
        <v>60</v>
      </c>
      <c r="AO259" t="s">
        <v>60</v>
      </c>
      <c r="AP259" t="s">
        <v>60</v>
      </c>
      <c r="AQ259" t="s">
        <v>60</v>
      </c>
      <c r="AR259" t="s">
        <v>60</v>
      </c>
      <c r="AS259" t="s">
        <v>60</v>
      </c>
      <c r="AT259" t="s">
        <v>60</v>
      </c>
      <c r="AU259" t="s">
        <v>60</v>
      </c>
      <c r="AV259" t="s">
        <v>60</v>
      </c>
      <c r="AW259" t="s">
        <v>60</v>
      </c>
      <c r="AX259" t="s">
        <v>60</v>
      </c>
      <c r="AY259" t="s">
        <v>60</v>
      </c>
      <c r="AZ259">
        <v>637</v>
      </c>
      <c r="BA259" s="3">
        <v>44437.393055555556</v>
      </c>
    </row>
    <row r="260" spans="1:53" ht="17" customHeight="1" x14ac:dyDescent="0.35">
      <c r="A260" t="s">
        <v>52</v>
      </c>
      <c r="B260" t="s">
        <v>53</v>
      </c>
      <c r="D260" t="s">
        <v>355</v>
      </c>
      <c r="E260" t="s">
        <v>183</v>
      </c>
      <c r="F260" t="str">
        <f>VLOOKUP(D260,PostSurvey!A:B,2,FALSE)</f>
        <v>Nirmal</v>
      </c>
      <c r="G260" s="1">
        <v>36934</v>
      </c>
      <c r="H260" t="s">
        <v>63</v>
      </c>
      <c r="I260" t="s">
        <v>58</v>
      </c>
      <c r="J260" t="s">
        <v>73</v>
      </c>
      <c r="K260" t="s">
        <v>58</v>
      </c>
      <c r="L260" t="s">
        <v>59</v>
      </c>
      <c r="M260" t="s">
        <v>60</v>
      </c>
      <c r="N260" t="s">
        <v>66</v>
      </c>
      <c r="O260" t="s">
        <v>60</v>
      </c>
      <c r="P260" t="s">
        <v>65</v>
      </c>
      <c r="Q260" t="s">
        <v>65</v>
      </c>
      <c r="R260" t="s">
        <v>66</v>
      </c>
      <c r="S260" t="s">
        <v>67</v>
      </c>
      <c r="T260" t="s">
        <v>67</v>
      </c>
      <c r="U260" t="s">
        <v>60</v>
      </c>
      <c r="V260" t="s">
        <v>66</v>
      </c>
      <c r="W260" t="s">
        <v>60</v>
      </c>
      <c r="X260" t="s">
        <v>60</v>
      </c>
      <c r="Y260" t="s">
        <v>66</v>
      </c>
      <c r="Z260" t="s">
        <v>60</v>
      </c>
      <c r="AA260" t="s">
        <v>66</v>
      </c>
      <c r="AB260" t="s">
        <v>67</v>
      </c>
      <c r="AC260" t="s">
        <v>60</v>
      </c>
      <c r="AD260" t="s">
        <v>68</v>
      </c>
      <c r="AE260" t="s">
        <v>60</v>
      </c>
      <c r="AF260" t="s">
        <v>67</v>
      </c>
      <c r="AG260" t="s">
        <v>67</v>
      </c>
      <c r="AH260" t="s">
        <v>65</v>
      </c>
      <c r="AI260" t="s">
        <v>60</v>
      </c>
      <c r="AJ260" t="s">
        <v>60</v>
      </c>
      <c r="AK260" t="s">
        <v>60</v>
      </c>
      <c r="AL260" t="s">
        <v>66</v>
      </c>
      <c r="AM260" t="s">
        <v>65</v>
      </c>
      <c r="AN260" t="s">
        <v>66</v>
      </c>
      <c r="AO260" t="s">
        <v>67</v>
      </c>
      <c r="AP260" t="s">
        <v>67</v>
      </c>
      <c r="AQ260" t="s">
        <v>67</v>
      </c>
      <c r="AR260" t="s">
        <v>66</v>
      </c>
      <c r="AS260" t="s">
        <v>66</v>
      </c>
      <c r="AT260" t="s">
        <v>68</v>
      </c>
      <c r="AU260" t="s">
        <v>68</v>
      </c>
      <c r="AV260" t="s">
        <v>68</v>
      </c>
      <c r="AW260" t="s">
        <v>68</v>
      </c>
      <c r="AX260" t="s">
        <v>60</v>
      </c>
      <c r="AY260" t="s">
        <v>65</v>
      </c>
      <c r="AZ260">
        <v>636</v>
      </c>
      <c r="BA260" s="3">
        <v>44437.39166666667</v>
      </c>
    </row>
    <row r="261" spans="1:53" ht="17" customHeight="1" x14ac:dyDescent="0.35">
      <c r="A261" t="s">
        <v>52</v>
      </c>
      <c r="B261" t="s">
        <v>53</v>
      </c>
      <c r="D261" t="s">
        <v>354</v>
      </c>
      <c r="E261" t="s">
        <v>183</v>
      </c>
      <c r="F261" t="str">
        <f>VLOOKUP(D261,PostSurvey!A:B,2,FALSE)</f>
        <v>Nirmal</v>
      </c>
      <c r="G261" s="1">
        <v>37026</v>
      </c>
      <c r="H261" t="s">
        <v>63</v>
      </c>
      <c r="I261" t="s">
        <v>52</v>
      </c>
      <c r="J261" t="s">
        <v>77</v>
      </c>
      <c r="K261" t="s">
        <v>58</v>
      </c>
      <c r="L261" t="s">
        <v>59</v>
      </c>
      <c r="M261" t="s">
        <v>65</v>
      </c>
      <c r="N261" t="s">
        <v>60</v>
      </c>
      <c r="O261" t="s">
        <v>66</v>
      </c>
      <c r="P261" t="s">
        <v>68</v>
      </c>
      <c r="Q261" t="s">
        <v>68</v>
      </c>
      <c r="R261" t="s">
        <v>66</v>
      </c>
      <c r="S261" t="s">
        <v>67</v>
      </c>
      <c r="T261" t="s">
        <v>67</v>
      </c>
      <c r="U261" t="s">
        <v>65</v>
      </c>
      <c r="V261" t="s">
        <v>65</v>
      </c>
      <c r="W261" t="s">
        <v>60</v>
      </c>
      <c r="X261" t="s">
        <v>65</v>
      </c>
      <c r="Y261" t="s">
        <v>60</v>
      </c>
      <c r="Z261" t="s">
        <v>65</v>
      </c>
      <c r="AA261" t="s">
        <v>60</v>
      </c>
      <c r="AB261" t="s">
        <v>67</v>
      </c>
      <c r="AC261" t="s">
        <v>65</v>
      </c>
      <c r="AD261" t="s">
        <v>65</v>
      </c>
      <c r="AE261" t="s">
        <v>60</v>
      </c>
      <c r="AF261" t="s">
        <v>60</v>
      </c>
      <c r="AG261" t="s">
        <v>65</v>
      </c>
      <c r="AH261" t="s">
        <v>60</v>
      </c>
      <c r="AI261" t="s">
        <v>65</v>
      </c>
      <c r="AJ261" t="s">
        <v>66</v>
      </c>
      <c r="AK261" t="s">
        <v>60</v>
      </c>
      <c r="AL261" t="s">
        <v>66</v>
      </c>
      <c r="AM261" t="s">
        <v>66</v>
      </c>
      <c r="AN261" t="s">
        <v>66</v>
      </c>
      <c r="AO261" t="s">
        <v>60</v>
      </c>
      <c r="AP261" t="s">
        <v>67</v>
      </c>
      <c r="AQ261" t="s">
        <v>67</v>
      </c>
      <c r="AR261" t="s">
        <v>67</v>
      </c>
      <c r="AS261" t="s">
        <v>66</v>
      </c>
      <c r="AT261" t="s">
        <v>65</v>
      </c>
      <c r="AU261" t="s">
        <v>68</v>
      </c>
      <c r="AV261" t="s">
        <v>65</v>
      </c>
      <c r="AW261" t="s">
        <v>60</v>
      </c>
      <c r="AX261" t="s">
        <v>65</v>
      </c>
      <c r="AY261" t="s">
        <v>60</v>
      </c>
      <c r="AZ261">
        <v>635</v>
      </c>
      <c r="BA261" s="3">
        <v>44437.39166666667</v>
      </c>
    </row>
    <row r="262" spans="1:53" ht="17" customHeight="1" x14ac:dyDescent="0.35">
      <c r="A262" t="s">
        <v>52</v>
      </c>
      <c r="B262" t="s">
        <v>53</v>
      </c>
      <c r="D262" t="s">
        <v>356</v>
      </c>
      <c r="E262" t="s">
        <v>342</v>
      </c>
      <c r="F262" t="str">
        <f>VLOOKUP(D262,PostSurvey!A:B,2,FALSE)</f>
        <v>Nirmal</v>
      </c>
      <c r="G262" s="1">
        <v>37232</v>
      </c>
      <c r="H262" t="s">
        <v>63</v>
      </c>
      <c r="I262" t="s">
        <v>52</v>
      </c>
      <c r="J262" t="s">
        <v>77</v>
      </c>
      <c r="K262" t="s">
        <v>58</v>
      </c>
      <c r="L262" t="s">
        <v>59</v>
      </c>
      <c r="M262" t="s">
        <v>65</v>
      </c>
      <c r="N262" t="s">
        <v>65</v>
      </c>
      <c r="O262" t="s">
        <v>60</v>
      </c>
      <c r="P262" t="s">
        <v>65</v>
      </c>
      <c r="Q262" t="s">
        <v>65</v>
      </c>
      <c r="R262" t="s">
        <v>60</v>
      </c>
      <c r="S262" t="s">
        <v>60</v>
      </c>
      <c r="T262" t="s">
        <v>60</v>
      </c>
      <c r="U262" t="s">
        <v>65</v>
      </c>
      <c r="V262" t="s">
        <v>65</v>
      </c>
      <c r="W262" t="s">
        <v>60</v>
      </c>
      <c r="X262" t="s">
        <v>65</v>
      </c>
      <c r="Y262" t="s">
        <v>60</v>
      </c>
      <c r="Z262" t="s">
        <v>66</v>
      </c>
      <c r="AA262" t="s">
        <v>60</v>
      </c>
      <c r="AB262" t="s">
        <v>60</v>
      </c>
      <c r="AC262" t="s">
        <v>60</v>
      </c>
      <c r="AD262" t="s">
        <v>65</v>
      </c>
      <c r="AE262" t="s">
        <v>60</v>
      </c>
      <c r="AF262" t="s">
        <v>60</v>
      </c>
      <c r="AG262" t="s">
        <v>60</v>
      </c>
      <c r="AH262" t="s">
        <v>65</v>
      </c>
      <c r="AI262" t="s">
        <v>65</v>
      </c>
      <c r="AJ262" t="s">
        <v>60</v>
      </c>
      <c r="AK262" t="s">
        <v>60</v>
      </c>
      <c r="AL262" t="s">
        <v>60</v>
      </c>
      <c r="AM262" t="s">
        <v>60</v>
      </c>
      <c r="AN262" t="s">
        <v>65</v>
      </c>
      <c r="AO262" t="s">
        <v>60</v>
      </c>
      <c r="AP262" t="s">
        <v>60</v>
      </c>
      <c r="AQ262" t="s">
        <v>60</v>
      </c>
      <c r="AR262" t="s">
        <v>60</v>
      </c>
      <c r="AS262" t="s">
        <v>60</v>
      </c>
      <c r="AT262" t="s">
        <v>60</v>
      </c>
      <c r="AU262" t="s">
        <v>65</v>
      </c>
      <c r="AV262" t="s">
        <v>65</v>
      </c>
      <c r="AW262" t="s">
        <v>65</v>
      </c>
      <c r="AX262" t="s">
        <v>60</v>
      </c>
      <c r="AY262" t="s">
        <v>60</v>
      </c>
      <c r="AZ262">
        <v>634</v>
      </c>
      <c r="BA262" s="3">
        <v>44437.39166666667</v>
      </c>
    </row>
    <row r="263" spans="1:53" ht="17" customHeight="1" x14ac:dyDescent="0.35">
      <c r="A263" t="s">
        <v>52</v>
      </c>
      <c r="B263" s="2" t="s">
        <v>69</v>
      </c>
      <c r="D263" t="s">
        <v>357</v>
      </c>
      <c r="E263" t="s">
        <v>183</v>
      </c>
      <c r="F263" t="str">
        <f>VLOOKUP(D263,PostSurvey!A:B,2,FALSE)</f>
        <v>Nirmal</v>
      </c>
      <c r="G263" s="1">
        <v>36714</v>
      </c>
      <c r="H263" t="s">
        <v>63</v>
      </c>
      <c r="I263" t="s">
        <v>58</v>
      </c>
      <c r="J263" t="s">
        <v>73</v>
      </c>
      <c r="K263" t="s">
        <v>58</v>
      </c>
      <c r="L263" t="s">
        <v>59</v>
      </c>
      <c r="M263" t="s">
        <v>65</v>
      </c>
      <c r="N263" t="s">
        <v>66</v>
      </c>
      <c r="O263" t="s">
        <v>66</v>
      </c>
      <c r="P263" t="s">
        <v>65</v>
      </c>
      <c r="Q263" t="s">
        <v>65</v>
      </c>
      <c r="R263" t="s">
        <v>67</v>
      </c>
      <c r="S263" t="s">
        <v>67</v>
      </c>
      <c r="T263" t="s">
        <v>67</v>
      </c>
      <c r="U263" t="s">
        <v>68</v>
      </c>
      <c r="V263" t="s">
        <v>65</v>
      </c>
      <c r="W263" t="s">
        <v>65</v>
      </c>
      <c r="X263" t="s">
        <v>60</v>
      </c>
      <c r="Y263" t="s">
        <v>66</v>
      </c>
      <c r="Z263" t="s">
        <v>66</v>
      </c>
      <c r="AA263" t="s">
        <v>66</v>
      </c>
      <c r="AB263" t="s">
        <v>67</v>
      </c>
      <c r="AC263" t="s">
        <v>65</v>
      </c>
      <c r="AD263" t="s">
        <v>65</v>
      </c>
      <c r="AE263" t="s">
        <v>60</v>
      </c>
      <c r="AF263" t="s">
        <v>65</v>
      </c>
      <c r="AG263" t="s">
        <v>60</v>
      </c>
      <c r="AH263" t="s">
        <v>60</v>
      </c>
      <c r="AI263" t="s">
        <v>65</v>
      </c>
      <c r="AJ263" t="s">
        <v>67</v>
      </c>
      <c r="AK263" t="s">
        <v>66</v>
      </c>
      <c r="AL263" t="s">
        <v>66</v>
      </c>
      <c r="AM263" t="s">
        <v>65</v>
      </c>
      <c r="AN263" t="s">
        <v>65</v>
      </c>
      <c r="AO263" t="s">
        <v>66</v>
      </c>
      <c r="AP263" t="s">
        <v>60</v>
      </c>
      <c r="AQ263" t="s">
        <v>66</v>
      </c>
      <c r="AR263" t="s">
        <v>60</v>
      </c>
      <c r="AS263" t="s">
        <v>60</v>
      </c>
      <c r="AT263" t="s">
        <v>65</v>
      </c>
      <c r="AU263" t="s">
        <v>68</v>
      </c>
      <c r="AV263" t="s">
        <v>65</v>
      </c>
      <c r="AW263" t="s">
        <v>60</v>
      </c>
      <c r="AX263" t="s">
        <v>65</v>
      </c>
      <c r="AY263" t="s">
        <v>60</v>
      </c>
      <c r="AZ263">
        <v>630</v>
      </c>
      <c r="BA263" s="3">
        <v>44437.387499999997</v>
      </c>
    </row>
    <row r="264" spans="1:53" ht="17" customHeight="1" x14ac:dyDescent="0.35">
      <c r="A264" t="s">
        <v>52</v>
      </c>
      <c r="B264" t="s">
        <v>53</v>
      </c>
      <c r="D264" t="s">
        <v>358</v>
      </c>
      <c r="E264" t="s">
        <v>342</v>
      </c>
      <c r="F264" t="str">
        <f>VLOOKUP(D264,PostSurvey!A:B,2,FALSE)</f>
        <v>Nirmal</v>
      </c>
      <c r="G264" s="1">
        <v>36263</v>
      </c>
      <c r="H264" t="s">
        <v>63</v>
      </c>
      <c r="I264" t="s">
        <v>58</v>
      </c>
      <c r="J264" t="s">
        <v>73</v>
      </c>
      <c r="K264" t="s">
        <v>58</v>
      </c>
      <c r="L264" t="s">
        <v>59</v>
      </c>
      <c r="M264" t="s">
        <v>65</v>
      </c>
      <c r="N264" t="s">
        <v>60</v>
      </c>
      <c r="O264" t="s">
        <v>66</v>
      </c>
      <c r="P264" t="s">
        <v>68</v>
      </c>
      <c r="Q264" t="s">
        <v>68</v>
      </c>
      <c r="R264" t="s">
        <v>66</v>
      </c>
      <c r="S264" t="s">
        <v>67</v>
      </c>
      <c r="T264" t="s">
        <v>67</v>
      </c>
      <c r="U264" t="s">
        <v>68</v>
      </c>
      <c r="V264" t="s">
        <v>66</v>
      </c>
      <c r="W264" t="s">
        <v>65</v>
      </c>
      <c r="X264" t="s">
        <v>65</v>
      </c>
      <c r="Y264" t="s">
        <v>60</v>
      </c>
      <c r="Z264" t="s">
        <v>66</v>
      </c>
      <c r="AA264" t="s">
        <v>67</v>
      </c>
      <c r="AB264" t="s">
        <v>67</v>
      </c>
      <c r="AC264" t="s">
        <v>60</v>
      </c>
      <c r="AD264" t="s">
        <v>68</v>
      </c>
      <c r="AE264" t="s">
        <v>65</v>
      </c>
      <c r="AF264" t="s">
        <v>66</v>
      </c>
      <c r="AG264" t="s">
        <v>66</v>
      </c>
      <c r="AH264" t="s">
        <v>65</v>
      </c>
      <c r="AI264" t="s">
        <v>65</v>
      </c>
      <c r="AJ264" t="s">
        <v>66</v>
      </c>
      <c r="AK264" t="s">
        <v>67</v>
      </c>
      <c r="AL264" t="s">
        <v>67</v>
      </c>
      <c r="AM264" t="s">
        <v>67</v>
      </c>
      <c r="AN264" t="s">
        <v>67</v>
      </c>
      <c r="AO264" t="s">
        <v>67</v>
      </c>
      <c r="AP264" t="s">
        <v>67</v>
      </c>
      <c r="AQ264" t="s">
        <v>67</v>
      </c>
      <c r="AR264" t="s">
        <v>67</v>
      </c>
      <c r="AS264" t="s">
        <v>66</v>
      </c>
      <c r="AT264" t="s">
        <v>65</v>
      </c>
      <c r="AU264" t="s">
        <v>65</v>
      </c>
      <c r="AV264" t="s">
        <v>68</v>
      </c>
      <c r="AW264" t="s">
        <v>68</v>
      </c>
      <c r="AX264" t="s">
        <v>68</v>
      </c>
      <c r="AY264" t="s">
        <v>65</v>
      </c>
      <c r="AZ264">
        <v>628</v>
      </c>
      <c r="BA264" s="3">
        <v>44437.386805555558</v>
      </c>
    </row>
    <row r="265" spans="1:53" ht="17" customHeight="1" x14ac:dyDescent="0.35">
      <c r="A265" t="s">
        <v>52</v>
      </c>
      <c r="B265" t="s">
        <v>53</v>
      </c>
      <c r="D265" t="s">
        <v>359</v>
      </c>
      <c r="E265" t="s">
        <v>342</v>
      </c>
      <c r="F265" t="str">
        <f>VLOOKUP(D265,PostSurvey!A:B,2,FALSE)</f>
        <v>Nirmal</v>
      </c>
      <c r="G265" s="1">
        <v>36658</v>
      </c>
      <c r="H265" t="s">
        <v>63</v>
      </c>
      <c r="I265" t="s">
        <v>58</v>
      </c>
      <c r="J265" t="s">
        <v>73</v>
      </c>
      <c r="K265" t="s">
        <v>58</v>
      </c>
      <c r="L265" t="s">
        <v>59</v>
      </c>
      <c r="M265" t="s">
        <v>60</v>
      </c>
      <c r="N265" t="s">
        <v>67</v>
      </c>
      <c r="O265" t="s">
        <v>66</v>
      </c>
      <c r="P265" t="s">
        <v>65</v>
      </c>
      <c r="Q265" t="s">
        <v>65</v>
      </c>
      <c r="R265" t="s">
        <v>67</v>
      </c>
      <c r="S265" t="s">
        <v>66</v>
      </c>
      <c r="T265" t="s">
        <v>67</v>
      </c>
      <c r="U265" t="s">
        <v>68</v>
      </c>
      <c r="V265" t="s">
        <v>60</v>
      </c>
      <c r="W265" t="s">
        <v>66</v>
      </c>
      <c r="X265" t="s">
        <v>66</v>
      </c>
      <c r="Y265" t="s">
        <v>60</v>
      </c>
      <c r="Z265" t="s">
        <v>67</v>
      </c>
      <c r="AA265" t="s">
        <v>66</v>
      </c>
      <c r="AB265" t="s">
        <v>67</v>
      </c>
      <c r="AC265" t="s">
        <v>60</v>
      </c>
      <c r="AD265" t="s">
        <v>65</v>
      </c>
      <c r="AE265" t="s">
        <v>60</v>
      </c>
      <c r="AF265" t="s">
        <v>60</v>
      </c>
      <c r="AG265" t="s">
        <v>66</v>
      </c>
      <c r="AH265" t="s">
        <v>60</v>
      </c>
      <c r="AI265" t="s">
        <v>60</v>
      </c>
      <c r="AJ265" t="s">
        <v>67</v>
      </c>
      <c r="AK265" t="s">
        <v>67</v>
      </c>
      <c r="AL265" t="s">
        <v>60</v>
      </c>
      <c r="AM265" t="s">
        <v>60</v>
      </c>
      <c r="AN265" t="s">
        <v>65</v>
      </c>
      <c r="AO265" t="s">
        <v>67</v>
      </c>
      <c r="AP265" t="s">
        <v>66</v>
      </c>
      <c r="AQ265" t="s">
        <v>67</v>
      </c>
      <c r="AR265" t="s">
        <v>66</v>
      </c>
      <c r="AS265" t="s">
        <v>60</v>
      </c>
      <c r="AT265" t="s">
        <v>65</v>
      </c>
      <c r="AU265" t="s">
        <v>65</v>
      </c>
      <c r="AV265" t="s">
        <v>60</v>
      </c>
      <c r="AW265" t="s">
        <v>65</v>
      </c>
      <c r="AX265" t="s">
        <v>60</v>
      </c>
      <c r="AY265" t="s">
        <v>66</v>
      </c>
      <c r="AZ265">
        <v>627</v>
      </c>
      <c r="BA265" s="3">
        <v>44437.386111111111</v>
      </c>
    </row>
    <row r="266" spans="1:53" ht="17" customHeight="1" x14ac:dyDescent="0.35">
      <c r="A266" t="s">
        <v>52</v>
      </c>
      <c r="B266" t="s">
        <v>53</v>
      </c>
      <c r="D266" t="s">
        <v>361</v>
      </c>
      <c r="E266" t="s">
        <v>342</v>
      </c>
      <c r="F266" t="str">
        <f>VLOOKUP(D266,PostSurvey!A:B,2,FALSE)</f>
        <v>Nirmal</v>
      </c>
      <c r="G266" s="1">
        <v>36639</v>
      </c>
      <c r="H266" t="s">
        <v>63</v>
      </c>
      <c r="I266" t="s">
        <v>52</v>
      </c>
      <c r="J266" t="s">
        <v>77</v>
      </c>
      <c r="K266" t="s">
        <v>58</v>
      </c>
      <c r="L266" t="s">
        <v>59</v>
      </c>
      <c r="M266" t="s">
        <v>60</v>
      </c>
      <c r="N266" t="s">
        <v>60</v>
      </c>
      <c r="O266" t="s">
        <v>66</v>
      </c>
      <c r="P266" t="s">
        <v>65</v>
      </c>
      <c r="Q266" t="s">
        <v>65</v>
      </c>
      <c r="R266" t="s">
        <v>66</v>
      </c>
      <c r="S266" t="s">
        <v>67</v>
      </c>
      <c r="T266" t="s">
        <v>67</v>
      </c>
      <c r="U266" t="s">
        <v>68</v>
      </c>
      <c r="V266" t="s">
        <v>65</v>
      </c>
      <c r="W266" t="s">
        <v>60</v>
      </c>
      <c r="X266" t="s">
        <v>65</v>
      </c>
      <c r="Y266" t="s">
        <v>60</v>
      </c>
      <c r="Z266" t="s">
        <v>67</v>
      </c>
      <c r="AA266" t="s">
        <v>66</v>
      </c>
      <c r="AB266" t="s">
        <v>67</v>
      </c>
      <c r="AC266" t="s">
        <v>60</v>
      </c>
      <c r="AD266" t="s">
        <v>65</v>
      </c>
      <c r="AE266" t="s">
        <v>66</v>
      </c>
      <c r="AF266" t="s">
        <v>60</v>
      </c>
      <c r="AG266" t="s">
        <v>65</v>
      </c>
      <c r="AH266" t="s">
        <v>68</v>
      </c>
      <c r="AI266" t="s">
        <v>68</v>
      </c>
      <c r="AJ266" t="s">
        <v>60</v>
      </c>
      <c r="AK266" t="s">
        <v>60</v>
      </c>
      <c r="AL266" t="s">
        <v>60</v>
      </c>
      <c r="AM266" t="s">
        <v>66</v>
      </c>
      <c r="AN266" t="s">
        <v>67</v>
      </c>
      <c r="AO266" t="s">
        <v>67</v>
      </c>
      <c r="AP266" t="s">
        <v>60</v>
      </c>
      <c r="AQ266" t="s">
        <v>66</v>
      </c>
      <c r="AR266" t="s">
        <v>67</v>
      </c>
      <c r="AS266" t="s">
        <v>60</v>
      </c>
      <c r="AT266" t="s">
        <v>65</v>
      </c>
      <c r="AU266" t="s">
        <v>68</v>
      </c>
      <c r="AV266" t="s">
        <v>68</v>
      </c>
      <c r="AW266" t="s">
        <v>65</v>
      </c>
      <c r="AX266" t="s">
        <v>65</v>
      </c>
      <c r="AY266" t="s">
        <v>60</v>
      </c>
      <c r="AZ266">
        <v>620</v>
      </c>
      <c r="BA266" s="3">
        <v>44437.379861111112</v>
      </c>
    </row>
    <row r="267" spans="1:53" ht="17" customHeight="1" x14ac:dyDescent="0.35">
      <c r="A267" t="s">
        <v>52</v>
      </c>
      <c r="B267" t="s">
        <v>53</v>
      </c>
      <c r="D267" t="s">
        <v>362</v>
      </c>
      <c r="E267" t="s">
        <v>342</v>
      </c>
      <c r="F267" t="str">
        <f>VLOOKUP(D267,PostSurvey!A:B,2,FALSE)</f>
        <v>Nirmal</v>
      </c>
      <c r="G267" s="1">
        <v>37086</v>
      </c>
      <c r="H267" t="s">
        <v>63</v>
      </c>
      <c r="I267" t="s">
        <v>58</v>
      </c>
      <c r="J267" t="s">
        <v>73</v>
      </c>
      <c r="K267" t="s">
        <v>58</v>
      </c>
      <c r="L267" t="s">
        <v>59</v>
      </c>
      <c r="M267" t="s">
        <v>60</v>
      </c>
      <c r="N267" t="s">
        <v>66</v>
      </c>
      <c r="O267" t="s">
        <v>60</v>
      </c>
      <c r="P267" t="s">
        <v>60</v>
      </c>
      <c r="Q267" t="s">
        <v>65</v>
      </c>
      <c r="R267" t="s">
        <v>66</v>
      </c>
      <c r="S267" t="s">
        <v>66</v>
      </c>
      <c r="T267" t="s">
        <v>60</v>
      </c>
      <c r="U267" t="s">
        <v>60</v>
      </c>
      <c r="V267" t="s">
        <v>66</v>
      </c>
      <c r="W267" t="s">
        <v>65</v>
      </c>
      <c r="X267" t="s">
        <v>60</v>
      </c>
      <c r="Y267" t="s">
        <v>60</v>
      </c>
      <c r="Z267" t="s">
        <v>65</v>
      </c>
      <c r="AA267" t="s">
        <v>60</v>
      </c>
      <c r="AB267" t="s">
        <v>66</v>
      </c>
      <c r="AC267" t="s">
        <v>66</v>
      </c>
      <c r="AD267" t="s">
        <v>68</v>
      </c>
      <c r="AE267" t="s">
        <v>60</v>
      </c>
      <c r="AF267" t="s">
        <v>65</v>
      </c>
      <c r="AG267" t="s">
        <v>65</v>
      </c>
      <c r="AH267" t="s">
        <v>65</v>
      </c>
      <c r="AI267" t="s">
        <v>68</v>
      </c>
      <c r="AJ267" t="s">
        <v>60</v>
      </c>
      <c r="AK267" t="s">
        <v>67</v>
      </c>
      <c r="AL267" t="s">
        <v>67</v>
      </c>
      <c r="AM267" t="s">
        <v>66</v>
      </c>
      <c r="AN267" t="s">
        <v>60</v>
      </c>
      <c r="AO267" t="s">
        <v>67</v>
      </c>
      <c r="AP267" t="s">
        <v>60</v>
      </c>
      <c r="AQ267" t="s">
        <v>67</v>
      </c>
      <c r="AR267" t="s">
        <v>66</v>
      </c>
      <c r="AS267" t="s">
        <v>66</v>
      </c>
      <c r="AT267" t="s">
        <v>68</v>
      </c>
      <c r="AU267" t="s">
        <v>68</v>
      </c>
      <c r="AV267" t="s">
        <v>68</v>
      </c>
      <c r="AW267" t="s">
        <v>65</v>
      </c>
      <c r="AX267" t="s">
        <v>68</v>
      </c>
      <c r="AY267" t="s">
        <v>60</v>
      </c>
      <c r="AZ267">
        <v>618</v>
      </c>
      <c r="BA267" s="3">
        <v>44437.378472222219</v>
      </c>
    </row>
    <row r="268" spans="1:53" ht="17" customHeight="1" x14ac:dyDescent="0.35">
      <c r="A268" t="s">
        <v>52</v>
      </c>
      <c r="B268" t="s">
        <v>53</v>
      </c>
      <c r="D268" t="s">
        <v>363</v>
      </c>
      <c r="E268" t="s">
        <v>342</v>
      </c>
      <c r="F268" t="str">
        <f>VLOOKUP(D268,PostSurvey!A:B,2,FALSE)</f>
        <v>Nirmal</v>
      </c>
      <c r="G268" s="1">
        <v>36894</v>
      </c>
      <c r="H268" t="s">
        <v>63</v>
      </c>
      <c r="I268" t="s">
        <v>52</v>
      </c>
      <c r="J268" t="s">
        <v>77</v>
      </c>
      <c r="K268" t="s">
        <v>58</v>
      </c>
      <c r="L268" t="s">
        <v>59</v>
      </c>
      <c r="M268" t="s">
        <v>65</v>
      </c>
      <c r="N268" t="s">
        <v>68</v>
      </c>
      <c r="O268" t="s">
        <v>60</v>
      </c>
      <c r="P268" t="s">
        <v>65</v>
      </c>
      <c r="Q268" t="s">
        <v>65</v>
      </c>
      <c r="R268" t="s">
        <v>67</v>
      </c>
      <c r="S268" t="s">
        <v>67</v>
      </c>
      <c r="T268" t="s">
        <v>67</v>
      </c>
      <c r="U268" t="s">
        <v>68</v>
      </c>
      <c r="V268" t="s">
        <v>68</v>
      </c>
      <c r="W268" t="s">
        <v>65</v>
      </c>
      <c r="X268" t="s">
        <v>65</v>
      </c>
      <c r="Y268" t="s">
        <v>66</v>
      </c>
      <c r="Z268" t="s">
        <v>67</v>
      </c>
      <c r="AA268" t="s">
        <v>67</v>
      </c>
      <c r="AB268" t="s">
        <v>67</v>
      </c>
      <c r="AC268" t="s">
        <v>67</v>
      </c>
      <c r="AD268" t="s">
        <v>66</v>
      </c>
      <c r="AE268" t="s">
        <v>60</v>
      </c>
      <c r="AF268" t="s">
        <v>65</v>
      </c>
      <c r="AG268" t="s">
        <v>60</v>
      </c>
      <c r="AH268" t="s">
        <v>65</v>
      </c>
      <c r="AI268" t="s">
        <v>60</v>
      </c>
      <c r="AJ268" t="s">
        <v>67</v>
      </c>
      <c r="AK268" t="s">
        <v>67</v>
      </c>
      <c r="AL268" t="s">
        <v>67</v>
      </c>
      <c r="AM268" t="s">
        <v>67</v>
      </c>
      <c r="AN268" t="s">
        <v>60</v>
      </c>
      <c r="AO268" t="s">
        <v>67</v>
      </c>
      <c r="AP268" t="s">
        <v>67</v>
      </c>
      <c r="AQ268" t="s">
        <v>67</v>
      </c>
      <c r="AR268" t="s">
        <v>67</v>
      </c>
      <c r="AS268" t="s">
        <v>67</v>
      </c>
      <c r="AT268" t="s">
        <v>67</v>
      </c>
      <c r="AU268" t="s">
        <v>68</v>
      </c>
      <c r="AV268" t="s">
        <v>68</v>
      </c>
      <c r="AW268" t="s">
        <v>68</v>
      </c>
      <c r="AX268" t="s">
        <v>68</v>
      </c>
      <c r="AY268" t="s">
        <v>65</v>
      </c>
      <c r="AZ268">
        <v>617</v>
      </c>
      <c r="BA268" s="3">
        <v>44437.37777777778</v>
      </c>
    </row>
    <row r="269" spans="1:53" ht="17" customHeight="1" x14ac:dyDescent="0.35">
      <c r="A269" t="s">
        <v>52</v>
      </c>
      <c r="B269" t="s">
        <v>53</v>
      </c>
      <c r="D269" t="s">
        <v>364</v>
      </c>
      <c r="E269" t="s">
        <v>183</v>
      </c>
      <c r="F269" t="str">
        <f>VLOOKUP(D269,PostSurvey!A:B,2,FALSE)</f>
        <v>Nirmal</v>
      </c>
      <c r="G269" s="1">
        <v>36921</v>
      </c>
      <c r="H269" t="s">
        <v>63</v>
      </c>
      <c r="I269" t="s">
        <v>58</v>
      </c>
      <c r="J269" t="s">
        <v>73</v>
      </c>
      <c r="K269" t="s">
        <v>58</v>
      </c>
      <c r="L269" t="s">
        <v>59</v>
      </c>
      <c r="M269" t="s">
        <v>60</v>
      </c>
      <c r="N269" t="s">
        <v>60</v>
      </c>
      <c r="O269" t="s">
        <v>60</v>
      </c>
      <c r="P269" t="s">
        <v>60</v>
      </c>
      <c r="Q269" t="s">
        <v>60</v>
      </c>
      <c r="R269" t="s">
        <v>60</v>
      </c>
      <c r="S269" t="s">
        <v>60</v>
      </c>
      <c r="T269" t="s">
        <v>60</v>
      </c>
      <c r="U269" t="s">
        <v>60</v>
      </c>
      <c r="V269" t="s">
        <v>60</v>
      </c>
      <c r="W269" t="s">
        <v>60</v>
      </c>
      <c r="X269" t="s">
        <v>60</v>
      </c>
      <c r="Y269" t="s">
        <v>60</v>
      </c>
      <c r="Z269" t="s">
        <v>60</v>
      </c>
      <c r="AA269" t="s">
        <v>60</v>
      </c>
      <c r="AB269" t="s">
        <v>60</v>
      </c>
      <c r="AC269" t="s">
        <v>60</v>
      </c>
      <c r="AD269" t="s">
        <v>60</v>
      </c>
      <c r="AE269" t="s">
        <v>60</v>
      </c>
      <c r="AF269" t="s">
        <v>60</v>
      </c>
      <c r="AG269" t="s">
        <v>60</v>
      </c>
      <c r="AH269" t="s">
        <v>60</v>
      </c>
      <c r="AI269" t="s">
        <v>60</v>
      </c>
      <c r="AJ269" t="s">
        <v>60</v>
      </c>
      <c r="AK269" t="s">
        <v>60</v>
      </c>
      <c r="AL269" t="s">
        <v>60</v>
      </c>
      <c r="AM269" t="s">
        <v>60</v>
      </c>
      <c r="AN269" t="s">
        <v>60</v>
      </c>
      <c r="AO269" t="s">
        <v>60</v>
      </c>
      <c r="AP269" t="s">
        <v>60</v>
      </c>
      <c r="AQ269" t="s">
        <v>60</v>
      </c>
      <c r="AR269" t="s">
        <v>60</v>
      </c>
      <c r="AS269" t="s">
        <v>60</v>
      </c>
      <c r="AT269" t="s">
        <v>60</v>
      </c>
      <c r="AU269" t="s">
        <v>60</v>
      </c>
      <c r="AV269" t="s">
        <v>60</v>
      </c>
      <c r="AW269" t="s">
        <v>60</v>
      </c>
      <c r="AX269" t="s">
        <v>60</v>
      </c>
      <c r="AY269" t="s">
        <v>60</v>
      </c>
      <c r="AZ269">
        <v>616</v>
      </c>
      <c r="BA269" s="3">
        <v>44437.377083333333</v>
      </c>
    </row>
    <row r="270" spans="1:53" ht="17" customHeight="1" x14ac:dyDescent="0.35">
      <c r="A270" t="s">
        <v>52</v>
      </c>
      <c r="B270" t="s">
        <v>53</v>
      </c>
      <c r="D270" t="s">
        <v>365</v>
      </c>
      <c r="E270" t="s">
        <v>183</v>
      </c>
      <c r="F270" t="str">
        <f>VLOOKUP(D270,PostSurvey!A:B,2,FALSE)</f>
        <v>Nirmal</v>
      </c>
      <c r="G270" s="1">
        <v>36926</v>
      </c>
      <c r="H270" t="s">
        <v>63</v>
      </c>
      <c r="I270" t="s">
        <v>52</v>
      </c>
      <c r="J270" t="s">
        <v>77</v>
      </c>
      <c r="K270" t="s">
        <v>58</v>
      </c>
      <c r="L270" t="s">
        <v>59</v>
      </c>
      <c r="M270" t="s">
        <v>65</v>
      </c>
      <c r="N270" t="s">
        <v>66</v>
      </c>
      <c r="O270" t="s">
        <v>66</v>
      </c>
      <c r="P270" t="s">
        <v>65</v>
      </c>
      <c r="Q270" t="s">
        <v>65</v>
      </c>
      <c r="R270" t="s">
        <v>66</v>
      </c>
      <c r="S270" t="s">
        <v>66</v>
      </c>
      <c r="T270" t="s">
        <v>66</v>
      </c>
      <c r="U270" t="s">
        <v>66</v>
      </c>
      <c r="V270" t="s">
        <v>66</v>
      </c>
      <c r="W270" t="s">
        <v>66</v>
      </c>
      <c r="X270" t="s">
        <v>67</v>
      </c>
      <c r="Y270" t="s">
        <v>66</v>
      </c>
      <c r="Z270" t="s">
        <v>67</v>
      </c>
      <c r="AA270" t="s">
        <v>67</v>
      </c>
      <c r="AB270" t="s">
        <v>67</v>
      </c>
      <c r="AC270" t="s">
        <v>65</v>
      </c>
      <c r="AD270" t="s">
        <v>65</v>
      </c>
      <c r="AE270" t="s">
        <v>60</v>
      </c>
      <c r="AF270" t="s">
        <v>67</v>
      </c>
      <c r="AG270" t="s">
        <v>66</v>
      </c>
      <c r="AH270" t="s">
        <v>66</v>
      </c>
      <c r="AI270" t="s">
        <v>60</v>
      </c>
      <c r="AJ270" t="s">
        <v>66</v>
      </c>
      <c r="AK270" t="s">
        <v>60</v>
      </c>
      <c r="AL270" t="s">
        <v>60</v>
      </c>
      <c r="AM270" t="s">
        <v>60</v>
      </c>
      <c r="AN270" t="s">
        <v>66</v>
      </c>
      <c r="AO270" t="s">
        <v>66</v>
      </c>
      <c r="AP270" t="s">
        <v>66</v>
      </c>
      <c r="AQ270" t="s">
        <v>66</v>
      </c>
      <c r="AR270" t="s">
        <v>66</v>
      </c>
      <c r="AS270" t="s">
        <v>66</v>
      </c>
      <c r="AT270" t="s">
        <v>65</v>
      </c>
      <c r="AU270" t="s">
        <v>65</v>
      </c>
      <c r="AV270" t="s">
        <v>65</v>
      </c>
      <c r="AW270" t="s">
        <v>65</v>
      </c>
      <c r="AX270" t="s">
        <v>65</v>
      </c>
      <c r="AY270" t="s">
        <v>60</v>
      </c>
      <c r="AZ270">
        <v>615</v>
      </c>
      <c r="BA270" s="3">
        <v>44437.376388888886</v>
      </c>
    </row>
    <row r="271" spans="1:53" ht="17" customHeight="1" x14ac:dyDescent="0.35">
      <c r="A271" t="s">
        <v>52</v>
      </c>
      <c r="B271" t="s">
        <v>53</v>
      </c>
      <c r="D271" t="s">
        <v>368</v>
      </c>
      <c r="E271" t="s">
        <v>342</v>
      </c>
      <c r="F271" t="str">
        <f>VLOOKUP(D271,PostSurvey!A:B,2,FALSE)</f>
        <v>Nirmal</v>
      </c>
      <c r="G271" s="1">
        <v>36917</v>
      </c>
      <c r="H271" t="s">
        <v>63</v>
      </c>
      <c r="I271" t="s">
        <v>52</v>
      </c>
      <c r="J271" t="s">
        <v>77</v>
      </c>
      <c r="K271" t="s">
        <v>58</v>
      </c>
      <c r="L271" t="s">
        <v>59</v>
      </c>
      <c r="M271" t="s">
        <v>68</v>
      </c>
      <c r="N271" t="s">
        <v>60</v>
      </c>
      <c r="O271" t="s">
        <v>67</v>
      </c>
      <c r="P271" t="s">
        <v>68</v>
      </c>
      <c r="Q271" t="s">
        <v>68</v>
      </c>
      <c r="R271" t="s">
        <v>67</v>
      </c>
      <c r="S271" t="s">
        <v>67</v>
      </c>
      <c r="T271" t="s">
        <v>67</v>
      </c>
      <c r="U271" t="s">
        <v>68</v>
      </c>
      <c r="V271" t="s">
        <v>65</v>
      </c>
      <c r="W271" t="s">
        <v>65</v>
      </c>
      <c r="X271" t="s">
        <v>65</v>
      </c>
      <c r="Y271" t="s">
        <v>67</v>
      </c>
      <c r="Z271" t="s">
        <v>67</v>
      </c>
      <c r="AA271" t="s">
        <v>67</v>
      </c>
      <c r="AB271" t="s">
        <v>67</v>
      </c>
      <c r="AC271" t="s">
        <v>66</v>
      </c>
      <c r="AD271" t="s">
        <v>68</v>
      </c>
      <c r="AE271" t="s">
        <v>67</v>
      </c>
      <c r="AF271" t="s">
        <v>60</v>
      </c>
      <c r="AG271" t="s">
        <v>60</v>
      </c>
      <c r="AH271" t="s">
        <v>68</v>
      </c>
      <c r="AI271" t="s">
        <v>68</v>
      </c>
      <c r="AJ271" t="s">
        <v>67</v>
      </c>
      <c r="AK271" t="s">
        <v>67</v>
      </c>
      <c r="AL271" t="s">
        <v>67</v>
      </c>
      <c r="AM271" t="s">
        <v>60</v>
      </c>
      <c r="AN271" t="s">
        <v>66</v>
      </c>
      <c r="AO271" t="s">
        <v>67</v>
      </c>
      <c r="AP271" t="s">
        <v>67</v>
      </c>
      <c r="AQ271" t="s">
        <v>67</v>
      </c>
      <c r="AR271" t="s">
        <v>67</v>
      </c>
      <c r="AS271" t="s">
        <v>67</v>
      </c>
      <c r="AT271" t="s">
        <v>68</v>
      </c>
      <c r="AU271" t="s">
        <v>68</v>
      </c>
      <c r="AV271" t="s">
        <v>68</v>
      </c>
      <c r="AW271" t="s">
        <v>68</v>
      </c>
      <c r="AX271" t="s">
        <v>68</v>
      </c>
      <c r="AY271" t="s">
        <v>68</v>
      </c>
      <c r="AZ271">
        <v>613</v>
      </c>
      <c r="BA271" s="3">
        <v>44437.375694444447</v>
      </c>
    </row>
    <row r="272" spans="1:53" ht="17" customHeight="1" x14ac:dyDescent="0.35">
      <c r="A272" t="s">
        <v>52</v>
      </c>
      <c r="B272" s="2" t="s">
        <v>69</v>
      </c>
      <c r="D272" t="s">
        <v>369</v>
      </c>
      <c r="E272" t="s">
        <v>342</v>
      </c>
      <c r="F272" t="str">
        <f>VLOOKUP(D272,PostSurvey!A:B,2,FALSE)</f>
        <v>Nirmal</v>
      </c>
      <c r="G272" s="1">
        <v>37256</v>
      </c>
      <c r="H272" t="s">
        <v>63</v>
      </c>
      <c r="I272" t="s">
        <v>58</v>
      </c>
      <c r="J272" t="s">
        <v>73</v>
      </c>
      <c r="K272" t="s">
        <v>58</v>
      </c>
      <c r="L272" t="s">
        <v>59</v>
      </c>
      <c r="M272" t="s">
        <v>65</v>
      </c>
      <c r="N272" t="s">
        <v>65</v>
      </c>
      <c r="O272" t="s">
        <v>66</v>
      </c>
      <c r="P272" t="s">
        <v>65</v>
      </c>
      <c r="Q272" t="s">
        <v>68</v>
      </c>
      <c r="R272" t="s">
        <v>67</v>
      </c>
      <c r="S272" t="s">
        <v>60</v>
      </c>
      <c r="T272" t="s">
        <v>60</v>
      </c>
      <c r="U272" t="s">
        <v>68</v>
      </c>
      <c r="V272" t="s">
        <v>65</v>
      </c>
      <c r="W272" t="s">
        <v>60</v>
      </c>
      <c r="X272" t="s">
        <v>65</v>
      </c>
      <c r="Y272" t="s">
        <v>60</v>
      </c>
      <c r="Z272" t="s">
        <v>65</v>
      </c>
      <c r="AA272" t="s">
        <v>60</v>
      </c>
      <c r="AB272" t="s">
        <v>67</v>
      </c>
      <c r="AC272" t="s">
        <v>66</v>
      </c>
      <c r="AD272" t="s">
        <v>68</v>
      </c>
      <c r="AE272" t="s">
        <v>65</v>
      </c>
      <c r="AF272" t="s">
        <v>60</v>
      </c>
      <c r="AG272" t="s">
        <v>60</v>
      </c>
      <c r="AH272" t="s">
        <v>68</v>
      </c>
      <c r="AI272" t="s">
        <v>68</v>
      </c>
      <c r="AJ272" t="s">
        <v>60</v>
      </c>
      <c r="AK272" t="s">
        <v>67</v>
      </c>
      <c r="AL272" t="s">
        <v>66</v>
      </c>
      <c r="AM272" t="s">
        <v>60</v>
      </c>
      <c r="AN272" t="s">
        <v>66</v>
      </c>
      <c r="AO272" t="s">
        <v>60</v>
      </c>
      <c r="AP272" t="s">
        <v>66</v>
      </c>
      <c r="AQ272" t="s">
        <v>67</v>
      </c>
      <c r="AR272" t="s">
        <v>67</v>
      </c>
      <c r="AS272" t="s">
        <v>67</v>
      </c>
      <c r="AT272" t="s">
        <v>65</v>
      </c>
      <c r="AU272" t="s">
        <v>65</v>
      </c>
      <c r="AV272" t="s">
        <v>68</v>
      </c>
      <c r="AW272" t="s">
        <v>60</v>
      </c>
      <c r="AX272" t="s">
        <v>68</v>
      </c>
      <c r="AY272" t="s">
        <v>68</v>
      </c>
      <c r="AZ272">
        <v>611</v>
      </c>
      <c r="BA272" s="3">
        <v>44437.374305555553</v>
      </c>
    </row>
    <row r="273" spans="1:53" ht="17" customHeight="1" x14ac:dyDescent="0.35">
      <c r="A273" t="s">
        <v>52</v>
      </c>
      <c r="B273" t="s">
        <v>53</v>
      </c>
      <c r="D273" t="s">
        <v>368</v>
      </c>
      <c r="E273" t="s">
        <v>342</v>
      </c>
      <c r="F273" t="str">
        <f>VLOOKUP(D273,PostSurvey!A:B,2,FALSE)</f>
        <v>Nirmal</v>
      </c>
      <c r="G273" s="1">
        <v>36917</v>
      </c>
      <c r="H273" t="s">
        <v>63</v>
      </c>
      <c r="I273" t="s">
        <v>52</v>
      </c>
      <c r="J273" t="s">
        <v>77</v>
      </c>
      <c r="K273" t="s">
        <v>58</v>
      </c>
      <c r="L273" t="s">
        <v>59</v>
      </c>
      <c r="M273" t="s">
        <v>65</v>
      </c>
      <c r="N273" t="s">
        <v>60</v>
      </c>
      <c r="O273" t="s">
        <v>67</v>
      </c>
      <c r="P273" t="s">
        <v>68</v>
      </c>
      <c r="Q273" t="s">
        <v>68</v>
      </c>
      <c r="R273" t="s">
        <v>67</v>
      </c>
      <c r="S273" t="s">
        <v>67</v>
      </c>
      <c r="T273" t="s">
        <v>67</v>
      </c>
      <c r="U273" t="s">
        <v>68</v>
      </c>
      <c r="V273" t="s">
        <v>60</v>
      </c>
      <c r="W273" t="s">
        <v>65</v>
      </c>
      <c r="X273" t="s">
        <v>65</v>
      </c>
      <c r="Y273" t="s">
        <v>66</v>
      </c>
      <c r="Z273" t="s">
        <v>60</v>
      </c>
      <c r="AA273" t="s">
        <v>60</v>
      </c>
      <c r="AB273" t="s">
        <v>67</v>
      </c>
      <c r="AC273" t="s">
        <v>65</v>
      </c>
      <c r="AD273" t="s">
        <v>68</v>
      </c>
      <c r="AE273" t="s">
        <v>67</v>
      </c>
      <c r="AF273" t="s">
        <v>66</v>
      </c>
      <c r="AG273" t="s">
        <v>60</v>
      </c>
      <c r="AH273" t="s">
        <v>68</v>
      </c>
      <c r="AI273" t="s">
        <v>68</v>
      </c>
      <c r="AJ273" t="s">
        <v>67</v>
      </c>
      <c r="AK273" t="s">
        <v>67</v>
      </c>
      <c r="AL273" t="s">
        <v>67</v>
      </c>
      <c r="AM273" t="s">
        <v>66</v>
      </c>
      <c r="AN273" t="s">
        <v>60</v>
      </c>
      <c r="AO273" t="s">
        <v>67</v>
      </c>
      <c r="AP273" t="s">
        <v>67</v>
      </c>
      <c r="AQ273" t="s">
        <v>67</v>
      </c>
      <c r="AR273" t="s">
        <v>67</v>
      </c>
      <c r="AS273" t="s">
        <v>67</v>
      </c>
      <c r="AT273" t="s">
        <v>67</v>
      </c>
      <c r="AU273" t="s">
        <v>68</v>
      </c>
      <c r="AV273" t="s">
        <v>68</v>
      </c>
      <c r="AW273" t="s">
        <v>68</v>
      </c>
      <c r="AX273" t="s">
        <v>68</v>
      </c>
      <c r="AY273" t="s">
        <v>68</v>
      </c>
      <c r="AZ273">
        <v>607</v>
      </c>
      <c r="BA273" s="3">
        <v>44437.373611111114</v>
      </c>
    </row>
    <row r="274" spans="1:53" ht="17" customHeight="1" x14ac:dyDescent="0.35">
      <c r="A274" t="s">
        <v>52</v>
      </c>
      <c r="B274" t="s">
        <v>53</v>
      </c>
      <c r="D274" t="s">
        <v>372</v>
      </c>
      <c r="E274" t="s">
        <v>183</v>
      </c>
      <c r="F274" t="str">
        <f>VLOOKUP(D274,PostSurvey!A:B,2,FALSE)</f>
        <v>Nirmal</v>
      </c>
      <c r="G274" s="1">
        <v>36922</v>
      </c>
      <c r="H274" t="s">
        <v>63</v>
      </c>
      <c r="I274" t="s">
        <v>52</v>
      </c>
      <c r="J274" t="s">
        <v>77</v>
      </c>
      <c r="K274" t="s">
        <v>58</v>
      </c>
      <c r="L274" t="s">
        <v>59</v>
      </c>
      <c r="M274" t="s">
        <v>68</v>
      </c>
      <c r="N274" t="s">
        <v>67</v>
      </c>
      <c r="O274" t="s">
        <v>66</v>
      </c>
      <c r="P274" t="s">
        <v>65</v>
      </c>
      <c r="Q274" t="s">
        <v>68</v>
      </c>
      <c r="R274" t="s">
        <v>67</v>
      </c>
      <c r="S274" t="s">
        <v>67</v>
      </c>
      <c r="T274" t="s">
        <v>67</v>
      </c>
      <c r="U274" t="s">
        <v>68</v>
      </c>
      <c r="V274" t="s">
        <v>66</v>
      </c>
      <c r="W274" t="s">
        <v>60</v>
      </c>
      <c r="X274" t="s">
        <v>60</v>
      </c>
      <c r="Y274" t="s">
        <v>66</v>
      </c>
      <c r="Z274" t="s">
        <v>66</v>
      </c>
      <c r="AA274" t="s">
        <v>60</v>
      </c>
      <c r="AB274" t="s">
        <v>67</v>
      </c>
      <c r="AC274" t="s">
        <v>66</v>
      </c>
      <c r="AD274" t="s">
        <v>68</v>
      </c>
      <c r="AE274" t="s">
        <v>60</v>
      </c>
      <c r="AF274" t="s">
        <v>67</v>
      </c>
      <c r="AG274" t="s">
        <v>60</v>
      </c>
      <c r="AH274" t="s">
        <v>68</v>
      </c>
      <c r="AI274" t="s">
        <v>65</v>
      </c>
      <c r="AJ274" t="s">
        <v>67</v>
      </c>
      <c r="AK274" t="s">
        <v>65</v>
      </c>
      <c r="AL274" t="s">
        <v>67</v>
      </c>
      <c r="AM274" t="s">
        <v>65</v>
      </c>
      <c r="AN274" t="s">
        <v>60</v>
      </c>
      <c r="AO274" t="s">
        <v>67</v>
      </c>
      <c r="AP274" t="s">
        <v>60</v>
      </c>
      <c r="AQ274" t="s">
        <v>66</v>
      </c>
      <c r="AR274" t="s">
        <v>66</v>
      </c>
      <c r="AS274" t="s">
        <v>66</v>
      </c>
      <c r="AT274" t="s">
        <v>65</v>
      </c>
      <c r="AU274" t="s">
        <v>68</v>
      </c>
      <c r="AV274" t="s">
        <v>68</v>
      </c>
      <c r="AW274" t="s">
        <v>65</v>
      </c>
      <c r="AX274" t="s">
        <v>65</v>
      </c>
      <c r="AY274" t="s">
        <v>60</v>
      </c>
      <c r="AZ274">
        <v>602</v>
      </c>
      <c r="BA274" s="3">
        <v>44437.366666666669</v>
      </c>
    </row>
    <row r="275" spans="1:53" ht="17" customHeight="1" x14ac:dyDescent="0.35">
      <c r="A275" t="s">
        <v>52</v>
      </c>
      <c r="B275" t="s">
        <v>53</v>
      </c>
      <c r="D275" t="s">
        <v>373</v>
      </c>
      <c r="E275" t="s">
        <v>342</v>
      </c>
      <c r="F275" t="str">
        <f>VLOOKUP(D275,PostSurvey!A:B,2,FALSE)</f>
        <v>Nirmal</v>
      </c>
      <c r="G275" s="1">
        <v>36762</v>
      </c>
      <c r="H275" t="s">
        <v>63</v>
      </c>
      <c r="I275" t="s">
        <v>52</v>
      </c>
      <c r="J275" t="s">
        <v>77</v>
      </c>
      <c r="K275" t="s">
        <v>58</v>
      </c>
      <c r="L275" t="s">
        <v>59</v>
      </c>
      <c r="M275" t="s">
        <v>65</v>
      </c>
      <c r="N275" t="s">
        <v>65</v>
      </c>
      <c r="O275" t="s">
        <v>65</v>
      </c>
      <c r="P275" t="s">
        <v>65</v>
      </c>
      <c r="Q275" t="s">
        <v>65</v>
      </c>
      <c r="R275" t="s">
        <v>65</v>
      </c>
      <c r="S275" t="s">
        <v>67</v>
      </c>
      <c r="T275" t="s">
        <v>67</v>
      </c>
      <c r="U275" t="s">
        <v>68</v>
      </c>
      <c r="V275" t="s">
        <v>60</v>
      </c>
      <c r="W275" t="s">
        <v>60</v>
      </c>
      <c r="X275" t="s">
        <v>60</v>
      </c>
      <c r="Y275" t="s">
        <v>60</v>
      </c>
      <c r="Z275" t="s">
        <v>60</v>
      </c>
      <c r="AA275" t="s">
        <v>60</v>
      </c>
      <c r="AB275" t="s">
        <v>60</v>
      </c>
      <c r="AC275" t="s">
        <v>60</v>
      </c>
      <c r="AD275" t="s">
        <v>68</v>
      </c>
      <c r="AE275" t="s">
        <v>67</v>
      </c>
      <c r="AF275" t="s">
        <v>65</v>
      </c>
      <c r="AG275" t="s">
        <v>60</v>
      </c>
      <c r="AH275" t="s">
        <v>68</v>
      </c>
      <c r="AI275" t="s">
        <v>68</v>
      </c>
      <c r="AJ275" t="s">
        <v>60</v>
      </c>
      <c r="AK275" t="s">
        <v>60</v>
      </c>
      <c r="AL275" t="s">
        <v>67</v>
      </c>
      <c r="AM275" t="s">
        <v>60</v>
      </c>
      <c r="AN275" t="s">
        <v>67</v>
      </c>
      <c r="AO275" t="s">
        <v>60</v>
      </c>
      <c r="AP275" t="s">
        <v>60</v>
      </c>
      <c r="AQ275" t="s">
        <v>60</v>
      </c>
      <c r="AR275" t="s">
        <v>66</v>
      </c>
      <c r="AS275" t="s">
        <v>65</v>
      </c>
      <c r="AT275" t="s">
        <v>65</v>
      </c>
      <c r="AU275" t="s">
        <v>68</v>
      </c>
      <c r="AV275" t="s">
        <v>68</v>
      </c>
      <c r="AW275" t="s">
        <v>68</v>
      </c>
      <c r="AX275" t="s">
        <v>68</v>
      </c>
      <c r="AY275" t="s">
        <v>68</v>
      </c>
      <c r="AZ275">
        <v>601</v>
      </c>
      <c r="BA275" s="3">
        <v>44437.366666666669</v>
      </c>
    </row>
    <row r="276" spans="1:53" ht="17" customHeight="1" x14ac:dyDescent="0.35">
      <c r="A276" t="s">
        <v>52</v>
      </c>
      <c r="B276" t="s">
        <v>53</v>
      </c>
      <c r="D276" t="s">
        <v>374</v>
      </c>
      <c r="E276" t="s">
        <v>342</v>
      </c>
      <c r="F276" t="str">
        <f>VLOOKUP(D276,PostSurvey!A:B,2,FALSE)</f>
        <v>Nirmal</v>
      </c>
      <c r="G276" s="1">
        <v>36690</v>
      </c>
      <c r="H276" t="s">
        <v>63</v>
      </c>
      <c r="I276" t="s">
        <v>58</v>
      </c>
      <c r="J276" t="s">
        <v>73</v>
      </c>
      <c r="K276" t="s">
        <v>58</v>
      </c>
      <c r="L276" t="s">
        <v>59</v>
      </c>
      <c r="M276" t="s">
        <v>68</v>
      </c>
      <c r="N276" t="s">
        <v>66</v>
      </c>
      <c r="O276" t="s">
        <v>66</v>
      </c>
      <c r="P276" t="s">
        <v>65</v>
      </c>
      <c r="Q276" t="s">
        <v>68</v>
      </c>
      <c r="R276" t="s">
        <v>67</v>
      </c>
      <c r="S276" t="s">
        <v>67</v>
      </c>
      <c r="T276" t="s">
        <v>67</v>
      </c>
      <c r="U276" t="s">
        <v>68</v>
      </c>
      <c r="V276" t="s">
        <v>67</v>
      </c>
      <c r="W276" t="s">
        <v>65</v>
      </c>
      <c r="X276" t="s">
        <v>66</v>
      </c>
      <c r="Y276" t="s">
        <v>66</v>
      </c>
      <c r="Z276" t="s">
        <v>67</v>
      </c>
      <c r="AA276" t="s">
        <v>67</v>
      </c>
      <c r="AB276" t="s">
        <v>67</v>
      </c>
      <c r="AC276" t="s">
        <v>60</v>
      </c>
      <c r="AD276" t="s">
        <v>65</v>
      </c>
      <c r="AE276" t="s">
        <v>60</v>
      </c>
      <c r="AF276" t="s">
        <v>67</v>
      </c>
      <c r="AG276" t="s">
        <v>67</v>
      </c>
      <c r="AH276" t="s">
        <v>68</v>
      </c>
      <c r="AI276" t="s">
        <v>68</v>
      </c>
      <c r="AJ276" t="s">
        <v>67</v>
      </c>
      <c r="AK276" t="s">
        <v>66</v>
      </c>
      <c r="AL276" t="s">
        <v>67</v>
      </c>
      <c r="AM276" t="s">
        <v>66</v>
      </c>
      <c r="AN276" t="s">
        <v>65</v>
      </c>
      <c r="AO276" t="s">
        <v>67</v>
      </c>
      <c r="AP276" t="s">
        <v>67</v>
      </c>
      <c r="AQ276" t="s">
        <v>60</v>
      </c>
      <c r="AR276" t="s">
        <v>66</v>
      </c>
      <c r="AS276" t="s">
        <v>65</v>
      </c>
      <c r="AT276" t="s">
        <v>66</v>
      </c>
      <c r="AU276" t="s">
        <v>68</v>
      </c>
      <c r="AV276" t="s">
        <v>68</v>
      </c>
      <c r="AW276" t="s">
        <v>65</v>
      </c>
      <c r="AX276" t="s">
        <v>65</v>
      </c>
      <c r="AY276" t="s">
        <v>65</v>
      </c>
      <c r="AZ276">
        <v>600</v>
      </c>
      <c r="BA276" s="3">
        <v>44437.366666666669</v>
      </c>
    </row>
    <row r="277" spans="1:53" ht="17" customHeight="1" x14ac:dyDescent="0.35">
      <c r="A277" t="s">
        <v>52</v>
      </c>
      <c r="B277" t="s">
        <v>53</v>
      </c>
      <c r="D277" t="s">
        <v>375</v>
      </c>
      <c r="E277" t="s">
        <v>342</v>
      </c>
      <c r="F277" t="str">
        <f>VLOOKUP(D277,PostSurvey!A:B,2,FALSE)</f>
        <v>Nirmal</v>
      </c>
      <c r="G277" s="1">
        <v>37154</v>
      </c>
      <c r="H277" t="s">
        <v>63</v>
      </c>
      <c r="I277" t="s">
        <v>52</v>
      </c>
      <c r="J277" t="s">
        <v>77</v>
      </c>
      <c r="K277" t="s">
        <v>58</v>
      </c>
      <c r="L277" t="s">
        <v>59</v>
      </c>
      <c r="M277" t="s">
        <v>65</v>
      </c>
      <c r="N277" t="s">
        <v>60</v>
      </c>
      <c r="O277" t="s">
        <v>60</v>
      </c>
      <c r="P277" t="s">
        <v>68</v>
      </c>
      <c r="Q277" t="s">
        <v>68</v>
      </c>
      <c r="R277" t="s">
        <v>67</v>
      </c>
      <c r="S277" t="s">
        <v>67</v>
      </c>
      <c r="T277" t="s">
        <v>67</v>
      </c>
      <c r="U277" t="s">
        <v>68</v>
      </c>
      <c r="V277" t="s">
        <v>65</v>
      </c>
      <c r="W277" t="s">
        <v>66</v>
      </c>
      <c r="X277" t="s">
        <v>60</v>
      </c>
      <c r="Y277" t="s">
        <v>66</v>
      </c>
      <c r="Z277" t="s">
        <v>66</v>
      </c>
      <c r="AA277" t="s">
        <v>67</v>
      </c>
      <c r="AB277" t="s">
        <v>67</v>
      </c>
      <c r="AC277" t="s">
        <v>66</v>
      </c>
      <c r="AD277" t="s">
        <v>60</v>
      </c>
      <c r="AE277" t="s">
        <v>66</v>
      </c>
      <c r="AF277" t="s">
        <v>66</v>
      </c>
      <c r="AG277" t="s">
        <v>60</v>
      </c>
      <c r="AH277" t="s">
        <v>66</v>
      </c>
      <c r="AI277" t="s">
        <v>60</v>
      </c>
      <c r="AJ277" t="s">
        <v>66</v>
      </c>
      <c r="AK277" t="s">
        <v>66</v>
      </c>
      <c r="AL277" t="s">
        <v>67</v>
      </c>
      <c r="AM277" t="s">
        <v>65</v>
      </c>
      <c r="AN277" t="s">
        <v>66</v>
      </c>
      <c r="AO277" t="s">
        <v>67</v>
      </c>
      <c r="AP277" t="s">
        <v>67</v>
      </c>
      <c r="AQ277" t="s">
        <v>67</v>
      </c>
      <c r="AR277" t="s">
        <v>67</v>
      </c>
      <c r="AS277" t="s">
        <v>67</v>
      </c>
      <c r="AT277" t="s">
        <v>67</v>
      </c>
      <c r="AU277" t="s">
        <v>65</v>
      </c>
      <c r="AV277" t="s">
        <v>68</v>
      </c>
      <c r="AW277" t="s">
        <v>68</v>
      </c>
      <c r="AX277" t="s">
        <v>65</v>
      </c>
      <c r="AY277" t="s">
        <v>65</v>
      </c>
      <c r="AZ277">
        <v>599</v>
      </c>
      <c r="BA277" s="3">
        <v>44437.365972222222</v>
      </c>
    </row>
    <row r="278" spans="1:53" ht="17" customHeight="1" x14ac:dyDescent="0.35">
      <c r="A278" t="s">
        <v>52</v>
      </c>
      <c r="B278" t="s">
        <v>53</v>
      </c>
      <c r="D278" t="s">
        <v>373</v>
      </c>
      <c r="E278" t="s">
        <v>342</v>
      </c>
      <c r="F278" t="str">
        <f>VLOOKUP(D278,PostSurvey!A:B,2,FALSE)</f>
        <v>Nirmal</v>
      </c>
      <c r="G278" s="1">
        <v>36762</v>
      </c>
      <c r="H278" t="s">
        <v>63</v>
      </c>
      <c r="I278" t="s">
        <v>52</v>
      </c>
      <c r="J278" t="s">
        <v>77</v>
      </c>
      <c r="K278" t="s">
        <v>58</v>
      </c>
      <c r="L278" t="s">
        <v>59</v>
      </c>
      <c r="M278" t="s">
        <v>60</v>
      </c>
      <c r="N278" t="s">
        <v>66</v>
      </c>
      <c r="O278" t="s">
        <v>65</v>
      </c>
      <c r="P278" t="s">
        <v>68</v>
      </c>
      <c r="Q278" t="s">
        <v>68</v>
      </c>
      <c r="R278" t="s">
        <v>65</v>
      </c>
      <c r="S278" t="s">
        <v>66</v>
      </c>
      <c r="T278" t="s">
        <v>66</v>
      </c>
      <c r="U278" t="s">
        <v>68</v>
      </c>
      <c r="V278" t="s">
        <v>66</v>
      </c>
      <c r="W278" t="s">
        <v>67</v>
      </c>
      <c r="X278" t="s">
        <v>66</v>
      </c>
      <c r="Y278" t="s">
        <v>65</v>
      </c>
      <c r="Z278" t="s">
        <v>67</v>
      </c>
      <c r="AA278" t="s">
        <v>66</v>
      </c>
      <c r="AB278" t="s">
        <v>66</v>
      </c>
      <c r="AC278" t="s">
        <v>65</v>
      </c>
      <c r="AD278" t="s">
        <v>68</v>
      </c>
      <c r="AE278" t="s">
        <v>67</v>
      </c>
      <c r="AF278" t="s">
        <v>65</v>
      </c>
      <c r="AG278" t="s">
        <v>65</v>
      </c>
      <c r="AH278" t="s">
        <v>68</v>
      </c>
      <c r="AI278" t="s">
        <v>68</v>
      </c>
      <c r="AJ278" t="s">
        <v>66</v>
      </c>
      <c r="AK278" t="s">
        <v>67</v>
      </c>
      <c r="AL278" t="s">
        <v>67</v>
      </c>
      <c r="AM278" t="s">
        <v>60</v>
      </c>
      <c r="AN278" t="s">
        <v>66</v>
      </c>
      <c r="AO278" t="s">
        <v>66</v>
      </c>
      <c r="AP278" t="s">
        <v>67</v>
      </c>
      <c r="AQ278" t="s">
        <v>60</v>
      </c>
      <c r="AR278" t="s">
        <v>65</v>
      </c>
      <c r="AS278" t="s">
        <v>65</v>
      </c>
      <c r="AT278" t="s">
        <v>65</v>
      </c>
      <c r="AU278" t="s">
        <v>68</v>
      </c>
      <c r="AV278" t="s">
        <v>68</v>
      </c>
      <c r="AW278" t="s">
        <v>65</v>
      </c>
      <c r="AX278" t="s">
        <v>65</v>
      </c>
      <c r="AY278" t="s">
        <v>68</v>
      </c>
      <c r="AZ278">
        <v>597</v>
      </c>
      <c r="BA278" s="3">
        <v>44437.364583333336</v>
      </c>
    </row>
    <row r="279" spans="1:53" ht="17" customHeight="1" x14ac:dyDescent="0.35">
      <c r="A279" t="s">
        <v>52</v>
      </c>
      <c r="B279" t="s">
        <v>53</v>
      </c>
      <c r="D279" t="s">
        <v>376</v>
      </c>
      <c r="E279" t="s">
        <v>183</v>
      </c>
      <c r="F279" t="str">
        <f>VLOOKUP(D279,PostSurvey!A:B,2,FALSE)</f>
        <v>Nirmal</v>
      </c>
      <c r="G279" s="1">
        <v>37012</v>
      </c>
      <c r="H279" t="s">
        <v>63</v>
      </c>
      <c r="I279" t="s">
        <v>52</v>
      </c>
      <c r="J279" t="s">
        <v>77</v>
      </c>
      <c r="K279" t="s">
        <v>58</v>
      </c>
      <c r="L279" t="s">
        <v>59</v>
      </c>
      <c r="M279" t="s">
        <v>60</v>
      </c>
      <c r="N279" t="s">
        <v>66</v>
      </c>
      <c r="O279" t="s">
        <v>66</v>
      </c>
      <c r="P279" t="s">
        <v>65</v>
      </c>
      <c r="Q279" t="s">
        <v>65</v>
      </c>
      <c r="R279" t="s">
        <v>67</v>
      </c>
      <c r="S279" t="s">
        <v>67</v>
      </c>
      <c r="T279" t="s">
        <v>67</v>
      </c>
      <c r="U279" t="s">
        <v>68</v>
      </c>
      <c r="V279" t="s">
        <v>65</v>
      </c>
      <c r="W279" t="s">
        <v>65</v>
      </c>
      <c r="X279" t="s">
        <v>60</v>
      </c>
      <c r="Y279" t="s">
        <v>66</v>
      </c>
      <c r="Z279" t="s">
        <v>66</v>
      </c>
      <c r="AA279" t="s">
        <v>66</v>
      </c>
      <c r="AB279" t="s">
        <v>67</v>
      </c>
      <c r="AC279" t="s">
        <v>60</v>
      </c>
      <c r="AD279" t="s">
        <v>65</v>
      </c>
      <c r="AE279" t="s">
        <v>60</v>
      </c>
      <c r="AF279" t="s">
        <v>65</v>
      </c>
      <c r="AG279" t="s">
        <v>65</v>
      </c>
      <c r="AH279" t="s">
        <v>65</v>
      </c>
      <c r="AI279" t="s">
        <v>65</v>
      </c>
      <c r="AJ279" t="s">
        <v>65</v>
      </c>
      <c r="AK279" t="s">
        <v>67</v>
      </c>
      <c r="AL279" t="s">
        <v>60</v>
      </c>
      <c r="AM279" t="s">
        <v>66</v>
      </c>
      <c r="AN279" t="s">
        <v>67</v>
      </c>
      <c r="AO279" t="s">
        <v>67</v>
      </c>
      <c r="AP279" t="s">
        <v>67</v>
      </c>
      <c r="AQ279" t="s">
        <v>67</v>
      </c>
      <c r="AR279" t="s">
        <v>67</v>
      </c>
      <c r="AS279" t="s">
        <v>67</v>
      </c>
      <c r="AT279" t="s">
        <v>67</v>
      </c>
      <c r="AU279" t="s">
        <v>65</v>
      </c>
      <c r="AV279" t="s">
        <v>65</v>
      </c>
      <c r="AW279" t="s">
        <v>65</v>
      </c>
      <c r="AX279" t="s">
        <v>65</v>
      </c>
      <c r="AY279" t="s">
        <v>65</v>
      </c>
      <c r="AZ279">
        <v>596</v>
      </c>
      <c r="BA279" s="3">
        <v>44437.363194444442</v>
      </c>
    </row>
    <row r="280" spans="1:53" ht="17" customHeight="1" x14ac:dyDescent="0.35">
      <c r="A280" t="s">
        <v>52</v>
      </c>
      <c r="B280" t="s">
        <v>53</v>
      </c>
      <c r="D280" t="s">
        <v>377</v>
      </c>
      <c r="E280" t="s">
        <v>342</v>
      </c>
      <c r="F280" t="str">
        <f>VLOOKUP(D280,PostSurvey!A:B,2,FALSE)</f>
        <v>Nirmal</v>
      </c>
      <c r="G280" s="1">
        <v>36905</v>
      </c>
      <c r="H280" t="s">
        <v>63</v>
      </c>
      <c r="I280" t="s">
        <v>52</v>
      </c>
      <c r="J280" t="s">
        <v>77</v>
      </c>
      <c r="K280" t="s">
        <v>52</v>
      </c>
      <c r="L280" t="s">
        <v>59</v>
      </c>
      <c r="M280" t="s">
        <v>65</v>
      </c>
      <c r="N280" t="s">
        <v>66</v>
      </c>
      <c r="O280" t="s">
        <v>67</v>
      </c>
      <c r="P280" t="s">
        <v>68</v>
      </c>
      <c r="Q280" t="s">
        <v>68</v>
      </c>
      <c r="R280" t="s">
        <v>67</v>
      </c>
      <c r="S280" t="s">
        <v>67</v>
      </c>
      <c r="T280" t="s">
        <v>67</v>
      </c>
      <c r="U280" t="s">
        <v>68</v>
      </c>
      <c r="V280" t="s">
        <v>66</v>
      </c>
      <c r="W280" t="s">
        <v>66</v>
      </c>
      <c r="X280" t="s">
        <v>60</v>
      </c>
      <c r="Y280" t="s">
        <v>67</v>
      </c>
      <c r="Z280" t="s">
        <v>67</v>
      </c>
      <c r="AA280" t="s">
        <v>67</v>
      </c>
      <c r="AB280" t="s">
        <v>67</v>
      </c>
      <c r="AC280" t="s">
        <v>66</v>
      </c>
      <c r="AD280" t="s">
        <v>65</v>
      </c>
      <c r="AE280" t="s">
        <v>67</v>
      </c>
      <c r="AF280" t="s">
        <v>66</v>
      </c>
      <c r="AG280" t="s">
        <v>60</v>
      </c>
      <c r="AH280" t="s">
        <v>68</v>
      </c>
      <c r="AI280" t="s">
        <v>68</v>
      </c>
      <c r="AJ280" t="s">
        <v>67</v>
      </c>
      <c r="AK280" t="s">
        <v>60</v>
      </c>
      <c r="AL280" t="s">
        <v>66</v>
      </c>
      <c r="AM280" t="s">
        <v>66</v>
      </c>
      <c r="AN280" t="s">
        <v>60</v>
      </c>
      <c r="AO280" t="s">
        <v>67</v>
      </c>
      <c r="AP280" t="s">
        <v>67</v>
      </c>
      <c r="AQ280" t="s">
        <v>67</v>
      </c>
      <c r="AR280" t="s">
        <v>67</v>
      </c>
      <c r="AS280" t="s">
        <v>67</v>
      </c>
      <c r="AT280" t="s">
        <v>68</v>
      </c>
      <c r="AU280" t="s">
        <v>60</v>
      </c>
      <c r="AV280" t="s">
        <v>68</v>
      </c>
      <c r="AW280" t="s">
        <v>68</v>
      </c>
      <c r="AX280" t="s">
        <v>68</v>
      </c>
      <c r="AY280" t="s">
        <v>60</v>
      </c>
      <c r="AZ280">
        <v>594</v>
      </c>
      <c r="BA280" s="3">
        <v>44437.357638888891</v>
      </c>
    </row>
    <row r="281" spans="1:53" ht="17" customHeight="1" x14ac:dyDescent="0.35">
      <c r="A281" t="s">
        <v>52</v>
      </c>
      <c r="B281" t="s">
        <v>53</v>
      </c>
      <c r="D281" t="s">
        <v>378</v>
      </c>
      <c r="E281" t="s">
        <v>183</v>
      </c>
      <c r="F281" t="str">
        <f>VLOOKUP(D281,PostSurvey!A:B,2,FALSE)</f>
        <v>Nirmal</v>
      </c>
      <c r="G281" s="1">
        <v>37075</v>
      </c>
      <c r="H281" t="s">
        <v>63</v>
      </c>
      <c r="I281" t="s">
        <v>52</v>
      </c>
      <c r="J281" s="2" t="s">
        <v>90</v>
      </c>
      <c r="K281" t="s">
        <v>58</v>
      </c>
      <c r="L281" t="s">
        <v>59</v>
      </c>
      <c r="M281" t="s">
        <v>68</v>
      </c>
      <c r="N281" t="s">
        <v>66</v>
      </c>
      <c r="O281" t="s">
        <v>66</v>
      </c>
      <c r="P281" t="s">
        <v>68</v>
      </c>
      <c r="Q281" t="s">
        <v>68</v>
      </c>
      <c r="R281" t="s">
        <v>68</v>
      </c>
      <c r="S281" t="s">
        <v>67</v>
      </c>
      <c r="T281" t="s">
        <v>67</v>
      </c>
      <c r="U281" t="s">
        <v>65</v>
      </c>
      <c r="V281" t="s">
        <v>67</v>
      </c>
      <c r="W281" t="s">
        <v>65</v>
      </c>
      <c r="X281" t="s">
        <v>66</v>
      </c>
      <c r="Y281" t="s">
        <v>67</v>
      </c>
      <c r="Z281" t="s">
        <v>67</v>
      </c>
      <c r="AA281" t="s">
        <v>66</v>
      </c>
      <c r="AB281" t="s">
        <v>67</v>
      </c>
      <c r="AC281" t="s">
        <v>65</v>
      </c>
      <c r="AD281" t="s">
        <v>65</v>
      </c>
      <c r="AE281" t="s">
        <v>68</v>
      </c>
      <c r="AF281" t="s">
        <v>68</v>
      </c>
      <c r="AG281" t="s">
        <v>68</v>
      </c>
      <c r="AH281" t="s">
        <v>65</v>
      </c>
      <c r="AI281" t="s">
        <v>66</v>
      </c>
      <c r="AJ281" t="s">
        <v>67</v>
      </c>
      <c r="AK281" t="s">
        <v>65</v>
      </c>
      <c r="AL281" t="s">
        <v>67</v>
      </c>
      <c r="AM281" t="s">
        <v>66</v>
      </c>
      <c r="AN281" t="s">
        <v>65</v>
      </c>
      <c r="AO281" t="s">
        <v>67</v>
      </c>
      <c r="AP281" t="s">
        <v>66</v>
      </c>
      <c r="AQ281" t="s">
        <v>67</v>
      </c>
      <c r="AR281" t="s">
        <v>67</v>
      </c>
      <c r="AS281" t="s">
        <v>67</v>
      </c>
      <c r="AT281" t="s">
        <v>68</v>
      </c>
      <c r="AU281" t="s">
        <v>66</v>
      </c>
      <c r="AV281" t="s">
        <v>68</v>
      </c>
      <c r="AW281" t="s">
        <v>68</v>
      </c>
      <c r="AX281" t="s">
        <v>68</v>
      </c>
      <c r="AY281" t="s">
        <v>68</v>
      </c>
      <c r="AZ281">
        <v>591</v>
      </c>
      <c r="BA281" s="3">
        <v>44437.352777777778</v>
      </c>
    </row>
    <row r="282" spans="1:53" ht="17" customHeight="1" x14ac:dyDescent="0.35">
      <c r="A282" t="s">
        <v>52</v>
      </c>
      <c r="B282" t="s">
        <v>53</v>
      </c>
      <c r="D282" t="s">
        <v>383</v>
      </c>
      <c r="E282" t="s">
        <v>183</v>
      </c>
      <c r="F282" t="str">
        <f>VLOOKUP(D282,PostSurvey!A:B,2,FALSE)</f>
        <v>Nirmal</v>
      </c>
      <c r="G282" s="1">
        <v>37078</v>
      </c>
      <c r="H282" t="s">
        <v>63</v>
      </c>
      <c r="I282" t="s">
        <v>52</v>
      </c>
      <c r="J282" t="s">
        <v>384</v>
      </c>
      <c r="K282" t="s">
        <v>58</v>
      </c>
      <c r="L282" t="s">
        <v>59</v>
      </c>
      <c r="M282" t="s">
        <v>66</v>
      </c>
      <c r="N282" t="s">
        <v>66</v>
      </c>
      <c r="O282" t="s">
        <v>66</v>
      </c>
      <c r="P282" t="s">
        <v>68</v>
      </c>
      <c r="Q282" t="s">
        <v>68</v>
      </c>
      <c r="R282" t="s">
        <v>67</v>
      </c>
      <c r="S282" t="s">
        <v>67</v>
      </c>
      <c r="T282" t="s">
        <v>67</v>
      </c>
      <c r="U282" t="s">
        <v>65</v>
      </c>
      <c r="V282" t="s">
        <v>66</v>
      </c>
      <c r="W282" t="s">
        <v>65</v>
      </c>
      <c r="X282" t="s">
        <v>66</v>
      </c>
      <c r="Y282" t="s">
        <v>66</v>
      </c>
      <c r="Z282" t="s">
        <v>67</v>
      </c>
      <c r="AA282" t="s">
        <v>67</v>
      </c>
      <c r="AB282" t="s">
        <v>67</v>
      </c>
      <c r="AC282" t="s">
        <v>67</v>
      </c>
      <c r="AD282" t="s">
        <v>65</v>
      </c>
      <c r="AE282" t="s">
        <v>67</v>
      </c>
      <c r="AF282" t="s">
        <v>65</v>
      </c>
      <c r="AG282" t="s">
        <v>60</v>
      </c>
      <c r="AH282" t="s">
        <v>66</v>
      </c>
      <c r="AI282" t="s">
        <v>66</v>
      </c>
      <c r="AJ282" t="s">
        <v>65</v>
      </c>
      <c r="AK282" t="s">
        <v>67</v>
      </c>
      <c r="AL282" t="s">
        <v>67</v>
      </c>
      <c r="AM282" t="s">
        <v>67</v>
      </c>
      <c r="AN282" t="s">
        <v>65</v>
      </c>
      <c r="AO282" t="s">
        <v>67</v>
      </c>
      <c r="AP282" t="s">
        <v>67</v>
      </c>
      <c r="AQ282" t="s">
        <v>67</v>
      </c>
      <c r="AR282" t="s">
        <v>67</v>
      </c>
      <c r="AS282" t="s">
        <v>67</v>
      </c>
      <c r="AT282" t="s">
        <v>68</v>
      </c>
      <c r="AU282" t="s">
        <v>68</v>
      </c>
      <c r="AV282" t="s">
        <v>68</v>
      </c>
      <c r="AW282" t="s">
        <v>68</v>
      </c>
      <c r="AX282" t="s">
        <v>68</v>
      </c>
      <c r="AY282" t="s">
        <v>68</v>
      </c>
      <c r="AZ282">
        <v>577</v>
      </c>
      <c r="BA282" s="3">
        <v>44437.334722222222</v>
      </c>
    </row>
    <row r="283" spans="1:53" ht="17" customHeight="1" x14ac:dyDescent="0.35">
      <c r="A283" t="s">
        <v>58</v>
      </c>
      <c r="B283" t="s">
        <v>53</v>
      </c>
      <c r="D283" t="s">
        <v>385</v>
      </c>
      <c r="E283" t="s">
        <v>183</v>
      </c>
      <c r="F283" t="str">
        <f>VLOOKUP(D283,PostSurvey!A:B,2,FALSE)</f>
        <v>Nirmal</v>
      </c>
      <c r="G283" s="1">
        <v>36639</v>
      </c>
      <c r="H283" t="s">
        <v>63</v>
      </c>
      <c r="I283" t="s">
        <v>52</v>
      </c>
      <c r="J283" t="s">
        <v>77</v>
      </c>
      <c r="K283" t="s">
        <v>58</v>
      </c>
      <c r="L283" t="s">
        <v>59</v>
      </c>
      <c r="M283" t="s">
        <v>60</v>
      </c>
      <c r="N283" t="s">
        <v>60</v>
      </c>
      <c r="O283" t="s">
        <v>60</v>
      </c>
      <c r="P283" t="s">
        <v>60</v>
      </c>
      <c r="Q283" t="s">
        <v>60</v>
      </c>
      <c r="R283" t="s">
        <v>60</v>
      </c>
      <c r="S283" t="s">
        <v>60</v>
      </c>
      <c r="T283" t="s">
        <v>60</v>
      </c>
      <c r="U283" t="s">
        <v>60</v>
      </c>
      <c r="V283" t="s">
        <v>60</v>
      </c>
      <c r="W283" t="s">
        <v>60</v>
      </c>
      <c r="X283" t="s">
        <v>60</v>
      </c>
      <c r="Y283" t="s">
        <v>60</v>
      </c>
      <c r="Z283" t="s">
        <v>60</v>
      </c>
      <c r="AA283" t="s">
        <v>60</v>
      </c>
      <c r="AB283" t="s">
        <v>60</v>
      </c>
      <c r="AC283" t="s">
        <v>60</v>
      </c>
      <c r="AD283" t="s">
        <v>60</v>
      </c>
      <c r="AE283" t="s">
        <v>60</v>
      </c>
      <c r="AF283" t="s">
        <v>60</v>
      </c>
      <c r="AG283" t="s">
        <v>60</v>
      </c>
      <c r="AH283" t="s">
        <v>60</v>
      </c>
      <c r="AI283" t="s">
        <v>60</v>
      </c>
      <c r="AJ283" t="s">
        <v>60</v>
      </c>
      <c r="AK283" t="s">
        <v>60</v>
      </c>
      <c r="AL283" t="s">
        <v>60</v>
      </c>
      <c r="AM283" t="s">
        <v>60</v>
      </c>
      <c r="AN283" t="s">
        <v>60</v>
      </c>
      <c r="AO283" t="s">
        <v>60</v>
      </c>
      <c r="AP283" t="s">
        <v>60</v>
      </c>
      <c r="AQ283" t="s">
        <v>60</v>
      </c>
      <c r="AR283" t="s">
        <v>60</v>
      </c>
      <c r="AS283" t="s">
        <v>60</v>
      </c>
      <c r="AT283" t="s">
        <v>60</v>
      </c>
      <c r="AU283" t="s">
        <v>60</v>
      </c>
      <c r="AV283" t="s">
        <v>60</v>
      </c>
      <c r="AW283" t="s">
        <v>60</v>
      </c>
      <c r="AX283" t="s">
        <v>60</v>
      </c>
      <c r="AY283" t="s">
        <v>60</v>
      </c>
      <c r="AZ283">
        <v>576</v>
      </c>
      <c r="BA283" s="3">
        <v>44437.334722222222</v>
      </c>
    </row>
    <row r="284" spans="1:53" ht="17" customHeight="1" x14ac:dyDescent="0.35">
      <c r="A284" t="s">
        <v>52</v>
      </c>
      <c r="B284" t="s">
        <v>53</v>
      </c>
      <c r="D284" t="s">
        <v>390</v>
      </c>
      <c r="E284" t="s">
        <v>391</v>
      </c>
      <c r="F284" t="str">
        <f>VLOOKUP(D284,PostSurvey!A:B,2,FALSE)</f>
        <v>NIrmal</v>
      </c>
      <c r="G284" s="1">
        <v>37096</v>
      </c>
      <c r="H284" t="s">
        <v>63</v>
      </c>
      <c r="I284" t="s">
        <v>58</v>
      </c>
      <c r="J284" t="s">
        <v>73</v>
      </c>
      <c r="K284" t="s">
        <v>58</v>
      </c>
      <c r="L284" t="s">
        <v>59</v>
      </c>
      <c r="M284" t="s">
        <v>60</v>
      </c>
      <c r="N284" t="s">
        <v>65</v>
      </c>
      <c r="O284" t="s">
        <v>65</v>
      </c>
      <c r="P284" t="s">
        <v>68</v>
      </c>
      <c r="Q284" t="s">
        <v>68</v>
      </c>
      <c r="R284" t="s">
        <v>65</v>
      </c>
      <c r="S284" t="s">
        <v>67</v>
      </c>
      <c r="T284" t="s">
        <v>65</v>
      </c>
      <c r="U284" t="s">
        <v>65</v>
      </c>
      <c r="V284" t="s">
        <v>66</v>
      </c>
      <c r="W284" t="s">
        <v>60</v>
      </c>
      <c r="X284" t="s">
        <v>60</v>
      </c>
      <c r="Y284" t="s">
        <v>60</v>
      </c>
      <c r="Z284" t="s">
        <v>67</v>
      </c>
      <c r="AA284" t="s">
        <v>60</v>
      </c>
      <c r="AB284" t="s">
        <v>67</v>
      </c>
      <c r="AC284" t="s">
        <v>66</v>
      </c>
      <c r="AD284" t="s">
        <v>65</v>
      </c>
      <c r="AE284" t="s">
        <v>60</v>
      </c>
      <c r="AF284" t="s">
        <v>66</v>
      </c>
      <c r="AG284" t="s">
        <v>65</v>
      </c>
      <c r="AH284" t="s">
        <v>68</v>
      </c>
      <c r="AI284" t="s">
        <v>68</v>
      </c>
      <c r="AJ284" t="s">
        <v>66</v>
      </c>
      <c r="AK284" t="s">
        <v>66</v>
      </c>
      <c r="AL284" t="s">
        <v>67</v>
      </c>
      <c r="AM284" t="s">
        <v>65</v>
      </c>
      <c r="AN284" t="s">
        <v>60</v>
      </c>
      <c r="AO284" t="s">
        <v>66</v>
      </c>
      <c r="AP284" t="s">
        <v>67</v>
      </c>
      <c r="AQ284" t="s">
        <v>67</v>
      </c>
      <c r="AR284" t="s">
        <v>67</v>
      </c>
      <c r="AS284" t="s">
        <v>67</v>
      </c>
      <c r="AT284" t="s">
        <v>65</v>
      </c>
      <c r="AU284" t="s">
        <v>65</v>
      </c>
      <c r="AV284" t="s">
        <v>68</v>
      </c>
      <c r="AW284" t="s">
        <v>65</v>
      </c>
      <c r="AX284" t="s">
        <v>60</v>
      </c>
      <c r="AY284" t="s">
        <v>60</v>
      </c>
      <c r="AZ284">
        <v>560</v>
      </c>
      <c r="BA284" s="3">
        <v>44437.309027777781</v>
      </c>
    </row>
    <row r="285" spans="1:53" ht="17" customHeight="1" x14ac:dyDescent="0.35">
      <c r="A285" t="s">
        <v>52</v>
      </c>
      <c r="B285" t="s">
        <v>53</v>
      </c>
      <c r="D285" t="s">
        <v>392</v>
      </c>
      <c r="E285" t="s">
        <v>342</v>
      </c>
      <c r="F285" t="str">
        <f>VLOOKUP(D285,PostSurvey!A:B,2,FALSE)</f>
        <v>Nirmal</v>
      </c>
      <c r="G285" s="1">
        <v>36682</v>
      </c>
      <c r="H285" t="s">
        <v>63</v>
      </c>
      <c r="I285" t="s">
        <v>58</v>
      </c>
      <c r="J285" t="s">
        <v>73</v>
      </c>
      <c r="K285" t="s">
        <v>58</v>
      </c>
      <c r="L285" t="s">
        <v>59</v>
      </c>
      <c r="M285" t="s">
        <v>60</v>
      </c>
      <c r="N285" t="s">
        <v>60</v>
      </c>
      <c r="O285" t="s">
        <v>60</v>
      </c>
      <c r="P285" t="s">
        <v>65</v>
      </c>
      <c r="Q285" t="s">
        <v>60</v>
      </c>
      <c r="R285" t="s">
        <v>66</v>
      </c>
      <c r="S285" t="s">
        <v>66</v>
      </c>
      <c r="T285" t="s">
        <v>65</v>
      </c>
      <c r="U285" t="s">
        <v>60</v>
      </c>
      <c r="V285" t="s">
        <v>66</v>
      </c>
      <c r="W285" t="s">
        <v>65</v>
      </c>
      <c r="X285" t="s">
        <v>65</v>
      </c>
      <c r="Y285" t="s">
        <v>66</v>
      </c>
      <c r="Z285" t="s">
        <v>60</v>
      </c>
      <c r="AA285" t="s">
        <v>60</v>
      </c>
      <c r="AB285" t="s">
        <v>60</v>
      </c>
      <c r="AC285" t="s">
        <v>60</v>
      </c>
      <c r="AD285" t="s">
        <v>60</v>
      </c>
      <c r="AE285" t="s">
        <v>60</v>
      </c>
      <c r="AF285" t="s">
        <v>60</v>
      </c>
      <c r="AG285" t="s">
        <v>60</v>
      </c>
      <c r="AH285" t="s">
        <v>60</v>
      </c>
      <c r="AI285" t="s">
        <v>65</v>
      </c>
      <c r="AJ285" t="s">
        <v>66</v>
      </c>
      <c r="AK285" t="s">
        <v>60</v>
      </c>
      <c r="AL285" t="s">
        <v>60</v>
      </c>
      <c r="AM285" t="s">
        <v>60</v>
      </c>
      <c r="AN285" t="s">
        <v>60</v>
      </c>
      <c r="AO285" t="s">
        <v>66</v>
      </c>
      <c r="AP285" t="s">
        <v>60</v>
      </c>
      <c r="AQ285" t="s">
        <v>60</v>
      </c>
      <c r="AR285" t="s">
        <v>65</v>
      </c>
      <c r="AS285" t="s">
        <v>60</v>
      </c>
      <c r="AT285" t="s">
        <v>60</v>
      </c>
      <c r="AU285" t="s">
        <v>65</v>
      </c>
      <c r="AV285" t="s">
        <v>60</v>
      </c>
      <c r="AW285" t="s">
        <v>66</v>
      </c>
      <c r="AX285" t="s">
        <v>60</v>
      </c>
      <c r="AY285" t="s">
        <v>60</v>
      </c>
      <c r="AZ285">
        <v>552</v>
      </c>
      <c r="BA285" s="3">
        <v>44437.29791666667</v>
      </c>
    </row>
    <row r="286" spans="1:53" ht="17" customHeight="1" x14ac:dyDescent="0.35">
      <c r="A286" t="s">
        <v>52</v>
      </c>
      <c r="B286" t="s">
        <v>53</v>
      </c>
      <c r="D286" t="s">
        <v>392</v>
      </c>
      <c r="E286" t="s">
        <v>342</v>
      </c>
      <c r="F286" t="str">
        <f>VLOOKUP(D286,PostSurvey!A:B,2,FALSE)</f>
        <v>Nirmal</v>
      </c>
      <c r="G286" s="1">
        <v>36682</v>
      </c>
      <c r="H286" t="s">
        <v>63</v>
      </c>
      <c r="I286" t="s">
        <v>58</v>
      </c>
      <c r="J286" t="s">
        <v>73</v>
      </c>
      <c r="K286" t="s">
        <v>58</v>
      </c>
      <c r="L286" t="s">
        <v>59</v>
      </c>
      <c r="M286" t="s">
        <v>67</v>
      </c>
      <c r="N286" t="s">
        <v>68</v>
      </c>
      <c r="O286" t="s">
        <v>66</v>
      </c>
      <c r="P286" t="s">
        <v>65</v>
      </c>
      <c r="Q286" t="s">
        <v>60</v>
      </c>
      <c r="R286" t="s">
        <v>60</v>
      </c>
      <c r="S286" t="s">
        <v>66</v>
      </c>
      <c r="T286" t="s">
        <v>65</v>
      </c>
      <c r="U286" t="s">
        <v>65</v>
      </c>
      <c r="V286" t="s">
        <v>65</v>
      </c>
      <c r="W286" t="s">
        <v>60</v>
      </c>
      <c r="X286" t="s">
        <v>66</v>
      </c>
      <c r="Y286" t="s">
        <v>65</v>
      </c>
      <c r="Z286" t="s">
        <v>66</v>
      </c>
      <c r="AA286" t="s">
        <v>65</v>
      </c>
      <c r="AB286" t="s">
        <v>66</v>
      </c>
      <c r="AC286" t="s">
        <v>60</v>
      </c>
      <c r="AD286" t="s">
        <v>65</v>
      </c>
      <c r="AE286" t="s">
        <v>66</v>
      </c>
      <c r="AF286" t="s">
        <v>60</v>
      </c>
      <c r="AG286" t="s">
        <v>65</v>
      </c>
      <c r="AH286" t="s">
        <v>60</v>
      </c>
      <c r="AI286" t="s">
        <v>60</v>
      </c>
      <c r="AJ286" t="s">
        <v>65</v>
      </c>
      <c r="AK286" t="s">
        <v>65</v>
      </c>
      <c r="AL286" t="s">
        <v>66</v>
      </c>
      <c r="AM286" t="s">
        <v>67</v>
      </c>
      <c r="AN286" t="s">
        <v>60</v>
      </c>
      <c r="AO286" t="s">
        <v>65</v>
      </c>
      <c r="AP286" t="s">
        <v>65</v>
      </c>
      <c r="AQ286" t="s">
        <v>65</v>
      </c>
      <c r="AR286" t="s">
        <v>60</v>
      </c>
      <c r="AS286" t="s">
        <v>68</v>
      </c>
      <c r="AT286" t="s">
        <v>60</v>
      </c>
      <c r="AU286" t="s">
        <v>65</v>
      </c>
      <c r="AV286" t="s">
        <v>66</v>
      </c>
      <c r="AW286" t="s">
        <v>65</v>
      </c>
      <c r="AX286" t="s">
        <v>60</v>
      </c>
      <c r="AY286" t="s">
        <v>60</v>
      </c>
      <c r="AZ286">
        <v>547</v>
      </c>
      <c r="BA286" s="3">
        <v>44437.297222222223</v>
      </c>
    </row>
    <row r="287" spans="1:53" ht="17" customHeight="1" x14ac:dyDescent="0.35">
      <c r="A287" t="s">
        <v>52</v>
      </c>
      <c r="B287" t="s">
        <v>53</v>
      </c>
      <c r="D287" t="s">
        <v>394</v>
      </c>
      <c r="E287" t="s">
        <v>342</v>
      </c>
      <c r="F287" t="str">
        <f>VLOOKUP(D287,PostSurvey!A:B,2,FALSE)</f>
        <v>Nirmal</v>
      </c>
      <c r="G287" s="1">
        <v>35345</v>
      </c>
      <c r="H287" t="s">
        <v>63</v>
      </c>
      <c r="I287" t="s">
        <v>58</v>
      </c>
      <c r="J287" t="s">
        <v>73</v>
      </c>
      <c r="K287" t="s">
        <v>58</v>
      </c>
      <c r="L287" t="s">
        <v>59</v>
      </c>
      <c r="M287" t="s">
        <v>68</v>
      </c>
      <c r="N287" t="s">
        <v>60</v>
      </c>
      <c r="O287" t="s">
        <v>60</v>
      </c>
      <c r="P287" t="s">
        <v>68</v>
      </c>
      <c r="Q287" t="s">
        <v>68</v>
      </c>
      <c r="R287" t="s">
        <v>67</v>
      </c>
      <c r="S287" t="s">
        <v>67</v>
      </c>
      <c r="T287" t="s">
        <v>67</v>
      </c>
      <c r="U287" t="s">
        <v>68</v>
      </c>
      <c r="V287" t="s">
        <v>68</v>
      </c>
      <c r="W287" t="s">
        <v>65</v>
      </c>
      <c r="X287" t="s">
        <v>68</v>
      </c>
      <c r="Y287" t="s">
        <v>68</v>
      </c>
      <c r="Z287" t="s">
        <v>60</v>
      </c>
      <c r="AA287" t="s">
        <v>60</v>
      </c>
      <c r="AB287" t="s">
        <v>60</v>
      </c>
      <c r="AC287" t="s">
        <v>60</v>
      </c>
      <c r="AD287" t="s">
        <v>60</v>
      </c>
      <c r="AE287" t="s">
        <v>60</v>
      </c>
      <c r="AF287" t="s">
        <v>60</v>
      </c>
      <c r="AG287" t="s">
        <v>60</v>
      </c>
      <c r="AH287" t="s">
        <v>68</v>
      </c>
      <c r="AI287" t="s">
        <v>68</v>
      </c>
      <c r="AJ287" t="s">
        <v>60</v>
      </c>
      <c r="AK287" t="s">
        <v>67</v>
      </c>
      <c r="AL287" t="s">
        <v>68</v>
      </c>
      <c r="AM287" t="s">
        <v>60</v>
      </c>
      <c r="AN287" t="s">
        <v>67</v>
      </c>
      <c r="AO287" t="s">
        <v>67</v>
      </c>
      <c r="AP287" t="s">
        <v>67</v>
      </c>
      <c r="AQ287" t="s">
        <v>67</v>
      </c>
      <c r="AR287" t="s">
        <v>67</v>
      </c>
      <c r="AS287" t="s">
        <v>67</v>
      </c>
      <c r="AT287" t="s">
        <v>68</v>
      </c>
      <c r="AU287" t="s">
        <v>68</v>
      </c>
      <c r="AV287" t="s">
        <v>68</v>
      </c>
      <c r="AW287" t="s">
        <v>68</v>
      </c>
      <c r="AX287" t="s">
        <v>68</v>
      </c>
      <c r="AY287" t="s">
        <v>68</v>
      </c>
      <c r="AZ287">
        <v>543</v>
      </c>
      <c r="BA287" s="3">
        <v>44437.293749999997</v>
      </c>
    </row>
    <row r="288" spans="1:53" ht="17" customHeight="1" x14ac:dyDescent="0.35">
      <c r="A288" t="s">
        <v>52</v>
      </c>
      <c r="B288" t="s">
        <v>53</v>
      </c>
      <c r="D288" t="s">
        <v>350</v>
      </c>
      <c r="E288" t="s">
        <v>342</v>
      </c>
      <c r="F288" t="str">
        <f>VLOOKUP(D288,PostSurvey!A:B,2,FALSE)</f>
        <v>Nirmal</v>
      </c>
      <c r="G288" s="1">
        <v>36981</v>
      </c>
      <c r="H288" t="s">
        <v>63</v>
      </c>
      <c r="I288" t="s">
        <v>58</v>
      </c>
      <c r="J288" t="s">
        <v>73</v>
      </c>
      <c r="K288" t="s">
        <v>58</v>
      </c>
      <c r="L288" t="s">
        <v>59</v>
      </c>
      <c r="M288" t="s">
        <v>66</v>
      </c>
      <c r="N288" t="s">
        <v>65</v>
      </c>
      <c r="O288" t="s">
        <v>66</v>
      </c>
      <c r="P288" t="s">
        <v>65</v>
      </c>
      <c r="Q288" t="s">
        <v>65</v>
      </c>
      <c r="R288" t="s">
        <v>67</v>
      </c>
      <c r="S288" t="s">
        <v>67</v>
      </c>
      <c r="T288" t="s">
        <v>66</v>
      </c>
      <c r="U288" t="s">
        <v>65</v>
      </c>
      <c r="V288" t="s">
        <v>68</v>
      </c>
      <c r="W288" t="s">
        <v>66</v>
      </c>
      <c r="X288" t="s">
        <v>65</v>
      </c>
      <c r="Y288" t="s">
        <v>68</v>
      </c>
      <c r="Z288" t="s">
        <v>67</v>
      </c>
      <c r="AA288" t="s">
        <v>67</v>
      </c>
      <c r="AB288" t="s">
        <v>67</v>
      </c>
      <c r="AC288" t="s">
        <v>65</v>
      </c>
      <c r="AD288" t="s">
        <v>68</v>
      </c>
      <c r="AE288" t="s">
        <v>68</v>
      </c>
      <c r="AF288" t="s">
        <v>67</v>
      </c>
      <c r="AG288" t="s">
        <v>67</v>
      </c>
      <c r="AH288" t="s">
        <v>67</v>
      </c>
      <c r="AI288" t="s">
        <v>66</v>
      </c>
      <c r="AJ288" t="s">
        <v>67</v>
      </c>
      <c r="AK288" t="s">
        <v>67</v>
      </c>
      <c r="AL288" t="s">
        <v>67</v>
      </c>
      <c r="AM288" t="s">
        <v>65</v>
      </c>
      <c r="AN288" t="s">
        <v>68</v>
      </c>
      <c r="AO288" t="s">
        <v>67</v>
      </c>
      <c r="AP288" t="s">
        <v>67</v>
      </c>
      <c r="AQ288" t="s">
        <v>67</v>
      </c>
      <c r="AR288" t="s">
        <v>67</v>
      </c>
      <c r="AS288" t="s">
        <v>66</v>
      </c>
      <c r="AT288" t="s">
        <v>68</v>
      </c>
      <c r="AU288" t="s">
        <v>68</v>
      </c>
      <c r="AV288" t="s">
        <v>65</v>
      </c>
      <c r="AW288" t="s">
        <v>65</v>
      </c>
      <c r="AX288" t="s">
        <v>68</v>
      </c>
      <c r="AY288" t="s">
        <v>66</v>
      </c>
      <c r="AZ288">
        <v>542</v>
      </c>
      <c r="BA288" s="3">
        <v>44437.293749999997</v>
      </c>
    </row>
    <row r="289" spans="1:53" ht="17" customHeight="1" x14ac:dyDescent="0.35">
      <c r="A289" t="s">
        <v>52</v>
      </c>
      <c r="B289" t="s">
        <v>53</v>
      </c>
      <c r="D289">
        <v>5450</v>
      </c>
      <c r="E289" t="s">
        <v>183</v>
      </c>
      <c r="F289" t="str">
        <f>VLOOKUP(D289,PostSurvey!A:B,2,FALSE)</f>
        <v>Nirmal</v>
      </c>
      <c r="G289" s="1">
        <v>36946</v>
      </c>
      <c r="H289" t="s">
        <v>63</v>
      </c>
      <c r="I289" t="s">
        <v>58</v>
      </c>
      <c r="J289" t="s">
        <v>73</v>
      </c>
      <c r="K289" t="s">
        <v>58</v>
      </c>
      <c r="L289" t="s">
        <v>59</v>
      </c>
      <c r="M289" t="s">
        <v>60</v>
      </c>
      <c r="N289" t="s">
        <v>60</v>
      </c>
      <c r="O289" t="s">
        <v>60</v>
      </c>
      <c r="P289" t="s">
        <v>60</v>
      </c>
      <c r="Q289" t="s">
        <v>60</v>
      </c>
      <c r="R289" t="s">
        <v>60</v>
      </c>
      <c r="S289" t="s">
        <v>60</v>
      </c>
      <c r="T289" t="s">
        <v>60</v>
      </c>
      <c r="U289" t="s">
        <v>60</v>
      </c>
      <c r="V289" t="s">
        <v>60</v>
      </c>
      <c r="W289" t="s">
        <v>60</v>
      </c>
      <c r="X289" t="s">
        <v>60</v>
      </c>
      <c r="Y289" t="s">
        <v>60</v>
      </c>
      <c r="Z289" t="s">
        <v>60</v>
      </c>
      <c r="AA289" t="s">
        <v>60</v>
      </c>
      <c r="AB289" t="s">
        <v>66</v>
      </c>
      <c r="AC289" t="s">
        <v>66</v>
      </c>
      <c r="AD289" t="s">
        <v>66</v>
      </c>
      <c r="AE289" t="s">
        <v>66</v>
      </c>
      <c r="AF289" t="s">
        <v>60</v>
      </c>
      <c r="AG289" t="s">
        <v>60</v>
      </c>
      <c r="AH289" t="s">
        <v>60</v>
      </c>
      <c r="AI289" t="s">
        <v>60</v>
      </c>
      <c r="AJ289" t="s">
        <v>60</v>
      </c>
      <c r="AK289" t="s">
        <v>60</v>
      </c>
      <c r="AL289" t="s">
        <v>60</v>
      </c>
      <c r="AM289" t="s">
        <v>60</v>
      </c>
      <c r="AN289" t="s">
        <v>60</v>
      </c>
      <c r="AO289" t="s">
        <v>60</v>
      </c>
      <c r="AP289" t="s">
        <v>60</v>
      </c>
      <c r="AQ289" t="s">
        <v>60</v>
      </c>
      <c r="AR289" t="s">
        <v>60</v>
      </c>
      <c r="AS289" t="s">
        <v>60</v>
      </c>
      <c r="AT289" t="s">
        <v>60</v>
      </c>
      <c r="AU289" t="s">
        <v>60</v>
      </c>
      <c r="AV289" t="s">
        <v>60</v>
      </c>
      <c r="AW289" t="s">
        <v>60</v>
      </c>
      <c r="AX289" t="s">
        <v>60</v>
      </c>
      <c r="AY289" t="s">
        <v>60</v>
      </c>
      <c r="AZ289">
        <v>540</v>
      </c>
      <c r="BA289" s="3">
        <v>44437.293055555558</v>
      </c>
    </row>
    <row r="290" spans="1:53" ht="17" customHeight="1" x14ac:dyDescent="0.35">
      <c r="A290" t="s">
        <v>58</v>
      </c>
      <c r="B290" t="s">
        <v>53</v>
      </c>
      <c r="D290" t="s">
        <v>396</v>
      </c>
      <c r="E290" t="s">
        <v>183</v>
      </c>
      <c r="F290" t="str">
        <f>VLOOKUP(D290,PostSurvey!A:B,2,FALSE)</f>
        <v>Nirmal</v>
      </c>
      <c r="G290" s="1">
        <v>37127</v>
      </c>
      <c r="H290" t="s">
        <v>63</v>
      </c>
      <c r="I290" t="s">
        <v>58</v>
      </c>
      <c r="J290" t="s">
        <v>73</v>
      </c>
      <c r="K290" t="s">
        <v>58</v>
      </c>
      <c r="L290" t="s">
        <v>59</v>
      </c>
      <c r="M290" t="s">
        <v>68</v>
      </c>
      <c r="N290" t="s">
        <v>60</v>
      </c>
      <c r="O290" t="s">
        <v>60</v>
      </c>
      <c r="P290" t="s">
        <v>65</v>
      </c>
      <c r="Q290" t="s">
        <v>65</v>
      </c>
      <c r="R290" t="s">
        <v>67</v>
      </c>
      <c r="S290" t="s">
        <v>66</v>
      </c>
      <c r="T290" t="s">
        <v>67</v>
      </c>
      <c r="U290" t="s">
        <v>68</v>
      </c>
      <c r="V290" t="s">
        <v>66</v>
      </c>
      <c r="W290" t="s">
        <v>65</v>
      </c>
      <c r="X290" t="s">
        <v>60</v>
      </c>
      <c r="Y290" t="s">
        <v>66</v>
      </c>
      <c r="Z290" t="s">
        <v>66</v>
      </c>
      <c r="AA290" t="s">
        <v>67</v>
      </c>
      <c r="AB290" t="s">
        <v>67</v>
      </c>
      <c r="AC290" t="s">
        <v>60</v>
      </c>
      <c r="AD290" t="s">
        <v>65</v>
      </c>
      <c r="AE290" t="s">
        <v>67</v>
      </c>
      <c r="AF290" t="s">
        <v>67</v>
      </c>
      <c r="AG290" t="s">
        <v>67</v>
      </c>
      <c r="AH290" t="s">
        <v>68</v>
      </c>
      <c r="AI290" t="s">
        <v>68</v>
      </c>
      <c r="AJ290" t="s">
        <v>66</v>
      </c>
      <c r="AK290" t="s">
        <v>67</v>
      </c>
      <c r="AL290" t="s">
        <v>67</v>
      </c>
      <c r="AM290" t="s">
        <v>67</v>
      </c>
      <c r="AN290" t="s">
        <v>67</v>
      </c>
      <c r="AO290" t="s">
        <v>67</v>
      </c>
      <c r="AP290" t="s">
        <v>67</v>
      </c>
      <c r="AQ290" t="s">
        <v>67</v>
      </c>
      <c r="AR290" t="s">
        <v>67</v>
      </c>
      <c r="AS290" t="s">
        <v>67</v>
      </c>
      <c r="AT290" t="s">
        <v>68</v>
      </c>
      <c r="AU290" t="s">
        <v>68</v>
      </c>
      <c r="AV290" t="s">
        <v>68</v>
      </c>
      <c r="AW290" t="s">
        <v>68</v>
      </c>
      <c r="AX290" t="s">
        <v>68</v>
      </c>
      <c r="AY290" t="s">
        <v>65</v>
      </c>
      <c r="AZ290">
        <v>539</v>
      </c>
      <c r="BA290" s="3">
        <v>44437.290972222225</v>
      </c>
    </row>
    <row r="291" spans="1:53" ht="17" customHeight="1" x14ac:dyDescent="0.35">
      <c r="A291" t="s">
        <v>52</v>
      </c>
      <c r="B291" s="2" t="s">
        <v>69</v>
      </c>
      <c r="D291" t="s">
        <v>397</v>
      </c>
      <c r="E291" t="s">
        <v>342</v>
      </c>
      <c r="F291" t="str">
        <f>VLOOKUP(D291,PostSurvey!A:B,2,FALSE)</f>
        <v>Nirmal</v>
      </c>
      <c r="G291" s="1">
        <v>36718</v>
      </c>
      <c r="H291" t="s">
        <v>63</v>
      </c>
      <c r="I291" t="s">
        <v>58</v>
      </c>
      <c r="J291" t="s">
        <v>73</v>
      </c>
      <c r="K291" t="s">
        <v>58</v>
      </c>
      <c r="L291" t="s">
        <v>59</v>
      </c>
      <c r="M291" t="s">
        <v>65</v>
      </c>
      <c r="N291" t="s">
        <v>60</v>
      </c>
      <c r="O291" t="s">
        <v>60</v>
      </c>
      <c r="P291" t="s">
        <v>60</v>
      </c>
      <c r="Q291" t="s">
        <v>60</v>
      </c>
      <c r="R291" t="s">
        <v>60</v>
      </c>
      <c r="S291" t="s">
        <v>60</v>
      </c>
      <c r="T291" t="s">
        <v>60</v>
      </c>
      <c r="U291" t="s">
        <v>60</v>
      </c>
      <c r="V291" t="s">
        <v>60</v>
      </c>
      <c r="W291" t="s">
        <v>60</v>
      </c>
      <c r="X291" t="s">
        <v>60</v>
      </c>
      <c r="Y291" t="s">
        <v>60</v>
      </c>
      <c r="Z291" t="s">
        <v>60</v>
      </c>
      <c r="AA291" t="s">
        <v>60</v>
      </c>
      <c r="AB291" t="s">
        <v>60</v>
      </c>
      <c r="AC291" t="s">
        <v>60</v>
      </c>
      <c r="AD291" t="s">
        <v>60</v>
      </c>
      <c r="AE291" t="s">
        <v>60</v>
      </c>
      <c r="AF291" t="s">
        <v>60</v>
      </c>
      <c r="AG291" t="s">
        <v>60</v>
      </c>
      <c r="AH291" t="s">
        <v>60</v>
      </c>
      <c r="AI291" t="s">
        <v>60</v>
      </c>
      <c r="AJ291" t="s">
        <v>60</v>
      </c>
      <c r="AK291" t="s">
        <v>60</v>
      </c>
      <c r="AL291" t="s">
        <v>60</v>
      </c>
      <c r="AM291" t="s">
        <v>60</v>
      </c>
      <c r="AN291" t="s">
        <v>60</v>
      </c>
      <c r="AO291" t="s">
        <v>60</v>
      </c>
      <c r="AP291" t="s">
        <v>60</v>
      </c>
      <c r="AQ291" t="s">
        <v>60</v>
      </c>
      <c r="AR291" t="s">
        <v>60</v>
      </c>
      <c r="AS291" t="s">
        <v>60</v>
      </c>
      <c r="AT291" t="s">
        <v>60</v>
      </c>
      <c r="AU291" t="s">
        <v>60</v>
      </c>
      <c r="AV291" t="s">
        <v>60</v>
      </c>
      <c r="AW291" t="s">
        <v>60</v>
      </c>
      <c r="AX291" t="s">
        <v>60</v>
      </c>
      <c r="AY291" t="s">
        <v>60</v>
      </c>
      <c r="AZ291">
        <v>536</v>
      </c>
      <c r="BA291" s="3">
        <v>44437.288888888892</v>
      </c>
    </row>
    <row r="292" spans="1:53" ht="17" customHeight="1" x14ac:dyDescent="0.35">
      <c r="A292" t="s">
        <v>52</v>
      </c>
      <c r="B292" s="2" t="s">
        <v>69</v>
      </c>
      <c r="D292" t="s">
        <v>398</v>
      </c>
      <c r="E292" t="s">
        <v>342</v>
      </c>
      <c r="F292" t="str">
        <f>VLOOKUP(D292,PostSurvey!A:B,2,FALSE)</f>
        <v>Nirmal</v>
      </c>
      <c r="G292" s="1">
        <v>36853</v>
      </c>
      <c r="H292" t="s">
        <v>63</v>
      </c>
      <c r="I292" t="s">
        <v>52</v>
      </c>
      <c r="J292" t="s">
        <v>77</v>
      </c>
      <c r="K292" t="s">
        <v>58</v>
      </c>
      <c r="L292" t="s">
        <v>59</v>
      </c>
      <c r="M292" t="s">
        <v>65</v>
      </c>
      <c r="N292" t="s">
        <v>65</v>
      </c>
      <c r="O292" t="s">
        <v>66</v>
      </c>
      <c r="P292" t="s">
        <v>68</v>
      </c>
      <c r="Q292" t="s">
        <v>68</v>
      </c>
      <c r="R292" t="s">
        <v>67</v>
      </c>
      <c r="S292" t="s">
        <v>67</v>
      </c>
      <c r="T292" t="s">
        <v>66</v>
      </c>
      <c r="U292" t="s">
        <v>67</v>
      </c>
      <c r="V292" t="s">
        <v>66</v>
      </c>
      <c r="W292" t="s">
        <v>67</v>
      </c>
      <c r="X292" t="s">
        <v>60</v>
      </c>
      <c r="Y292" t="s">
        <v>66</v>
      </c>
      <c r="Z292" t="s">
        <v>67</v>
      </c>
      <c r="AA292" t="s">
        <v>66</v>
      </c>
      <c r="AB292" t="s">
        <v>67</v>
      </c>
      <c r="AC292" t="s">
        <v>65</v>
      </c>
      <c r="AD292" t="s">
        <v>65</v>
      </c>
      <c r="AE292" t="s">
        <v>67</v>
      </c>
      <c r="AF292" t="s">
        <v>66</v>
      </c>
      <c r="AG292" t="s">
        <v>66</v>
      </c>
      <c r="AH292" t="s">
        <v>65</v>
      </c>
      <c r="AI292" t="s">
        <v>60</v>
      </c>
      <c r="AJ292" t="s">
        <v>60</v>
      </c>
      <c r="AK292" t="s">
        <v>66</v>
      </c>
      <c r="AL292" t="s">
        <v>67</v>
      </c>
      <c r="AM292" t="s">
        <v>65</v>
      </c>
      <c r="AN292" t="s">
        <v>66</v>
      </c>
      <c r="AO292" t="s">
        <v>66</v>
      </c>
      <c r="AP292" t="s">
        <v>66</v>
      </c>
      <c r="AQ292" t="s">
        <v>66</v>
      </c>
      <c r="AR292" t="s">
        <v>66</v>
      </c>
      <c r="AS292" t="s">
        <v>66</v>
      </c>
      <c r="AT292" t="s">
        <v>65</v>
      </c>
      <c r="AU292" t="s">
        <v>68</v>
      </c>
      <c r="AV292" t="s">
        <v>68</v>
      </c>
      <c r="AW292" t="s">
        <v>68</v>
      </c>
      <c r="AX292" t="s">
        <v>68</v>
      </c>
      <c r="AY292" t="s">
        <v>60</v>
      </c>
      <c r="AZ292">
        <v>532</v>
      </c>
      <c r="BA292" s="3">
        <v>44437.286111111112</v>
      </c>
    </row>
    <row r="293" spans="1:53" ht="17" customHeight="1" x14ac:dyDescent="0.35">
      <c r="A293" t="s">
        <v>52</v>
      </c>
      <c r="B293" t="s">
        <v>53</v>
      </c>
      <c r="D293" t="s">
        <v>402</v>
      </c>
      <c r="E293" t="s">
        <v>183</v>
      </c>
      <c r="F293" t="str">
        <f>VLOOKUP(D293,PostSurvey!A:B,2,FALSE)</f>
        <v>Nirmal</v>
      </c>
      <c r="G293" s="1">
        <v>36421</v>
      </c>
      <c r="H293" t="s">
        <v>63</v>
      </c>
      <c r="I293" t="s">
        <v>52</v>
      </c>
      <c r="J293" t="s">
        <v>77</v>
      </c>
      <c r="K293" t="s">
        <v>58</v>
      </c>
      <c r="L293" t="s">
        <v>59</v>
      </c>
      <c r="M293" t="s">
        <v>68</v>
      </c>
      <c r="N293" t="s">
        <v>60</v>
      </c>
      <c r="O293" t="s">
        <v>60</v>
      </c>
      <c r="P293" t="s">
        <v>68</v>
      </c>
      <c r="Q293" t="s">
        <v>65</v>
      </c>
      <c r="R293" t="s">
        <v>67</v>
      </c>
      <c r="S293" t="s">
        <v>67</v>
      </c>
      <c r="T293" t="s">
        <v>67</v>
      </c>
      <c r="U293" t="s">
        <v>65</v>
      </c>
      <c r="V293" t="s">
        <v>60</v>
      </c>
      <c r="W293" t="s">
        <v>60</v>
      </c>
      <c r="X293" t="s">
        <v>60</v>
      </c>
      <c r="Y293" t="s">
        <v>66</v>
      </c>
      <c r="Z293" t="s">
        <v>67</v>
      </c>
      <c r="AA293" t="s">
        <v>67</v>
      </c>
      <c r="AB293" t="s">
        <v>67</v>
      </c>
      <c r="AC293" t="s">
        <v>60</v>
      </c>
      <c r="AD293" t="s">
        <v>65</v>
      </c>
      <c r="AE293" t="s">
        <v>66</v>
      </c>
      <c r="AF293" t="s">
        <v>66</v>
      </c>
      <c r="AG293" t="s">
        <v>66</v>
      </c>
      <c r="AH293" t="s">
        <v>65</v>
      </c>
      <c r="AI293" t="s">
        <v>65</v>
      </c>
      <c r="AJ293" t="s">
        <v>67</v>
      </c>
      <c r="AK293" t="s">
        <v>67</v>
      </c>
      <c r="AL293" t="s">
        <v>67</v>
      </c>
      <c r="AM293" t="s">
        <v>60</v>
      </c>
      <c r="AN293" t="s">
        <v>66</v>
      </c>
      <c r="AO293" t="s">
        <v>66</v>
      </c>
      <c r="AP293" t="s">
        <v>67</v>
      </c>
      <c r="AQ293" t="s">
        <v>67</v>
      </c>
      <c r="AR293" t="s">
        <v>67</v>
      </c>
      <c r="AS293" t="s">
        <v>67</v>
      </c>
      <c r="AT293" t="s">
        <v>68</v>
      </c>
      <c r="AU293" t="s">
        <v>68</v>
      </c>
      <c r="AV293" t="s">
        <v>68</v>
      </c>
      <c r="AW293" t="s">
        <v>68</v>
      </c>
      <c r="AX293" t="s">
        <v>65</v>
      </c>
      <c r="AY293" t="s">
        <v>65</v>
      </c>
      <c r="AZ293">
        <v>524</v>
      </c>
      <c r="BA293" s="3">
        <v>44437.28125</v>
      </c>
    </row>
    <row r="294" spans="1:53" ht="17" customHeight="1" x14ac:dyDescent="0.35">
      <c r="A294" t="s">
        <v>52</v>
      </c>
      <c r="B294" t="s">
        <v>53</v>
      </c>
      <c r="D294" t="s">
        <v>394</v>
      </c>
      <c r="E294" t="s">
        <v>342</v>
      </c>
      <c r="F294" t="str">
        <f>VLOOKUP(D294,PostSurvey!A:B,2,FALSE)</f>
        <v>Nirmal</v>
      </c>
      <c r="G294" s="1">
        <v>35345</v>
      </c>
      <c r="H294" t="s">
        <v>63</v>
      </c>
      <c r="I294" t="s">
        <v>58</v>
      </c>
      <c r="J294" t="s">
        <v>73</v>
      </c>
      <c r="K294" t="s">
        <v>58</v>
      </c>
      <c r="L294" t="s">
        <v>59</v>
      </c>
      <c r="M294" t="s">
        <v>68</v>
      </c>
      <c r="N294" t="s">
        <v>68</v>
      </c>
      <c r="O294" t="s">
        <v>60</v>
      </c>
      <c r="P294" t="s">
        <v>68</v>
      </c>
      <c r="Q294" t="s">
        <v>68</v>
      </c>
      <c r="R294" t="s">
        <v>67</v>
      </c>
      <c r="S294" t="s">
        <v>67</v>
      </c>
      <c r="T294" t="s">
        <v>67</v>
      </c>
      <c r="U294" t="s">
        <v>68</v>
      </c>
      <c r="V294" t="s">
        <v>68</v>
      </c>
      <c r="W294" t="s">
        <v>60</v>
      </c>
      <c r="X294" t="s">
        <v>68</v>
      </c>
      <c r="Y294" t="s">
        <v>60</v>
      </c>
      <c r="Z294" t="s">
        <v>60</v>
      </c>
      <c r="AA294" t="s">
        <v>60</v>
      </c>
      <c r="AB294" t="s">
        <v>67</v>
      </c>
      <c r="AC294" t="s">
        <v>60</v>
      </c>
      <c r="AD294" t="s">
        <v>60</v>
      </c>
      <c r="AE294" t="s">
        <v>60</v>
      </c>
      <c r="AF294" t="s">
        <v>60</v>
      </c>
      <c r="AG294" t="s">
        <v>60</v>
      </c>
      <c r="AH294" t="s">
        <v>68</v>
      </c>
      <c r="AI294" t="s">
        <v>68</v>
      </c>
      <c r="AJ294" t="s">
        <v>60</v>
      </c>
      <c r="AK294" t="s">
        <v>67</v>
      </c>
      <c r="AL294" t="s">
        <v>68</v>
      </c>
      <c r="AM294" t="s">
        <v>60</v>
      </c>
      <c r="AN294" t="s">
        <v>60</v>
      </c>
      <c r="AO294" t="s">
        <v>67</v>
      </c>
      <c r="AP294" t="s">
        <v>67</v>
      </c>
      <c r="AQ294" t="s">
        <v>67</v>
      </c>
      <c r="AR294" t="s">
        <v>67</v>
      </c>
      <c r="AS294" t="s">
        <v>67</v>
      </c>
      <c r="AT294" t="s">
        <v>68</v>
      </c>
      <c r="AU294" t="s">
        <v>68</v>
      </c>
      <c r="AV294" t="s">
        <v>68</v>
      </c>
      <c r="AW294" t="s">
        <v>68</v>
      </c>
      <c r="AX294" t="s">
        <v>68</v>
      </c>
      <c r="AY294" t="s">
        <v>68</v>
      </c>
      <c r="AZ294">
        <v>521</v>
      </c>
      <c r="BA294" s="3">
        <v>44437.279166666667</v>
      </c>
    </row>
    <row r="295" spans="1:53" ht="17" customHeight="1" x14ac:dyDescent="0.35">
      <c r="A295" t="s">
        <v>52</v>
      </c>
      <c r="B295" t="s">
        <v>53</v>
      </c>
      <c r="D295" t="s">
        <v>403</v>
      </c>
      <c r="E295" t="s">
        <v>342</v>
      </c>
      <c r="F295" t="str">
        <f>VLOOKUP(D295,PostSurvey!A:B,2,FALSE)</f>
        <v>Nirmal</v>
      </c>
      <c r="G295" s="1">
        <v>37047</v>
      </c>
      <c r="H295" t="s">
        <v>63</v>
      </c>
      <c r="I295" t="s">
        <v>52</v>
      </c>
      <c r="J295" t="s">
        <v>77</v>
      </c>
      <c r="K295" t="s">
        <v>58</v>
      </c>
      <c r="L295" t="s">
        <v>59</v>
      </c>
      <c r="M295" t="s">
        <v>65</v>
      </c>
      <c r="N295" t="s">
        <v>67</v>
      </c>
      <c r="O295" t="s">
        <v>66</v>
      </c>
      <c r="P295" t="s">
        <v>65</v>
      </c>
      <c r="Q295" t="s">
        <v>68</v>
      </c>
      <c r="R295" t="s">
        <v>67</v>
      </c>
      <c r="S295" t="s">
        <v>67</v>
      </c>
      <c r="T295" t="s">
        <v>67</v>
      </c>
      <c r="U295" t="s">
        <v>60</v>
      </c>
      <c r="V295" t="s">
        <v>66</v>
      </c>
      <c r="W295" t="s">
        <v>65</v>
      </c>
      <c r="X295" t="s">
        <v>60</v>
      </c>
      <c r="Y295" t="s">
        <v>66</v>
      </c>
      <c r="Z295" t="s">
        <v>66</v>
      </c>
      <c r="AA295" t="s">
        <v>66</v>
      </c>
      <c r="AB295" t="s">
        <v>67</v>
      </c>
      <c r="AC295" t="s">
        <v>66</v>
      </c>
      <c r="AD295" t="s">
        <v>65</v>
      </c>
      <c r="AE295" t="s">
        <v>60</v>
      </c>
      <c r="AF295" t="s">
        <v>67</v>
      </c>
      <c r="AG295" t="s">
        <v>67</v>
      </c>
      <c r="AH295" t="s">
        <v>66</v>
      </c>
      <c r="AI295" t="s">
        <v>60</v>
      </c>
      <c r="AJ295" t="s">
        <v>66</v>
      </c>
      <c r="AK295" t="s">
        <v>67</v>
      </c>
      <c r="AL295" t="s">
        <v>60</v>
      </c>
      <c r="AM295" t="s">
        <v>60</v>
      </c>
      <c r="AN295" t="s">
        <v>60</v>
      </c>
      <c r="AO295" t="s">
        <v>67</v>
      </c>
      <c r="AP295" t="s">
        <v>67</v>
      </c>
      <c r="AQ295" t="s">
        <v>67</v>
      </c>
      <c r="AR295" t="s">
        <v>67</v>
      </c>
      <c r="AS295" t="s">
        <v>60</v>
      </c>
      <c r="AT295" t="s">
        <v>66</v>
      </c>
      <c r="AU295" t="s">
        <v>65</v>
      </c>
      <c r="AV295" t="s">
        <v>68</v>
      </c>
      <c r="AW295" t="s">
        <v>68</v>
      </c>
      <c r="AX295" t="s">
        <v>68</v>
      </c>
      <c r="AY295" t="s">
        <v>60</v>
      </c>
      <c r="AZ295">
        <v>520</v>
      </c>
      <c r="BA295" s="3">
        <v>44437.275694444441</v>
      </c>
    </row>
    <row r="296" spans="1:53" ht="17" customHeight="1" x14ac:dyDescent="0.35">
      <c r="A296" t="s">
        <v>52</v>
      </c>
      <c r="B296" t="s">
        <v>53</v>
      </c>
      <c r="D296" t="s">
        <v>405</v>
      </c>
      <c r="E296" t="s">
        <v>342</v>
      </c>
      <c r="F296" t="str">
        <f>VLOOKUP(D296,PostSurvey!A:B,2,FALSE)</f>
        <v>Nirmal</v>
      </c>
      <c r="G296" s="1">
        <v>36961</v>
      </c>
      <c r="H296" t="s">
        <v>63</v>
      </c>
      <c r="I296" t="s">
        <v>58</v>
      </c>
      <c r="J296" t="s">
        <v>73</v>
      </c>
      <c r="K296" t="s">
        <v>58</v>
      </c>
      <c r="L296" t="s">
        <v>59</v>
      </c>
      <c r="M296" t="s">
        <v>60</v>
      </c>
      <c r="N296" t="s">
        <v>60</v>
      </c>
      <c r="O296" t="s">
        <v>60</v>
      </c>
      <c r="P296" t="s">
        <v>60</v>
      </c>
      <c r="Q296" t="s">
        <v>60</v>
      </c>
      <c r="R296" t="s">
        <v>60</v>
      </c>
      <c r="S296" t="s">
        <v>60</v>
      </c>
      <c r="T296" t="s">
        <v>60</v>
      </c>
      <c r="U296" t="s">
        <v>60</v>
      </c>
      <c r="V296" t="s">
        <v>60</v>
      </c>
      <c r="W296" t="s">
        <v>60</v>
      </c>
      <c r="X296" t="s">
        <v>60</v>
      </c>
      <c r="Y296" t="s">
        <v>60</v>
      </c>
      <c r="Z296" t="s">
        <v>60</v>
      </c>
      <c r="AA296" t="s">
        <v>60</v>
      </c>
      <c r="AB296" t="s">
        <v>60</v>
      </c>
      <c r="AC296" t="s">
        <v>60</v>
      </c>
      <c r="AD296" t="s">
        <v>60</v>
      </c>
      <c r="AE296" t="s">
        <v>60</v>
      </c>
      <c r="AF296" t="s">
        <v>60</v>
      </c>
      <c r="AG296" t="s">
        <v>60</v>
      </c>
      <c r="AH296" t="s">
        <v>60</v>
      </c>
      <c r="AI296" t="s">
        <v>60</v>
      </c>
      <c r="AJ296" t="s">
        <v>60</v>
      </c>
      <c r="AK296" t="s">
        <v>60</v>
      </c>
      <c r="AL296" t="s">
        <v>60</v>
      </c>
      <c r="AM296" t="s">
        <v>60</v>
      </c>
      <c r="AN296" t="s">
        <v>60</v>
      </c>
      <c r="AO296" t="s">
        <v>60</v>
      </c>
      <c r="AP296" t="s">
        <v>60</v>
      </c>
      <c r="AQ296" t="s">
        <v>60</v>
      </c>
      <c r="AR296" t="s">
        <v>60</v>
      </c>
      <c r="AS296" t="s">
        <v>60</v>
      </c>
      <c r="AT296" t="s">
        <v>60</v>
      </c>
      <c r="AU296" t="s">
        <v>60</v>
      </c>
      <c r="AV296" t="s">
        <v>60</v>
      </c>
      <c r="AW296" t="s">
        <v>60</v>
      </c>
      <c r="AX296" t="s">
        <v>60</v>
      </c>
      <c r="AY296" t="s">
        <v>60</v>
      </c>
      <c r="AZ296">
        <v>518</v>
      </c>
      <c r="BA296" s="3">
        <v>44437.275000000001</v>
      </c>
    </row>
    <row r="297" spans="1:53" ht="17" customHeight="1" x14ac:dyDescent="0.35">
      <c r="A297" t="s">
        <v>52</v>
      </c>
      <c r="B297" t="s">
        <v>53</v>
      </c>
      <c r="D297" t="s">
        <v>406</v>
      </c>
      <c r="E297" t="s">
        <v>342</v>
      </c>
      <c r="F297" t="str">
        <f>VLOOKUP(D297,PostSurvey!A:B,2,FALSE)</f>
        <v>Nirmal</v>
      </c>
      <c r="G297" s="1">
        <v>36938</v>
      </c>
      <c r="H297" t="s">
        <v>63</v>
      </c>
      <c r="I297" t="s">
        <v>52</v>
      </c>
      <c r="J297" t="s">
        <v>77</v>
      </c>
      <c r="K297" t="s">
        <v>58</v>
      </c>
      <c r="L297" t="s">
        <v>59</v>
      </c>
      <c r="M297" t="s">
        <v>60</v>
      </c>
      <c r="N297" t="s">
        <v>66</v>
      </c>
      <c r="O297" t="s">
        <v>66</v>
      </c>
      <c r="P297" t="s">
        <v>60</v>
      </c>
      <c r="Q297" t="s">
        <v>65</v>
      </c>
      <c r="R297" t="s">
        <v>66</v>
      </c>
      <c r="S297" t="s">
        <v>66</v>
      </c>
      <c r="T297" t="s">
        <v>67</v>
      </c>
      <c r="U297" t="s">
        <v>68</v>
      </c>
      <c r="V297" t="s">
        <v>65</v>
      </c>
      <c r="W297" t="s">
        <v>60</v>
      </c>
      <c r="X297" t="s">
        <v>60</v>
      </c>
      <c r="Y297" t="s">
        <v>66</v>
      </c>
      <c r="Z297" t="s">
        <v>67</v>
      </c>
      <c r="AA297" t="s">
        <v>66</v>
      </c>
      <c r="AB297" t="s">
        <v>67</v>
      </c>
      <c r="AC297" t="s">
        <v>67</v>
      </c>
      <c r="AD297" t="s">
        <v>67</v>
      </c>
      <c r="AE297" t="s">
        <v>66</v>
      </c>
      <c r="AF297" t="s">
        <v>68</v>
      </c>
      <c r="AG297" t="s">
        <v>65</v>
      </c>
      <c r="AH297" t="s">
        <v>67</v>
      </c>
      <c r="AI297" t="s">
        <v>60</v>
      </c>
      <c r="AJ297" t="s">
        <v>66</v>
      </c>
      <c r="AK297" t="s">
        <v>67</v>
      </c>
      <c r="AL297" t="s">
        <v>67</v>
      </c>
      <c r="AM297" t="s">
        <v>65</v>
      </c>
      <c r="AN297" t="s">
        <v>65</v>
      </c>
      <c r="AO297" t="s">
        <v>67</v>
      </c>
      <c r="AP297" t="s">
        <v>66</v>
      </c>
      <c r="AQ297" t="s">
        <v>67</v>
      </c>
      <c r="AR297" t="s">
        <v>66</v>
      </c>
      <c r="AS297" t="s">
        <v>66</v>
      </c>
      <c r="AT297" t="s">
        <v>65</v>
      </c>
      <c r="AU297" t="s">
        <v>68</v>
      </c>
      <c r="AV297" t="s">
        <v>65</v>
      </c>
      <c r="AW297" t="s">
        <v>65</v>
      </c>
      <c r="AX297" t="s">
        <v>68</v>
      </c>
      <c r="AY297" t="s">
        <v>60</v>
      </c>
      <c r="AZ297">
        <v>516</v>
      </c>
      <c r="BA297" s="3">
        <v>44437.273611111108</v>
      </c>
    </row>
    <row r="298" spans="1:53" ht="17" customHeight="1" x14ac:dyDescent="0.35">
      <c r="A298" t="s">
        <v>52</v>
      </c>
      <c r="B298" t="s">
        <v>53</v>
      </c>
      <c r="D298" t="s">
        <v>405</v>
      </c>
      <c r="E298" t="s">
        <v>342</v>
      </c>
      <c r="F298" t="str">
        <f>VLOOKUP(D298,PostSurvey!A:B,2,FALSE)</f>
        <v>Nirmal</v>
      </c>
      <c r="G298" s="1">
        <v>36961</v>
      </c>
      <c r="H298" t="s">
        <v>63</v>
      </c>
      <c r="I298" t="s">
        <v>58</v>
      </c>
      <c r="J298" t="s">
        <v>73</v>
      </c>
      <c r="K298" t="s">
        <v>58</v>
      </c>
      <c r="L298" t="s">
        <v>59</v>
      </c>
      <c r="M298" t="s">
        <v>60</v>
      </c>
      <c r="N298" t="s">
        <v>60</v>
      </c>
      <c r="O298" t="s">
        <v>60</v>
      </c>
      <c r="P298" t="s">
        <v>60</v>
      </c>
      <c r="Q298" t="s">
        <v>60</v>
      </c>
      <c r="R298" t="s">
        <v>60</v>
      </c>
      <c r="S298" t="s">
        <v>60</v>
      </c>
      <c r="T298" t="s">
        <v>60</v>
      </c>
      <c r="U298" t="s">
        <v>60</v>
      </c>
      <c r="V298" t="s">
        <v>60</v>
      </c>
      <c r="W298" t="s">
        <v>60</v>
      </c>
      <c r="X298" t="s">
        <v>60</v>
      </c>
      <c r="Y298" t="s">
        <v>60</v>
      </c>
      <c r="Z298" t="s">
        <v>60</v>
      </c>
      <c r="AA298" t="s">
        <v>60</v>
      </c>
      <c r="AB298" t="s">
        <v>60</v>
      </c>
      <c r="AC298" t="s">
        <v>60</v>
      </c>
      <c r="AD298" t="s">
        <v>60</v>
      </c>
      <c r="AE298" t="s">
        <v>60</v>
      </c>
      <c r="AF298" t="s">
        <v>60</v>
      </c>
      <c r="AG298" t="s">
        <v>60</v>
      </c>
      <c r="AH298" t="s">
        <v>60</v>
      </c>
      <c r="AI298" t="s">
        <v>60</v>
      </c>
      <c r="AJ298" t="s">
        <v>60</v>
      </c>
      <c r="AK298" t="s">
        <v>60</v>
      </c>
      <c r="AL298" t="s">
        <v>60</v>
      </c>
      <c r="AM298" t="s">
        <v>60</v>
      </c>
      <c r="AN298" t="s">
        <v>60</v>
      </c>
      <c r="AO298" t="s">
        <v>60</v>
      </c>
      <c r="AP298" t="s">
        <v>60</v>
      </c>
      <c r="AQ298" t="s">
        <v>60</v>
      </c>
      <c r="AR298" t="s">
        <v>60</v>
      </c>
      <c r="AS298" t="s">
        <v>60</v>
      </c>
      <c r="AT298" t="s">
        <v>60</v>
      </c>
      <c r="AU298" t="s">
        <v>60</v>
      </c>
      <c r="AV298" t="s">
        <v>60</v>
      </c>
      <c r="AW298" t="s">
        <v>60</v>
      </c>
      <c r="AX298" t="s">
        <v>60</v>
      </c>
      <c r="AY298" t="s">
        <v>60</v>
      </c>
      <c r="AZ298">
        <v>513</v>
      </c>
      <c r="BA298" s="3">
        <v>44437.272222222222</v>
      </c>
    </row>
    <row r="299" spans="1:53" ht="17" customHeight="1" x14ac:dyDescent="0.35">
      <c r="A299" t="s">
        <v>52</v>
      </c>
      <c r="B299" t="s">
        <v>53</v>
      </c>
      <c r="D299" t="s">
        <v>407</v>
      </c>
      <c r="E299" t="s">
        <v>183</v>
      </c>
      <c r="F299" t="str">
        <f>VLOOKUP(D299,PostSurvey!A:B,2,FALSE)</f>
        <v>Nirmal</v>
      </c>
      <c r="G299" s="1">
        <v>36971</v>
      </c>
      <c r="H299" t="s">
        <v>63</v>
      </c>
      <c r="I299" t="s">
        <v>52</v>
      </c>
      <c r="J299" t="s">
        <v>77</v>
      </c>
      <c r="K299" t="s">
        <v>58</v>
      </c>
      <c r="L299" t="s">
        <v>59</v>
      </c>
      <c r="M299" t="s">
        <v>60</v>
      </c>
      <c r="N299" t="s">
        <v>60</v>
      </c>
      <c r="O299" t="s">
        <v>60</v>
      </c>
      <c r="P299" t="s">
        <v>60</v>
      </c>
      <c r="Q299" t="s">
        <v>60</v>
      </c>
      <c r="R299" t="s">
        <v>60</v>
      </c>
      <c r="S299" t="s">
        <v>60</v>
      </c>
      <c r="T299" t="s">
        <v>60</v>
      </c>
      <c r="U299" t="s">
        <v>60</v>
      </c>
      <c r="V299" t="s">
        <v>60</v>
      </c>
      <c r="W299" t="s">
        <v>60</v>
      </c>
      <c r="X299" t="s">
        <v>60</v>
      </c>
      <c r="Y299" t="s">
        <v>60</v>
      </c>
      <c r="Z299" t="s">
        <v>60</v>
      </c>
      <c r="AA299" t="s">
        <v>60</v>
      </c>
      <c r="AB299" t="s">
        <v>60</v>
      </c>
      <c r="AC299" t="s">
        <v>60</v>
      </c>
      <c r="AD299" t="s">
        <v>60</v>
      </c>
      <c r="AE299" t="s">
        <v>60</v>
      </c>
      <c r="AF299" t="s">
        <v>65</v>
      </c>
      <c r="AG299" t="s">
        <v>66</v>
      </c>
      <c r="AH299" t="s">
        <v>65</v>
      </c>
      <c r="AI299" t="s">
        <v>60</v>
      </c>
      <c r="AJ299" t="s">
        <v>65</v>
      </c>
      <c r="AK299" t="s">
        <v>60</v>
      </c>
      <c r="AL299" t="s">
        <v>65</v>
      </c>
      <c r="AM299" t="s">
        <v>66</v>
      </c>
      <c r="AN299" t="s">
        <v>65</v>
      </c>
      <c r="AO299" t="s">
        <v>60</v>
      </c>
      <c r="AP299" t="s">
        <v>60</v>
      </c>
      <c r="AQ299" t="s">
        <v>60</v>
      </c>
      <c r="AR299" t="s">
        <v>65</v>
      </c>
      <c r="AS299" t="s">
        <v>65</v>
      </c>
      <c r="AT299" t="s">
        <v>60</v>
      </c>
      <c r="AU299" t="s">
        <v>60</v>
      </c>
      <c r="AV299" t="s">
        <v>60</v>
      </c>
      <c r="AW299" t="s">
        <v>60</v>
      </c>
      <c r="AX299" t="s">
        <v>60</v>
      </c>
      <c r="AY299" t="s">
        <v>60</v>
      </c>
      <c r="AZ299">
        <v>512</v>
      </c>
      <c r="BA299" s="3">
        <v>44437.271527777775</v>
      </c>
    </row>
    <row r="300" spans="1:53" ht="17" customHeight="1" x14ac:dyDescent="0.35">
      <c r="A300" t="s">
        <v>52</v>
      </c>
      <c r="B300" t="s">
        <v>53</v>
      </c>
      <c r="D300" t="s">
        <v>408</v>
      </c>
      <c r="E300" t="s">
        <v>342</v>
      </c>
      <c r="F300" t="str">
        <f>VLOOKUP(D300,PostSurvey!A:B,2,FALSE)</f>
        <v>Nirmal</v>
      </c>
      <c r="G300" s="1">
        <v>36929</v>
      </c>
      <c r="H300" t="s">
        <v>63</v>
      </c>
      <c r="I300" t="s">
        <v>58</v>
      </c>
      <c r="J300" t="s">
        <v>73</v>
      </c>
      <c r="K300" t="s">
        <v>58</v>
      </c>
      <c r="L300" t="s">
        <v>59</v>
      </c>
      <c r="M300" t="s">
        <v>60</v>
      </c>
      <c r="N300" t="s">
        <v>66</v>
      </c>
      <c r="O300" t="s">
        <v>66</v>
      </c>
      <c r="P300" t="s">
        <v>65</v>
      </c>
      <c r="Q300" t="s">
        <v>68</v>
      </c>
      <c r="R300" t="s">
        <v>67</v>
      </c>
      <c r="S300" t="s">
        <v>67</v>
      </c>
      <c r="T300" t="s">
        <v>67</v>
      </c>
      <c r="U300" t="s">
        <v>65</v>
      </c>
      <c r="V300" t="s">
        <v>60</v>
      </c>
      <c r="W300" t="s">
        <v>60</v>
      </c>
      <c r="X300" t="s">
        <v>65</v>
      </c>
      <c r="Y300" t="s">
        <v>68</v>
      </c>
      <c r="Z300" t="s">
        <v>67</v>
      </c>
      <c r="AA300" t="s">
        <v>67</v>
      </c>
      <c r="AB300" t="s">
        <v>67</v>
      </c>
      <c r="AC300" t="s">
        <v>67</v>
      </c>
      <c r="AD300" t="s">
        <v>60</v>
      </c>
      <c r="AE300" t="s">
        <v>60</v>
      </c>
      <c r="AF300" t="s">
        <v>66</v>
      </c>
      <c r="AG300" t="s">
        <v>60</v>
      </c>
      <c r="AH300" t="s">
        <v>67</v>
      </c>
      <c r="AI300" t="s">
        <v>66</v>
      </c>
      <c r="AJ300" t="s">
        <v>66</v>
      </c>
      <c r="AK300" t="s">
        <v>67</v>
      </c>
      <c r="AL300" t="s">
        <v>66</v>
      </c>
      <c r="AM300" t="s">
        <v>67</v>
      </c>
      <c r="AN300" t="s">
        <v>60</v>
      </c>
      <c r="AO300" t="s">
        <v>66</v>
      </c>
      <c r="AP300" t="s">
        <v>67</v>
      </c>
      <c r="AQ300" t="s">
        <v>67</v>
      </c>
      <c r="AR300" t="s">
        <v>67</v>
      </c>
      <c r="AS300" t="s">
        <v>67</v>
      </c>
      <c r="AT300" t="s">
        <v>68</v>
      </c>
      <c r="AU300" t="s">
        <v>65</v>
      </c>
      <c r="AV300" t="s">
        <v>65</v>
      </c>
      <c r="AW300" t="s">
        <v>65</v>
      </c>
      <c r="AX300" t="s">
        <v>60</v>
      </c>
      <c r="AY300" t="s">
        <v>60</v>
      </c>
      <c r="AZ300">
        <v>509</v>
      </c>
      <c r="BA300" s="3">
        <v>44437.268750000003</v>
      </c>
    </row>
    <row r="301" spans="1:53" ht="17" customHeight="1" x14ac:dyDescent="0.35">
      <c r="A301" t="s">
        <v>52</v>
      </c>
      <c r="B301" t="s">
        <v>53</v>
      </c>
      <c r="D301" t="s">
        <v>409</v>
      </c>
      <c r="E301" t="s">
        <v>183</v>
      </c>
      <c r="F301" t="str">
        <f>VLOOKUP(D301,PostSurvey!A:B,2,FALSE)</f>
        <v>Nirmal</v>
      </c>
      <c r="G301" s="1">
        <v>37194</v>
      </c>
      <c r="H301" t="s">
        <v>63</v>
      </c>
      <c r="I301" t="s">
        <v>58</v>
      </c>
      <c r="J301" t="s">
        <v>73</v>
      </c>
      <c r="K301" t="s">
        <v>58</v>
      </c>
      <c r="L301" t="s">
        <v>59</v>
      </c>
      <c r="M301" t="s">
        <v>60</v>
      </c>
      <c r="N301" t="s">
        <v>60</v>
      </c>
      <c r="O301" t="s">
        <v>60</v>
      </c>
      <c r="P301" t="s">
        <v>60</v>
      </c>
      <c r="Q301" t="s">
        <v>60</v>
      </c>
      <c r="R301" t="s">
        <v>60</v>
      </c>
      <c r="S301" t="s">
        <v>60</v>
      </c>
      <c r="T301" t="s">
        <v>60</v>
      </c>
      <c r="U301" t="s">
        <v>60</v>
      </c>
      <c r="V301" t="s">
        <v>60</v>
      </c>
      <c r="W301" t="s">
        <v>60</v>
      </c>
      <c r="X301" t="s">
        <v>60</v>
      </c>
      <c r="Y301" t="s">
        <v>68</v>
      </c>
      <c r="Z301" t="s">
        <v>60</v>
      </c>
      <c r="AA301" t="s">
        <v>60</v>
      </c>
      <c r="AB301" t="s">
        <v>60</v>
      </c>
      <c r="AC301" t="s">
        <v>60</v>
      </c>
      <c r="AD301" t="s">
        <v>60</v>
      </c>
      <c r="AE301" t="s">
        <v>60</v>
      </c>
      <c r="AF301" t="s">
        <v>60</v>
      </c>
      <c r="AG301" t="s">
        <v>60</v>
      </c>
      <c r="AH301" t="s">
        <v>60</v>
      </c>
      <c r="AI301" t="s">
        <v>60</v>
      </c>
      <c r="AJ301" t="s">
        <v>60</v>
      </c>
      <c r="AK301" t="s">
        <v>67</v>
      </c>
      <c r="AL301" t="s">
        <v>67</v>
      </c>
      <c r="AM301" t="s">
        <v>60</v>
      </c>
      <c r="AN301" t="s">
        <v>67</v>
      </c>
      <c r="AO301" t="s">
        <v>67</v>
      </c>
      <c r="AP301" t="s">
        <v>60</v>
      </c>
      <c r="AQ301" t="s">
        <v>60</v>
      </c>
      <c r="AR301" t="s">
        <v>60</v>
      </c>
      <c r="AS301" t="s">
        <v>60</v>
      </c>
      <c r="AT301" t="s">
        <v>60</v>
      </c>
      <c r="AU301" t="s">
        <v>65</v>
      </c>
      <c r="AV301" t="s">
        <v>65</v>
      </c>
      <c r="AW301" t="s">
        <v>68</v>
      </c>
      <c r="AX301" t="s">
        <v>65</v>
      </c>
      <c r="AY301" t="s">
        <v>60</v>
      </c>
      <c r="AZ301">
        <v>508</v>
      </c>
      <c r="BA301" s="3">
        <v>44437.267361111109</v>
      </c>
    </row>
    <row r="302" spans="1:53" ht="17" customHeight="1" x14ac:dyDescent="0.35">
      <c r="A302" t="s">
        <v>52</v>
      </c>
      <c r="B302" t="s">
        <v>53</v>
      </c>
      <c r="D302" t="s">
        <v>410</v>
      </c>
      <c r="E302" t="s">
        <v>183</v>
      </c>
      <c r="F302" t="str">
        <f>VLOOKUP(D302,PostSurvey!A:B,2,FALSE)</f>
        <v>Nirmal</v>
      </c>
      <c r="G302" s="1">
        <v>36993</v>
      </c>
      <c r="H302" t="s">
        <v>63</v>
      </c>
      <c r="I302" t="s">
        <v>58</v>
      </c>
      <c r="J302" t="s">
        <v>73</v>
      </c>
      <c r="K302" t="s">
        <v>58</v>
      </c>
      <c r="L302" t="s">
        <v>59</v>
      </c>
      <c r="M302" t="s">
        <v>60</v>
      </c>
      <c r="N302" t="s">
        <v>60</v>
      </c>
      <c r="O302" t="s">
        <v>60</v>
      </c>
      <c r="P302" t="s">
        <v>65</v>
      </c>
      <c r="Q302" t="s">
        <v>65</v>
      </c>
      <c r="R302" t="s">
        <v>67</v>
      </c>
      <c r="S302" t="s">
        <v>67</v>
      </c>
      <c r="T302" t="s">
        <v>67</v>
      </c>
      <c r="U302" t="s">
        <v>68</v>
      </c>
      <c r="V302" t="s">
        <v>60</v>
      </c>
      <c r="W302" t="s">
        <v>60</v>
      </c>
      <c r="X302" t="s">
        <v>60</v>
      </c>
      <c r="Y302" t="s">
        <v>66</v>
      </c>
      <c r="Z302" t="s">
        <v>60</v>
      </c>
      <c r="AA302" t="s">
        <v>60</v>
      </c>
      <c r="AB302" t="s">
        <v>60</v>
      </c>
      <c r="AC302" t="s">
        <v>65</v>
      </c>
      <c r="AD302" t="s">
        <v>60</v>
      </c>
      <c r="AE302" t="s">
        <v>65</v>
      </c>
      <c r="AF302" t="s">
        <v>60</v>
      </c>
      <c r="AG302" t="s">
        <v>66</v>
      </c>
      <c r="AH302" t="s">
        <v>65</v>
      </c>
      <c r="AI302" t="s">
        <v>60</v>
      </c>
      <c r="AJ302" t="s">
        <v>60</v>
      </c>
      <c r="AK302" t="s">
        <v>67</v>
      </c>
      <c r="AL302" t="s">
        <v>60</v>
      </c>
      <c r="AM302" t="s">
        <v>60</v>
      </c>
      <c r="AN302" t="s">
        <v>60</v>
      </c>
      <c r="AO302" t="s">
        <v>60</v>
      </c>
      <c r="AP302" t="s">
        <v>60</v>
      </c>
      <c r="AQ302" t="s">
        <v>67</v>
      </c>
      <c r="AR302" t="s">
        <v>67</v>
      </c>
      <c r="AS302" t="s">
        <v>60</v>
      </c>
      <c r="AT302" t="s">
        <v>65</v>
      </c>
      <c r="AU302" t="s">
        <v>65</v>
      </c>
      <c r="AV302" t="s">
        <v>60</v>
      </c>
      <c r="AW302" t="s">
        <v>60</v>
      </c>
      <c r="AX302" t="s">
        <v>65</v>
      </c>
      <c r="AY302" t="s">
        <v>65</v>
      </c>
      <c r="AZ302">
        <v>506</v>
      </c>
      <c r="BA302" s="3">
        <v>44437.265972222223</v>
      </c>
    </row>
    <row r="303" spans="1:53" ht="17" customHeight="1" x14ac:dyDescent="0.35">
      <c r="A303" t="s">
        <v>52</v>
      </c>
      <c r="B303" t="s">
        <v>53</v>
      </c>
      <c r="D303" t="s">
        <v>411</v>
      </c>
      <c r="E303" t="s">
        <v>183</v>
      </c>
      <c r="F303" t="str">
        <f>VLOOKUP(D303,PostSurvey!A:B,2,FALSE)</f>
        <v>Nirmal</v>
      </c>
      <c r="G303" s="1">
        <v>36937</v>
      </c>
      <c r="H303" t="s">
        <v>63</v>
      </c>
      <c r="I303" t="s">
        <v>52</v>
      </c>
      <c r="J303" t="s">
        <v>77</v>
      </c>
      <c r="K303" t="s">
        <v>58</v>
      </c>
      <c r="L303" t="s">
        <v>59</v>
      </c>
      <c r="M303" t="s">
        <v>60</v>
      </c>
      <c r="N303" t="s">
        <v>66</v>
      </c>
      <c r="O303" t="s">
        <v>65</v>
      </c>
      <c r="P303" t="s">
        <v>60</v>
      </c>
      <c r="Q303" t="s">
        <v>65</v>
      </c>
      <c r="R303" t="s">
        <v>66</v>
      </c>
      <c r="S303" t="s">
        <v>66</v>
      </c>
      <c r="T303" t="s">
        <v>66</v>
      </c>
      <c r="U303" t="s">
        <v>60</v>
      </c>
      <c r="V303" t="s">
        <v>60</v>
      </c>
      <c r="W303" t="s">
        <v>65</v>
      </c>
      <c r="X303" t="s">
        <v>65</v>
      </c>
      <c r="Y303" t="s">
        <v>66</v>
      </c>
      <c r="Z303" t="s">
        <v>66</v>
      </c>
      <c r="AA303" t="s">
        <v>65</v>
      </c>
      <c r="AB303" t="s">
        <v>66</v>
      </c>
      <c r="AC303" t="s">
        <v>65</v>
      </c>
      <c r="AD303" t="s">
        <v>65</v>
      </c>
      <c r="AE303" t="s">
        <v>66</v>
      </c>
      <c r="AF303" t="s">
        <v>65</v>
      </c>
      <c r="AG303" t="s">
        <v>66</v>
      </c>
      <c r="AH303" t="s">
        <v>65</v>
      </c>
      <c r="AI303" t="s">
        <v>65</v>
      </c>
      <c r="AJ303" t="s">
        <v>66</v>
      </c>
      <c r="AK303" t="s">
        <v>66</v>
      </c>
      <c r="AL303" t="s">
        <v>66</v>
      </c>
      <c r="AM303" t="s">
        <v>66</v>
      </c>
      <c r="AN303" t="s">
        <v>65</v>
      </c>
      <c r="AO303" t="s">
        <v>66</v>
      </c>
      <c r="AP303" t="s">
        <v>66</v>
      </c>
      <c r="AQ303" t="s">
        <v>66</v>
      </c>
      <c r="AR303" t="s">
        <v>60</v>
      </c>
      <c r="AS303" t="s">
        <v>65</v>
      </c>
      <c r="AT303" t="s">
        <v>65</v>
      </c>
      <c r="AU303" t="s">
        <v>65</v>
      </c>
      <c r="AV303" t="s">
        <v>65</v>
      </c>
      <c r="AW303" t="s">
        <v>65</v>
      </c>
      <c r="AX303" t="s">
        <v>65</v>
      </c>
      <c r="AY303" t="s">
        <v>65</v>
      </c>
      <c r="AZ303">
        <v>505</v>
      </c>
      <c r="BA303" s="3">
        <v>44437.265277777777</v>
      </c>
    </row>
    <row r="304" spans="1:53" ht="17" customHeight="1" x14ac:dyDescent="0.35">
      <c r="A304" t="s">
        <v>52</v>
      </c>
      <c r="B304" t="s">
        <v>53</v>
      </c>
      <c r="D304" t="s">
        <v>412</v>
      </c>
      <c r="E304" t="s">
        <v>342</v>
      </c>
      <c r="F304" t="str">
        <f>VLOOKUP(D304,PostSurvey!A:B,2,FALSE)</f>
        <v>Nirmal</v>
      </c>
      <c r="G304" s="1">
        <v>36928</v>
      </c>
      <c r="H304" t="s">
        <v>63</v>
      </c>
      <c r="I304" t="s">
        <v>58</v>
      </c>
      <c r="J304" t="s">
        <v>73</v>
      </c>
      <c r="K304" t="s">
        <v>58</v>
      </c>
      <c r="L304" t="s">
        <v>59</v>
      </c>
      <c r="M304" t="s">
        <v>65</v>
      </c>
      <c r="N304" t="s">
        <v>60</v>
      </c>
      <c r="O304" t="s">
        <v>60</v>
      </c>
      <c r="P304" t="s">
        <v>65</v>
      </c>
      <c r="Q304" t="s">
        <v>65</v>
      </c>
      <c r="R304" t="s">
        <v>66</v>
      </c>
      <c r="S304" t="s">
        <v>66</v>
      </c>
      <c r="T304" t="s">
        <v>66</v>
      </c>
      <c r="U304" t="s">
        <v>65</v>
      </c>
      <c r="V304" t="s">
        <v>60</v>
      </c>
      <c r="W304" t="s">
        <v>60</v>
      </c>
      <c r="X304" t="s">
        <v>65</v>
      </c>
      <c r="Y304" t="s">
        <v>60</v>
      </c>
      <c r="Z304" t="s">
        <v>66</v>
      </c>
      <c r="AA304" t="s">
        <v>66</v>
      </c>
      <c r="AB304" t="s">
        <v>66</v>
      </c>
      <c r="AC304" t="s">
        <v>60</v>
      </c>
      <c r="AD304" t="s">
        <v>60</v>
      </c>
      <c r="AE304" t="s">
        <v>60</v>
      </c>
      <c r="AF304" t="s">
        <v>60</v>
      </c>
      <c r="AG304" t="s">
        <v>66</v>
      </c>
      <c r="AH304" t="s">
        <v>65</v>
      </c>
      <c r="AI304" t="s">
        <v>65</v>
      </c>
      <c r="AJ304" t="s">
        <v>60</v>
      </c>
      <c r="AK304" t="s">
        <v>66</v>
      </c>
      <c r="AL304" t="s">
        <v>60</v>
      </c>
      <c r="AM304" t="s">
        <v>60</v>
      </c>
      <c r="AN304" t="s">
        <v>60</v>
      </c>
      <c r="AO304" t="s">
        <v>66</v>
      </c>
      <c r="AP304" t="s">
        <v>66</v>
      </c>
      <c r="AQ304" t="s">
        <v>66</v>
      </c>
      <c r="AR304" t="s">
        <v>66</v>
      </c>
      <c r="AS304" t="s">
        <v>66</v>
      </c>
      <c r="AT304" t="s">
        <v>65</v>
      </c>
      <c r="AU304" t="s">
        <v>65</v>
      </c>
      <c r="AV304" t="s">
        <v>65</v>
      </c>
      <c r="AW304" t="s">
        <v>65</v>
      </c>
      <c r="AX304" t="s">
        <v>60</v>
      </c>
      <c r="AY304" t="s">
        <v>60</v>
      </c>
      <c r="AZ304">
        <v>504</v>
      </c>
      <c r="BA304" s="3">
        <v>44437.26458333333</v>
      </c>
    </row>
    <row r="305" spans="1:53" ht="17" customHeight="1" x14ac:dyDescent="0.35">
      <c r="A305" t="s">
        <v>52</v>
      </c>
      <c r="B305" t="s">
        <v>53</v>
      </c>
      <c r="D305" t="s">
        <v>412</v>
      </c>
      <c r="E305" t="s">
        <v>342</v>
      </c>
      <c r="F305" t="str">
        <f>VLOOKUP(D305,PostSurvey!A:B,2,FALSE)</f>
        <v>Nirmal</v>
      </c>
      <c r="G305" s="1">
        <v>36928</v>
      </c>
      <c r="H305" t="s">
        <v>63</v>
      </c>
      <c r="I305" t="s">
        <v>58</v>
      </c>
      <c r="J305" t="s">
        <v>73</v>
      </c>
      <c r="K305" t="s">
        <v>58</v>
      </c>
      <c r="L305" t="s">
        <v>59</v>
      </c>
      <c r="M305" t="s">
        <v>65</v>
      </c>
      <c r="N305" t="s">
        <v>60</v>
      </c>
      <c r="O305" t="s">
        <v>60</v>
      </c>
      <c r="P305" t="s">
        <v>65</v>
      </c>
      <c r="Q305" t="s">
        <v>60</v>
      </c>
      <c r="R305" t="s">
        <v>66</v>
      </c>
      <c r="S305" t="s">
        <v>66</v>
      </c>
      <c r="T305" t="s">
        <v>66</v>
      </c>
      <c r="U305" t="s">
        <v>65</v>
      </c>
      <c r="V305" t="s">
        <v>60</v>
      </c>
      <c r="W305" t="s">
        <v>65</v>
      </c>
      <c r="X305" t="s">
        <v>65</v>
      </c>
      <c r="Y305" t="s">
        <v>60</v>
      </c>
      <c r="Z305" t="s">
        <v>60</v>
      </c>
      <c r="AA305" t="s">
        <v>66</v>
      </c>
      <c r="AB305" t="s">
        <v>66</v>
      </c>
      <c r="AC305" t="s">
        <v>60</v>
      </c>
      <c r="AD305" t="s">
        <v>60</v>
      </c>
      <c r="AE305" t="s">
        <v>60</v>
      </c>
      <c r="AF305" t="s">
        <v>60</v>
      </c>
      <c r="AG305" t="s">
        <v>60</v>
      </c>
      <c r="AH305" t="s">
        <v>65</v>
      </c>
      <c r="AI305" t="s">
        <v>65</v>
      </c>
      <c r="AJ305" t="s">
        <v>60</v>
      </c>
      <c r="AK305" t="s">
        <v>66</v>
      </c>
      <c r="AL305" t="s">
        <v>60</v>
      </c>
      <c r="AM305" t="s">
        <v>60</v>
      </c>
      <c r="AN305" t="s">
        <v>66</v>
      </c>
      <c r="AO305" t="s">
        <v>66</v>
      </c>
      <c r="AP305" t="s">
        <v>66</v>
      </c>
      <c r="AQ305" t="s">
        <v>66</v>
      </c>
      <c r="AR305" t="s">
        <v>66</v>
      </c>
      <c r="AS305" t="s">
        <v>66</v>
      </c>
      <c r="AT305" t="s">
        <v>65</v>
      </c>
      <c r="AU305" t="s">
        <v>65</v>
      </c>
      <c r="AV305" t="s">
        <v>65</v>
      </c>
      <c r="AW305" t="s">
        <v>65</v>
      </c>
      <c r="AX305" t="s">
        <v>60</v>
      </c>
      <c r="AY305" t="s">
        <v>60</v>
      </c>
      <c r="AZ305">
        <v>498</v>
      </c>
      <c r="BA305" s="3">
        <v>44437.262499999997</v>
      </c>
    </row>
    <row r="306" spans="1:53" ht="17" customHeight="1" x14ac:dyDescent="0.35">
      <c r="A306" t="s">
        <v>52</v>
      </c>
      <c r="B306" t="s">
        <v>53</v>
      </c>
      <c r="D306" t="s">
        <v>416</v>
      </c>
      <c r="E306" t="s">
        <v>342</v>
      </c>
      <c r="F306" t="str">
        <f>VLOOKUP(D306,PostSurvey!A:B,2,FALSE)</f>
        <v>Nirmal</v>
      </c>
      <c r="G306" s="1">
        <v>36927</v>
      </c>
      <c r="H306" t="s">
        <v>63</v>
      </c>
      <c r="I306" t="s">
        <v>52</v>
      </c>
      <c r="J306" s="2" t="s">
        <v>160</v>
      </c>
      <c r="K306" t="s">
        <v>58</v>
      </c>
      <c r="L306" t="s">
        <v>59</v>
      </c>
      <c r="M306" t="s">
        <v>68</v>
      </c>
      <c r="N306" t="s">
        <v>68</v>
      </c>
      <c r="O306" t="s">
        <v>66</v>
      </c>
      <c r="P306" t="s">
        <v>68</v>
      </c>
      <c r="Q306" t="s">
        <v>68</v>
      </c>
      <c r="R306" t="s">
        <v>67</v>
      </c>
      <c r="S306" t="s">
        <v>67</v>
      </c>
      <c r="T306" t="s">
        <v>67</v>
      </c>
      <c r="U306" t="s">
        <v>68</v>
      </c>
      <c r="V306" t="s">
        <v>60</v>
      </c>
      <c r="W306" t="s">
        <v>67</v>
      </c>
      <c r="X306" t="s">
        <v>60</v>
      </c>
      <c r="Y306" t="s">
        <v>67</v>
      </c>
      <c r="Z306" t="s">
        <v>67</v>
      </c>
      <c r="AA306" t="s">
        <v>67</v>
      </c>
      <c r="AB306" t="s">
        <v>67</v>
      </c>
      <c r="AC306" t="s">
        <v>67</v>
      </c>
      <c r="AD306" t="s">
        <v>68</v>
      </c>
      <c r="AE306" t="s">
        <v>67</v>
      </c>
      <c r="AF306" t="s">
        <v>66</v>
      </c>
      <c r="AG306" t="s">
        <v>67</v>
      </c>
      <c r="AH306" t="s">
        <v>68</v>
      </c>
      <c r="AI306" t="s">
        <v>68</v>
      </c>
      <c r="AJ306" t="s">
        <v>67</v>
      </c>
      <c r="AK306" t="s">
        <v>60</v>
      </c>
      <c r="AL306" t="s">
        <v>67</v>
      </c>
      <c r="AM306" t="s">
        <v>60</v>
      </c>
      <c r="AN306" t="s">
        <v>60</v>
      </c>
      <c r="AO306" t="s">
        <v>67</v>
      </c>
      <c r="AP306" t="s">
        <v>67</v>
      </c>
      <c r="AQ306" t="s">
        <v>67</v>
      </c>
      <c r="AR306" t="s">
        <v>67</v>
      </c>
      <c r="AS306" t="s">
        <v>67</v>
      </c>
      <c r="AT306" t="s">
        <v>68</v>
      </c>
      <c r="AU306" t="s">
        <v>68</v>
      </c>
      <c r="AV306" t="s">
        <v>68</v>
      </c>
      <c r="AW306" t="s">
        <v>68</v>
      </c>
      <c r="AX306" t="s">
        <v>68</v>
      </c>
      <c r="AY306" t="s">
        <v>60</v>
      </c>
      <c r="AZ306">
        <v>497</v>
      </c>
      <c r="BA306" s="3">
        <v>44437.261805555558</v>
      </c>
    </row>
    <row r="307" spans="1:53" ht="17" customHeight="1" x14ac:dyDescent="0.35">
      <c r="A307" t="s">
        <v>52</v>
      </c>
      <c r="B307" t="s">
        <v>53</v>
      </c>
      <c r="D307" t="s">
        <v>417</v>
      </c>
      <c r="E307" t="s">
        <v>183</v>
      </c>
      <c r="F307" t="str">
        <f>VLOOKUP(D307,PostSurvey!A:B,2,FALSE)</f>
        <v>Nirmal</v>
      </c>
      <c r="G307" s="1">
        <v>37020</v>
      </c>
      <c r="H307" t="s">
        <v>63</v>
      </c>
      <c r="I307" t="s">
        <v>58</v>
      </c>
      <c r="J307" t="s">
        <v>73</v>
      </c>
      <c r="K307" t="s">
        <v>58</v>
      </c>
      <c r="L307" t="s">
        <v>59</v>
      </c>
      <c r="M307" t="s">
        <v>67</v>
      </c>
      <c r="N307" t="s">
        <v>67</v>
      </c>
      <c r="O307" t="s">
        <v>66</v>
      </c>
      <c r="P307" t="s">
        <v>65</v>
      </c>
      <c r="Q307" t="s">
        <v>65</v>
      </c>
      <c r="R307" t="s">
        <v>65</v>
      </c>
      <c r="S307" t="s">
        <v>65</v>
      </c>
      <c r="T307" t="s">
        <v>65</v>
      </c>
      <c r="U307" t="s">
        <v>66</v>
      </c>
      <c r="V307" t="s">
        <v>66</v>
      </c>
      <c r="W307" t="s">
        <v>66</v>
      </c>
      <c r="X307" t="s">
        <v>67</v>
      </c>
      <c r="Y307" t="s">
        <v>66</v>
      </c>
      <c r="Z307" t="s">
        <v>65</v>
      </c>
      <c r="AA307" t="s">
        <v>60</v>
      </c>
      <c r="AB307" t="s">
        <v>65</v>
      </c>
      <c r="AC307" t="s">
        <v>60</v>
      </c>
      <c r="AD307" t="s">
        <v>68</v>
      </c>
      <c r="AE307" t="s">
        <v>66</v>
      </c>
      <c r="AF307" t="s">
        <v>65</v>
      </c>
      <c r="AG307" t="s">
        <v>65</v>
      </c>
      <c r="AH307" t="s">
        <v>66</v>
      </c>
      <c r="AI307" t="s">
        <v>66</v>
      </c>
      <c r="AJ307" t="s">
        <v>67</v>
      </c>
      <c r="AK307" t="s">
        <v>67</v>
      </c>
      <c r="AL307" t="s">
        <v>67</v>
      </c>
      <c r="AM307" t="s">
        <v>65</v>
      </c>
      <c r="AN307" t="s">
        <v>65</v>
      </c>
      <c r="AO307" t="s">
        <v>60</v>
      </c>
      <c r="AP307" t="s">
        <v>65</v>
      </c>
      <c r="AQ307" t="s">
        <v>60</v>
      </c>
      <c r="AR307" t="s">
        <v>65</v>
      </c>
      <c r="AS307" t="s">
        <v>65</v>
      </c>
      <c r="AT307" t="s">
        <v>60</v>
      </c>
      <c r="AU307" t="s">
        <v>65</v>
      </c>
      <c r="AV307" t="s">
        <v>60</v>
      </c>
      <c r="AW307" t="s">
        <v>60</v>
      </c>
      <c r="AX307" t="s">
        <v>60</v>
      </c>
      <c r="AY307" t="s">
        <v>66</v>
      </c>
      <c r="AZ307">
        <v>496</v>
      </c>
      <c r="BA307" s="3">
        <v>44437.261805555558</v>
      </c>
    </row>
    <row r="308" spans="1:53" ht="17" customHeight="1" x14ac:dyDescent="0.35">
      <c r="A308" t="s">
        <v>52</v>
      </c>
      <c r="B308" t="s">
        <v>53</v>
      </c>
      <c r="D308" t="s">
        <v>418</v>
      </c>
      <c r="E308" t="s">
        <v>183</v>
      </c>
      <c r="F308" t="str">
        <f>VLOOKUP(D308,PostSurvey!A:B,2,FALSE)</f>
        <v>Nirmal</v>
      </c>
      <c r="G308" s="1">
        <v>36978</v>
      </c>
      <c r="H308" t="s">
        <v>63</v>
      </c>
      <c r="I308" t="s">
        <v>52</v>
      </c>
      <c r="J308" t="s">
        <v>77</v>
      </c>
      <c r="K308" t="s">
        <v>58</v>
      </c>
      <c r="L308" t="s">
        <v>59</v>
      </c>
      <c r="M308" t="s">
        <v>60</v>
      </c>
      <c r="N308" t="s">
        <v>67</v>
      </c>
      <c r="O308" t="s">
        <v>67</v>
      </c>
      <c r="P308" t="s">
        <v>68</v>
      </c>
      <c r="Q308" t="s">
        <v>68</v>
      </c>
      <c r="R308" t="s">
        <v>67</v>
      </c>
      <c r="S308" t="s">
        <v>67</v>
      </c>
      <c r="T308" t="s">
        <v>67</v>
      </c>
      <c r="U308" t="s">
        <v>65</v>
      </c>
      <c r="V308" t="s">
        <v>67</v>
      </c>
      <c r="W308" t="s">
        <v>66</v>
      </c>
      <c r="X308" t="s">
        <v>60</v>
      </c>
      <c r="Y308" t="s">
        <v>67</v>
      </c>
      <c r="Z308" t="s">
        <v>67</v>
      </c>
      <c r="AA308" t="s">
        <v>67</v>
      </c>
      <c r="AB308" t="s">
        <v>67</v>
      </c>
      <c r="AC308" t="s">
        <v>65</v>
      </c>
      <c r="AD308" t="s">
        <v>65</v>
      </c>
      <c r="AE308" t="s">
        <v>66</v>
      </c>
      <c r="AF308" t="s">
        <v>66</v>
      </c>
      <c r="AG308" t="s">
        <v>67</v>
      </c>
      <c r="AH308" t="s">
        <v>60</v>
      </c>
      <c r="AI308" t="s">
        <v>66</v>
      </c>
      <c r="AJ308" t="s">
        <v>67</v>
      </c>
      <c r="AK308" t="s">
        <v>65</v>
      </c>
      <c r="AL308" t="s">
        <v>67</v>
      </c>
      <c r="AM308" t="s">
        <v>60</v>
      </c>
      <c r="AN308" t="s">
        <v>60</v>
      </c>
      <c r="AO308" t="s">
        <v>67</v>
      </c>
      <c r="AP308" t="s">
        <v>67</v>
      </c>
      <c r="AQ308" t="s">
        <v>67</v>
      </c>
      <c r="AR308" t="s">
        <v>67</v>
      </c>
      <c r="AS308" t="s">
        <v>66</v>
      </c>
      <c r="AT308" t="s">
        <v>65</v>
      </c>
      <c r="AU308" t="s">
        <v>60</v>
      </c>
      <c r="AV308" t="s">
        <v>65</v>
      </c>
      <c r="AW308" t="s">
        <v>60</v>
      </c>
      <c r="AX308" t="s">
        <v>60</v>
      </c>
      <c r="AY308" t="s">
        <v>66</v>
      </c>
      <c r="AZ308">
        <v>494</v>
      </c>
      <c r="BA308" s="3">
        <v>44437.260416666664</v>
      </c>
    </row>
    <row r="309" spans="1:53" ht="17" customHeight="1" x14ac:dyDescent="0.35">
      <c r="A309" t="s">
        <v>52</v>
      </c>
      <c r="B309" t="s">
        <v>53</v>
      </c>
      <c r="D309" t="s">
        <v>409</v>
      </c>
      <c r="E309" t="s">
        <v>183</v>
      </c>
      <c r="F309" t="str">
        <f>VLOOKUP(D309,PostSurvey!A:B,2,FALSE)</f>
        <v>Nirmal</v>
      </c>
      <c r="G309" s="1">
        <v>37194</v>
      </c>
      <c r="H309" t="s">
        <v>63</v>
      </c>
      <c r="I309" t="s">
        <v>58</v>
      </c>
      <c r="J309" t="s">
        <v>73</v>
      </c>
      <c r="K309" t="s">
        <v>58</v>
      </c>
      <c r="L309" t="s">
        <v>59</v>
      </c>
      <c r="M309" t="s">
        <v>60</v>
      </c>
      <c r="N309" t="s">
        <v>65</v>
      </c>
      <c r="O309" t="s">
        <v>60</v>
      </c>
      <c r="P309" t="s">
        <v>60</v>
      </c>
      <c r="Q309" t="s">
        <v>60</v>
      </c>
      <c r="R309" t="s">
        <v>66</v>
      </c>
      <c r="S309" t="s">
        <v>66</v>
      </c>
      <c r="T309" t="s">
        <v>66</v>
      </c>
      <c r="U309" t="s">
        <v>60</v>
      </c>
      <c r="V309" t="s">
        <v>60</v>
      </c>
      <c r="W309" t="s">
        <v>60</v>
      </c>
      <c r="X309" t="s">
        <v>60</v>
      </c>
      <c r="Y309" t="s">
        <v>68</v>
      </c>
      <c r="Z309" t="s">
        <v>60</v>
      </c>
      <c r="AA309" t="s">
        <v>60</v>
      </c>
      <c r="AB309" t="s">
        <v>60</v>
      </c>
      <c r="AC309" t="s">
        <v>60</v>
      </c>
      <c r="AD309" t="s">
        <v>60</v>
      </c>
      <c r="AE309" t="s">
        <v>60</v>
      </c>
      <c r="AF309" t="s">
        <v>60</v>
      </c>
      <c r="AG309" t="s">
        <v>60</v>
      </c>
      <c r="AH309" t="s">
        <v>60</v>
      </c>
      <c r="AI309" t="s">
        <v>60</v>
      </c>
      <c r="AJ309" t="s">
        <v>60</v>
      </c>
      <c r="AK309" t="s">
        <v>66</v>
      </c>
      <c r="AL309" t="s">
        <v>60</v>
      </c>
      <c r="AM309" t="s">
        <v>60</v>
      </c>
      <c r="AN309" t="s">
        <v>67</v>
      </c>
      <c r="AO309" t="s">
        <v>60</v>
      </c>
      <c r="AP309" t="s">
        <v>60</v>
      </c>
      <c r="AQ309" t="s">
        <v>60</v>
      </c>
      <c r="AR309" t="s">
        <v>60</v>
      </c>
      <c r="AS309" t="s">
        <v>60</v>
      </c>
      <c r="AT309" t="s">
        <v>60</v>
      </c>
      <c r="AU309" t="s">
        <v>65</v>
      </c>
      <c r="AV309" t="s">
        <v>65</v>
      </c>
      <c r="AW309" t="s">
        <v>65</v>
      </c>
      <c r="AX309" t="s">
        <v>60</v>
      </c>
      <c r="AY309" t="s">
        <v>60</v>
      </c>
      <c r="AZ309">
        <v>493</v>
      </c>
      <c r="BA309" s="3">
        <v>44437.259722222225</v>
      </c>
    </row>
    <row r="310" spans="1:53" ht="17" customHeight="1" x14ac:dyDescent="0.35">
      <c r="A310" t="s">
        <v>52</v>
      </c>
      <c r="B310" t="s">
        <v>53</v>
      </c>
      <c r="D310" t="s">
        <v>419</v>
      </c>
      <c r="E310" t="s">
        <v>183</v>
      </c>
      <c r="F310" t="str">
        <f>VLOOKUP(D310,PostSurvey!A:B,2,FALSE)</f>
        <v>Nirmal</v>
      </c>
      <c r="G310" s="1">
        <v>37064</v>
      </c>
      <c r="H310" t="s">
        <v>63</v>
      </c>
      <c r="I310" t="s">
        <v>52</v>
      </c>
      <c r="J310" s="2" t="s">
        <v>420</v>
      </c>
      <c r="K310" t="s">
        <v>58</v>
      </c>
      <c r="L310" t="s">
        <v>59</v>
      </c>
      <c r="M310" t="s">
        <v>60</v>
      </c>
      <c r="N310" t="s">
        <v>67</v>
      </c>
      <c r="O310" t="s">
        <v>66</v>
      </c>
      <c r="P310" t="s">
        <v>65</v>
      </c>
      <c r="Q310" t="s">
        <v>68</v>
      </c>
      <c r="R310" t="s">
        <v>67</v>
      </c>
      <c r="S310" t="s">
        <v>67</v>
      </c>
      <c r="T310" t="s">
        <v>67</v>
      </c>
      <c r="U310" t="s">
        <v>68</v>
      </c>
      <c r="V310" t="s">
        <v>66</v>
      </c>
      <c r="W310" t="s">
        <v>67</v>
      </c>
      <c r="X310" t="s">
        <v>60</v>
      </c>
      <c r="Y310" t="s">
        <v>67</v>
      </c>
      <c r="Z310" t="s">
        <v>67</v>
      </c>
      <c r="AA310" t="s">
        <v>67</v>
      </c>
      <c r="AB310" t="s">
        <v>67</v>
      </c>
      <c r="AC310" t="s">
        <v>65</v>
      </c>
      <c r="AD310" t="s">
        <v>68</v>
      </c>
      <c r="AE310" t="s">
        <v>65</v>
      </c>
      <c r="AF310" t="s">
        <v>68</v>
      </c>
      <c r="AG310" t="s">
        <v>65</v>
      </c>
      <c r="AH310" t="s">
        <v>65</v>
      </c>
      <c r="AI310" t="s">
        <v>68</v>
      </c>
      <c r="AJ310" t="s">
        <v>67</v>
      </c>
      <c r="AK310" t="s">
        <v>67</v>
      </c>
      <c r="AL310" t="s">
        <v>67</v>
      </c>
      <c r="AM310" t="s">
        <v>66</v>
      </c>
      <c r="AN310" t="s">
        <v>65</v>
      </c>
      <c r="AO310" t="s">
        <v>67</v>
      </c>
      <c r="AP310" t="s">
        <v>66</v>
      </c>
      <c r="AQ310" t="s">
        <v>66</v>
      </c>
      <c r="AR310" t="s">
        <v>66</v>
      </c>
      <c r="AS310" t="s">
        <v>67</v>
      </c>
      <c r="AT310" t="s">
        <v>65</v>
      </c>
      <c r="AU310" t="s">
        <v>68</v>
      </c>
      <c r="AV310" t="s">
        <v>65</v>
      </c>
      <c r="AW310" t="s">
        <v>65</v>
      </c>
      <c r="AX310" t="s">
        <v>60</v>
      </c>
      <c r="AY310" t="s">
        <v>65</v>
      </c>
      <c r="AZ310">
        <v>492</v>
      </c>
      <c r="BA310" s="3">
        <v>44437.259027777778</v>
      </c>
    </row>
    <row r="311" spans="1:53" ht="17" customHeight="1" x14ac:dyDescent="0.35">
      <c r="A311" t="s">
        <v>52</v>
      </c>
      <c r="B311" s="2" t="s">
        <v>69</v>
      </c>
      <c r="D311" t="s">
        <v>421</v>
      </c>
      <c r="E311" t="s">
        <v>342</v>
      </c>
      <c r="F311" t="str">
        <f>VLOOKUP(D311,PostSurvey!A:B,2,FALSE)</f>
        <v>Nirmal</v>
      </c>
      <c r="G311" s="1">
        <v>37037</v>
      </c>
      <c r="H311" t="s">
        <v>63</v>
      </c>
      <c r="I311" t="s">
        <v>52</v>
      </c>
      <c r="J311" s="2" t="s">
        <v>160</v>
      </c>
      <c r="K311" t="s">
        <v>58</v>
      </c>
      <c r="L311" t="s">
        <v>59</v>
      </c>
      <c r="M311" t="s">
        <v>65</v>
      </c>
      <c r="N311" t="s">
        <v>66</v>
      </c>
      <c r="O311" t="s">
        <v>66</v>
      </c>
      <c r="P311" t="s">
        <v>68</v>
      </c>
      <c r="Q311" t="s">
        <v>68</v>
      </c>
      <c r="R311" t="s">
        <v>65</v>
      </c>
      <c r="S311" t="s">
        <v>67</v>
      </c>
      <c r="T311" t="s">
        <v>67</v>
      </c>
      <c r="U311" t="s">
        <v>68</v>
      </c>
      <c r="V311" t="s">
        <v>65</v>
      </c>
      <c r="W311" t="s">
        <v>60</v>
      </c>
      <c r="X311" t="s">
        <v>65</v>
      </c>
      <c r="Y311" t="s">
        <v>67</v>
      </c>
      <c r="Z311" t="s">
        <v>67</v>
      </c>
      <c r="AA311" t="s">
        <v>66</v>
      </c>
      <c r="AB311" t="s">
        <v>67</v>
      </c>
      <c r="AC311" t="s">
        <v>66</v>
      </c>
      <c r="AD311" t="s">
        <v>68</v>
      </c>
      <c r="AE311" t="s">
        <v>60</v>
      </c>
      <c r="AF311" t="s">
        <v>60</v>
      </c>
      <c r="AG311" t="s">
        <v>68</v>
      </c>
      <c r="AH311" t="s">
        <v>66</v>
      </c>
      <c r="AI311" t="s">
        <v>66</v>
      </c>
      <c r="AJ311" t="s">
        <v>66</v>
      </c>
      <c r="AK311" t="s">
        <v>67</v>
      </c>
      <c r="AL311" t="s">
        <v>67</v>
      </c>
      <c r="AM311" t="s">
        <v>65</v>
      </c>
      <c r="AN311" t="s">
        <v>68</v>
      </c>
      <c r="AO311" t="s">
        <v>67</v>
      </c>
      <c r="AP311" t="s">
        <v>67</v>
      </c>
      <c r="AQ311" t="s">
        <v>67</v>
      </c>
      <c r="AR311" t="s">
        <v>67</v>
      </c>
      <c r="AS311" t="s">
        <v>66</v>
      </c>
      <c r="AT311" t="s">
        <v>67</v>
      </c>
      <c r="AU311" t="s">
        <v>68</v>
      </c>
      <c r="AV311" t="s">
        <v>65</v>
      </c>
      <c r="AW311" t="s">
        <v>65</v>
      </c>
      <c r="AX311" t="s">
        <v>68</v>
      </c>
      <c r="AY311" t="s">
        <v>60</v>
      </c>
      <c r="AZ311">
        <v>491</v>
      </c>
      <c r="BA311" s="3">
        <v>44437.259027777778</v>
      </c>
    </row>
    <row r="312" spans="1:53" ht="17" customHeight="1" x14ac:dyDescent="0.35">
      <c r="A312" t="s">
        <v>52</v>
      </c>
      <c r="B312" t="s">
        <v>53</v>
      </c>
      <c r="D312" t="s">
        <v>422</v>
      </c>
      <c r="E312" t="s">
        <v>183</v>
      </c>
      <c r="F312" t="str">
        <f>VLOOKUP(D312,PostSurvey!A:B,2,FALSE)</f>
        <v>Nirmal</v>
      </c>
      <c r="G312" s="1">
        <v>36965</v>
      </c>
      <c r="H312" t="s">
        <v>63</v>
      </c>
      <c r="I312" t="s">
        <v>52</v>
      </c>
      <c r="J312" t="s">
        <v>77</v>
      </c>
      <c r="K312" t="s">
        <v>58</v>
      </c>
      <c r="L312" t="s">
        <v>59</v>
      </c>
      <c r="M312" t="s">
        <v>60</v>
      </c>
      <c r="N312" t="s">
        <v>60</v>
      </c>
      <c r="O312" t="s">
        <v>60</v>
      </c>
      <c r="P312" t="s">
        <v>60</v>
      </c>
      <c r="Q312" t="s">
        <v>60</v>
      </c>
      <c r="R312" t="s">
        <v>60</v>
      </c>
      <c r="S312" t="s">
        <v>60</v>
      </c>
      <c r="T312" t="s">
        <v>60</v>
      </c>
      <c r="U312" t="s">
        <v>60</v>
      </c>
      <c r="V312" t="s">
        <v>60</v>
      </c>
      <c r="W312" t="s">
        <v>60</v>
      </c>
      <c r="X312" t="s">
        <v>60</v>
      </c>
      <c r="Y312" t="s">
        <v>60</v>
      </c>
      <c r="Z312" t="s">
        <v>60</v>
      </c>
      <c r="AA312" t="s">
        <v>60</v>
      </c>
      <c r="AB312" t="s">
        <v>60</v>
      </c>
      <c r="AC312" t="s">
        <v>60</v>
      </c>
      <c r="AD312" t="s">
        <v>60</v>
      </c>
      <c r="AE312" t="s">
        <v>60</v>
      </c>
      <c r="AF312" t="s">
        <v>60</v>
      </c>
      <c r="AG312" t="s">
        <v>60</v>
      </c>
      <c r="AH312" t="s">
        <v>60</v>
      </c>
      <c r="AI312" t="s">
        <v>60</v>
      </c>
      <c r="AJ312" t="s">
        <v>60</v>
      </c>
      <c r="AK312" t="s">
        <v>60</v>
      </c>
      <c r="AL312" t="s">
        <v>60</v>
      </c>
      <c r="AM312" t="s">
        <v>60</v>
      </c>
      <c r="AN312" t="s">
        <v>60</v>
      </c>
      <c r="AO312" t="s">
        <v>60</v>
      </c>
      <c r="AP312" t="s">
        <v>60</v>
      </c>
      <c r="AQ312" t="s">
        <v>60</v>
      </c>
      <c r="AR312" t="s">
        <v>60</v>
      </c>
      <c r="AS312" t="s">
        <v>60</v>
      </c>
      <c r="AT312" t="s">
        <v>60</v>
      </c>
      <c r="AU312" t="s">
        <v>60</v>
      </c>
      <c r="AV312" t="s">
        <v>60</v>
      </c>
      <c r="AW312" t="s">
        <v>60</v>
      </c>
      <c r="AX312" t="s">
        <v>60</v>
      </c>
      <c r="AY312" t="s">
        <v>60</v>
      </c>
      <c r="AZ312">
        <v>490</v>
      </c>
      <c r="BA312" s="3">
        <v>44437.258333333331</v>
      </c>
    </row>
    <row r="313" spans="1:53" ht="17" customHeight="1" x14ac:dyDescent="0.35">
      <c r="A313" t="s">
        <v>52</v>
      </c>
      <c r="B313" t="s">
        <v>53</v>
      </c>
      <c r="D313" t="s">
        <v>422</v>
      </c>
      <c r="E313" t="s">
        <v>183</v>
      </c>
      <c r="F313" t="str">
        <f>VLOOKUP(D313,PostSurvey!A:B,2,FALSE)</f>
        <v>Nirmal</v>
      </c>
      <c r="G313" s="1">
        <v>36965</v>
      </c>
      <c r="H313" t="s">
        <v>63</v>
      </c>
      <c r="I313" t="s">
        <v>52</v>
      </c>
      <c r="J313" t="s">
        <v>77</v>
      </c>
      <c r="K313" t="s">
        <v>58</v>
      </c>
      <c r="L313" t="s">
        <v>59</v>
      </c>
      <c r="M313" t="s">
        <v>66</v>
      </c>
      <c r="N313" t="s">
        <v>65</v>
      </c>
      <c r="O313" t="s">
        <v>60</v>
      </c>
      <c r="P313" t="s">
        <v>65</v>
      </c>
      <c r="Q313" t="s">
        <v>68</v>
      </c>
      <c r="R313" t="s">
        <v>65</v>
      </c>
      <c r="S313" t="s">
        <v>66</v>
      </c>
      <c r="T313" t="s">
        <v>60</v>
      </c>
      <c r="U313" t="s">
        <v>65</v>
      </c>
      <c r="V313" t="s">
        <v>60</v>
      </c>
      <c r="W313" t="s">
        <v>66</v>
      </c>
      <c r="X313" t="s">
        <v>60</v>
      </c>
      <c r="Y313" t="s">
        <v>67</v>
      </c>
      <c r="Z313" t="s">
        <v>65</v>
      </c>
      <c r="AA313" t="s">
        <v>60</v>
      </c>
      <c r="AB313" t="s">
        <v>67</v>
      </c>
      <c r="AC313" t="s">
        <v>65</v>
      </c>
      <c r="AD313" t="s">
        <v>60</v>
      </c>
      <c r="AE313" t="s">
        <v>65</v>
      </c>
      <c r="AF313" t="s">
        <v>60</v>
      </c>
      <c r="AG313" t="s">
        <v>60</v>
      </c>
      <c r="AH313" t="s">
        <v>60</v>
      </c>
      <c r="AI313" t="s">
        <v>60</v>
      </c>
      <c r="AJ313" t="s">
        <v>60</v>
      </c>
      <c r="AK313" t="s">
        <v>60</v>
      </c>
      <c r="AL313" t="s">
        <v>60</v>
      </c>
      <c r="AM313" t="s">
        <v>60</v>
      </c>
      <c r="AN313" t="s">
        <v>60</v>
      </c>
      <c r="AO313" t="s">
        <v>60</v>
      </c>
      <c r="AP313" t="s">
        <v>66</v>
      </c>
      <c r="AQ313" t="s">
        <v>60</v>
      </c>
      <c r="AR313" t="s">
        <v>66</v>
      </c>
      <c r="AS313" t="s">
        <v>66</v>
      </c>
      <c r="AT313" t="s">
        <v>60</v>
      </c>
      <c r="AU313" t="s">
        <v>60</v>
      </c>
      <c r="AV313" t="s">
        <v>60</v>
      </c>
      <c r="AW313" t="s">
        <v>60</v>
      </c>
      <c r="AX313" t="s">
        <v>60</v>
      </c>
      <c r="AY313" t="s">
        <v>60</v>
      </c>
      <c r="AZ313">
        <v>487</v>
      </c>
      <c r="BA313" s="3">
        <v>44437.256944444445</v>
      </c>
    </row>
    <row r="314" spans="1:53" ht="17" customHeight="1" x14ac:dyDescent="0.35">
      <c r="A314" t="s">
        <v>52</v>
      </c>
      <c r="B314" s="2" t="s">
        <v>69</v>
      </c>
      <c r="D314" t="s">
        <v>421</v>
      </c>
      <c r="E314" t="s">
        <v>342</v>
      </c>
      <c r="F314" t="str">
        <f>VLOOKUP(D314,PostSurvey!A:B,2,FALSE)</f>
        <v>Nirmal</v>
      </c>
      <c r="G314" s="1">
        <v>37037</v>
      </c>
      <c r="H314" t="s">
        <v>63</v>
      </c>
      <c r="I314" t="s">
        <v>52</v>
      </c>
      <c r="J314" s="2" t="s">
        <v>160</v>
      </c>
      <c r="K314" t="s">
        <v>58</v>
      </c>
      <c r="L314" t="s">
        <v>59</v>
      </c>
      <c r="M314" t="s">
        <v>65</v>
      </c>
      <c r="N314" t="s">
        <v>67</v>
      </c>
      <c r="O314" t="s">
        <v>67</v>
      </c>
      <c r="P314" t="s">
        <v>68</v>
      </c>
      <c r="Q314" t="s">
        <v>68</v>
      </c>
      <c r="R314" t="s">
        <v>65</v>
      </c>
      <c r="S314" t="s">
        <v>67</v>
      </c>
      <c r="T314" t="s">
        <v>67</v>
      </c>
      <c r="U314" t="s">
        <v>68</v>
      </c>
      <c r="V314" t="s">
        <v>60</v>
      </c>
      <c r="W314" t="s">
        <v>66</v>
      </c>
      <c r="X314" t="s">
        <v>65</v>
      </c>
      <c r="Y314" t="s">
        <v>67</v>
      </c>
      <c r="Z314" t="s">
        <v>67</v>
      </c>
      <c r="AA314" t="s">
        <v>66</v>
      </c>
      <c r="AB314" t="s">
        <v>67</v>
      </c>
      <c r="AC314" t="s">
        <v>60</v>
      </c>
      <c r="AD314" t="s">
        <v>68</v>
      </c>
      <c r="AE314" t="s">
        <v>66</v>
      </c>
      <c r="AF314" t="s">
        <v>66</v>
      </c>
      <c r="AG314" t="s">
        <v>65</v>
      </c>
      <c r="AH314" t="s">
        <v>66</v>
      </c>
      <c r="AI314" t="s">
        <v>66</v>
      </c>
      <c r="AJ314" t="s">
        <v>66</v>
      </c>
      <c r="AK314" t="s">
        <v>67</v>
      </c>
      <c r="AL314" t="s">
        <v>66</v>
      </c>
      <c r="AM314" t="s">
        <v>65</v>
      </c>
      <c r="AN314" t="s">
        <v>68</v>
      </c>
      <c r="AO314" t="s">
        <v>67</v>
      </c>
      <c r="AP314" t="s">
        <v>67</v>
      </c>
      <c r="AQ314" t="s">
        <v>67</v>
      </c>
      <c r="AR314" t="s">
        <v>67</v>
      </c>
      <c r="AS314" t="s">
        <v>66</v>
      </c>
      <c r="AT314" t="s">
        <v>68</v>
      </c>
      <c r="AU314" t="s">
        <v>68</v>
      </c>
      <c r="AV314" t="s">
        <v>68</v>
      </c>
      <c r="AW314" t="s">
        <v>68</v>
      </c>
      <c r="AX314" t="s">
        <v>68</v>
      </c>
      <c r="AY314" t="s">
        <v>60</v>
      </c>
      <c r="AZ314">
        <v>486</v>
      </c>
      <c r="BA314" s="3">
        <v>44437.256249999999</v>
      </c>
    </row>
    <row r="315" spans="1:53" ht="17" customHeight="1" x14ac:dyDescent="0.35">
      <c r="A315" t="s">
        <v>52</v>
      </c>
      <c r="B315" t="s">
        <v>53</v>
      </c>
      <c r="D315" t="s">
        <v>424</v>
      </c>
      <c r="E315" t="s">
        <v>342</v>
      </c>
      <c r="F315" t="str">
        <f>VLOOKUP(D315,PostSurvey!A:B,2,FALSE)</f>
        <v>Nirmal</v>
      </c>
      <c r="G315" s="1">
        <v>37048</v>
      </c>
      <c r="H315" t="s">
        <v>63</v>
      </c>
      <c r="I315" t="s">
        <v>58</v>
      </c>
      <c r="J315" t="s">
        <v>73</v>
      </c>
      <c r="K315" t="s">
        <v>58</v>
      </c>
      <c r="L315" t="s">
        <v>59</v>
      </c>
      <c r="M315" t="s">
        <v>66</v>
      </c>
      <c r="N315" t="s">
        <v>67</v>
      </c>
      <c r="O315" t="s">
        <v>60</v>
      </c>
      <c r="P315" t="s">
        <v>65</v>
      </c>
      <c r="Q315" t="s">
        <v>65</v>
      </c>
      <c r="R315" t="s">
        <v>67</v>
      </c>
      <c r="S315" t="s">
        <v>66</v>
      </c>
      <c r="T315" t="s">
        <v>67</v>
      </c>
      <c r="U315" t="s">
        <v>60</v>
      </c>
      <c r="V315" t="s">
        <v>67</v>
      </c>
      <c r="W315" t="s">
        <v>60</v>
      </c>
      <c r="X315" t="s">
        <v>67</v>
      </c>
      <c r="Y315" t="s">
        <v>66</v>
      </c>
      <c r="Z315" t="s">
        <v>66</v>
      </c>
      <c r="AA315" t="s">
        <v>66</v>
      </c>
      <c r="AB315" t="s">
        <v>67</v>
      </c>
      <c r="AC315" t="s">
        <v>65</v>
      </c>
      <c r="AD315" t="s">
        <v>65</v>
      </c>
      <c r="AE315" t="s">
        <v>60</v>
      </c>
      <c r="AF315" t="s">
        <v>65</v>
      </c>
      <c r="AG315" t="s">
        <v>65</v>
      </c>
      <c r="AH315" t="s">
        <v>60</v>
      </c>
      <c r="AI315" t="s">
        <v>65</v>
      </c>
      <c r="AJ315" t="s">
        <v>67</v>
      </c>
      <c r="AK315" t="s">
        <v>66</v>
      </c>
      <c r="AL315" t="s">
        <v>66</v>
      </c>
      <c r="AM315" t="s">
        <v>60</v>
      </c>
      <c r="AN315" t="s">
        <v>60</v>
      </c>
      <c r="AO315" t="s">
        <v>67</v>
      </c>
      <c r="AP315" t="s">
        <v>67</v>
      </c>
      <c r="AQ315" t="s">
        <v>67</v>
      </c>
      <c r="AR315" t="s">
        <v>67</v>
      </c>
      <c r="AS315" t="s">
        <v>67</v>
      </c>
      <c r="AT315" t="s">
        <v>68</v>
      </c>
      <c r="AU315" t="s">
        <v>68</v>
      </c>
      <c r="AV315" t="s">
        <v>65</v>
      </c>
      <c r="AW315" t="s">
        <v>60</v>
      </c>
      <c r="AX315" t="s">
        <v>65</v>
      </c>
      <c r="AY315" t="s">
        <v>65</v>
      </c>
      <c r="AZ315">
        <v>485</v>
      </c>
      <c r="BA315" s="3">
        <v>44437.256249999999</v>
      </c>
    </row>
    <row r="316" spans="1:53" ht="17" customHeight="1" x14ac:dyDescent="0.35">
      <c r="A316" t="s">
        <v>52</v>
      </c>
      <c r="B316" t="s">
        <v>53</v>
      </c>
      <c r="D316" t="s">
        <v>425</v>
      </c>
      <c r="E316" t="s">
        <v>342</v>
      </c>
      <c r="F316" t="str">
        <f>VLOOKUP(D316,PostSurvey!A:B,2,FALSE)</f>
        <v>Nirmal</v>
      </c>
      <c r="G316" s="1">
        <v>36989</v>
      </c>
      <c r="H316" t="s">
        <v>63</v>
      </c>
      <c r="I316" t="s">
        <v>58</v>
      </c>
      <c r="J316" t="s">
        <v>73</v>
      </c>
      <c r="K316" t="s">
        <v>58</v>
      </c>
      <c r="L316" t="s">
        <v>59</v>
      </c>
      <c r="M316" t="s">
        <v>65</v>
      </c>
      <c r="N316" t="s">
        <v>60</v>
      </c>
      <c r="O316" t="s">
        <v>66</v>
      </c>
      <c r="P316" t="s">
        <v>65</v>
      </c>
      <c r="Q316" t="s">
        <v>68</v>
      </c>
      <c r="R316" t="s">
        <v>66</v>
      </c>
      <c r="S316" t="s">
        <v>67</v>
      </c>
      <c r="T316" t="s">
        <v>67</v>
      </c>
      <c r="U316" t="s">
        <v>68</v>
      </c>
      <c r="V316" t="s">
        <v>60</v>
      </c>
      <c r="W316" t="s">
        <v>66</v>
      </c>
      <c r="X316" t="s">
        <v>60</v>
      </c>
      <c r="Y316" t="s">
        <v>66</v>
      </c>
      <c r="Z316" t="s">
        <v>67</v>
      </c>
      <c r="AA316" t="s">
        <v>66</v>
      </c>
      <c r="AB316" t="s">
        <v>67</v>
      </c>
      <c r="AC316" t="s">
        <v>65</v>
      </c>
      <c r="AD316" t="s">
        <v>65</v>
      </c>
      <c r="AE316" t="s">
        <v>60</v>
      </c>
      <c r="AF316" t="s">
        <v>66</v>
      </c>
      <c r="AG316" t="s">
        <v>66</v>
      </c>
      <c r="AH316" t="s">
        <v>65</v>
      </c>
      <c r="AI316" t="s">
        <v>65</v>
      </c>
      <c r="AJ316" t="s">
        <v>66</v>
      </c>
      <c r="AK316" t="s">
        <v>65</v>
      </c>
      <c r="AL316" t="s">
        <v>66</v>
      </c>
      <c r="AM316" t="s">
        <v>66</v>
      </c>
      <c r="AN316" t="s">
        <v>60</v>
      </c>
      <c r="AO316" t="s">
        <v>66</v>
      </c>
      <c r="AP316" t="s">
        <v>66</v>
      </c>
      <c r="AQ316" t="s">
        <v>66</v>
      </c>
      <c r="AR316" t="s">
        <v>66</v>
      </c>
      <c r="AS316" t="s">
        <v>66</v>
      </c>
      <c r="AT316" t="s">
        <v>65</v>
      </c>
      <c r="AU316" t="s">
        <v>68</v>
      </c>
      <c r="AV316" t="s">
        <v>68</v>
      </c>
      <c r="AW316" t="s">
        <v>68</v>
      </c>
      <c r="AX316" t="s">
        <v>68</v>
      </c>
      <c r="AY316" t="s">
        <v>65</v>
      </c>
      <c r="AZ316">
        <v>484</v>
      </c>
      <c r="BA316" s="3">
        <v>44437.255555555559</v>
      </c>
    </row>
    <row r="317" spans="1:53" ht="17" customHeight="1" x14ac:dyDescent="0.35">
      <c r="A317" t="s">
        <v>52</v>
      </c>
      <c r="B317" t="s">
        <v>53</v>
      </c>
      <c r="D317" t="s">
        <v>426</v>
      </c>
      <c r="E317" t="s">
        <v>183</v>
      </c>
      <c r="F317" t="str">
        <f>VLOOKUP(D317,PostSurvey!A:B,2,FALSE)</f>
        <v>Nirmal</v>
      </c>
      <c r="G317" s="1">
        <v>37020</v>
      </c>
      <c r="H317" t="s">
        <v>63</v>
      </c>
      <c r="I317" t="s">
        <v>58</v>
      </c>
      <c r="J317" t="s">
        <v>73</v>
      </c>
      <c r="K317" t="s">
        <v>58</v>
      </c>
      <c r="L317" t="s">
        <v>59</v>
      </c>
      <c r="M317" t="s">
        <v>60</v>
      </c>
      <c r="N317" t="s">
        <v>67</v>
      </c>
      <c r="O317" t="s">
        <v>66</v>
      </c>
      <c r="P317" t="s">
        <v>60</v>
      </c>
      <c r="Q317" t="s">
        <v>60</v>
      </c>
      <c r="R317" t="s">
        <v>65</v>
      </c>
      <c r="S317" t="s">
        <v>60</v>
      </c>
      <c r="T317" t="s">
        <v>60</v>
      </c>
      <c r="U317" t="s">
        <v>60</v>
      </c>
      <c r="V317" t="s">
        <v>60</v>
      </c>
      <c r="W317" t="s">
        <v>66</v>
      </c>
      <c r="X317" t="s">
        <v>66</v>
      </c>
      <c r="Y317" t="s">
        <v>67</v>
      </c>
      <c r="Z317" t="s">
        <v>65</v>
      </c>
      <c r="AA317" t="s">
        <v>66</v>
      </c>
      <c r="AB317" t="s">
        <v>65</v>
      </c>
      <c r="AC317" t="s">
        <v>65</v>
      </c>
      <c r="AD317" t="s">
        <v>68</v>
      </c>
      <c r="AE317" t="s">
        <v>67</v>
      </c>
      <c r="AF317" t="s">
        <v>68</v>
      </c>
      <c r="AG317" t="s">
        <v>65</v>
      </c>
      <c r="AH317" t="s">
        <v>66</v>
      </c>
      <c r="AI317" t="s">
        <v>66</v>
      </c>
      <c r="AJ317" t="s">
        <v>60</v>
      </c>
      <c r="AK317" t="s">
        <v>67</v>
      </c>
      <c r="AL317" t="s">
        <v>67</v>
      </c>
      <c r="AM317" t="s">
        <v>65</v>
      </c>
      <c r="AN317" t="s">
        <v>65</v>
      </c>
      <c r="AO317" t="s">
        <v>60</v>
      </c>
      <c r="AP317" t="s">
        <v>60</v>
      </c>
      <c r="AQ317" t="s">
        <v>65</v>
      </c>
      <c r="AR317" t="s">
        <v>60</v>
      </c>
      <c r="AS317" t="s">
        <v>65</v>
      </c>
      <c r="AT317" t="s">
        <v>65</v>
      </c>
      <c r="AU317" t="s">
        <v>65</v>
      </c>
      <c r="AV317" t="s">
        <v>60</v>
      </c>
      <c r="AW317" t="s">
        <v>60</v>
      </c>
      <c r="AX317" t="s">
        <v>60</v>
      </c>
      <c r="AY317" t="s">
        <v>60</v>
      </c>
      <c r="AZ317">
        <v>483</v>
      </c>
      <c r="BA317" s="3">
        <v>44437.254861111112</v>
      </c>
    </row>
    <row r="318" spans="1:53" ht="17" customHeight="1" x14ac:dyDescent="0.35">
      <c r="A318" t="s">
        <v>52</v>
      </c>
      <c r="B318" t="s">
        <v>53</v>
      </c>
      <c r="D318" t="s">
        <v>427</v>
      </c>
      <c r="E318" t="s">
        <v>183</v>
      </c>
      <c r="F318" t="str">
        <f>VLOOKUP(D318,PostSurvey!A:B,2,FALSE)</f>
        <v>Nirmal</v>
      </c>
      <c r="G318" s="1">
        <v>37021</v>
      </c>
      <c r="H318" t="s">
        <v>63</v>
      </c>
      <c r="I318" t="s">
        <v>52</v>
      </c>
      <c r="J318" t="s">
        <v>77</v>
      </c>
      <c r="K318" t="s">
        <v>58</v>
      </c>
      <c r="L318" t="s">
        <v>59</v>
      </c>
      <c r="M318" t="s">
        <v>65</v>
      </c>
      <c r="N318" t="s">
        <v>65</v>
      </c>
      <c r="O318" t="s">
        <v>67</v>
      </c>
      <c r="P318" t="s">
        <v>68</v>
      </c>
      <c r="Q318" t="s">
        <v>68</v>
      </c>
      <c r="R318" t="s">
        <v>67</v>
      </c>
      <c r="S318" t="s">
        <v>67</v>
      </c>
      <c r="T318" t="s">
        <v>67</v>
      </c>
      <c r="U318" t="s">
        <v>65</v>
      </c>
      <c r="V318" t="s">
        <v>68</v>
      </c>
      <c r="W318" t="s">
        <v>66</v>
      </c>
      <c r="X318" t="s">
        <v>60</v>
      </c>
      <c r="Y318" t="s">
        <v>65</v>
      </c>
      <c r="Z318" t="s">
        <v>60</v>
      </c>
      <c r="AA318" t="s">
        <v>60</v>
      </c>
      <c r="AB318" t="s">
        <v>67</v>
      </c>
      <c r="AC318" t="s">
        <v>68</v>
      </c>
      <c r="AD318" t="s">
        <v>65</v>
      </c>
      <c r="AE318" t="s">
        <v>60</v>
      </c>
      <c r="AF318" t="s">
        <v>67</v>
      </c>
      <c r="AG318" t="s">
        <v>67</v>
      </c>
      <c r="AH318" t="s">
        <v>65</v>
      </c>
      <c r="AI318" t="s">
        <v>60</v>
      </c>
      <c r="AJ318" t="s">
        <v>67</v>
      </c>
      <c r="AK318" t="s">
        <v>60</v>
      </c>
      <c r="AL318" t="s">
        <v>67</v>
      </c>
      <c r="AM318" t="s">
        <v>60</v>
      </c>
      <c r="AN318" t="s">
        <v>67</v>
      </c>
      <c r="AO318" t="s">
        <v>67</v>
      </c>
      <c r="AP318" t="s">
        <v>67</v>
      </c>
      <c r="AQ318" t="s">
        <v>67</v>
      </c>
      <c r="AR318" t="s">
        <v>67</v>
      </c>
      <c r="AS318" t="s">
        <v>67</v>
      </c>
      <c r="AT318" t="s">
        <v>68</v>
      </c>
      <c r="AU318" t="s">
        <v>65</v>
      </c>
      <c r="AV318" t="s">
        <v>65</v>
      </c>
      <c r="AW318" t="s">
        <v>60</v>
      </c>
      <c r="AX318" t="s">
        <v>68</v>
      </c>
      <c r="AY318" t="s">
        <v>60</v>
      </c>
      <c r="AZ318">
        <v>481</v>
      </c>
      <c r="BA318" s="3">
        <v>44437.254166666666</v>
      </c>
    </row>
    <row r="319" spans="1:53" ht="17" customHeight="1" x14ac:dyDescent="0.35">
      <c r="A319" t="s">
        <v>52</v>
      </c>
      <c r="B319" s="2" t="s">
        <v>69</v>
      </c>
      <c r="D319" t="s">
        <v>428</v>
      </c>
      <c r="E319" t="s">
        <v>183</v>
      </c>
      <c r="F319" t="str">
        <f>VLOOKUP(D319,PostSurvey!A:B,2,FALSE)</f>
        <v>Nirmal</v>
      </c>
      <c r="G319" s="1">
        <v>36943</v>
      </c>
      <c r="H319" t="s">
        <v>63</v>
      </c>
      <c r="I319" t="s">
        <v>58</v>
      </c>
      <c r="J319" t="s">
        <v>73</v>
      </c>
      <c r="K319" t="s">
        <v>58</v>
      </c>
      <c r="L319" t="s">
        <v>59</v>
      </c>
      <c r="M319" t="s">
        <v>60</v>
      </c>
      <c r="N319" t="s">
        <v>60</v>
      </c>
      <c r="O319" t="s">
        <v>60</v>
      </c>
      <c r="P319" t="s">
        <v>65</v>
      </c>
      <c r="Q319" t="s">
        <v>65</v>
      </c>
      <c r="R319" t="s">
        <v>60</v>
      </c>
      <c r="S319" t="s">
        <v>60</v>
      </c>
      <c r="T319" t="s">
        <v>60</v>
      </c>
      <c r="U319" t="s">
        <v>65</v>
      </c>
      <c r="V319" t="s">
        <v>65</v>
      </c>
      <c r="W319" t="s">
        <v>60</v>
      </c>
      <c r="X319" t="s">
        <v>60</v>
      </c>
      <c r="Y319" t="s">
        <v>60</v>
      </c>
      <c r="Z319" t="s">
        <v>60</v>
      </c>
      <c r="AA319" t="s">
        <v>65</v>
      </c>
      <c r="AB319" t="s">
        <v>66</v>
      </c>
      <c r="AC319" t="s">
        <v>66</v>
      </c>
      <c r="AD319" t="s">
        <v>65</v>
      </c>
      <c r="AE319" t="s">
        <v>60</v>
      </c>
      <c r="AF319" t="s">
        <v>66</v>
      </c>
      <c r="AG319" t="s">
        <v>66</v>
      </c>
      <c r="AH319" t="s">
        <v>60</v>
      </c>
      <c r="AI319" t="s">
        <v>68</v>
      </c>
      <c r="AJ319" t="s">
        <v>60</v>
      </c>
      <c r="AK319" t="s">
        <v>67</v>
      </c>
      <c r="AL319" t="s">
        <v>67</v>
      </c>
      <c r="AM319" t="s">
        <v>65</v>
      </c>
      <c r="AN319" t="s">
        <v>60</v>
      </c>
      <c r="AO319" t="s">
        <v>60</v>
      </c>
      <c r="AP319" t="s">
        <v>60</v>
      </c>
      <c r="AQ319" t="s">
        <v>60</v>
      </c>
      <c r="AR319" t="s">
        <v>60</v>
      </c>
      <c r="AS319" t="s">
        <v>68</v>
      </c>
      <c r="AT319" t="s">
        <v>66</v>
      </c>
      <c r="AU319" t="s">
        <v>66</v>
      </c>
      <c r="AV319" t="s">
        <v>60</v>
      </c>
      <c r="AW319" t="s">
        <v>60</v>
      </c>
      <c r="AX319" t="s">
        <v>65</v>
      </c>
      <c r="AY319" t="s">
        <v>60</v>
      </c>
      <c r="AZ319">
        <v>480</v>
      </c>
      <c r="BA319" s="3">
        <v>44437.253472222219</v>
      </c>
    </row>
    <row r="320" spans="1:53" ht="17" customHeight="1" x14ac:dyDescent="0.35">
      <c r="A320" t="s">
        <v>52</v>
      </c>
      <c r="B320" s="2" t="s">
        <v>69</v>
      </c>
      <c r="D320" t="s">
        <v>431</v>
      </c>
      <c r="E320" t="s">
        <v>342</v>
      </c>
      <c r="F320" t="str">
        <f>VLOOKUP(D320,PostSurvey!A:B,2,FALSE)</f>
        <v>Nirmal</v>
      </c>
      <c r="G320" s="1">
        <v>37021</v>
      </c>
      <c r="H320" t="s">
        <v>63</v>
      </c>
      <c r="I320" t="s">
        <v>52</v>
      </c>
      <c r="J320" t="s">
        <v>77</v>
      </c>
      <c r="K320" t="s">
        <v>58</v>
      </c>
      <c r="L320" t="s">
        <v>59</v>
      </c>
      <c r="M320" t="s">
        <v>65</v>
      </c>
      <c r="N320" t="s">
        <v>65</v>
      </c>
      <c r="O320" t="s">
        <v>66</v>
      </c>
      <c r="P320" t="s">
        <v>65</v>
      </c>
      <c r="Q320" t="s">
        <v>65</v>
      </c>
      <c r="R320" t="s">
        <v>67</v>
      </c>
      <c r="S320" t="s">
        <v>66</v>
      </c>
      <c r="T320" t="s">
        <v>67</v>
      </c>
      <c r="U320" t="s">
        <v>65</v>
      </c>
      <c r="V320" t="s">
        <v>65</v>
      </c>
      <c r="W320" t="s">
        <v>65</v>
      </c>
      <c r="X320" t="s">
        <v>65</v>
      </c>
      <c r="Y320" t="s">
        <v>67</v>
      </c>
      <c r="Z320" t="s">
        <v>60</v>
      </c>
      <c r="AA320" t="s">
        <v>67</v>
      </c>
      <c r="AB320" t="s">
        <v>67</v>
      </c>
      <c r="AC320" t="s">
        <v>65</v>
      </c>
      <c r="AD320" t="s">
        <v>68</v>
      </c>
      <c r="AE320" t="s">
        <v>67</v>
      </c>
      <c r="AF320" t="s">
        <v>66</v>
      </c>
      <c r="AG320" t="s">
        <v>60</v>
      </c>
      <c r="AH320" t="s">
        <v>65</v>
      </c>
      <c r="AI320" t="s">
        <v>68</v>
      </c>
      <c r="AJ320" t="s">
        <v>65</v>
      </c>
      <c r="AK320" t="s">
        <v>67</v>
      </c>
      <c r="AL320" t="s">
        <v>66</v>
      </c>
      <c r="AM320" t="s">
        <v>65</v>
      </c>
      <c r="AN320" t="s">
        <v>66</v>
      </c>
      <c r="AO320" t="s">
        <v>67</v>
      </c>
      <c r="AP320" t="s">
        <v>67</v>
      </c>
      <c r="AQ320" t="s">
        <v>67</v>
      </c>
      <c r="AR320" t="s">
        <v>67</v>
      </c>
      <c r="AS320" t="s">
        <v>66</v>
      </c>
      <c r="AT320" t="s">
        <v>65</v>
      </c>
      <c r="AU320" t="s">
        <v>65</v>
      </c>
      <c r="AV320" t="s">
        <v>68</v>
      </c>
      <c r="AW320" t="s">
        <v>65</v>
      </c>
      <c r="AX320" t="s">
        <v>68</v>
      </c>
      <c r="AY320" t="s">
        <v>65</v>
      </c>
      <c r="AZ320">
        <v>478</v>
      </c>
      <c r="BA320" s="3">
        <v>44437.252083333333</v>
      </c>
    </row>
    <row r="321" spans="1:53" ht="17" customHeight="1" x14ac:dyDescent="0.35">
      <c r="A321" t="s">
        <v>52</v>
      </c>
      <c r="B321" t="s">
        <v>53</v>
      </c>
      <c r="D321" t="s">
        <v>432</v>
      </c>
      <c r="E321" t="s">
        <v>183</v>
      </c>
      <c r="F321" t="str">
        <f>VLOOKUP(D321,PostSurvey!A:B,2,FALSE)</f>
        <v>Nirmal</v>
      </c>
      <c r="G321" s="1">
        <v>36974</v>
      </c>
      <c r="H321" t="s">
        <v>63</v>
      </c>
      <c r="I321" t="s">
        <v>52</v>
      </c>
      <c r="J321" t="s">
        <v>73</v>
      </c>
      <c r="K321" t="s">
        <v>58</v>
      </c>
      <c r="L321" t="s">
        <v>59</v>
      </c>
      <c r="M321" t="s">
        <v>68</v>
      </c>
      <c r="N321" t="s">
        <v>67</v>
      </c>
      <c r="O321" t="s">
        <v>67</v>
      </c>
      <c r="P321" t="s">
        <v>68</v>
      </c>
      <c r="Q321" t="s">
        <v>68</v>
      </c>
      <c r="R321" t="s">
        <v>67</v>
      </c>
      <c r="S321" t="s">
        <v>67</v>
      </c>
      <c r="T321" t="s">
        <v>67</v>
      </c>
      <c r="U321" t="s">
        <v>67</v>
      </c>
      <c r="V321" t="s">
        <v>67</v>
      </c>
      <c r="W321" t="s">
        <v>60</v>
      </c>
      <c r="X321" t="s">
        <v>67</v>
      </c>
      <c r="Y321" t="s">
        <v>67</v>
      </c>
      <c r="Z321" t="s">
        <v>67</v>
      </c>
      <c r="AA321" t="s">
        <v>67</v>
      </c>
      <c r="AB321" t="s">
        <v>67</v>
      </c>
      <c r="AC321" t="s">
        <v>60</v>
      </c>
      <c r="AD321" t="s">
        <v>68</v>
      </c>
      <c r="AE321" t="s">
        <v>67</v>
      </c>
      <c r="AF321" t="s">
        <v>67</v>
      </c>
      <c r="AG321" t="s">
        <v>67</v>
      </c>
      <c r="AH321" t="s">
        <v>68</v>
      </c>
      <c r="AI321" t="s">
        <v>68</v>
      </c>
      <c r="AJ321" t="s">
        <v>67</v>
      </c>
      <c r="AK321" t="s">
        <v>67</v>
      </c>
      <c r="AL321" t="s">
        <v>67</v>
      </c>
      <c r="AM321" t="s">
        <v>60</v>
      </c>
      <c r="AN321" t="s">
        <v>67</v>
      </c>
      <c r="AO321" t="s">
        <v>67</v>
      </c>
      <c r="AP321" t="s">
        <v>67</v>
      </c>
      <c r="AQ321" t="s">
        <v>67</v>
      </c>
      <c r="AR321" t="s">
        <v>67</v>
      </c>
      <c r="AS321" t="s">
        <v>67</v>
      </c>
      <c r="AT321" t="s">
        <v>68</v>
      </c>
      <c r="AU321" t="s">
        <v>68</v>
      </c>
      <c r="AV321" t="s">
        <v>68</v>
      </c>
      <c r="AW321" t="s">
        <v>68</v>
      </c>
      <c r="AX321" t="s">
        <v>68</v>
      </c>
      <c r="AY321" t="s">
        <v>68</v>
      </c>
      <c r="AZ321">
        <v>477</v>
      </c>
      <c r="BA321" s="3">
        <v>44437.250694444447</v>
      </c>
    </row>
    <row r="322" spans="1:53" ht="17" customHeight="1" x14ac:dyDescent="0.35">
      <c r="A322" t="s">
        <v>52</v>
      </c>
      <c r="B322" s="2" t="s">
        <v>69</v>
      </c>
      <c r="D322" t="s">
        <v>433</v>
      </c>
      <c r="E322" t="s">
        <v>371</v>
      </c>
      <c r="F322" t="str">
        <f>VLOOKUP(D322,PostSurvey!A:B,2,FALSE)</f>
        <v>Nirmal</v>
      </c>
      <c r="G322">
        <v>14022001</v>
      </c>
      <c r="H322" t="s">
        <v>63</v>
      </c>
      <c r="I322" t="s">
        <v>58</v>
      </c>
      <c r="J322" t="s">
        <v>73</v>
      </c>
      <c r="K322" t="s">
        <v>58</v>
      </c>
      <c r="L322" t="s">
        <v>59</v>
      </c>
      <c r="M322" t="s">
        <v>60</v>
      </c>
      <c r="N322" t="s">
        <v>60</v>
      </c>
      <c r="O322" t="s">
        <v>60</v>
      </c>
      <c r="P322" t="s">
        <v>60</v>
      </c>
      <c r="Q322" t="s">
        <v>65</v>
      </c>
      <c r="R322" t="s">
        <v>67</v>
      </c>
      <c r="S322" t="s">
        <v>67</v>
      </c>
      <c r="T322" t="s">
        <v>67</v>
      </c>
      <c r="U322" t="s">
        <v>65</v>
      </c>
      <c r="V322" t="s">
        <v>65</v>
      </c>
      <c r="W322" t="s">
        <v>60</v>
      </c>
      <c r="X322" t="s">
        <v>60</v>
      </c>
      <c r="Y322" t="s">
        <v>60</v>
      </c>
      <c r="Z322" t="s">
        <v>67</v>
      </c>
      <c r="AA322" t="s">
        <v>65</v>
      </c>
      <c r="AB322" t="s">
        <v>67</v>
      </c>
      <c r="AC322" t="s">
        <v>67</v>
      </c>
      <c r="AD322" t="s">
        <v>60</v>
      </c>
      <c r="AE322" t="s">
        <v>67</v>
      </c>
      <c r="AF322" t="s">
        <v>65</v>
      </c>
      <c r="AG322" t="s">
        <v>65</v>
      </c>
      <c r="AH322" t="s">
        <v>66</v>
      </c>
      <c r="AI322" t="s">
        <v>65</v>
      </c>
      <c r="AJ322" t="s">
        <v>60</v>
      </c>
      <c r="AK322" t="s">
        <v>60</v>
      </c>
      <c r="AL322" t="s">
        <v>60</v>
      </c>
      <c r="AM322" t="s">
        <v>60</v>
      </c>
      <c r="AN322" t="s">
        <v>65</v>
      </c>
      <c r="AO322" t="s">
        <v>60</v>
      </c>
      <c r="AP322" t="s">
        <v>65</v>
      </c>
      <c r="AQ322" t="s">
        <v>60</v>
      </c>
      <c r="AR322" t="s">
        <v>66</v>
      </c>
      <c r="AS322" t="s">
        <v>66</v>
      </c>
      <c r="AT322" t="s">
        <v>66</v>
      </c>
      <c r="AU322" t="s">
        <v>68</v>
      </c>
      <c r="AV322" t="s">
        <v>68</v>
      </c>
      <c r="AW322" t="s">
        <v>68</v>
      </c>
      <c r="AX322" t="s">
        <v>68</v>
      </c>
      <c r="AY322" t="s">
        <v>68</v>
      </c>
      <c r="AZ322">
        <v>476</v>
      </c>
      <c r="BA322" s="3">
        <v>44437.25</v>
      </c>
    </row>
    <row r="323" spans="1:53" ht="17" customHeight="1" x14ac:dyDescent="0.35">
      <c r="A323" t="s">
        <v>52</v>
      </c>
      <c r="B323" s="2" t="s">
        <v>69</v>
      </c>
      <c r="D323" t="s">
        <v>431</v>
      </c>
      <c r="E323" t="s">
        <v>342</v>
      </c>
      <c r="F323" t="str">
        <f>VLOOKUP(D323,PostSurvey!A:B,2,FALSE)</f>
        <v>Nirmal</v>
      </c>
      <c r="G323" s="1">
        <v>37021</v>
      </c>
      <c r="H323" t="s">
        <v>63</v>
      </c>
      <c r="I323" t="s">
        <v>52</v>
      </c>
      <c r="J323" t="s">
        <v>77</v>
      </c>
      <c r="K323" t="s">
        <v>58</v>
      </c>
      <c r="L323" t="s">
        <v>59</v>
      </c>
      <c r="M323" t="s">
        <v>65</v>
      </c>
      <c r="N323" t="s">
        <v>60</v>
      </c>
      <c r="O323" t="s">
        <v>66</v>
      </c>
      <c r="P323" t="s">
        <v>65</v>
      </c>
      <c r="Q323" t="s">
        <v>65</v>
      </c>
      <c r="R323" t="s">
        <v>67</v>
      </c>
      <c r="S323" t="s">
        <v>67</v>
      </c>
      <c r="T323" t="s">
        <v>67</v>
      </c>
      <c r="U323" t="s">
        <v>68</v>
      </c>
      <c r="V323" t="s">
        <v>65</v>
      </c>
      <c r="W323" t="s">
        <v>65</v>
      </c>
      <c r="X323" t="s">
        <v>65</v>
      </c>
      <c r="Y323" t="s">
        <v>67</v>
      </c>
      <c r="Z323" t="s">
        <v>60</v>
      </c>
      <c r="AA323" t="s">
        <v>66</v>
      </c>
      <c r="AB323" t="s">
        <v>67</v>
      </c>
      <c r="AC323" t="s">
        <v>65</v>
      </c>
      <c r="AD323" t="s">
        <v>65</v>
      </c>
      <c r="AE323" t="s">
        <v>66</v>
      </c>
      <c r="AF323" t="s">
        <v>66</v>
      </c>
      <c r="AG323" t="s">
        <v>60</v>
      </c>
      <c r="AH323" t="s">
        <v>65</v>
      </c>
      <c r="AI323" t="s">
        <v>68</v>
      </c>
      <c r="AJ323" t="s">
        <v>67</v>
      </c>
      <c r="AK323" t="s">
        <v>67</v>
      </c>
      <c r="AL323" t="s">
        <v>67</v>
      </c>
      <c r="AM323" t="s">
        <v>65</v>
      </c>
      <c r="AN323" t="s">
        <v>66</v>
      </c>
      <c r="AO323" t="s">
        <v>67</v>
      </c>
      <c r="AP323" t="s">
        <v>67</v>
      </c>
      <c r="AQ323" t="s">
        <v>67</v>
      </c>
      <c r="AR323" t="s">
        <v>67</v>
      </c>
      <c r="AS323" t="s">
        <v>66</v>
      </c>
      <c r="AT323" t="s">
        <v>65</v>
      </c>
      <c r="AU323" t="s">
        <v>65</v>
      </c>
      <c r="AV323" t="s">
        <v>68</v>
      </c>
      <c r="AW323" t="s">
        <v>65</v>
      </c>
      <c r="AX323" t="s">
        <v>68</v>
      </c>
      <c r="AY323" t="s">
        <v>65</v>
      </c>
      <c r="AZ323">
        <v>475</v>
      </c>
      <c r="BA323" s="3">
        <v>44437.249305555553</v>
      </c>
    </row>
    <row r="324" spans="1:53" ht="17" customHeight="1" x14ac:dyDescent="0.35">
      <c r="A324" t="s">
        <v>52</v>
      </c>
      <c r="B324" t="s">
        <v>53</v>
      </c>
      <c r="D324" t="s">
        <v>434</v>
      </c>
      <c r="E324" t="s">
        <v>435</v>
      </c>
      <c r="F324" t="str">
        <f>VLOOKUP(D324,PostSurvey!A:B,2,FALSE)</f>
        <v>Nirmal</v>
      </c>
      <c r="G324" s="1">
        <v>36932</v>
      </c>
      <c r="H324" t="s">
        <v>63</v>
      </c>
      <c r="I324" t="s">
        <v>58</v>
      </c>
      <c r="J324" t="s">
        <v>73</v>
      </c>
      <c r="K324" t="s">
        <v>58</v>
      </c>
      <c r="L324" t="s">
        <v>59</v>
      </c>
      <c r="M324" t="s">
        <v>60</v>
      </c>
      <c r="N324" t="s">
        <v>60</v>
      </c>
      <c r="O324" t="s">
        <v>60</v>
      </c>
      <c r="P324" t="s">
        <v>60</v>
      </c>
      <c r="Q324" t="s">
        <v>60</v>
      </c>
      <c r="R324" t="s">
        <v>60</v>
      </c>
      <c r="S324" t="s">
        <v>60</v>
      </c>
      <c r="T324" t="s">
        <v>60</v>
      </c>
      <c r="U324" t="s">
        <v>60</v>
      </c>
      <c r="V324" t="s">
        <v>60</v>
      </c>
      <c r="W324" t="s">
        <v>60</v>
      </c>
      <c r="X324" t="s">
        <v>60</v>
      </c>
      <c r="Y324" t="s">
        <v>60</v>
      </c>
      <c r="Z324" t="s">
        <v>60</v>
      </c>
      <c r="AA324" t="s">
        <v>60</v>
      </c>
      <c r="AB324" t="s">
        <v>60</v>
      </c>
      <c r="AC324" t="s">
        <v>60</v>
      </c>
      <c r="AD324" t="s">
        <v>60</v>
      </c>
      <c r="AE324" t="s">
        <v>60</v>
      </c>
      <c r="AF324" t="s">
        <v>60</v>
      </c>
      <c r="AG324" t="s">
        <v>60</v>
      </c>
      <c r="AH324" t="s">
        <v>60</v>
      </c>
      <c r="AI324" t="s">
        <v>60</v>
      </c>
      <c r="AJ324" t="s">
        <v>60</v>
      </c>
      <c r="AK324" t="s">
        <v>60</v>
      </c>
      <c r="AL324" t="s">
        <v>60</v>
      </c>
      <c r="AM324" t="s">
        <v>60</v>
      </c>
      <c r="AN324" t="s">
        <v>60</v>
      </c>
      <c r="AO324" t="s">
        <v>60</v>
      </c>
      <c r="AP324" t="s">
        <v>60</v>
      </c>
      <c r="AQ324" t="s">
        <v>60</v>
      </c>
      <c r="AR324" t="s">
        <v>60</v>
      </c>
      <c r="AS324" t="s">
        <v>60</v>
      </c>
      <c r="AT324" t="s">
        <v>60</v>
      </c>
      <c r="AU324" t="s">
        <v>60</v>
      </c>
      <c r="AV324" t="s">
        <v>60</v>
      </c>
      <c r="AW324" t="s">
        <v>60</v>
      </c>
      <c r="AX324" t="s">
        <v>60</v>
      </c>
      <c r="AY324" t="s">
        <v>60</v>
      </c>
      <c r="AZ324">
        <v>474</v>
      </c>
      <c r="BA324" s="3">
        <v>44437.248611111114</v>
      </c>
    </row>
    <row r="325" spans="1:53" ht="17" customHeight="1" x14ac:dyDescent="0.35">
      <c r="A325" t="s">
        <v>52</v>
      </c>
      <c r="B325" s="2" t="s">
        <v>69</v>
      </c>
      <c r="D325" t="s">
        <v>433</v>
      </c>
      <c r="E325" t="s">
        <v>371</v>
      </c>
      <c r="F325" t="str">
        <f>VLOOKUP(D325,PostSurvey!A:B,2,FALSE)</f>
        <v>Nirmal</v>
      </c>
      <c r="G325">
        <v>14022001</v>
      </c>
      <c r="H325" t="s">
        <v>63</v>
      </c>
      <c r="I325" t="s">
        <v>58</v>
      </c>
      <c r="J325" t="s">
        <v>73</v>
      </c>
      <c r="K325" t="s">
        <v>58</v>
      </c>
      <c r="L325" t="s">
        <v>59</v>
      </c>
      <c r="M325" t="s">
        <v>60</v>
      </c>
      <c r="N325" t="s">
        <v>65</v>
      </c>
      <c r="O325" t="s">
        <v>60</v>
      </c>
      <c r="P325" t="s">
        <v>65</v>
      </c>
      <c r="Q325" t="s">
        <v>60</v>
      </c>
      <c r="R325" t="s">
        <v>65</v>
      </c>
      <c r="S325" t="s">
        <v>65</v>
      </c>
      <c r="T325" t="s">
        <v>65</v>
      </c>
      <c r="U325" t="s">
        <v>60</v>
      </c>
      <c r="V325" t="s">
        <v>66</v>
      </c>
      <c r="W325" t="s">
        <v>60</v>
      </c>
      <c r="X325" t="s">
        <v>60</v>
      </c>
      <c r="Y325" t="s">
        <v>60</v>
      </c>
      <c r="Z325" t="s">
        <v>60</v>
      </c>
      <c r="AA325" t="s">
        <v>65</v>
      </c>
      <c r="AB325" t="s">
        <v>66</v>
      </c>
      <c r="AC325" t="s">
        <v>66</v>
      </c>
      <c r="AD325" t="s">
        <v>66</v>
      </c>
      <c r="AE325" t="s">
        <v>66</v>
      </c>
      <c r="AF325" t="s">
        <v>60</v>
      </c>
      <c r="AG325" t="s">
        <v>60</v>
      </c>
      <c r="AH325" t="s">
        <v>65</v>
      </c>
      <c r="AI325" t="s">
        <v>65</v>
      </c>
      <c r="AJ325" t="s">
        <v>66</v>
      </c>
      <c r="AK325" t="s">
        <v>67</v>
      </c>
      <c r="AL325" t="s">
        <v>60</v>
      </c>
      <c r="AM325" t="s">
        <v>65</v>
      </c>
      <c r="AN325" t="s">
        <v>66</v>
      </c>
      <c r="AO325" t="s">
        <v>67</v>
      </c>
      <c r="AP325" t="s">
        <v>60</v>
      </c>
      <c r="AQ325" t="s">
        <v>60</v>
      </c>
      <c r="AR325" t="s">
        <v>60</v>
      </c>
      <c r="AS325" t="s">
        <v>60</v>
      </c>
      <c r="AT325" t="s">
        <v>60</v>
      </c>
      <c r="AU325" t="s">
        <v>60</v>
      </c>
      <c r="AV325" t="s">
        <v>60</v>
      </c>
      <c r="AW325" t="s">
        <v>60</v>
      </c>
      <c r="AX325" t="s">
        <v>60</v>
      </c>
      <c r="AY325" t="s">
        <v>60</v>
      </c>
      <c r="AZ325">
        <v>473</v>
      </c>
      <c r="BA325" s="3">
        <v>44437.248611111114</v>
      </c>
    </row>
    <row r="326" spans="1:53" ht="17" customHeight="1" x14ac:dyDescent="0.35">
      <c r="A326" t="s">
        <v>52</v>
      </c>
      <c r="B326" t="s">
        <v>53</v>
      </c>
      <c r="D326" t="s">
        <v>436</v>
      </c>
      <c r="E326" t="s">
        <v>183</v>
      </c>
      <c r="F326" t="str">
        <f>VLOOKUP(D326,PostSurvey!A:B,2,FALSE)</f>
        <v>Nirmal</v>
      </c>
      <c r="G326" s="1">
        <v>36546</v>
      </c>
      <c r="H326" t="s">
        <v>63</v>
      </c>
      <c r="I326" t="s">
        <v>52</v>
      </c>
      <c r="J326" s="2" t="s">
        <v>160</v>
      </c>
      <c r="K326" t="s">
        <v>58</v>
      </c>
      <c r="L326" t="s">
        <v>59</v>
      </c>
      <c r="M326" t="s">
        <v>65</v>
      </c>
      <c r="N326" t="s">
        <v>66</v>
      </c>
      <c r="O326" t="s">
        <v>60</v>
      </c>
      <c r="P326" t="s">
        <v>60</v>
      </c>
      <c r="Q326" t="s">
        <v>68</v>
      </c>
      <c r="R326" t="s">
        <v>66</v>
      </c>
      <c r="S326" t="s">
        <v>66</v>
      </c>
      <c r="T326" t="s">
        <v>66</v>
      </c>
      <c r="U326" t="s">
        <v>65</v>
      </c>
      <c r="V326" t="s">
        <v>60</v>
      </c>
      <c r="W326" t="s">
        <v>60</v>
      </c>
      <c r="X326" t="s">
        <v>65</v>
      </c>
      <c r="Y326" t="s">
        <v>65</v>
      </c>
      <c r="Z326" t="s">
        <v>66</v>
      </c>
      <c r="AA326" t="s">
        <v>66</v>
      </c>
      <c r="AB326" t="s">
        <v>67</v>
      </c>
      <c r="AC326" t="s">
        <v>66</v>
      </c>
      <c r="AD326" t="s">
        <v>65</v>
      </c>
      <c r="AE326" t="s">
        <v>66</v>
      </c>
      <c r="AF326" t="s">
        <v>66</v>
      </c>
      <c r="AG326" t="s">
        <v>66</v>
      </c>
      <c r="AH326" t="s">
        <v>60</v>
      </c>
      <c r="AI326" t="s">
        <v>68</v>
      </c>
      <c r="AJ326" t="s">
        <v>60</v>
      </c>
      <c r="AK326" t="s">
        <v>66</v>
      </c>
      <c r="AL326" t="s">
        <v>66</v>
      </c>
      <c r="AM326" t="s">
        <v>65</v>
      </c>
      <c r="AN326" t="s">
        <v>66</v>
      </c>
      <c r="AO326" t="s">
        <v>66</v>
      </c>
      <c r="AP326" t="s">
        <v>66</v>
      </c>
      <c r="AQ326" t="s">
        <v>66</v>
      </c>
      <c r="AR326" t="s">
        <v>66</v>
      </c>
      <c r="AS326" t="s">
        <v>66</v>
      </c>
      <c r="AT326" t="s">
        <v>60</v>
      </c>
      <c r="AU326" t="s">
        <v>65</v>
      </c>
      <c r="AV326" t="s">
        <v>65</v>
      </c>
      <c r="AW326" t="s">
        <v>60</v>
      </c>
      <c r="AX326" t="s">
        <v>65</v>
      </c>
      <c r="AY326" t="s">
        <v>60</v>
      </c>
      <c r="AZ326">
        <v>471</v>
      </c>
      <c r="BA326" s="3">
        <v>44437.234027777777</v>
      </c>
    </row>
    <row r="327" spans="1:53" ht="17" customHeight="1" x14ac:dyDescent="0.35">
      <c r="A327" t="s">
        <v>52</v>
      </c>
      <c r="B327" t="s">
        <v>53</v>
      </c>
      <c r="D327" t="s">
        <v>436</v>
      </c>
      <c r="E327" t="s">
        <v>183</v>
      </c>
      <c r="F327" t="str">
        <f>VLOOKUP(D327,PostSurvey!A:B,2,FALSE)</f>
        <v>Nirmal</v>
      </c>
      <c r="G327" s="1">
        <v>36546</v>
      </c>
      <c r="H327" t="s">
        <v>63</v>
      </c>
      <c r="I327" t="s">
        <v>52</v>
      </c>
      <c r="J327" s="2" t="s">
        <v>160</v>
      </c>
      <c r="K327" t="s">
        <v>58</v>
      </c>
      <c r="L327" t="s">
        <v>59</v>
      </c>
      <c r="M327" t="s">
        <v>65</v>
      </c>
      <c r="N327" t="s">
        <v>60</v>
      </c>
      <c r="O327" t="s">
        <v>65</v>
      </c>
      <c r="P327" t="s">
        <v>60</v>
      </c>
      <c r="Q327" t="s">
        <v>68</v>
      </c>
      <c r="R327" t="s">
        <v>66</v>
      </c>
      <c r="S327" t="s">
        <v>66</v>
      </c>
      <c r="T327" t="s">
        <v>67</v>
      </c>
      <c r="U327" t="s">
        <v>65</v>
      </c>
      <c r="V327" t="s">
        <v>65</v>
      </c>
      <c r="W327" t="s">
        <v>60</v>
      </c>
      <c r="X327" t="s">
        <v>65</v>
      </c>
      <c r="Y327" t="s">
        <v>60</v>
      </c>
      <c r="Z327" t="s">
        <v>66</v>
      </c>
      <c r="AA327" t="s">
        <v>60</v>
      </c>
      <c r="AB327" t="s">
        <v>67</v>
      </c>
      <c r="AC327" t="s">
        <v>60</v>
      </c>
      <c r="AD327" t="s">
        <v>65</v>
      </c>
      <c r="AE327" t="s">
        <v>60</v>
      </c>
      <c r="AF327" t="s">
        <v>66</v>
      </c>
      <c r="AG327" t="s">
        <v>67</v>
      </c>
      <c r="AH327" t="s">
        <v>60</v>
      </c>
      <c r="AI327" t="s">
        <v>65</v>
      </c>
      <c r="AJ327" t="s">
        <v>60</v>
      </c>
      <c r="AK327" t="s">
        <v>67</v>
      </c>
      <c r="AL327" t="s">
        <v>66</v>
      </c>
      <c r="AM327" t="s">
        <v>65</v>
      </c>
      <c r="AN327" t="s">
        <v>67</v>
      </c>
      <c r="AO327" t="s">
        <v>66</v>
      </c>
      <c r="AP327" t="s">
        <v>66</v>
      </c>
      <c r="AQ327" t="s">
        <v>66</v>
      </c>
      <c r="AR327" t="s">
        <v>66</v>
      </c>
      <c r="AS327" t="s">
        <v>66</v>
      </c>
      <c r="AT327" t="s">
        <v>66</v>
      </c>
      <c r="AU327" t="s">
        <v>65</v>
      </c>
      <c r="AV327" t="s">
        <v>65</v>
      </c>
      <c r="AW327" t="s">
        <v>60</v>
      </c>
      <c r="AX327" t="s">
        <v>65</v>
      </c>
      <c r="AY327" t="s">
        <v>60</v>
      </c>
      <c r="AZ327">
        <v>470</v>
      </c>
      <c r="BA327" s="3">
        <v>44437.225694444445</v>
      </c>
    </row>
    <row r="328" spans="1:53" ht="17" customHeight="1" x14ac:dyDescent="0.35">
      <c r="A328" t="s">
        <v>52</v>
      </c>
      <c r="B328" t="s">
        <v>53</v>
      </c>
      <c r="D328" t="s">
        <v>437</v>
      </c>
      <c r="E328" t="s">
        <v>183</v>
      </c>
      <c r="F328" t="str">
        <f>VLOOKUP(D328,PostSurvey!A:B,2,FALSE)</f>
        <v>Nirmal</v>
      </c>
      <c r="G328" s="1">
        <v>36176</v>
      </c>
      <c r="H328" t="s">
        <v>63</v>
      </c>
      <c r="I328" t="s">
        <v>58</v>
      </c>
      <c r="J328" t="s">
        <v>73</v>
      </c>
      <c r="K328" t="s">
        <v>58</v>
      </c>
      <c r="L328" t="s">
        <v>59</v>
      </c>
      <c r="M328" t="s">
        <v>65</v>
      </c>
      <c r="N328" t="s">
        <v>67</v>
      </c>
      <c r="O328" t="s">
        <v>60</v>
      </c>
      <c r="P328" t="s">
        <v>68</v>
      </c>
      <c r="Q328" t="s">
        <v>68</v>
      </c>
      <c r="R328" t="s">
        <v>67</v>
      </c>
      <c r="S328" t="s">
        <v>67</v>
      </c>
      <c r="T328" t="s">
        <v>67</v>
      </c>
      <c r="U328" t="s">
        <v>68</v>
      </c>
      <c r="V328" t="s">
        <v>66</v>
      </c>
      <c r="W328" t="s">
        <v>65</v>
      </c>
      <c r="X328" t="s">
        <v>65</v>
      </c>
      <c r="Y328" t="s">
        <v>67</v>
      </c>
      <c r="Z328" t="s">
        <v>67</v>
      </c>
      <c r="AA328" t="s">
        <v>67</v>
      </c>
      <c r="AB328" t="s">
        <v>66</v>
      </c>
      <c r="AC328" t="s">
        <v>65</v>
      </c>
      <c r="AD328" t="s">
        <v>68</v>
      </c>
      <c r="AE328" t="s">
        <v>66</v>
      </c>
      <c r="AF328" t="s">
        <v>65</v>
      </c>
      <c r="AG328" t="s">
        <v>66</v>
      </c>
      <c r="AH328" t="s">
        <v>66</v>
      </c>
      <c r="AI328" t="s">
        <v>65</v>
      </c>
      <c r="AJ328" t="s">
        <v>66</v>
      </c>
      <c r="AK328" t="s">
        <v>67</v>
      </c>
      <c r="AL328" t="s">
        <v>65</v>
      </c>
      <c r="AM328" t="s">
        <v>60</v>
      </c>
      <c r="AN328" t="s">
        <v>65</v>
      </c>
      <c r="AO328" t="s">
        <v>67</v>
      </c>
      <c r="AP328" t="s">
        <v>67</v>
      </c>
      <c r="AQ328" t="s">
        <v>67</v>
      </c>
      <c r="AR328" t="s">
        <v>67</v>
      </c>
      <c r="AS328" t="s">
        <v>67</v>
      </c>
      <c r="AT328" t="s">
        <v>68</v>
      </c>
      <c r="AU328" t="s">
        <v>68</v>
      </c>
      <c r="AV328" t="s">
        <v>68</v>
      </c>
      <c r="AW328" t="s">
        <v>68</v>
      </c>
      <c r="AX328" t="s">
        <v>68</v>
      </c>
      <c r="AY328" t="s">
        <v>65</v>
      </c>
      <c r="AZ328">
        <v>467</v>
      </c>
      <c r="BA328" s="3">
        <v>44437.215277777781</v>
      </c>
    </row>
    <row r="329" spans="1:53" ht="17" customHeight="1" x14ac:dyDescent="0.35">
      <c r="A329" t="s">
        <v>52</v>
      </c>
      <c r="B329" t="s">
        <v>53</v>
      </c>
      <c r="D329" t="s">
        <v>441</v>
      </c>
      <c r="E329" t="s">
        <v>342</v>
      </c>
      <c r="F329" t="str">
        <f>VLOOKUP(D329,PostSurvey!A:B,2,FALSE)</f>
        <v>Nirmal</v>
      </c>
      <c r="G329" s="1">
        <v>36637</v>
      </c>
      <c r="H329" t="s">
        <v>63</v>
      </c>
      <c r="I329" t="s">
        <v>52</v>
      </c>
      <c r="J329" t="s">
        <v>77</v>
      </c>
      <c r="K329" t="s">
        <v>58</v>
      </c>
      <c r="L329" t="s">
        <v>59</v>
      </c>
      <c r="M329" t="s">
        <v>65</v>
      </c>
      <c r="N329" t="s">
        <v>67</v>
      </c>
      <c r="O329" t="s">
        <v>60</v>
      </c>
      <c r="P329" t="s">
        <v>65</v>
      </c>
      <c r="Q329" t="s">
        <v>68</v>
      </c>
      <c r="R329" t="s">
        <v>67</v>
      </c>
      <c r="S329" t="s">
        <v>67</v>
      </c>
      <c r="T329" t="s">
        <v>67</v>
      </c>
      <c r="U329" t="s">
        <v>65</v>
      </c>
      <c r="V329" t="s">
        <v>68</v>
      </c>
      <c r="W329" t="s">
        <v>66</v>
      </c>
      <c r="X329" t="s">
        <v>66</v>
      </c>
      <c r="Y329" t="s">
        <v>67</v>
      </c>
      <c r="Z329" t="s">
        <v>67</v>
      </c>
      <c r="AA329" t="s">
        <v>66</v>
      </c>
      <c r="AB329" t="s">
        <v>67</v>
      </c>
      <c r="AC329" t="s">
        <v>65</v>
      </c>
      <c r="AD329" t="s">
        <v>65</v>
      </c>
      <c r="AE329" t="s">
        <v>68</v>
      </c>
      <c r="AF329" t="s">
        <v>66</v>
      </c>
      <c r="AG329" t="s">
        <v>68</v>
      </c>
      <c r="AH329" t="s">
        <v>66</v>
      </c>
      <c r="AI329" t="s">
        <v>65</v>
      </c>
      <c r="AJ329" t="s">
        <v>67</v>
      </c>
      <c r="AK329" t="s">
        <v>67</v>
      </c>
      <c r="AL329" t="s">
        <v>67</v>
      </c>
      <c r="AM329" t="s">
        <v>65</v>
      </c>
      <c r="AN329" t="s">
        <v>65</v>
      </c>
      <c r="AO329" t="s">
        <v>67</v>
      </c>
      <c r="AP329" t="s">
        <v>66</v>
      </c>
      <c r="AQ329" t="s">
        <v>66</v>
      </c>
      <c r="AR329" t="s">
        <v>67</v>
      </c>
      <c r="AS329" t="s">
        <v>67</v>
      </c>
      <c r="AT329" t="s">
        <v>65</v>
      </c>
      <c r="AU329" t="s">
        <v>68</v>
      </c>
      <c r="AV329" t="s">
        <v>68</v>
      </c>
      <c r="AW329" t="s">
        <v>65</v>
      </c>
      <c r="AX329" t="s">
        <v>68</v>
      </c>
      <c r="AY329" t="s">
        <v>65</v>
      </c>
      <c r="AZ329">
        <v>458</v>
      </c>
      <c r="BA329" s="3">
        <v>44437.119444444441</v>
      </c>
    </row>
    <row r="330" spans="1:53" ht="17" customHeight="1" x14ac:dyDescent="0.35">
      <c r="A330" t="s">
        <v>52</v>
      </c>
      <c r="B330" t="s">
        <v>53</v>
      </c>
      <c r="D330" t="s">
        <v>442</v>
      </c>
      <c r="E330" t="s">
        <v>342</v>
      </c>
      <c r="F330" t="str">
        <f>VLOOKUP(D330,PostSurvey!A:B,2,FALSE)</f>
        <v>Nirmal</v>
      </c>
      <c r="G330" s="1">
        <v>36899</v>
      </c>
      <c r="H330" t="s">
        <v>63</v>
      </c>
      <c r="I330" t="s">
        <v>58</v>
      </c>
      <c r="J330" t="s">
        <v>73</v>
      </c>
      <c r="K330" t="s">
        <v>58</v>
      </c>
      <c r="L330" t="s">
        <v>59</v>
      </c>
      <c r="M330" t="s">
        <v>68</v>
      </c>
      <c r="N330" t="s">
        <v>60</v>
      </c>
      <c r="O330" t="s">
        <v>60</v>
      </c>
      <c r="P330" t="s">
        <v>60</v>
      </c>
      <c r="Q330" t="s">
        <v>60</v>
      </c>
      <c r="R330" t="s">
        <v>66</v>
      </c>
      <c r="S330" t="s">
        <v>66</v>
      </c>
      <c r="T330" t="s">
        <v>66</v>
      </c>
      <c r="U330" t="s">
        <v>60</v>
      </c>
      <c r="V330" t="s">
        <v>60</v>
      </c>
      <c r="W330" t="s">
        <v>60</v>
      </c>
      <c r="X330" t="s">
        <v>60</v>
      </c>
      <c r="Y330" t="s">
        <v>65</v>
      </c>
      <c r="Z330" t="s">
        <v>60</v>
      </c>
      <c r="AA330" t="s">
        <v>60</v>
      </c>
      <c r="AB330" t="s">
        <v>67</v>
      </c>
      <c r="AC330" t="s">
        <v>60</v>
      </c>
      <c r="AD330" t="s">
        <v>60</v>
      </c>
      <c r="AE330" t="s">
        <v>66</v>
      </c>
      <c r="AF330" t="s">
        <v>66</v>
      </c>
      <c r="AG330" t="s">
        <v>66</v>
      </c>
      <c r="AH330" t="s">
        <v>60</v>
      </c>
      <c r="AI330" t="s">
        <v>65</v>
      </c>
      <c r="AJ330" t="s">
        <v>60</v>
      </c>
      <c r="AK330" t="s">
        <v>66</v>
      </c>
      <c r="AL330" t="s">
        <v>60</v>
      </c>
      <c r="AM330" t="s">
        <v>60</v>
      </c>
      <c r="AN330" t="s">
        <v>66</v>
      </c>
      <c r="AO330" t="s">
        <v>66</v>
      </c>
      <c r="AP330" t="s">
        <v>66</v>
      </c>
      <c r="AQ330" t="s">
        <v>66</v>
      </c>
      <c r="AR330" t="s">
        <v>66</v>
      </c>
      <c r="AS330" t="s">
        <v>66</v>
      </c>
      <c r="AT330" t="s">
        <v>65</v>
      </c>
      <c r="AU330" t="s">
        <v>65</v>
      </c>
      <c r="AV330" t="s">
        <v>65</v>
      </c>
      <c r="AW330" t="s">
        <v>65</v>
      </c>
      <c r="AX330" t="s">
        <v>65</v>
      </c>
      <c r="AY330" t="s">
        <v>60</v>
      </c>
      <c r="AZ330">
        <v>457</v>
      </c>
      <c r="BA330" s="3">
        <v>44437.119444444441</v>
      </c>
    </row>
    <row r="331" spans="1:53" ht="17" customHeight="1" x14ac:dyDescent="0.35">
      <c r="A331" t="s">
        <v>52</v>
      </c>
      <c r="B331" s="2" t="s">
        <v>69</v>
      </c>
      <c r="D331" t="s">
        <v>443</v>
      </c>
      <c r="E331" t="s">
        <v>183</v>
      </c>
      <c r="F331" t="str">
        <f>VLOOKUP(D331,PostSurvey!A:B,2,FALSE)</f>
        <v>Nirmal</v>
      </c>
      <c r="G331" s="1">
        <v>36958</v>
      </c>
      <c r="H331" t="s">
        <v>63</v>
      </c>
      <c r="I331" t="s">
        <v>58</v>
      </c>
      <c r="J331" t="s">
        <v>73</v>
      </c>
      <c r="K331" t="s">
        <v>58</v>
      </c>
      <c r="L331" t="s">
        <v>59</v>
      </c>
      <c r="M331" t="s">
        <v>65</v>
      </c>
      <c r="N331" t="s">
        <v>60</v>
      </c>
      <c r="O331" t="s">
        <v>60</v>
      </c>
      <c r="P331" t="s">
        <v>60</v>
      </c>
      <c r="Q331" t="s">
        <v>65</v>
      </c>
      <c r="R331" t="s">
        <v>66</v>
      </c>
      <c r="S331" t="s">
        <v>66</v>
      </c>
      <c r="T331" t="s">
        <v>66</v>
      </c>
      <c r="U331" t="s">
        <v>60</v>
      </c>
      <c r="V331" t="s">
        <v>66</v>
      </c>
      <c r="W331" t="s">
        <v>60</v>
      </c>
      <c r="X331" t="s">
        <v>60</v>
      </c>
      <c r="Y331" t="s">
        <v>66</v>
      </c>
      <c r="Z331" t="s">
        <v>60</v>
      </c>
      <c r="AA331" t="s">
        <v>60</v>
      </c>
      <c r="AB331" t="s">
        <v>60</v>
      </c>
      <c r="AC331" t="s">
        <v>60</v>
      </c>
      <c r="AD331" t="s">
        <v>65</v>
      </c>
      <c r="AE331" t="s">
        <v>60</v>
      </c>
      <c r="AF331" t="s">
        <v>60</v>
      </c>
      <c r="AG331" t="s">
        <v>66</v>
      </c>
      <c r="AH331" t="s">
        <v>60</v>
      </c>
      <c r="AI331" t="s">
        <v>60</v>
      </c>
      <c r="AJ331" t="s">
        <v>66</v>
      </c>
      <c r="AK331" t="s">
        <v>66</v>
      </c>
      <c r="AL331" t="s">
        <v>60</v>
      </c>
      <c r="AM331" t="s">
        <v>60</v>
      </c>
      <c r="AN331" t="s">
        <v>65</v>
      </c>
      <c r="AO331" t="s">
        <v>60</v>
      </c>
      <c r="AP331" t="s">
        <v>60</v>
      </c>
      <c r="AQ331" t="s">
        <v>60</v>
      </c>
      <c r="AR331" t="s">
        <v>60</v>
      </c>
      <c r="AS331" t="s">
        <v>65</v>
      </c>
      <c r="AT331" t="s">
        <v>65</v>
      </c>
      <c r="AU331" t="s">
        <v>65</v>
      </c>
      <c r="AV331" t="s">
        <v>65</v>
      </c>
      <c r="AW331" t="s">
        <v>65</v>
      </c>
      <c r="AX331" t="s">
        <v>65</v>
      </c>
      <c r="AY331" t="s">
        <v>65</v>
      </c>
      <c r="AZ331">
        <v>452</v>
      </c>
      <c r="BA331" s="3">
        <v>44437.091666666667</v>
      </c>
    </row>
    <row r="332" spans="1:53" ht="17" customHeight="1" x14ac:dyDescent="0.35">
      <c r="A332" t="s">
        <v>52</v>
      </c>
      <c r="B332" t="s">
        <v>53</v>
      </c>
      <c r="D332" t="s">
        <v>444</v>
      </c>
      <c r="E332" t="s">
        <v>342</v>
      </c>
      <c r="F332" t="str">
        <f>VLOOKUP(D332,PostSurvey!A:B,2,FALSE)</f>
        <v>Nirmal</v>
      </c>
      <c r="G332" s="1">
        <v>36507</v>
      </c>
      <c r="H332" t="s">
        <v>63</v>
      </c>
      <c r="I332" t="s">
        <v>52</v>
      </c>
      <c r="J332" t="s">
        <v>64</v>
      </c>
      <c r="K332" t="s">
        <v>58</v>
      </c>
      <c r="L332" t="s">
        <v>59</v>
      </c>
      <c r="M332" t="s">
        <v>66</v>
      </c>
      <c r="N332" t="s">
        <v>68</v>
      </c>
      <c r="O332" t="s">
        <v>66</v>
      </c>
      <c r="P332" t="s">
        <v>65</v>
      </c>
      <c r="Q332" t="s">
        <v>65</v>
      </c>
      <c r="R332" t="s">
        <v>66</v>
      </c>
      <c r="S332" t="s">
        <v>66</v>
      </c>
      <c r="T332" t="s">
        <v>65</v>
      </c>
      <c r="U332" t="s">
        <v>68</v>
      </c>
      <c r="V332" t="s">
        <v>68</v>
      </c>
      <c r="W332" t="s">
        <v>66</v>
      </c>
      <c r="X332" t="s">
        <v>66</v>
      </c>
      <c r="Y332" t="s">
        <v>66</v>
      </c>
      <c r="Z332" t="s">
        <v>65</v>
      </c>
      <c r="AA332" t="s">
        <v>66</v>
      </c>
      <c r="AB332" t="s">
        <v>67</v>
      </c>
      <c r="AC332" t="s">
        <v>65</v>
      </c>
      <c r="AD332" t="s">
        <v>68</v>
      </c>
      <c r="AE332" t="s">
        <v>66</v>
      </c>
      <c r="AF332" t="s">
        <v>65</v>
      </c>
      <c r="AG332" t="s">
        <v>65</v>
      </c>
      <c r="AH332" t="s">
        <v>65</v>
      </c>
      <c r="AI332" t="s">
        <v>65</v>
      </c>
      <c r="AJ332" t="s">
        <v>66</v>
      </c>
      <c r="AK332" t="s">
        <v>67</v>
      </c>
      <c r="AL332" t="s">
        <v>66</v>
      </c>
      <c r="AM332" t="s">
        <v>65</v>
      </c>
      <c r="AN332" t="s">
        <v>67</v>
      </c>
      <c r="AO332" t="s">
        <v>66</v>
      </c>
      <c r="AP332" t="s">
        <v>66</v>
      </c>
      <c r="AQ332" t="s">
        <v>66</v>
      </c>
      <c r="AR332" t="s">
        <v>66</v>
      </c>
      <c r="AS332" t="s">
        <v>66</v>
      </c>
      <c r="AT332" t="s">
        <v>65</v>
      </c>
      <c r="AU332" t="s">
        <v>68</v>
      </c>
      <c r="AV332" t="s">
        <v>68</v>
      </c>
      <c r="AW332" t="s">
        <v>68</v>
      </c>
      <c r="AX332" t="s">
        <v>68</v>
      </c>
      <c r="AY332" t="s">
        <v>60</v>
      </c>
      <c r="AZ332">
        <v>451</v>
      </c>
      <c r="BA332" s="3">
        <v>44437.09097222222</v>
      </c>
    </row>
    <row r="333" spans="1:53" ht="17" customHeight="1" x14ac:dyDescent="0.35">
      <c r="A333" t="s">
        <v>52</v>
      </c>
      <c r="B333" t="s">
        <v>53</v>
      </c>
      <c r="D333" t="s">
        <v>444</v>
      </c>
      <c r="E333" t="s">
        <v>342</v>
      </c>
      <c r="F333" t="str">
        <f>VLOOKUP(D333,PostSurvey!A:B,2,FALSE)</f>
        <v>Nirmal</v>
      </c>
      <c r="G333" s="1">
        <v>36507</v>
      </c>
      <c r="H333" t="s">
        <v>63</v>
      </c>
      <c r="I333" t="s">
        <v>52</v>
      </c>
      <c r="J333" t="s">
        <v>64</v>
      </c>
      <c r="K333" t="s">
        <v>58</v>
      </c>
      <c r="L333" t="s">
        <v>59</v>
      </c>
      <c r="M333" t="s">
        <v>66</v>
      </c>
      <c r="N333" t="s">
        <v>65</v>
      </c>
      <c r="O333" t="s">
        <v>66</v>
      </c>
      <c r="P333" t="s">
        <v>65</v>
      </c>
      <c r="Q333" t="s">
        <v>68</v>
      </c>
      <c r="R333" t="s">
        <v>65</v>
      </c>
      <c r="S333" t="s">
        <v>66</v>
      </c>
      <c r="T333" t="s">
        <v>65</v>
      </c>
      <c r="U333" t="s">
        <v>68</v>
      </c>
      <c r="V333" t="s">
        <v>68</v>
      </c>
      <c r="W333" t="s">
        <v>66</v>
      </c>
      <c r="X333" t="s">
        <v>66</v>
      </c>
      <c r="Y333" t="s">
        <v>60</v>
      </c>
      <c r="Z333" t="s">
        <v>65</v>
      </c>
      <c r="AA333" t="s">
        <v>66</v>
      </c>
      <c r="AB333" t="s">
        <v>67</v>
      </c>
      <c r="AC333" t="s">
        <v>65</v>
      </c>
      <c r="AD333" t="s">
        <v>65</v>
      </c>
      <c r="AE333" t="s">
        <v>66</v>
      </c>
      <c r="AF333" t="s">
        <v>65</v>
      </c>
      <c r="AG333" t="s">
        <v>65</v>
      </c>
      <c r="AH333" t="s">
        <v>68</v>
      </c>
      <c r="AI333" t="s">
        <v>65</v>
      </c>
      <c r="AJ333" t="s">
        <v>66</v>
      </c>
      <c r="AK333" t="s">
        <v>67</v>
      </c>
      <c r="AL333" t="s">
        <v>66</v>
      </c>
      <c r="AM333" t="s">
        <v>65</v>
      </c>
      <c r="AN333" t="s">
        <v>67</v>
      </c>
      <c r="AO333" t="s">
        <v>66</v>
      </c>
      <c r="AP333" t="s">
        <v>66</v>
      </c>
      <c r="AQ333" t="s">
        <v>66</v>
      </c>
      <c r="AR333" t="s">
        <v>67</v>
      </c>
      <c r="AS333" t="s">
        <v>66</v>
      </c>
      <c r="AT333" t="s">
        <v>66</v>
      </c>
      <c r="AU333" t="s">
        <v>68</v>
      </c>
      <c r="AV333" t="s">
        <v>68</v>
      </c>
      <c r="AW333" t="s">
        <v>68</v>
      </c>
      <c r="AX333" t="s">
        <v>68</v>
      </c>
      <c r="AY333" t="s">
        <v>60</v>
      </c>
      <c r="AZ333">
        <v>450</v>
      </c>
      <c r="BA333" s="3">
        <v>44437.088194444441</v>
      </c>
    </row>
    <row r="334" spans="1:53" ht="17" customHeight="1" x14ac:dyDescent="0.35">
      <c r="A334" t="s">
        <v>52</v>
      </c>
      <c r="B334" t="s">
        <v>53</v>
      </c>
      <c r="D334" t="s">
        <v>445</v>
      </c>
      <c r="E334" t="s">
        <v>183</v>
      </c>
      <c r="F334" t="str">
        <f>VLOOKUP(D334,PostSurvey!A:B,2,FALSE)</f>
        <v>Nirmal</v>
      </c>
      <c r="G334" s="1">
        <v>36139</v>
      </c>
      <c r="H334" t="s">
        <v>63</v>
      </c>
      <c r="I334" t="s">
        <v>52</v>
      </c>
      <c r="J334" t="s">
        <v>77</v>
      </c>
      <c r="K334" t="s">
        <v>58</v>
      </c>
      <c r="L334" t="s">
        <v>59</v>
      </c>
      <c r="M334" t="s">
        <v>65</v>
      </c>
      <c r="N334" t="s">
        <v>60</v>
      </c>
      <c r="O334" t="s">
        <v>65</v>
      </c>
      <c r="P334" t="s">
        <v>60</v>
      </c>
      <c r="Q334" t="s">
        <v>65</v>
      </c>
      <c r="R334" t="s">
        <v>60</v>
      </c>
      <c r="S334" t="s">
        <v>66</v>
      </c>
      <c r="T334" t="s">
        <v>60</v>
      </c>
      <c r="U334" t="s">
        <v>65</v>
      </c>
      <c r="V334" t="s">
        <v>65</v>
      </c>
      <c r="W334" t="s">
        <v>60</v>
      </c>
      <c r="X334" t="s">
        <v>60</v>
      </c>
      <c r="Y334" t="s">
        <v>60</v>
      </c>
      <c r="Z334" t="s">
        <v>66</v>
      </c>
      <c r="AA334" t="s">
        <v>60</v>
      </c>
      <c r="AB334" t="s">
        <v>67</v>
      </c>
      <c r="AC334" t="s">
        <v>60</v>
      </c>
      <c r="AD334" t="s">
        <v>65</v>
      </c>
      <c r="AE334" t="s">
        <v>60</v>
      </c>
      <c r="AF334" t="s">
        <v>60</v>
      </c>
      <c r="AG334" t="s">
        <v>60</v>
      </c>
      <c r="AH334" t="s">
        <v>60</v>
      </c>
      <c r="AI334" t="s">
        <v>65</v>
      </c>
      <c r="AJ334" t="s">
        <v>60</v>
      </c>
      <c r="AK334" t="s">
        <v>60</v>
      </c>
      <c r="AL334" t="s">
        <v>60</v>
      </c>
      <c r="AM334" t="s">
        <v>65</v>
      </c>
      <c r="AN334" t="s">
        <v>65</v>
      </c>
      <c r="AO334" t="s">
        <v>66</v>
      </c>
      <c r="AP334" t="s">
        <v>60</v>
      </c>
      <c r="AQ334" t="s">
        <v>66</v>
      </c>
      <c r="AR334" t="s">
        <v>66</v>
      </c>
      <c r="AS334" t="s">
        <v>66</v>
      </c>
      <c r="AT334" t="s">
        <v>65</v>
      </c>
      <c r="AU334" t="s">
        <v>65</v>
      </c>
      <c r="AV334" t="s">
        <v>68</v>
      </c>
      <c r="AW334" t="s">
        <v>65</v>
      </c>
      <c r="AX334" t="s">
        <v>60</v>
      </c>
      <c r="AY334" t="s">
        <v>60</v>
      </c>
      <c r="AZ334">
        <v>449</v>
      </c>
      <c r="BA334" s="3">
        <v>44437.087500000001</v>
      </c>
    </row>
    <row r="335" spans="1:53" ht="17" customHeight="1" x14ac:dyDescent="0.35">
      <c r="A335" t="s">
        <v>52</v>
      </c>
      <c r="B335" t="s">
        <v>53</v>
      </c>
      <c r="D335" t="s">
        <v>446</v>
      </c>
      <c r="E335" t="s">
        <v>342</v>
      </c>
      <c r="F335" t="str">
        <f>VLOOKUP(D335,PostSurvey!A:B,2,FALSE)</f>
        <v>Nirmal</v>
      </c>
      <c r="G335" s="1">
        <v>36626</v>
      </c>
      <c r="H335" t="s">
        <v>63</v>
      </c>
      <c r="I335" t="s">
        <v>52</v>
      </c>
      <c r="J335" t="s">
        <v>77</v>
      </c>
      <c r="K335" t="s">
        <v>58</v>
      </c>
      <c r="L335" t="s">
        <v>59</v>
      </c>
      <c r="M335" t="s">
        <v>65</v>
      </c>
      <c r="N335" t="s">
        <v>67</v>
      </c>
      <c r="O335" t="s">
        <v>67</v>
      </c>
      <c r="P335" t="s">
        <v>68</v>
      </c>
      <c r="Q335" t="s">
        <v>68</v>
      </c>
      <c r="R335" t="s">
        <v>67</v>
      </c>
      <c r="S335" t="s">
        <v>67</v>
      </c>
      <c r="T335" t="s">
        <v>67</v>
      </c>
      <c r="U335" t="s">
        <v>65</v>
      </c>
      <c r="V335" t="s">
        <v>60</v>
      </c>
      <c r="W335" t="s">
        <v>60</v>
      </c>
      <c r="X335" t="s">
        <v>65</v>
      </c>
      <c r="Y335" t="s">
        <v>67</v>
      </c>
      <c r="Z335" t="s">
        <v>66</v>
      </c>
      <c r="AA335" t="s">
        <v>66</v>
      </c>
      <c r="AB335" t="s">
        <v>67</v>
      </c>
      <c r="AC335" t="s">
        <v>60</v>
      </c>
      <c r="AD335" t="s">
        <v>65</v>
      </c>
      <c r="AE335" t="s">
        <v>67</v>
      </c>
      <c r="AF335" t="s">
        <v>66</v>
      </c>
      <c r="AG335" t="s">
        <v>67</v>
      </c>
      <c r="AH335" t="s">
        <v>65</v>
      </c>
      <c r="AI335" t="s">
        <v>68</v>
      </c>
      <c r="AJ335" t="s">
        <v>66</v>
      </c>
      <c r="AK335" t="s">
        <v>67</v>
      </c>
      <c r="AL335" t="s">
        <v>67</v>
      </c>
      <c r="AM335" t="s">
        <v>60</v>
      </c>
      <c r="AN335" t="s">
        <v>68</v>
      </c>
      <c r="AO335" t="s">
        <v>67</v>
      </c>
      <c r="AP335" t="s">
        <v>67</v>
      </c>
      <c r="AQ335" t="s">
        <v>67</v>
      </c>
      <c r="AR335" t="s">
        <v>67</v>
      </c>
      <c r="AS335" t="s">
        <v>67</v>
      </c>
      <c r="AT335" t="s">
        <v>68</v>
      </c>
      <c r="AU335" t="s">
        <v>65</v>
      </c>
      <c r="AV335" t="s">
        <v>68</v>
      </c>
      <c r="AW335" t="s">
        <v>68</v>
      </c>
      <c r="AX335" t="s">
        <v>68</v>
      </c>
      <c r="AY335" t="s">
        <v>68</v>
      </c>
      <c r="AZ335">
        <v>446</v>
      </c>
      <c r="BA335" s="3">
        <v>44437.07916666667</v>
      </c>
    </row>
    <row r="336" spans="1:53" ht="17" customHeight="1" x14ac:dyDescent="0.35">
      <c r="A336" t="s">
        <v>52</v>
      </c>
      <c r="B336" t="s">
        <v>53</v>
      </c>
      <c r="D336" t="s">
        <v>447</v>
      </c>
      <c r="E336" t="s">
        <v>342</v>
      </c>
      <c r="F336" t="str">
        <f>VLOOKUP(D336,PostSurvey!A:B,2,FALSE)</f>
        <v>Nirmal</v>
      </c>
      <c r="G336" s="1">
        <v>36702</v>
      </c>
      <c r="H336" t="s">
        <v>63</v>
      </c>
      <c r="I336" t="s">
        <v>52</v>
      </c>
      <c r="J336" t="s">
        <v>77</v>
      </c>
      <c r="K336" t="s">
        <v>58</v>
      </c>
      <c r="L336" t="s">
        <v>59</v>
      </c>
      <c r="M336" t="s">
        <v>65</v>
      </c>
      <c r="N336" t="s">
        <v>66</v>
      </c>
      <c r="O336" t="s">
        <v>60</v>
      </c>
      <c r="P336" t="s">
        <v>60</v>
      </c>
      <c r="Q336" t="s">
        <v>60</v>
      </c>
      <c r="R336" t="s">
        <v>67</v>
      </c>
      <c r="S336" t="s">
        <v>67</v>
      </c>
      <c r="T336" t="s">
        <v>67</v>
      </c>
      <c r="U336" t="s">
        <v>65</v>
      </c>
      <c r="V336" t="s">
        <v>60</v>
      </c>
      <c r="W336" t="s">
        <v>60</v>
      </c>
      <c r="X336" t="s">
        <v>65</v>
      </c>
      <c r="Y336" t="s">
        <v>65</v>
      </c>
      <c r="Z336" t="s">
        <v>66</v>
      </c>
      <c r="AA336" t="s">
        <v>66</v>
      </c>
      <c r="AB336" t="s">
        <v>67</v>
      </c>
      <c r="AC336" t="s">
        <v>60</v>
      </c>
      <c r="AD336" t="s">
        <v>65</v>
      </c>
      <c r="AE336" t="s">
        <v>66</v>
      </c>
      <c r="AF336" t="s">
        <v>66</v>
      </c>
      <c r="AG336" t="s">
        <v>60</v>
      </c>
      <c r="AH336" t="s">
        <v>60</v>
      </c>
      <c r="AI336" t="s">
        <v>68</v>
      </c>
      <c r="AJ336" t="s">
        <v>67</v>
      </c>
      <c r="AK336" t="s">
        <v>67</v>
      </c>
      <c r="AL336" t="s">
        <v>67</v>
      </c>
      <c r="AM336" t="s">
        <v>60</v>
      </c>
      <c r="AN336" t="s">
        <v>65</v>
      </c>
      <c r="AO336" t="s">
        <v>66</v>
      </c>
      <c r="AP336" t="s">
        <v>66</v>
      </c>
      <c r="AQ336" t="s">
        <v>67</v>
      </c>
      <c r="AR336" t="s">
        <v>66</v>
      </c>
      <c r="AS336" t="s">
        <v>60</v>
      </c>
      <c r="AT336" t="s">
        <v>65</v>
      </c>
      <c r="AU336" t="s">
        <v>68</v>
      </c>
      <c r="AV336" t="s">
        <v>68</v>
      </c>
      <c r="AW336" t="s">
        <v>60</v>
      </c>
      <c r="AX336" t="s">
        <v>65</v>
      </c>
      <c r="AY336" t="s">
        <v>60</v>
      </c>
      <c r="AZ336">
        <v>445</v>
      </c>
      <c r="BA336" s="3">
        <v>44437.070833333331</v>
      </c>
    </row>
    <row r="337" spans="1:53" ht="17" customHeight="1" x14ac:dyDescent="0.35">
      <c r="A337" t="s">
        <v>52</v>
      </c>
      <c r="B337" t="s">
        <v>53</v>
      </c>
      <c r="D337" t="s">
        <v>451</v>
      </c>
      <c r="E337" t="s">
        <v>183</v>
      </c>
      <c r="F337" t="str">
        <f>VLOOKUP(D337,PostSurvey!A:B,2,FALSE)</f>
        <v>Nirmal</v>
      </c>
      <c r="G337" s="1">
        <v>36579</v>
      </c>
      <c r="H337" t="s">
        <v>63</v>
      </c>
      <c r="I337" t="s">
        <v>52</v>
      </c>
      <c r="J337" t="s">
        <v>77</v>
      </c>
      <c r="K337" t="s">
        <v>58</v>
      </c>
      <c r="L337" t="s">
        <v>59</v>
      </c>
      <c r="M337" t="s">
        <v>60</v>
      </c>
      <c r="N337" t="s">
        <v>66</v>
      </c>
      <c r="O337" t="s">
        <v>67</v>
      </c>
      <c r="P337" t="s">
        <v>65</v>
      </c>
      <c r="Q337" t="s">
        <v>65</v>
      </c>
      <c r="R337" t="s">
        <v>67</v>
      </c>
      <c r="S337" t="s">
        <v>67</v>
      </c>
      <c r="T337" t="s">
        <v>67</v>
      </c>
      <c r="U337" t="s">
        <v>60</v>
      </c>
      <c r="V337" t="s">
        <v>60</v>
      </c>
      <c r="W337" t="s">
        <v>60</v>
      </c>
      <c r="X337" t="s">
        <v>66</v>
      </c>
      <c r="Y337" t="s">
        <v>67</v>
      </c>
      <c r="Z337" t="s">
        <v>66</v>
      </c>
      <c r="AA337" t="s">
        <v>66</v>
      </c>
      <c r="AB337" t="s">
        <v>66</v>
      </c>
      <c r="AC337" t="s">
        <v>60</v>
      </c>
      <c r="AD337" t="s">
        <v>68</v>
      </c>
      <c r="AE337" t="s">
        <v>66</v>
      </c>
      <c r="AF337" t="s">
        <v>66</v>
      </c>
      <c r="AG337" t="s">
        <v>65</v>
      </c>
      <c r="AH337" t="s">
        <v>66</v>
      </c>
      <c r="AI337" t="s">
        <v>66</v>
      </c>
      <c r="AJ337" t="s">
        <v>67</v>
      </c>
      <c r="AK337" t="s">
        <v>67</v>
      </c>
      <c r="AL337" t="s">
        <v>67</v>
      </c>
      <c r="AM337" t="s">
        <v>60</v>
      </c>
      <c r="AN337" t="s">
        <v>65</v>
      </c>
      <c r="AO337" t="s">
        <v>67</v>
      </c>
      <c r="AP337" t="s">
        <v>66</v>
      </c>
      <c r="AQ337" t="s">
        <v>67</v>
      </c>
      <c r="AR337" t="s">
        <v>67</v>
      </c>
      <c r="AS337" t="s">
        <v>67</v>
      </c>
      <c r="AT337" t="s">
        <v>65</v>
      </c>
      <c r="AU337" t="s">
        <v>68</v>
      </c>
      <c r="AV337" t="s">
        <v>68</v>
      </c>
      <c r="AW337" t="s">
        <v>65</v>
      </c>
      <c r="AX337" t="s">
        <v>65</v>
      </c>
      <c r="AY337" t="s">
        <v>60</v>
      </c>
      <c r="AZ337">
        <v>442</v>
      </c>
      <c r="BA337" s="3">
        <v>44436.970138888886</v>
      </c>
    </row>
    <row r="338" spans="1:53" ht="17" customHeight="1" x14ac:dyDescent="0.35">
      <c r="A338" t="s">
        <v>52</v>
      </c>
      <c r="B338" t="s">
        <v>53</v>
      </c>
      <c r="D338" t="s">
        <v>436</v>
      </c>
      <c r="E338" t="s">
        <v>183</v>
      </c>
      <c r="F338" t="str">
        <f>VLOOKUP(D338,PostSurvey!A:B,2,FALSE)</f>
        <v>Nirmal</v>
      </c>
      <c r="G338" s="1">
        <v>36546</v>
      </c>
      <c r="H338" t="s">
        <v>63</v>
      </c>
      <c r="I338" t="s">
        <v>52</v>
      </c>
      <c r="J338" s="2" t="s">
        <v>160</v>
      </c>
      <c r="K338" t="s">
        <v>58</v>
      </c>
      <c r="L338" t="s">
        <v>59</v>
      </c>
      <c r="M338" t="s">
        <v>60</v>
      </c>
      <c r="N338" t="s">
        <v>60</v>
      </c>
      <c r="O338" t="s">
        <v>65</v>
      </c>
      <c r="P338" t="s">
        <v>65</v>
      </c>
      <c r="Q338" t="s">
        <v>68</v>
      </c>
      <c r="R338" t="s">
        <v>67</v>
      </c>
      <c r="S338" t="s">
        <v>67</v>
      </c>
      <c r="T338" t="s">
        <v>67</v>
      </c>
      <c r="U338" t="s">
        <v>65</v>
      </c>
      <c r="V338" t="s">
        <v>65</v>
      </c>
      <c r="W338" t="s">
        <v>60</v>
      </c>
      <c r="X338" t="s">
        <v>65</v>
      </c>
      <c r="Y338" t="s">
        <v>60</v>
      </c>
      <c r="Z338" t="s">
        <v>66</v>
      </c>
      <c r="AA338" t="s">
        <v>60</v>
      </c>
      <c r="AB338" t="s">
        <v>66</v>
      </c>
      <c r="AC338" t="s">
        <v>65</v>
      </c>
      <c r="AD338" t="s">
        <v>65</v>
      </c>
      <c r="AE338" t="s">
        <v>60</v>
      </c>
      <c r="AF338" t="s">
        <v>66</v>
      </c>
      <c r="AG338" t="s">
        <v>60</v>
      </c>
      <c r="AH338" t="s">
        <v>65</v>
      </c>
      <c r="AI338" t="s">
        <v>68</v>
      </c>
      <c r="AJ338" t="s">
        <v>60</v>
      </c>
      <c r="AK338" t="s">
        <v>66</v>
      </c>
      <c r="AL338" t="s">
        <v>66</v>
      </c>
      <c r="AM338" t="s">
        <v>65</v>
      </c>
      <c r="AN338" t="s">
        <v>67</v>
      </c>
      <c r="AO338" t="s">
        <v>66</v>
      </c>
      <c r="AP338" t="s">
        <v>66</v>
      </c>
      <c r="AQ338" t="s">
        <v>67</v>
      </c>
      <c r="AR338" t="s">
        <v>67</v>
      </c>
      <c r="AS338" t="s">
        <v>60</v>
      </c>
      <c r="AT338" t="s">
        <v>60</v>
      </c>
      <c r="AU338" t="s">
        <v>65</v>
      </c>
      <c r="AV338" t="s">
        <v>65</v>
      </c>
      <c r="AW338" t="s">
        <v>60</v>
      </c>
      <c r="AX338" t="s">
        <v>65</v>
      </c>
      <c r="AY338" t="s">
        <v>60</v>
      </c>
      <c r="AZ338">
        <v>439</v>
      </c>
      <c r="BA338" s="3">
        <v>44436.774305555555</v>
      </c>
    </row>
    <row r="339" spans="1:53" ht="17" customHeight="1" x14ac:dyDescent="0.35">
      <c r="A339" t="s">
        <v>52</v>
      </c>
      <c r="B339" s="2" t="s">
        <v>69</v>
      </c>
      <c r="D339" t="s">
        <v>452</v>
      </c>
      <c r="E339" t="s">
        <v>183</v>
      </c>
      <c r="F339" t="str">
        <f>VLOOKUP(D339,PostSurvey!A:B,2,FALSE)</f>
        <v>Nirmal</v>
      </c>
      <c r="G339" s="1">
        <v>36269</v>
      </c>
      <c r="H339" t="s">
        <v>63</v>
      </c>
      <c r="I339" t="s">
        <v>58</v>
      </c>
      <c r="J339" t="s">
        <v>73</v>
      </c>
      <c r="K339" t="s">
        <v>58</v>
      </c>
      <c r="L339" t="s">
        <v>59</v>
      </c>
      <c r="M339" t="s">
        <v>60</v>
      </c>
      <c r="N339" t="s">
        <v>60</v>
      </c>
      <c r="O339" t="s">
        <v>60</v>
      </c>
      <c r="P339" t="s">
        <v>60</v>
      </c>
      <c r="Q339" t="s">
        <v>60</v>
      </c>
      <c r="R339" t="s">
        <v>60</v>
      </c>
      <c r="S339" t="s">
        <v>60</v>
      </c>
      <c r="T339" t="s">
        <v>60</v>
      </c>
      <c r="U339" t="s">
        <v>60</v>
      </c>
      <c r="V339" t="s">
        <v>60</v>
      </c>
      <c r="W339" t="s">
        <v>60</v>
      </c>
      <c r="X339" t="s">
        <v>60</v>
      </c>
      <c r="Y339" t="s">
        <v>60</v>
      </c>
      <c r="Z339" t="s">
        <v>60</v>
      </c>
      <c r="AA339" t="s">
        <v>60</v>
      </c>
      <c r="AB339" t="s">
        <v>60</v>
      </c>
      <c r="AC339" t="s">
        <v>60</v>
      </c>
      <c r="AD339" t="s">
        <v>60</v>
      </c>
      <c r="AE339" t="s">
        <v>60</v>
      </c>
      <c r="AF339" t="s">
        <v>60</v>
      </c>
      <c r="AG339" t="s">
        <v>60</v>
      </c>
      <c r="AH339" t="s">
        <v>60</v>
      </c>
      <c r="AI339" t="s">
        <v>60</v>
      </c>
      <c r="AJ339" t="s">
        <v>60</v>
      </c>
      <c r="AK339" t="s">
        <v>60</v>
      </c>
      <c r="AL339" t="s">
        <v>60</v>
      </c>
      <c r="AM339" t="s">
        <v>60</v>
      </c>
      <c r="AN339" t="s">
        <v>60</v>
      </c>
      <c r="AO339" t="s">
        <v>60</v>
      </c>
      <c r="AP339" t="s">
        <v>60</v>
      </c>
      <c r="AQ339" t="s">
        <v>60</v>
      </c>
      <c r="AR339" t="s">
        <v>60</v>
      </c>
      <c r="AS339" t="s">
        <v>60</v>
      </c>
      <c r="AT339" t="s">
        <v>60</v>
      </c>
      <c r="AU339" t="s">
        <v>60</v>
      </c>
      <c r="AV339" t="s">
        <v>60</v>
      </c>
      <c r="AW339" t="s">
        <v>60</v>
      </c>
      <c r="AX339" t="s">
        <v>60</v>
      </c>
      <c r="AY339" t="s">
        <v>60</v>
      </c>
      <c r="AZ339">
        <v>437</v>
      </c>
      <c r="BA339" s="3">
        <v>44436.761111111111</v>
      </c>
    </row>
    <row r="340" spans="1:53" ht="17" customHeight="1" x14ac:dyDescent="0.35">
      <c r="A340" t="s">
        <v>52</v>
      </c>
      <c r="B340" t="s">
        <v>53</v>
      </c>
      <c r="D340" t="s">
        <v>455</v>
      </c>
      <c r="E340" t="s">
        <v>342</v>
      </c>
      <c r="F340" t="str">
        <f>VLOOKUP(D340,PostSurvey!A:B,2,FALSE)</f>
        <v>Nirmal</v>
      </c>
      <c r="G340" s="1">
        <v>36758</v>
      </c>
      <c r="H340" t="s">
        <v>63</v>
      </c>
      <c r="I340" t="s">
        <v>58</v>
      </c>
      <c r="J340" t="s">
        <v>73</v>
      </c>
      <c r="K340" t="s">
        <v>58</v>
      </c>
      <c r="L340" t="s">
        <v>116</v>
      </c>
      <c r="M340" t="s">
        <v>65</v>
      </c>
      <c r="N340" t="s">
        <v>60</v>
      </c>
      <c r="O340" t="s">
        <v>66</v>
      </c>
      <c r="P340" t="s">
        <v>65</v>
      </c>
      <c r="Q340" t="s">
        <v>68</v>
      </c>
      <c r="R340" t="s">
        <v>60</v>
      </c>
      <c r="S340" t="s">
        <v>67</v>
      </c>
      <c r="T340" t="s">
        <v>67</v>
      </c>
      <c r="U340" t="s">
        <v>65</v>
      </c>
      <c r="V340" t="s">
        <v>60</v>
      </c>
      <c r="W340" t="s">
        <v>60</v>
      </c>
      <c r="X340" t="s">
        <v>65</v>
      </c>
      <c r="Y340" t="s">
        <v>66</v>
      </c>
      <c r="Z340" t="s">
        <v>66</v>
      </c>
      <c r="AA340" t="s">
        <v>66</v>
      </c>
      <c r="AB340" t="s">
        <v>67</v>
      </c>
      <c r="AC340" t="s">
        <v>66</v>
      </c>
      <c r="AD340" t="s">
        <v>68</v>
      </c>
      <c r="AE340" t="s">
        <v>66</v>
      </c>
      <c r="AF340" t="s">
        <v>60</v>
      </c>
      <c r="AG340" t="s">
        <v>65</v>
      </c>
      <c r="AH340" t="s">
        <v>65</v>
      </c>
      <c r="AI340" t="s">
        <v>65</v>
      </c>
      <c r="AJ340" t="s">
        <v>60</v>
      </c>
      <c r="AK340" t="s">
        <v>66</v>
      </c>
      <c r="AL340" t="s">
        <v>60</v>
      </c>
      <c r="AM340" t="s">
        <v>60</v>
      </c>
      <c r="AN340" t="s">
        <v>65</v>
      </c>
      <c r="AO340" t="s">
        <v>67</v>
      </c>
      <c r="AP340" t="s">
        <v>67</v>
      </c>
      <c r="AQ340" t="s">
        <v>67</v>
      </c>
      <c r="AR340" t="s">
        <v>67</v>
      </c>
      <c r="AS340" t="s">
        <v>67</v>
      </c>
      <c r="AT340" t="s">
        <v>68</v>
      </c>
      <c r="AU340" t="s">
        <v>68</v>
      </c>
      <c r="AV340" t="s">
        <v>65</v>
      </c>
      <c r="AW340" t="s">
        <v>68</v>
      </c>
      <c r="AX340" t="s">
        <v>68</v>
      </c>
      <c r="AY340" t="s">
        <v>60</v>
      </c>
      <c r="AZ340">
        <v>432</v>
      </c>
      <c r="BA340" s="3">
        <v>44436.693055555559</v>
      </c>
    </row>
    <row r="341" spans="1:53" ht="17" customHeight="1" x14ac:dyDescent="0.35">
      <c r="A341" t="s">
        <v>52</v>
      </c>
      <c r="B341" t="s">
        <v>53</v>
      </c>
      <c r="D341" t="s">
        <v>364</v>
      </c>
      <c r="E341" t="s">
        <v>183</v>
      </c>
      <c r="F341" t="str">
        <f>VLOOKUP(D341,PostSurvey!A:B,2,FALSE)</f>
        <v>Nirmal</v>
      </c>
      <c r="G341" s="1">
        <v>36921</v>
      </c>
      <c r="H341" t="s">
        <v>63</v>
      </c>
      <c r="I341" t="s">
        <v>58</v>
      </c>
      <c r="J341" t="s">
        <v>73</v>
      </c>
      <c r="K341" t="s">
        <v>58</v>
      </c>
      <c r="L341" t="s">
        <v>59</v>
      </c>
      <c r="M341" t="s">
        <v>60</v>
      </c>
      <c r="N341" t="s">
        <v>65</v>
      </c>
      <c r="O341" t="s">
        <v>60</v>
      </c>
      <c r="P341" t="s">
        <v>65</v>
      </c>
      <c r="Q341" t="s">
        <v>65</v>
      </c>
      <c r="R341" t="s">
        <v>67</v>
      </c>
      <c r="S341" t="s">
        <v>67</v>
      </c>
      <c r="T341" t="s">
        <v>67</v>
      </c>
      <c r="U341" t="s">
        <v>68</v>
      </c>
      <c r="V341" t="s">
        <v>68</v>
      </c>
      <c r="W341" t="s">
        <v>65</v>
      </c>
      <c r="X341" t="s">
        <v>60</v>
      </c>
      <c r="Y341" t="s">
        <v>60</v>
      </c>
      <c r="Z341" t="s">
        <v>66</v>
      </c>
      <c r="AA341" t="s">
        <v>66</v>
      </c>
      <c r="AB341" t="s">
        <v>67</v>
      </c>
      <c r="AC341" t="s">
        <v>65</v>
      </c>
      <c r="AD341" t="s">
        <v>68</v>
      </c>
      <c r="AE341" t="s">
        <v>65</v>
      </c>
      <c r="AF341" t="s">
        <v>67</v>
      </c>
      <c r="AG341" t="s">
        <v>66</v>
      </c>
      <c r="AH341" t="s">
        <v>68</v>
      </c>
      <c r="AI341" t="s">
        <v>68</v>
      </c>
      <c r="AJ341" t="s">
        <v>60</v>
      </c>
      <c r="AK341" t="s">
        <v>60</v>
      </c>
      <c r="AL341" t="s">
        <v>66</v>
      </c>
      <c r="AM341" t="s">
        <v>66</v>
      </c>
      <c r="AN341" t="s">
        <v>60</v>
      </c>
      <c r="AO341" t="s">
        <v>67</v>
      </c>
      <c r="AP341" t="s">
        <v>67</v>
      </c>
      <c r="AQ341" t="s">
        <v>67</v>
      </c>
      <c r="AR341" t="s">
        <v>67</v>
      </c>
      <c r="AS341" t="s">
        <v>67</v>
      </c>
      <c r="AT341" t="s">
        <v>65</v>
      </c>
      <c r="AU341" t="s">
        <v>65</v>
      </c>
      <c r="AV341" t="s">
        <v>65</v>
      </c>
      <c r="AW341" t="s">
        <v>65</v>
      </c>
      <c r="AX341" t="s">
        <v>65</v>
      </c>
      <c r="AY341" t="s">
        <v>60</v>
      </c>
      <c r="AZ341">
        <v>430</v>
      </c>
      <c r="BA341" s="3">
        <v>44436.672222222223</v>
      </c>
    </row>
    <row r="342" spans="1:53" ht="17" customHeight="1" x14ac:dyDescent="0.35">
      <c r="A342" t="s">
        <v>52</v>
      </c>
      <c r="B342" t="s">
        <v>53</v>
      </c>
      <c r="D342" t="s">
        <v>456</v>
      </c>
      <c r="E342" t="s">
        <v>183</v>
      </c>
      <c r="F342" t="str">
        <f>VLOOKUP(D342,PostSurvey!A:B,2,FALSE)</f>
        <v>Nirmal</v>
      </c>
      <c r="G342" s="1">
        <v>36622</v>
      </c>
      <c r="H342" t="s">
        <v>63</v>
      </c>
      <c r="I342" t="s">
        <v>52</v>
      </c>
      <c r="J342" s="2" t="s">
        <v>160</v>
      </c>
      <c r="K342" t="s">
        <v>58</v>
      </c>
      <c r="L342" t="s">
        <v>59</v>
      </c>
      <c r="M342" t="s">
        <v>65</v>
      </c>
      <c r="N342" t="s">
        <v>65</v>
      </c>
      <c r="O342" t="s">
        <v>65</v>
      </c>
      <c r="P342" t="s">
        <v>65</v>
      </c>
      <c r="Q342" t="s">
        <v>65</v>
      </c>
      <c r="R342" t="s">
        <v>66</v>
      </c>
      <c r="S342" t="s">
        <v>66</v>
      </c>
      <c r="T342" t="s">
        <v>67</v>
      </c>
      <c r="U342" t="s">
        <v>60</v>
      </c>
      <c r="V342" t="s">
        <v>66</v>
      </c>
      <c r="W342" t="s">
        <v>65</v>
      </c>
      <c r="X342" t="s">
        <v>66</v>
      </c>
      <c r="Y342" t="s">
        <v>66</v>
      </c>
      <c r="Z342" t="s">
        <v>67</v>
      </c>
      <c r="AA342" t="s">
        <v>67</v>
      </c>
      <c r="AB342" t="s">
        <v>67</v>
      </c>
      <c r="AC342" t="s">
        <v>68</v>
      </c>
      <c r="AD342" t="s">
        <v>66</v>
      </c>
      <c r="AE342" t="s">
        <v>67</v>
      </c>
      <c r="AF342" t="s">
        <v>66</v>
      </c>
      <c r="AG342" t="s">
        <v>66</v>
      </c>
      <c r="AH342" t="s">
        <v>65</v>
      </c>
      <c r="AI342" t="s">
        <v>68</v>
      </c>
      <c r="AJ342" t="s">
        <v>67</v>
      </c>
      <c r="AK342" t="s">
        <v>67</v>
      </c>
      <c r="AL342" t="s">
        <v>67</v>
      </c>
      <c r="AM342" t="s">
        <v>67</v>
      </c>
      <c r="AN342" t="s">
        <v>67</v>
      </c>
      <c r="AO342" t="s">
        <v>67</v>
      </c>
      <c r="AP342" t="s">
        <v>67</v>
      </c>
      <c r="AQ342" t="s">
        <v>67</v>
      </c>
      <c r="AR342" t="s">
        <v>67</v>
      </c>
      <c r="AS342" t="s">
        <v>67</v>
      </c>
      <c r="AT342" t="s">
        <v>68</v>
      </c>
      <c r="AU342" t="s">
        <v>68</v>
      </c>
      <c r="AV342" t="s">
        <v>68</v>
      </c>
      <c r="AW342" t="s">
        <v>68</v>
      </c>
      <c r="AX342" t="s">
        <v>68</v>
      </c>
      <c r="AY342" t="s">
        <v>68</v>
      </c>
      <c r="AZ342">
        <v>429</v>
      </c>
      <c r="BA342" s="3">
        <v>44436.668749999997</v>
      </c>
    </row>
    <row r="343" spans="1:53" ht="17" customHeight="1" x14ac:dyDescent="0.35">
      <c r="A343" t="s">
        <v>52</v>
      </c>
      <c r="B343" t="s">
        <v>53</v>
      </c>
      <c r="D343" t="s">
        <v>457</v>
      </c>
      <c r="E343" t="s">
        <v>183</v>
      </c>
      <c r="F343" t="str">
        <f>VLOOKUP(D343,PostSurvey!A:B,2,FALSE)</f>
        <v>Nirmal</v>
      </c>
      <c r="G343" s="1">
        <v>35704</v>
      </c>
      <c r="H343" t="s">
        <v>63</v>
      </c>
      <c r="I343" t="s">
        <v>52</v>
      </c>
      <c r="J343" t="s">
        <v>77</v>
      </c>
      <c r="K343" t="s">
        <v>58</v>
      </c>
      <c r="L343" t="s">
        <v>59</v>
      </c>
      <c r="M343" t="s">
        <v>66</v>
      </c>
      <c r="N343" t="s">
        <v>60</v>
      </c>
      <c r="O343" t="s">
        <v>60</v>
      </c>
      <c r="P343" t="s">
        <v>68</v>
      </c>
      <c r="Q343" t="s">
        <v>68</v>
      </c>
      <c r="R343" t="s">
        <v>67</v>
      </c>
      <c r="S343" t="s">
        <v>67</v>
      </c>
      <c r="T343" t="s">
        <v>67</v>
      </c>
      <c r="U343" t="s">
        <v>60</v>
      </c>
      <c r="V343" t="s">
        <v>66</v>
      </c>
      <c r="W343" t="s">
        <v>60</v>
      </c>
      <c r="X343" t="s">
        <v>60</v>
      </c>
      <c r="Y343" t="s">
        <v>60</v>
      </c>
      <c r="Z343" t="s">
        <v>67</v>
      </c>
      <c r="AA343" t="s">
        <v>66</v>
      </c>
      <c r="AB343" t="s">
        <v>67</v>
      </c>
      <c r="AC343" t="s">
        <v>60</v>
      </c>
      <c r="AD343" t="s">
        <v>65</v>
      </c>
      <c r="AE343" t="s">
        <v>60</v>
      </c>
      <c r="AF343" t="s">
        <v>66</v>
      </c>
      <c r="AG343" t="s">
        <v>66</v>
      </c>
      <c r="AH343" t="s">
        <v>68</v>
      </c>
      <c r="AI343" t="s">
        <v>60</v>
      </c>
      <c r="AJ343" t="s">
        <v>67</v>
      </c>
      <c r="AK343" t="s">
        <v>60</v>
      </c>
      <c r="AL343" t="s">
        <v>66</v>
      </c>
      <c r="AM343" t="s">
        <v>60</v>
      </c>
      <c r="AN343" t="s">
        <v>65</v>
      </c>
      <c r="AO343" t="s">
        <v>67</v>
      </c>
      <c r="AP343" t="s">
        <v>67</v>
      </c>
      <c r="AQ343" t="s">
        <v>67</v>
      </c>
      <c r="AR343" t="s">
        <v>67</v>
      </c>
      <c r="AS343" t="s">
        <v>67</v>
      </c>
      <c r="AT343" t="s">
        <v>68</v>
      </c>
      <c r="AU343" t="s">
        <v>68</v>
      </c>
      <c r="AV343" t="s">
        <v>68</v>
      </c>
      <c r="AW343" t="s">
        <v>68</v>
      </c>
      <c r="AX343" t="s">
        <v>68</v>
      </c>
      <c r="AY343" t="s">
        <v>60</v>
      </c>
      <c r="AZ343">
        <v>427</v>
      </c>
      <c r="BA343" s="3">
        <v>44436.659722222219</v>
      </c>
    </row>
    <row r="344" spans="1:53" ht="17" customHeight="1" x14ac:dyDescent="0.35">
      <c r="A344" t="s">
        <v>52</v>
      </c>
      <c r="B344" t="s">
        <v>53</v>
      </c>
      <c r="D344">
        <v>6301</v>
      </c>
      <c r="E344" t="s">
        <v>342</v>
      </c>
      <c r="F344" t="str">
        <f>VLOOKUP(D344,PostSurvey!A:B,2,FALSE)</f>
        <v>Nirmal</v>
      </c>
      <c r="G344" s="1">
        <v>36881</v>
      </c>
      <c r="H344" t="s">
        <v>63</v>
      </c>
      <c r="I344" t="s">
        <v>52</v>
      </c>
      <c r="J344" t="s">
        <v>77</v>
      </c>
      <c r="K344" t="s">
        <v>58</v>
      </c>
      <c r="L344" t="s">
        <v>59</v>
      </c>
      <c r="M344" t="s">
        <v>68</v>
      </c>
      <c r="N344" t="s">
        <v>60</v>
      </c>
      <c r="O344" t="s">
        <v>60</v>
      </c>
      <c r="P344" t="s">
        <v>68</v>
      </c>
      <c r="Q344" t="s">
        <v>68</v>
      </c>
      <c r="R344" t="s">
        <v>60</v>
      </c>
      <c r="S344" t="s">
        <v>66</v>
      </c>
      <c r="T344" t="s">
        <v>66</v>
      </c>
      <c r="U344" t="s">
        <v>68</v>
      </c>
      <c r="V344" t="s">
        <v>65</v>
      </c>
      <c r="W344" t="s">
        <v>66</v>
      </c>
      <c r="X344" t="s">
        <v>60</v>
      </c>
      <c r="Y344" t="s">
        <v>67</v>
      </c>
      <c r="Z344" t="s">
        <v>67</v>
      </c>
      <c r="AA344" t="s">
        <v>60</v>
      </c>
      <c r="AB344" t="s">
        <v>66</v>
      </c>
      <c r="AC344" t="s">
        <v>60</v>
      </c>
      <c r="AD344" t="s">
        <v>65</v>
      </c>
      <c r="AE344" t="s">
        <v>60</v>
      </c>
      <c r="AF344" t="s">
        <v>66</v>
      </c>
      <c r="AG344" t="s">
        <v>60</v>
      </c>
      <c r="AH344" t="s">
        <v>68</v>
      </c>
      <c r="AI344" t="s">
        <v>60</v>
      </c>
      <c r="AJ344" t="s">
        <v>67</v>
      </c>
      <c r="AK344" t="s">
        <v>65</v>
      </c>
      <c r="AL344" t="s">
        <v>67</v>
      </c>
      <c r="AM344" t="s">
        <v>60</v>
      </c>
      <c r="AN344" t="s">
        <v>60</v>
      </c>
      <c r="AO344" t="s">
        <v>60</v>
      </c>
      <c r="AP344" t="s">
        <v>60</v>
      </c>
      <c r="AQ344" t="s">
        <v>66</v>
      </c>
      <c r="AR344" t="s">
        <v>60</v>
      </c>
      <c r="AS344" t="s">
        <v>67</v>
      </c>
      <c r="AT344" t="s">
        <v>66</v>
      </c>
      <c r="AU344" t="s">
        <v>65</v>
      </c>
      <c r="AV344" t="s">
        <v>65</v>
      </c>
      <c r="AW344" t="s">
        <v>60</v>
      </c>
      <c r="AX344" t="s">
        <v>68</v>
      </c>
      <c r="AY344" t="s">
        <v>65</v>
      </c>
      <c r="AZ344">
        <v>426</v>
      </c>
      <c r="BA344" s="3">
        <v>44436.65625</v>
      </c>
    </row>
    <row r="345" spans="1:53" ht="17" customHeight="1" x14ac:dyDescent="0.35">
      <c r="A345" t="s">
        <v>52</v>
      </c>
      <c r="B345" t="s">
        <v>53</v>
      </c>
      <c r="D345" t="s">
        <v>459</v>
      </c>
      <c r="E345" t="s">
        <v>342</v>
      </c>
      <c r="F345" t="str">
        <f>VLOOKUP(D345,PostSurvey!A:B,2,FALSE)</f>
        <v>Nirmal</v>
      </c>
      <c r="G345" s="1">
        <v>36607</v>
      </c>
      <c r="H345" t="s">
        <v>63</v>
      </c>
      <c r="I345" t="s">
        <v>52</v>
      </c>
      <c r="J345" t="s">
        <v>77</v>
      </c>
      <c r="K345" t="s">
        <v>58</v>
      </c>
      <c r="L345" t="s">
        <v>59</v>
      </c>
      <c r="M345" t="s">
        <v>65</v>
      </c>
      <c r="N345" t="s">
        <v>60</v>
      </c>
      <c r="O345" t="s">
        <v>60</v>
      </c>
      <c r="P345" t="s">
        <v>60</v>
      </c>
      <c r="Q345" t="s">
        <v>65</v>
      </c>
      <c r="R345" t="s">
        <v>66</v>
      </c>
      <c r="S345" t="s">
        <v>67</v>
      </c>
      <c r="T345" t="s">
        <v>67</v>
      </c>
      <c r="U345" t="s">
        <v>68</v>
      </c>
      <c r="V345" t="s">
        <v>60</v>
      </c>
      <c r="W345" t="s">
        <v>60</v>
      </c>
      <c r="X345" t="s">
        <v>60</v>
      </c>
      <c r="Y345" t="s">
        <v>60</v>
      </c>
      <c r="Z345" t="s">
        <v>66</v>
      </c>
      <c r="AA345" t="s">
        <v>60</v>
      </c>
      <c r="AB345" t="s">
        <v>67</v>
      </c>
      <c r="AC345" t="s">
        <v>60</v>
      </c>
      <c r="AD345" t="s">
        <v>60</v>
      </c>
      <c r="AE345" t="s">
        <v>60</v>
      </c>
      <c r="AF345" t="s">
        <v>66</v>
      </c>
      <c r="AG345" t="s">
        <v>66</v>
      </c>
      <c r="AH345" t="s">
        <v>65</v>
      </c>
      <c r="AI345" t="s">
        <v>65</v>
      </c>
      <c r="AJ345" t="s">
        <v>65</v>
      </c>
      <c r="AK345" t="s">
        <v>60</v>
      </c>
      <c r="AL345" t="s">
        <v>65</v>
      </c>
      <c r="AM345" t="s">
        <v>65</v>
      </c>
      <c r="AN345" t="s">
        <v>60</v>
      </c>
      <c r="AO345" t="s">
        <v>66</v>
      </c>
      <c r="AP345" t="s">
        <v>67</v>
      </c>
      <c r="AQ345" t="s">
        <v>67</v>
      </c>
      <c r="AR345" t="s">
        <v>67</v>
      </c>
      <c r="AS345" t="s">
        <v>67</v>
      </c>
      <c r="AT345" t="s">
        <v>60</v>
      </c>
      <c r="AU345" t="s">
        <v>65</v>
      </c>
      <c r="AV345" t="s">
        <v>65</v>
      </c>
      <c r="AW345" t="s">
        <v>65</v>
      </c>
      <c r="AX345" t="s">
        <v>65</v>
      </c>
      <c r="AY345" t="s">
        <v>60</v>
      </c>
      <c r="AZ345">
        <v>419</v>
      </c>
      <c r="BA345" s="3">
        <v>44436.629166666666</v>
      </c>
    </row>
    <row r="346" spans="1:53" ht="17" customHeight="1" x14ac:dyDescent="0.35">
      <c r="A346" t="s">
        <v>52</v>
      </c>
      <c r="B346" t="s">
        <v>53</v>
      </c>
      <c r="D346" t="s">
        <v>460</v>
      </c>
      <c r="E346" t="s">
        <v>342</v>
      </c>
      <c r="F346" t="str">
        <f>VLOOKUP(D346,PostSurvey!A:B,2,FALSE)</f>
        <v>Nirmal</v>
      </c>
      <c r="G346" s="1">
        <v>33679</v>
      </c>
      <c r="H346" t="s">
        <v>56</v>
      </c>
      <c r="I346" t="s">
        <v>58</v>
      </c>
      <c r="J346" t="s">
        <v>73</v>
      </c>
      <c r="K346" t="s">
        <v>58</v>
      </c>
      <c r="L346" t="s">
        <v>74</v>
      </c>
      <c r="M346" t="s">
        <v>65</v>
      </c>
      <c r="N346" t="s">
        <v>67</v>
      </c>
      <c r="O346" t="s">
        <v>67</v>
      </c>
      <c r="P346" t="s">
        <v>65</v>
      </c>
      <c r="Q346" t="s">
        <v>68</v>
      </c>
      <c r="R346" t="s">
        <v>67</v>
      </c>
      <c r="S346" t="s">
        <v>67</v>
      </c>
      <c r="T346" t="s">
        <v>67</v>
      </c>
      <c r="U346" t="s">
        <v>65</v>
      </c>
      <c r="V346" t="s">
        <v>66</v>
      </c>
      <c r="W346" t="s">
        <v>65</v>
      </c>
      <c r="X346" t="s">
        <v>60</v>
      </c>
      <c r="Y346" t="s">
        <v>66</v>
      </c>
      <c r="Z346" t="s">
        <v>67</v>
      </c>
      <c r="AA346" t="s">
        <v>66</v>
      </c>
      <c r="AB346" t="s">
        <v>67</v>
      </c>
      <c r="AC346" t="s">
        <v>67</v>
      </c>
      <c r="AD346" t="s">
        <v>65</v>
      </c>
      <c r="AE346" t="s">
        <v>60</v>
      </c>
      <c r="AF346" t="s">
        <v>66</v>
      </c>
      <c r="AG346" t="s">
        <v>60</v>
      </c>
      <c r="AH346" t="s">
        <v>65</v>
      </c>
      <c r="AI346" t="s">
        <v>65</v>
      </c>
      <c r="AJ346" t="s">
        <v>60</v>
      </c>
      <c r="AK346" t="s">
        <v>67</v>
      </c>
      <c r="AL346" t="s">
        <v>67</v>
      </c>
      <c r="AM346" t="s">
        <v>67</v>
      </c>
      <c r="AN346" t="s">
        <v>66</v>
      </c>
      <c r="AO346" t="s">
        <v>67</v>
      </c>
      <c r="AP346" t="s">
        <v>67</v>
      </c>
      <c r="AQ346" t="s">
        <v>67</v>
      </c>
      <c r="AR346" t="s">
        <v>67</v>
      </c>
      <c r="AS346" t="s">
        <v>66</v>
      </c>
      <c r="AT346" t="s">
        <v>65</v>
      </c>
      <c r="AU346" t="s">
        <v>65</v>
      </c>
      <c r="AV346" t="s">
        <v>65</v>
      </c>
      <c r="AW346" t="s">
        <v>65</v>
      </c>
      <c r="AX346" t="s">
        <v>65</v>
      </c>
      <c r="AY346" t="s">
        <v>65</v>
      </c>
      <c r="AZ346">
        <v>418</v>
      </c>
      <c r="BA346" s="3">
        <v>44436.628472222219</v>
      </c>
    </row>
    <row r="347" spans="1:53" ht="17" customHeight="1" x14ac:dyDescent="0.35">
      <c r="A347" t="s">
        <v>52</v>
      </c>
      <c r="B347" t="s">
        <v>53</v>
      </c>
      <c r="D347" t="s">
        <v>466</v>
      </c>
      <c r="E347" t="s">
        <v>342</v>
      </c>
      <c r="F347" t="str">
        <f>VLOOKUP(D347,PostSurvey!A:B,2,FALSE)</f>
        <v>Nirmal</v>
      </c>
      <c r="G347" s="1">
        <v>36650</v>
      </c>
      <c r="H347" t="s">
        <v>63</v>
      </c>
      <c r="I347" t="s">
        <v>58</v>
      </c>
      <c r="J347" t="s">
        <v>73</v>
      </c>
      <c r="K347" t="s">
        <v>58</v>
      </c>
      <c r="L347" t="s">
        <v>59</v>
      </c>
      <c r="M347" t="s">
        <v>65</v>
      </c>
      <c r="N347" t="s">
        <v>66</v>
      </c>
      <c r="O347" t="s">
        <v>66</v>
      </c>
      <c r="P347" t="s">
        <v>65</v>
      </c>
      <c r="Q347" t="s">
        <v>65</v>
      </c>
      <c r="R347" t="s">
        <v>66</v>
      </c>
      <c r="S347" t="s">
        <v>66</v>
      </c>
      <c r="T347" t="s">
        <v>66</v>
      </c>
      <c r="U347" t="s">
        <v>66</v>
      </c>
      <c r="V347" t="s">
        <v>66</v>
      </c>
      <c r="W347" t="s">
        <v>67</v>
      </c>
      <c r="X347" t="s">
        <v>67</v>
      </c>
      <c r="Y347" t="s">
        <v>66</v>
      </c>
      <c r="Z347" t="s">
        <v>67</v>
      </c>
      <c r="AA347" t="s">
        <v>67</v>
      </c>
      <c r="AB347" t="s">
        <v>67</v>
      </c>
      <c r="AC347" t="s">
        <v>66</v>
      </c>
      <c r="AD347" t="s">
        <v>65</v>
      </c>
      <c r="AE347" t="s">
        <v>66</v>
      </c>
      <c r="AF347" t="s">
        <v>67</v>
      </c>
      <c r="AG347" t="s">
        <v>67</v>
      </c>
      <c r="AH347" t="s">
        <v>68</v>
      </c>
      <c r="AI347" t="s">
        <v>68</v>
      </c>
      <c r="AJ347" t="s">
        <v>67</v>
      </c>
      <c r="AK347" t="s">
        <v>67</v>
      </c>
      <c r="AL347" t="s">
        <v>66</v>
      </c>
      <c r="AM347" t="s">
        <v>66</v>
      </c>
      <c r="AN347" t="s">
        <v>66</v>
      </c>
      <c r="AO347" t="s">
        <v>67</v>
      </c>
      <c r="AP347" t="s">
        <v>66</v>
      </c>
      <c r="AQ347" t="s">
        <v>66</v>
      </c>
      <c r="AR347" t="s">
        <v>66</v>
      </c>
      <c r="AS347" t="s">
        <v>65</v>
      </c>
      <c r="AT347" t="s">
        <v>65</v>
      </c>
      <c r="AU347" t="s">
        <v>68</v>
      </c>
      <c r="AV347" t="s">
        <v>68</v>
      </c>
      <c r="AW347" t="s">
        <v>60</v>
      </c>
      <c r="AX347" t="s">
        <v>60</v>
      </c>
      <c r="AY347" t="s">
        <v>60</v>
      </c>
      <c r="AZ347">
        <v>407</v>
      </c>
      <c r="BA347" s="3">
        <v>44436.498611111114</v>
      </c>
    </row>
    <row r="348" spans="1:53" ht="17" customHeight="1" x14ac:dyDescent="0.35">
      <c r="A348" t="s">
        <v>52</v>
      </c>
      <c r="B348" t="s">
        <v>53</v>
      </c>
      <c r="D348" t="s">
        <v>459</v>
      </c>
      <c r="E348" t="s">
        <v>342</v>
      </c>
      <c r="F348" t="str">
        <f>VLOOKUP(D348,PostSurvey!A:B,2,FALSE)</f>
        <v>Nirmal</v>
      </c>
      <c r="G348" s="1">
        <v>36607</v>
      </c>
      <c r="H348" t="s">
        <v>63</v>
      </c>
      <c r="I348" t="s">
        <v>52</v>
      </c>
      <c r="J348" t="s">
        <v>77</v>
      </c>
      <c r="K348" t="s">
        <v>58</v>
      </c>
      <c r="L348" t="s">
        <v>59</v>
      </c>
      <c r="M348" t="s">
        <v>68</v>
      </c>
      <c r="N348" t="s">
        <v>60</v>
      </c>
      <c r="O348" t="s">
        <v>60</v>
      </c>
      <c r="P348" t="s">
        <v>65</v>
      </c>
      <c r="Q348" t="s">
        <v>68</v>
      </c>
      <c r="R348" t="s">
        <v>66</v>
      </c>
      <c r="S348" t="s">
        <v>66</v>
      </c>
      <c r="T348" t="s">
        <v>66</v>
      </c>
      <c r="U348" t="s">
        <v>68</v>
      </c>
      <c r="V348" t="s">
        <v>60</v>
      </c>
      <c r="W348" t="s">
        <v>60</v>
      </c>
      <c r="X348" t="s">
        <v>65</v>
      </c>
      <c r="Y348" t="s">
        <v>60</v>
      </c>
      <c r="Z348" t="s">
        <v>65</v>
      </c>
      <c r="AA348" t="s">
        <v>60</v>
      </c>
      <c r="AB348" t="s">
        <v>66</v>
      </c>
      <c r="AC348" t="s">
        <v>65</v>
      </c>
      <c r="AD348" t="s">
        <v>60</v>
      </c>
      <c r="AE348" t="s">
        <v>66</v>
      </c>
      <c r="AF348" t="s">
        <v>66</v>
      </c>
      <c r="AG348" t="s">
        <v>60</v>
      </c>
      <c r="AH348" t="s">
        <v>65</v>
      </c>
      <c r="AI348" t="s">
        <v>66</v>
      </c>
      <c r="AJ348" t="s">
        <v>60</v>
      </c>
      <c r="AK348" t="s">
        <v>67</v>
      </c>
      <c r="AL348" t="s">
        <v>65</v>
      </c>
      <c r="AM348" t="s">
        <v>65</v>
      </c>
      <c r="AN348" t="s">
        <v>66</v>
      </c>
      <c r="AO348" t="s">
        <v>67</v>
      </c>
      <c r="AP348" t="s">
        <v>67</v>
      </c>
      <c r="AQ348" t="s">
        <v>67</v>
      </c>
      <c r="AR348" t="s">
        <v>67</v>
      </c>
      <c r="AS348" t="s">
        <v>67</v>
      </c>
      <c r="AT348" t="s">
        <v>67</v>
      </c>
      <c r="AU348" t="s">
        <v>68</v>
      </c>
      <c r="AV348" t="s">
        <v>65</v>
      </c>
      <c r="AW348" t="s">
        <v>65</v>
      </c>
      <c r="AX348" t="s">
        <v>65</v>
      </c>
      <c r="AY348" t="s">
        <v>65</v>
      </c>
      <c r="AZ348">
        <v>391</v>
      </c>
      <c r="BA348" s="3">
        <v>44436.398611111108</v>
      </c>
    </row>
    <row r="349" spans="1:53" ht="17" customHeight="1" x14ac:dyDescent="0.35">
      <c r="A349" t="s">
        <v>52</v>
      </c>
      <c r="B349" t="s">
        <v>53</v>
      </c>
      <c r="D349" t="s">
        <v>475</v>
      </c>
      <c r="E349" t="s">
        <v>342</v>
      </c>
      <c r="F349" t="str">
        <f>VLOOKUP(D349,PostSurvey!A:B,2,FALSE)</f>
        <v>Nirmal</v>
      </c>
      <c r="G349" s="1">
        <v>36749</v>
      </c>
      <c r="H349" t="s">
        <v>63</v>
      </c>
      <c r="I349" t="s">
        <v>52</v>
      </c>
      <c r="J349" t="s">
        <v>173</v>
      </c>
      <c r="K349" t="s">
        <v>58</v>
      </c>
      <c r="L349" t="s">
        <v>59</v>
      </c>
      <c r="M349" t="s">
        <v>65</v>
      </c>
      <c r="N349" t="s">
        <v>66</v>
      </c>
      <c r="O349" t="s">
        <v>60</v>
      </c>
      <c r="P349" t="s">
        <v>66</v>
      </c>
      <c r="Q349" t="s">
        <v>65</v>
      </c>
      <c r="R349" t="s">
        <v>66</v>
      </c>
      <c r="S349" t="s">
        <v>66</v>
      </c>
      <c r="T349" t="s">
        <v>66</v>
      </c>
      <c r="U349" t="s">
        <v>65</v>
      </c>
      <c r="V349" t="s">
        <v>65</v>
      </c>
      <c r="W349" t="s">
        <v>60</v>
      </c>
      <c r="X349" t="s">
        <v>60</v>
      </c>
      <c r="Y349" t="s">
        <v>60</v>
      </c>
      <c r="Z349" t="s">
        <v>65</v>
      </c>
      <c r="AA349" t="s">
        <v>66</v>
      </c>
      <c r="AB349" t="s">
        <v>67</v>
      </c>
      <c r="AC349" t="s">
        <v>66</v>
      </c>
      <c r="AD349" t="s">
        <v>65</v>
      </c>
      <c r="AE349" t="s">
        <v>60</v>
      </c>
      <c r="AF349" t="s">
        <v>66</v>
      </c>
      <c r="AG349" t="s">
        <v>60</v>
      </c>
      <c r="AH349" t="s">
        <v>66</v>
      </c>
      <c r="AI349" t="s">
        <v>65</v>
      </c>
      <c r="AJ349" t="s">
        <v>60</v>
      </c>
      <c r="AK349" t="s">
        <v>66</v>
      </c>
      <c r="AL349" t="s">
        <v>60</v>
      </c>
      <c r="AM349" t="s">
        <v>68</v>
      </c>
      <c r="AN349" t="s">
        <v>66</v>
      </c>
      <c r="AO349" t="s">
        <v>66</v>
      </c>
      <c r="AP349" t="s">
        <v>66</v>
      </c>
      <c r="AQ349" t="s">
        <v>66</v>
      </c>
      <c r="AR349" t="s">
        <v>66</v>
      </c>
      <c r="AS349" t="s">
        <v>60</v>
      </c>
      <c r="AT349" t="s">
        <v>66</v>
      </c>
      <c r="AU349" t="s">
        <v>68</v>
      </c>
      <c r="AV349" t="s">
        <v>65</v>
      </c>
      <c r="AW349" t="s">
        <v>65</v>
      </c>
      <c r="AX349" t="s">
        <v>68</v>
      </c>
      <c r="AY349" t="s">
        <v>65</v>
      </c>
      <c r="AZ349">
        <v>386</v>
      </c>
      <c r="BA349" s="3">
        <v>44436.384722222225</v>
      </c>
    </row>
    <row r="350" spans="1:53" ht="17" customHeight="1" x14ac:dyDescent="0.35">
      <c r="A350" t="s">
        <v>52</v>
      </c>
      <c r="B350" t="s">
        <v>53</v>
      </c>
      <c r="D350" t="s">
        <v>477</v>
      </c>
      <c r="E350" t="s">
        <v>342</v>
      </c>
      <c r="F350" t="str">
        <f>VLOOKUP(D350,PostSurvey!A:B,2,FALSE)</f>
        <v>Nirmal</v>
      </c>
      <c r="G350" s="1">
        <v>36879</v>
      </c>
      <c r="H350" t="s">
        <v>63</v>
      </c>
      <c r="I350" t="s">
        <v>58</v>
      </c>
      <c r="J350" t="s">
        <v>73</v>
      </c>
      <c r="K350" t="s">
        <v>58</v>
      </c>
      <c r="L350" t="s">
        <v>59</v>
      </c>
      <c r="M350" t="s">
        <v>60</v>
      </c>
      <c r="N350" t="s">
        <v>60</v>
      </c>
      <c r="O350" t="s">
        <v>60</v>
      </c>
      <c r="P350" t="s">
        <v>60</v>
      </c>
      <c r="Q350" t="s">
        <v>60</v>
      </c>
      <c r="R350" t="s">
        <v>60</v>
      </c>
      <c r="S350" t="s">
        <v>60</v>
      </c>
      <c r="T350" t="s">
        <v>60</v>
      </c>
      <c r="U350" t="s">
        <v>60</v>
      </c>
      <c r="V350" t="s">
        <v>60</v>
      </c>
      <c r="W350" t="s">
        <v>60</v>
      </c>
      <c r="X350" t="s">
        <v>60</v>
      </c>
      <c r="Y350" t="s">
        <v>60</v>
      </c>
      <c r="Z350" t="s">
        <v>60</v>
      </c>
      <c r="AA350" t="s">
        <v>60</v>
      </c>
      <c r="AB350" t="s">
        <v>60</v>
      </c>
      <c r="AC350" t="s">
        <v>60</v>
      </c>
      <c r="AD350" t="s">
        <v>60</v>
      </c>
      <c r="AE350" t="s">
        <v>60</v>
      </c>
      <c r="AF350" t="s">
        <v>60</v>
      </c>
      <c r="AG350" t="s">
        <v>60</v>
      </c>
      <c r="AH350" t="s">
        <v>60</v>
      </c>
      <c r="AI350" t="s">
        <v>60</v>
      </c>
      <c r="AJ350" t="s">
        <v>60</v>
      </c>
      <c r="AK350" t="s">
        <v>60</v>
      </c>
      <c r="AL350" t="s">
        <v>60</v>
      </c>
      <c r="AM350" t="s">
        <v>60</v>
      </c>
      <c r="AN350" t="s">
        <v>60</v>
      </c>
      <c r="AO350" t="s">
        <v>60</v>
      </c>
      <c r="AP350" t="s">
        <v>60</v>
      </c>
      <c r="AQ350" t="s">
        <v>60</v>
      </c>
      <c r="AR350" t="s">
        <v>60</v>
      </c>
      <c r="AS350" t="s">
        <v>60</v>
      </c>
      <c r="AT350" t="s">
        <v>60</v>
      </c>
      <c r="AU350" t="s">
        <v>60</v>
      </c>
      <c r="AV350" t="s">
        <v>60</v>
      </c>
      <c r="AW350" t="s">
        <v>60</v>
      </c>
      <c r="AX350" t="s">
        <v>60</v>
      </c>
      <c r="AY350" t="s">
        <v>60</v>
      </c>
      <c r="AZ350">
        <v>380</v>
      </c>
      <c r="BA350" s="3">
        <v>44436.366666666669</v>
      </c>
    </row>
    <row r="351" spans="1:53" ht="17" customHeight="1" x14ac:dyDescent="0.35">
      <c r="A351" t="s">
        <v>52</v>
      </c>
      <c r="B351" s="2" t="s">
        <v>69</v>
      </c>
      <c r="D351" t="s">
        <v>478</v>
      </c>
      <c r="E351" t="s">
        <v>342</v>
      </c>
      <c r="F351" t="str">
        <f>VLOOKUP(D351,PostSurvey!A:B,2,FALSE)</f>
        <v>Nirmal</v>
      </c>
      <c r="G351" s="1">
        <v>36133</v>
      </c>
      <c r="H351" t="s">
        <v>63</v>
      </c>
      <c r="I351" t="s">
        <v>52</v>
      </c>
      <c r="J351" t="s">
        <v>77</v>
      </c>
      <c r="K351" t="s">
        <v>58</v>
      </c>
      <c r="L351" t="s">
        <v>59</v>
      </c>
      <c r="M351" t="s">
        <v>68</v>
      </c>
      <c r="N351" t="s">
        <v>68</v>
      </c>
      <c r="O351" t="s">
        <v>68</v>
      </c>
      <c r="P351" t="s">
        <v>68</v>
      </c>
      <c r="Q351" t="s">
        <v>68</v>
      </c>
      <c r="R351" t="s">
        <v>68</v>
      </c>
      <c r="S351" t="s">
        <v>68</v>
      </c>
      <c r="T351" t="s">
        <v>68</v>
      </c>
      <c r="U351" t="s">
        <v>68</v>
      </c>
      <c r="V351" t="s">
        <v>68</v>
      </c>
      <c r="W351" t="s">
        <v>68</v>
      </c>
      <c r="X351" t="s">
        <v>68</v>
      </c>
      <c r="Y351" t="s">
        <v>68</v>
      </c>
      <c r="Z351" t="s">
        <v>68</v>
      </c>
      <c r="AA351" t="s">
        <v>68</v>
      </c>
      <c r="AB351" t="s">
        <v>68</v>
      </c>
      <c r="AC351" t="s">
        <v>68</v>
      </c>
      <c r="AD351" t="s">
        <v>68</v>
      </c>
      <c r="AE351" t="s">
        <v>68</v>
      </c>
      <c r="AF351" t="s">
        <v>68</v>
      </c>
      <c r="AG351" t="s">
        <v>68</v>
      </c>
      <c r="AH351" t="s">
        <v>68</v>
      </c>
      <c r="AI351" t="s">
        <v>68</v>
      </c>
      <c r="AJ351" t="s">
        <v>68</v>
      </c>
      <c r="AK351" t="s">
        <v>68</v>
      </c>
      <c r="AL351" t="s">
        <v>68</v>
      </c>
      <c r="AM351" t="s">
        <v>68</v>
      </c>
      <c r="AN351" t="s">
        <v>68</v>
      </c>
      <c r="AO351" t="s">
        <v>68</v>
      </c>
      <c r="AP351" t="s">
        <v>68</v>
      </c>
      <c r="AQ351" t="s">
        <v>68</v>
      </c>
      <c r="AR351" t="s">
        <v>68</v>
      </c>
      <c r="AS351" t="s">
        <v>68</v>
      </c>
      <c r="AT351" t="s">
        <v>68</v>
      </c>
      <c r="AU351" t="s">
        <v>68</v>
      </c>
      <c r="AV351" t="s">
        <v>68</v>
      </c>
      <c r="AW351" t="s">
        <v>68</v>
      </c>
      <c r="AX351" t="s">
        <v>68</v>
      </c>
      <c r="AY351" t="s">
        <v>68</v>
      </c>
      <c r="AZ351">
        <v>378</v>
      </c>
      <c r="BA351" s="3">
        <v>44436.363888888889</v>
      </c>
    </row>
    <row r="352" spans="1:53" ht="17" customHeight="1" x14ac:dyDescent="0.35">
      <c r="A352" t="s">
        <v>52</v>
      </c>
      <c r="B352" s="2" t="s">
        <v>69</v>
      </c>
      <c r="D352" t="s">
        <v>479</v>
      </c>
      <c r="E352" t="s">
        <v>183</v>
      </c>
      <c r="F352" t="str">
        <f>VLOOKUP(D352,PostSurvey!A:B,2,FALSE)</f>
        <v>Nirmal</v>
      </c>
      <c r="G352" s="1">
        <v>36801</v>
      </c>
      <c r="H352" t="s">
        <v>63</v>
      </c>
      <c r="I352" t="s">
        <v>52</v>
      </c>
      <c r="J352" t="s">
        <v>77</v>
      </c>
      <c r="K352" t="s">
        <v>58</v>
      </c>
      <c r="L352" t="s">
        <v>59</v>
      </c>
      <c r="M352" t="s">
        <v>65</v>
      </c>
      <c r="N352" t="s">
        <v>68</v>
      </c>
      <c r="O352" t="s">
        <v>60</v>
      </c>
      <c r="P352" t="s">
        <v>65</v>
      </c>
      <c r="Q352" t="s">
        <v>65</v>
      </c>
      <c r="R352" t="s">
        <v>60</v>
      </c>
      <c r="S352" t="s">
        <v>66</v>
      </c>
      <c r="T352" t="s">
        <v>66</v>
      </c>
      <c r="U352" t="s">
        <v>68</v>
      </c>
      <c r="V352" t="s">
        <v>60</v>
      </c>
      <c r="W352" t="s">
        <v>65</v>
      </c>
      <c r="X352" t="s">
        <v>65</v>
      </c>
      <c r="Y352" t="s">
        <v>60</v>
      </c>
      <c r="Z352" t="s">
        <v>60</v>
      </c>
      <c r="AA352" t="s">
        <v>60</v>
      </c>
      <c r="AB352" t="s">
        <v>66</v>
      </c>
      <c r="AC352" t="s">
        <v>65</v>
      </c>
      <c r="AD352" t="s">
        <v>65</v>
      </c>
      <c r="AE352" t="s">
        <v>66</v>
      </c>
      <c r="AF352" t="s">
        <v>65</v>
      </c>
      <c r="AG352" t="s">
        <v>65</v>
      </c>
      <c r="AH352" t="s">
        <v>65</v>
      </c>
      <c r="AI352" t="s">
        <v>65</v>
      </c>
      <c r="AJ352" t="s">
        <v>60</v>
      </c>
      <c r="AK352" t="s">
        <v>60</v>
      </c>
      <c r="AL352" t="s">
        <v>66</v>
      </c>
      <c r="AM352" t="s">
        <v>60</v>
      </c>
      <c r="AN352" t="s">
        <v>60</v>
      </c>
      <c r="AO352" t="s">
        <v>67</v>
      </c>
      <c r="AP352" t="s">
        <v>67</v>
      </c>
      <c r="AQ352" t="s">
        <v>67</v>
      </c>
      <c r="AR352" t="s">
        <v>67</v>
      </c>
      <c r="AS352" t="s">
        <v>60</v>
      </c>
      <c r="AT352" t="s">
        <v>68</v>
      </c>
      <c r="AU352" t="s">
        <v>68</v>
      </c>
      <c r="AV352" t="s">
        <v>68</v>
      </c>
      <c r="AW352" t="s">
        <v>68</v>
      </c>
      <c r="AX352" t="s">
        <v>68</v>
      </c>
      <c r="AY352" t="s">
        <v>65</v>
      </c>
      <c r="AZ352">
        <v>377</v>
      </c>
      <c r="BA352" s="3">
        <v>44436.353472222225</v>
      </c>
    </row>
    <row r="353" spans="1:53" ht="17" customHeight="1" x14ac:dyDescent="0.35">
      <c r="A353" t="s">
        <v>52</v>
      </c>
      <c r="B353" s="2" t="s">
        <v>69</v>
      </c>
      <c r="D353" t="s">
        <v>481</v>
      </c>
      <c r="E353" t="s">
        <v>183</v>
      </c>
      <c r="F353" t="str">
        <f>VLOOKUP(D353,PostSurvey!A:B,2,FALSE)</f>
        <v>Nirmal</v>
      </c>
      <c r="G353" s="1">
        <v>36871</v>
      </c>
      <c r="H353" t="s">
        <v>63</v>
      </c>
      <c r="I353" t="s">
        <v>58</v>
      </c>
      <c r="J353" t="s">
        <v>73</v>
      </c>
      <c r="K353" t="s">
        <v>58</v>
      </c>
      <c r="L353" t="s">
        <v>59</v>
      </c>
      <c r="M353" t="s">
        <v>66</v>
      </c>
      <c r="N353" t="s">
        <v>60</v>
      </c>
      <c r="O353" t="s">
        <v>60</v>
      </c>
      <c r="P353" t="s">
        <v>65</v>
      </c>
      <c r="Q353" t="s">
        <v>65</v>
      </c>
      <c r="R353" t="s">
        <v>66</v>
      </c>
      <c r="S353" t="s">
        <v>66</v>
      </c>
      <c r="T353" t="s">
        <v>60</v>
      </c>
      <c r="U353" t="s">
        <v>65</v>
      </c>
      <c r="V353" t="s">
        <v>65</v>
      </c>
      <c r="W353" t="s">
        <v>60</v>
      </c>
      <c r="X353" t="s">
        <v>60</v>
      </c>
      <c r="Y353" t="s">
        <v>60</v>
      </c>
      <c r="Z353" t="s">
        <v>60</v>
      </c>
      <c r="AA353" t="s">
        <v>66</v>
      </c>
      <c r="AB353" t="s">
        <v>60</v>
      </c>
      <c r="AC353" t="s">
        <v>60</v>
      </c>
      <c r="AD353" t="s">
        <v>65</v>
      </c>
      <c r="AE353" t="s">
        <v>66</v>
      </c>
      <c r="AF353" t="s">
        <v>60</v>
      </c>
      <c r="AG353" t="s">
        <v>65</v>
      </c>
      <c r="AH353" t="s">
        <v>60</v>
      </c>
      <c r="AI353" t="s">
        <v>65</v>
      </c>
      <c r="AJ353" t="s">
        <v>65</v>
      </c>
      <c r="AK353" t="s">
        <v>66</v>
      </c>
      <c r="AL353" t="s">
        <v>60</v>
      </c>
      <c r="AM353" t="s">
        <v>60</v>
      </c>
      <c r="AN353" t="s">
        <v>60</v>
      </c>
      <c r="AO353" t="s">
        <v>60</v>
      </c>
      <c r="AP353" t="s">
        <v>66</v>
      </c>
      <c r="AQ353" t="s">
        <v>66</v>
      </c>
      <c r="AR353" t="s">
        <v>66</v>
      </c>
      <c r="AS353" t="s">
        <v>65</v>
      </c>
      <c r="AT353" t="s">
        <v>65</v>
      </c>
      <c r="AU353" t="s">
        <v>65</v>
      </c>
      <c r="AV353" t="s">
        <v>65</v>
      </c>
      <c r="AW353" t="s">
        <v>65</v>
      </c>
      <c r="AX353" t="s">
        <v>65</v>
      </c>
      <c r="AY353" t="s">
        <v>60</v>
      </c>
      <c r="AZ353">
        <v>375</v>
      </c>
      <c r="BA353" s="3">
        <v>44436.335416666669</v>
      </c>
    </row>
    <row r="354" spans="1:53" ht="17" customHeight="1" x14ac:dyDescent="0.35">
      <c r="A354" t="s">
        <v>52</v>
      </c>
      <c r="B354" t="s">
        <v>53</v>
      </c>
      <c r="D354" t="s">
        <v>482</v>
      </c>
      <c r="E354" t="s">
        <v>342</v>
      </c>
      <c r="F354" t="str">
        <f>VLOOKUP(D354,PostSurvey!A:B,2,FALSE)</f>
        <v>Nirmal</v>
      </c>
      <c r="G354" s="1">
        <v>36843</v>
      </c>
      <c r="H354" t="s">
        <v>63</v>
      </c>
      <c r="I354" t="s">
        <v>52</v>
      </c>
      <c r="J354" t="s">
        <v>77</v>
      </c>
      <c r="K354" t="s">
        <v>58</v>
      </c>
      <c r="L354" t="s">
        <v>59</v>
      </c>
      <c r="M354" t="s">
        <v>65</v>
      </c>
      <c r="N354" t="s">
        <v>65</v>
      </c>
      <c r="O354" t="s">
        <v>66</v>
      </c>
      <c r="P354" t="s">
        <v>65</v>
      </c>
      <c r="Q354" t="s">
        <v>68</v>
      </c>
      <c r="R354" t="s">
        <v>65</v>
      </c>
      <c r="S354" t="s">
        <v>66</v>
      </c>
      <c r="T354" t="s">
        <v>66</v>
      </c>
      <c r="U354" t="s">
        <v>68</v>
      </c>
      <c r="V354" t="s">
        <v>66</v>
      </c>
      <c r="W354" t="s">
        <v>60</v>
      </c>
      <c r="X354" t="s">
        <v>66</v>
      </c>
      <c r="Y354" t="s">
        <v>65</v>
      </c>
      <c r="Z354" t="s">
        <v>67</v>
      </c>
      <c r="AA354" t="s">
        <v>66</v>
      </c>
      <c r="AB354" t="s">
        <v>67</v>
      </c>
      <c r="AC354" t="s">
        <v>65</v>
      </c>
      <c r="AD354" t="s">
        <v>65</v>
      </c>
      <c r="AE354" t="s">
        <v>67</v>
      </c>
      <c r="AF354" t="s">
        <v>65</v>
      </c>
      <c r="AG354" t="s">
        <v>66</v>
      </c>
      <c r="AH354" t="s">
        <v>66</v>
      </c>
      <c r="AI354" t="s">
        <v>66</v>
      </c>
      <c r="AJ354" t="s">
        <v>66</v>
      </c>
      <c r="AK354" t="s">
        <v>65</v>
      </c>
      <c r="AL354" t="s">
        <v>60</v>
      </c>
      <c r="AM354" t="s">
        <v>65</v>
      </c>
      <c r="AN354" t="s">
        <v>66</v>
      </c>
      <c r="AO354" t="s">
        <v>67</v>
      </c>
      <c r="AP354" t="s">
        <v>67</v>
      </c>
      <c r="AQ354" t="s">
        <v>66</v>
      </c>
      <c r="AR354" t="s">
        <v>67</v>
      </c>
      <c r="AS354" t="s">
        <v>66</v>
      </c>
      <c r="AT354" t="s">
        <v>65</v>
      </c>
      <c r="AU354" t="s">
        <v>68</v>
      </c>
      <c r="AV354" t="s">
        <v>68</v>
      </c>
      <c r="AW354" t="s">
        <v>68</v>
      </c>
      <c r="AX354" t="s">
        <v>68</v>
      </c>
      <c r="AY354" t="s">
        <v>68</v>
      </c>
      <c r="AZ354">
        <v>374</v>
      </c>
      <c r="BA354" s="3">
        <v>44436.334722222222</v>
      </c>
    </row>
    <row r="355" spans="1:53" ht="17" customHeight="1" x14ac:dyDescent="0.35">
      <c r="A355" t="s">
        <v>52</v>
      </c>
      <c r="B355" t="s">
        <v>53</v>
      </c>
      <c r="D355" t="s">
        <v>483</v>
      </c>
      <c r="E355" t="s">
        <v>342</v>
      </c>
      <c r="F355" t="str">
        <f>VLOOKUP(D355,PostSurvey!A:B,2,FALSE)</f>
        <v>Nirmal</v>
      </c>
      <c r="G355" s="1">
        <v>36822</v>
      </c>
      <c r="H355" t="s">
        <v>63</v>
      </c>
      <c r="I355" t="s">
        <v>58</v>
      </c>
      <c r="J355" t="s">
        <v>73</v>
      </c>
      <c r="K355" t="s">
        <v>58</v>
      </c>
      <c r="L355" t="s">
        <v>59</v>
      </c>
      <c r="M355" t="s">
        <v>66</v>
      </c>
      <c r="N355" t="s">
        <v>68</v>
      </c>
      <c r="O355" t="s">
        <v>66</v>
      </c>
      <c r="P355" t="s">
        <v>65</v>
      </c>
      <c r="Q355" t="s">
        <v>65</v>
      </c>
      <c r="R355" t="s">
        <v>66</v>
      </c>
      <c r="S355" t="s">
        <v>60</v>
      </c>
      <c r="T355" t="s">
        <v>65</v>
      </c>
      <c r="U355" t="s">
        <v>68</v>
      </c>
      <c r="V355" t="s">
        <v>68</v>
      </c>
      <c r="W355" t="s">
        <v>68</v>
      </c>
      <c r="X355" t="s">
        <v>66</v>
      </c>
      <c r="Y355" t="s">
        <v>67</v>
      </c>
      <c r="Z355" t="s">
        <v>67</v>
      </c>
      <c r="AA355" t="s">
        <v>67</v>
      </c>
      <c r="AB355" t="s">
        <v>67</v>
      </c>
      <c r="AC355" t="s">
        <v>65</v>
      </c>
      <c r="AD355" t="s">
        <v>65</v>
      </c>
      <c r="AE355" t="s">
        <v>60</v>
      </c>
      <c r="AF355" t="s">
        <v>60</v>
      </c>
      <c r="AG355" t="s">
        <v>60</v>
      </c>
      <c r="AH355" t="s">
        <v>67</v>
      </c>
      <c r="AI355" t="s">
        <v>68</v>
      </c>
      <c r="AJ355" t="s">
        <v>67</v>
      </c>
      <c r="AK355" t="s">
        <v>67</v>
      </c>
      <c r="AL355" t="s">
        <v>67</v>
      </c>
      <c r="AM355" t="s">
        <v>60</v>
      </c>
      <c r="AN355" t="s">
        <v>65</v>
      </c>
      <c r="AO355" t="s">
        <v>67</v>
      </c>
      <c r="AP355" t="s">
        <v>67</v>
      </c>
      <c r="AQ355" t="s">
        <v>66</v>
      </c>
      <c r="AR355" t="s">
        <v>66</v>
      </c>
      <c r="AS355" t="s">
        <v>60</v>
      </c>
      <c r="AT355" t="s">
        <v>68</v>
      </c>
      <c r="AU355" t="s">
        <v>60</v>
      </c>
      <c r="AV355" t="s">
        <v>60</v>
      </c>
      <c r="AW355" t="s">
        <v>65</v>
      </c>
      <c r="AX355" t="s">
        <v>66</v>
      </c>
      <c r="AY355" t="s">
        <v>67</v>
      </c>
      <c r="AZ355">
        <v>373</v>
      </c>
      <c r="BA355" s="3">
        <v>44436.331944444442</v>
      </c>
    </row>
    <row r="356" spans="1:53" ht="17" customHeight="1" x14ac:dyDescent="0.35">
      <c r="A356" t="s">
        <v>52</v>
      </c>
      <c r="B356" t="s">
        <v>53</v>
      </c>
      <c r="D356" t="s">
        <v>483</v>
      </c>
      <c r="E356" t="s">
        <v>342</v>
      </c>
      <c r="F356" t="str">
        <f>VLOOKUP(D356,PostSurvey!A:B,2,FALSE)</f>
        <v>Nirmal</v>
      </c>
      <c r="G356" s="1">
        <v>36822</v>
      </c>
      <c r="H356" t="s">
        <v>63</v>
      </c>
      <c r="I356" t="s">
        <v>58</v>
      </c>
      <c r="J356" t="s">
        <v>73</v>
      </c>
      <c r="K356" t="s">
        <v>58</v>
      </c>
      <c r="L356" t="s">
        <v>59</v>
      </c>
      <c r="M356" t="s">
        <v>66</v>
      </c>
      <c r="N356" t="s">
        <v>68</v>
      </c>
      <c r="O356" t="s">
        <v>60</v>
      </c>
      <c r="P356" t="s">
        <v>66</v>
      </c>
      <c r="Q356" t="s">
        <v>65</v>
      </c>
      <c r="R356" t="s">
        <v>67</v>
      </c>
      <c r="S356" t="s">
        <v>60</v>
      </c>
      <c r="T356" t="s">
        <v>65</v>
      </c>
      <c r="U356" t="s">
        <v>68</v>
      </c>
      <c r="V356" t="s">
        <v>68</v>
      </c>
      <c r="W356" t="s">
        <v>65</v>
      </c>
      <c r="X356" t="s">
        <v>66</v>
      </c>
      <c r="Y356" t="s">
        <v>67</v>
      </c>
      <c r="Z356" t="s">
        <v>67</v>
      </c>
      <c r="AA356" t="s">
        <v>67</v>
      </c>
      <c r="AB356" t="s">
        <v>67</v>
      </c>
      <c r="AC356" t="s">
        <v>66</v>
      </c>
      <c r="AD356" t="s">
        <v>65</v>
      </c>
      <c r="AE356" t="s">
        <v>60</v>
      </c>
      <c r="AF356" t="s">
        <v>65</v>
      </c>
      <c r="AG356" t="s">
        <v>60</v>
      </c>
      <c r="AH356" t="s">
        <v>67</v>
      </c>
      <c r="AI356" t="s">
        <v>68</v>
      </c>
      <c r="AJ356" t="s">
        <v>60</v>
      </c>
      <c r="AK356" t="s">
        <v>67</v>
      </c>
      <c r="AL356" t="s">
        <v>67</v>
      </c>
      <c r="AM356" t="s">
        <v>60</v>
      </c>
      <c r="AN356" t="s">
        <v>65</v>
      </c>
      <c r="AO356" t="s">
        <v>67</v>
      </c>
      <c r="AP356" t="s">
        <v>67</v>
      </c>
      <c r="AQ356" t="s">
        <v>67</v>
      </c>
      <c r="AR356" t="s">
        <v>60</v>
      </c>
      <c r="AS356" t="s">
        <v>60</v>
      </c>
      <c r="AT356" t="s">
        <v>65</v>
      </c>
      <c r="AU356" t="s">
        <v>60</v>
      </c>
      <c r="AV356" t="s">
        <v>60</v>
      </c>
      <c r="AW356" t="s">
        <v>65</v>
      </c>
      <c r="AX356" t="s">
        <v>66</v>
      </c>
      <c r="AY356" t="s">
        <v>67</v>
      </c>
      <c r="AZ356">
        <v>372</v>
      </c>
      <c r="BA356" s="3">
        <v>44436.32916666667</v>
      </c>
    </row>
    <row r="357" spans="1:53" ht="17" customHeight="1" x14ac:dyDescent="0.35">
      <c r="A357" t="s">
        <v>52</v>
      </c>
      <c r="B357" t="s">
        <v>53</v>
      </c>
      <c r="D357" t="s">
        <v>375</v>
      </c>
      <c r="E357" t="s">
        <v>599</v>
      </c>
      <c r="F357" t="str">
        <f>VLOOKUP(D357,PostSurvey!A:B,2,FALSE)</f>
        <v>Nirmal</v>
      </c>
      <c r="G357" s="1">
        <v>28459</v>
      </c>
      <c r="H357" t="s">
        <v>63</v>
      </c>
      <c r="I357" t="s">
        <v>52</v>
      </c>
      <c r="J357" t="s">
        <v>77</v>
      </c>
      <c r="K357" t="s">
        <v>58</v>
      </c>
      <c r="L357" t="s">
        <v>74</v>
      </c>
      <c r="M357" t="s">
        <v>68</v>
      </c>
      <c r="N357" t="s">
        <v>65</v>
      </c>
      <c r="O357" t="s">
        <v>66</v>
      </c>
      <c r="P357" t="s">
        <v>65</v>
      </c>
      <c r="Q357" t="s">
        <v>68</v>
      </c>
      <c r="R357" t="s">
        <v>67</v>
      </c>
      <c r="S357" t="s">
        <v>67</v>
      </c>
      <c r="T357" t="s">
        <v>67</v>
      </c>
      <c r="U357" t="s">
        <v>68</v>
      </c>
      <c r="V357" t="s">
        <v>65</v>
      </c>
      <c r="W357" t="s">
        <v>66</v>
      </c>
      <c r="X357" t="s">
        <v>60</v>
      </c>
      <c r="Y357" t="s">
        <v>65</v>
      </c>
      <c r="Z357" t="s">
        <v>60</v>
      </c>
      <c r="AA357" t="s">
        <v>60</v>
      </c>
      <c r="AB357" t="s">
        <v>66</v>
      </c>
      <c r="AC357" t="s">
        <v>66</v>
      </c>
      <c r="AD357" t="s">
        <v>68</v>
      </c>
      <c r="AE357" t="s">
        <v>66</v>
      </c>
      <c r="AF357" t="s">
        <v>66</v>
      </c>
      <c r="AG357" t="s">
        <v>66</v>
      </c>
      <c r="AH357" t="s">
        <v>68</v>
      </c>
      <c r="AI357" t="s">
        <v>68</v>
      </c>
      <c r="AJ357" t="s">
        <v>60</v>
      </c>
      <c r="AK357" t="s">
        <v>67</v>
      </c>
      <c r="AL357" t="s">
        <v>60</v>
      </c>
      <c r="AM357" t="s">
        <v>60</v>
      </c>
      <c r="AN357" t="s">
        <v>66</v>
      </c>
      <c r="AO357" t="s">
        <v>66</v>
      </c>
      <c r="AP357" t="s">
        <v>67</v>
      </c>
      <c r="AQ357" t="s">
        <v>67</v>
      </c>
      <c r="AR357" t="s">
        <v>67</v>
      </c>
      <c r="AS357" t="s">
        <v>67</v>
      </c>
      <c r="AT357" t="s">
        <v>68</v>
      </c>
      <c r="AU357" t="s">
        <v>68</v>
      </c>
      <c r="AV357" t="s">
        <v>68</v>
      </c>
      <c r="AW357" t="s">
        <v>68</v>
      </c>
      <c r="AX357" t="s">
        <v>68</v>
      </c>
      <c r="AY357" t="s">
        <v>68</v>
      </c>
      <c r="AZ357">
        <v>188</v>
      </c>
      <c r="BA357" s="3">
        <v>44415.029166666667</v>
      </c>
    </row>
    <row r="358" spans="1:53" ht="17" customHeight="1" x14ac:dyDescent="0.35">
      <c r="A358" t="s">
        <v>52</v>
      </c>
      <c r="B358" t="s">
        <v>53</v>
      </c>
      <c r="D358" t="s">
        <v>97</v>
      </c>
      <c r="E358" t="s">
        <v>82</v>
      </c>
      <c r="F358" t="str">
        <f>VLOOKUP(D358,PostSurvey!A:B,2,FALSE)</f>
        <v>Siti Radiah</v>
      </c>
      <c r="G358" s="1">
        <v>35208</v>
      </c>
      <c r="H358" t="s">
        <v>56</v>
      </c>
      <c r="I358" t="s">
        <v>52</v>
      </c>
      <c r="J358" s="2" t="s">
        <v>98</v>
      </c>
      <c r="K358" t="s">
        <v>58</v>
      </c>
      <c r="L358" t="s">
        <v>59</v>
      </c>
      <c r="M358" t="s">
        <v>65</v>
      </c>
      <c r="N358" t="s">
        <v>65</v>
      </c>
      <c r="O358" t="s">
        <v>65</v>
      </c>
      <c r="P358" t="s">
        <v>65</v>
      </c>
      <c r="Q358" t="s">
        <v>65</v>
      </c>
      <c r="R358" t="s">
        <v>66</v>
      </c>
      <c r="S358" t="s">
        <v>66</v>
      </c>
      <c r="T358" t="s">
        <v>66</v>
      </c>
      <c r="U358" t="s">
        <v>65</v>
      </c>
      <c r="V358" t="s">
        <v>60</v>
      </c>
      <c r="W358" t="s">
        <v>65</v>
      </c>
      <c r="X358" t="s">
        <v>60</v>
      </c>
      <c r="Y358" t="s">
        <v>67</v>
      </c>
      <c r="Z358" t="s">
        <v>67</v>
      </c>
      <c r="AA358" t="s">
        <v>67</v>
      </c>
      <c r="AB358" t="s">
        <v>66</v>
      </c>
      <c r="AC358" t="s">
        <v>60</v>
      </c>
      <c r="AD358" t="s">
        <v>66</v>
      </c>
      <c r="AE358" t="s">
        <v>66</v>
      </c>
      <c r="AF358" t="s">
        <v>60</v>
      </c>
      <c r="AG358" t="s">
        <v>66</v>
      </c>
      <c r="AH358" t="s">
        <v>65</v>
      </c>
      <c r="AI358" t="s">
        <v>65</v>
      </c>
      <c r="AJ358" t="s">
        <v>67</v>
      </c>
      <c r="AK358" t="s">
        <v>65</v>
      </c>
      <c r="AL358" t="s">
        <v>67</v>
      </c>
      <c r="AM358" t="s">
        <v>65</v>
      </c>
      <c r="AN358" t="s">
        <v>68</v>
      </c>
      <c r="AO358" t="s">
        <v>67</v>
      </c>
      <c r="AP358" t="s">
        <v>66</v>
      </c>
      <c r="AQ358" t="s">
        <v>66</v>
      </c>
      <c r="AR358" t="s">
        <v>66</v>
      </c>
      <c r="AS358" t="s">
        <v>66</v>
      </c>
      <c r="AT358" t="s">
        <v>65</v>
      </c>
      <c r="AU358" t="s">
        <v>65</v>
      </c>
      <c r="AV358" t="s">
        <v>65</v>
      </c>
      <c r="AW358" t="s">
        <v>65</v>
      </c>
      <c r="AX358" t="s">
        <v>65</v>
      </c>
      <c r="AY358" t="s">
        <v>65</v>
      </c>
      <c r="AZ358">
        <v>1065</v>
      </c>
      <c r="BA358" s="3">
        <v>44443.32916666667</v>
      </c>
    </row>
    <row r="359" spans="1:53" ht="17" customHeight="1" x14ac:dyDescent="0.35">
      <c r="A359" t="s">
        <v>52</v>
      </c>
      <c r="B359" t="s">
        <v>53</v>
      </c>
      <c r="D359" t="s">
        <v>97</v>
      </c>
      <c r="E359" t="s">
        <v>102</v>
      </c>
      <c r="F359" t="str">
        <f>VLOOKUP(D359,PostSurvey!A:B,2,FALSE)</f>
        <v>Siti Radiah</v>
      </c>
      <c r="G359">
        <v>11011956</v>
      </c>
      <c r="H359" t="s">
        <v>63</v>
      </c>
      <c r="I359" t="s">
        <v>52</v>
      </c>
      <c r="J359" s="2" t="s">
        <v>90</v>
      </c>
      <c r="K359" t="s">
        <v>58</v>
      </c>
      <c r="L359" t="s">
        <v>85</v>
      </c>
      <c r="M359" t="s">
        <v>65</v>
      </c>
      <c r="N359" t="s">
        <v>67</v>
      </c>
      <c r="O359" t="s">
        <v>67</v>
      </c>
      <c r="P359" t="s">
        <v>68</v>
      </c>
      <c r="Q359" t="s">
        <v>68</v>
      </c>
      <c r="R359" t="s">
        <v>67</v>
      </c>
      <c r="S359" t="s">
        <v>67</v>
      </c>
      <c r="T359" t="s">
        <v>67</v>
      </c>
      <c r="U359" t="s">
        <v>68</v>
      </c>
      <c r="V359" t="s">
        <v>65</v>
      </c>
      <c r="W359" t="s">
        <v>65</v>
      </c>
      <c r="X359" t="s">
        <v>65</v>
      </c>
      <c r="Y359" t="s">
        <v>67</v>
      </c>
      <c r="Z359" t="s">
        <v>67</v>
      </c>
      <c r="AA359" t="s">
        <v>67</v>
      </c>
      <c r="AB359" t="s">
        <v>67</v>
      </c>
      <c r="AC359" t="s">
        <v>60</v>
      </c>
      <c r="AD359" t="s">
        <v>68</v>
      </c>
      <c r="AE359" t="s">
        <v>65</v>
      </c>
      <c r="AF359" t="s">
        <v>60</v>
      </c>
      <c r="AG359" t="s">
        <v>60</v>
      </c>
      <c r="AH359" t="s">
        <v>60</v>
      </c>
      <c r="AI359" t="s">
        <v>60</v>
      </c>
      <c r="AJ359" t="s">
        <v>60</v>
      </c>
      <c r="AK359" t="s">
        <v>60</v>
      </c>
      <c r="AL359" t="s">
        <v>68</v>
      </c>
      <c r="AM359" t="s">
        <v>68</v>
      </c>
      <c r="AN359" t="s">
        <v>68</v>
      </c>
      <c r="AO359" t="s">
        <v>67</v>
      </c>
      <c r="AP359" t="s">
        <v>67</v>
      </c>
      <c r="AQ359" t="s">
        <v>67</v>
      </c>
      <c r="AR359" t="s">
        <v>67</v>
      </c>
      <c r="AS359" t="s">
        <v>67</v>
      </c>
      <c r="AT359" t="s">
        <v>68</v>
      </c>
      <c r="AU359" t="s">
        <v>68</v>
      </c>
      <c r="AV359" t="s">
        <v>68</v>
      </c>
      <c r="AW359" t="s">
        <v>68</v>
      </c>
      <c r="AX359" t="s">
        <v>68</v>
      </c>
      <c r="AY359" t="s">
        <v>68</v>
      </c>
      <c r="AZ359">
        <v>1049</v>
      </c>
      <c r="BA359" s="3">
        <v>44443.09097222222</v>
      </c>
    </row>
    <row r="360" spans="1:53" ht="17" customHeight="1" x14ac:dyDescent="0.35">
      <c r="A360" t="s">
        <v>52</v>
      </c>
      <c r="B360" t="s">
        <v>53</v>
      </c>
      <c r="D360" t="s">
        <v>123</v>
      </c>
      <c r="E360" t="s">
        <v>82</v>
      </c>
      <c r="F360" t="str">
        <f>VLOOKUP(D360,PostSurvey!A:B,2,FALSE)</f>
        <v>Siti Radiah</v>
      </c>
      <c r="G360" t="s">
        <v>124</v>
      </c>
      <c r="H360" t="s">
        <v>56</v>
      </c>
      <c r="I360" t="s">
        <v>58</v>
      </c>
      <c r="J360" t="s">
        <v>73</v>
      </c>
      <c r="K360" t="s">
        <v>58</v>
      </c>
      <c r="L360" t="s">
        <v>113</v>
      </c>
      <c r="M360" t="s">
        <v>65</v>
      </c>
      <c r="N360" t="s">
        <v>65</v>
      </c>
      <c r="O360" t="s">
        <v>60</v>
      </c>
      <c r="P360" t="s">
        <v>60</v>
      </c>
      <c r="Q360" t="s">
        <v>65</v>
      </c>
      <c r="R360" t="s">
        <v>60</v>
      </c>
      <c r="S360" t="s">
        <v>60</v>
      </c>
      <c r="T360" t="s">
        <v>60</v>
      </c>
      <c r="U360" t="s">
        <v>65</v>
      </c>
      <c r="V360" t="s">
        <v>65</v>
      </c>
      <c r="W360" t="s">
        <v>65</v>
      </c>
      <c r="X360" t="s">
        <v>65</v>
      </c>
      <c r="Y360" t="s">
        <v>60</v>
      </c>
      <c r="Z360" t="s">
        <v>65</v>
      </c>
      <c r="AA360" t="s">
        <v>65</v>
      </c>
      <c r="AB360" t="s">
        <v>60</v>
      </c>
      <c r="AC360" t="s">
        <v>60</v>
      </c>
      <c r="AD360" t="s">
        <v>65</v>
      </c>
      <c r="AE360" t="s">
        <v>60</v>
      </c>
      <c r="AF360" t="s">
        <v>60</v>
      </c>
      <c r="AG360" t="s">
        <v>65</v>
      </c>
      <c r="AH360" t="s">
        <v>60</v>
      </c>
      <c r="AI360" t="s">
        <v>65</v>
      </c>
      <c r="AJ360" t="s">
        <v>60</v>
      </c>
      <c r="AK360" t="s">
        <v>67</v>
      </c>
      <c r="AL360" t="s">
        <v>65</v>
      </c>
      <c r="AM360" t="s">
        <v>60</v>
      </c>
      <c r="AN360" t="s">
        <v>60</v>
      </c>
      <c r="AO360" t="s">
        <v>66</v>
      </c>
      <c r="AP360" t="s">
        <v>66</v>
      </c>
      <c r="AQ360" t="s">
        <v>60</v>
      </c>
      <c r="AR360" t="s">
        <v>60</v>
      </c>
      <c r="AS360" t="s">
        <v>60</v>
      </c>
      <c r="AT360" t="s">
        <v>60</v>
      </c>
      <c r="AU360" t="s">
        <v>65</v>
      </c>
      <c r="AV360" t="s">
        <v>65</v>
      </c>
      <c r="AW360" t="s">
        <v>65</v>
      </c>
      <c r="AX360" t="s">
        <v>65</v>
      </c>
      <c r="AY360" t="s">
        <v>60</v>
      </c>
      <c r="AZ360">
        <v>1026</v>
      </c>
      <c r="BA360" s="3">
        <v>44442.703472222223</v>
      </c>
    </row>
    <row r="361" spans="1:53" ht="17" customHeight="1" x14ac:dyDescent="0.35">
      <c r="A361" t="s">
        <v>52</v>
      </c>
      <c r="B361" t="s">
        <v>53</v>
      </c>
      <c r="D361" t="s">
        <v>131</v>
      </c>
      <c r="E361" t="s">
        <v>82</v>
      </c>
      <c r="F361" t="str">
        <f>VLOOKUP(D361,PostSurvey!A:B,2,FALSE)</f>
        <v>Siti Radiah</v>
      </c>
      <c r="G361" s="1">
        <v>32945</v>
      </c>
      <c r="H361" t="s">
        <v>56</v>
      </c>
      <c r="I361" t="s">
        <v>52</v>
      </c>
      <c r="J361" t="s">
        <v>77</v>
      </c>
      <c r="K361" t="s">
        <v>52</v>
      </c>
      <c r="L361" t="s">
        <v>74</v>
      </c>
      <c r="M361" t="s">
        <v>65</v>
      </c>
      <c r="N361" t="s">
        <v>65</v>
      </c>
      <c r="O361" t="s">
        <v>65</v>
      </c>
      <c r="P361" t="s">
        <v>65</v>
      </c>
      <c r="Q361" t="s">
        <v>60</v>
      </c>
      <c r="R361" t="s">
        <v>60</v>
      </c>
      <c r="S361" t="s">
        <v>60</v>
      </c>
      <c r="T361" t="s">
        <v>60</v>
      </c>
      <c r="U361" t="s">
        <v>60</v>
      </c>
      <c r="V361" t="s">
        <v>60</v>
      </c>
      <c r="W361" t="s">
        <v>60</v>
      </c>
      <c r="X361" t="s">
        <v>60</v>
      </c>
      <c r="Y361" t="s">
        <v>60</v>
      </c>
      <c r="Z361" t="s">
        <v>60</v>
      </c>
      <c r="AA361" t="s">
        <v>60</v>
      </c>
      <c r="AB361" t="s">
        <v>60</v>
      </c>
      <c r="AC361" t="s">
        <v>60</v>
      </c>
      <c r="AD361" t="s">
        <v>60</v>
      </c>
      <c r="AE361" t="s">
        <v>60</v>
      </c>
      <c r="AF361" t="s">
        <v>60</v>
      </c>
      <c r="AG361" t="s">
        <v>60</v>
      </c>
      <c r="AH361" t="s">
        <v>60</v>
      </c>
      <c r="AI361" t="s">
        <v>60</v>
      </c>
      <c r="AJ361" t="s">
        <v>60</v>
      </c>
      <c r="AK361" t="s">
        <v>60</v>
      </c>
      <c r="AL361" t="s">
        <v>60</v>
      </c>
      <c r="AM361" t="s">
        <v>60</v>
      </c>
      <c r="AN361" t="s">
        <v>60</v>
      </c>
      <c r="AO361" t="s">
        <v>60</v>
      </c>
      <c r="AP361" t="s">
        <v>60</v>
      </c>
      <c r="AQ361" t="s">
        <v>60</v>
      </c>
      <c r="AR361" t="s">
        <v>60</v>
      </c>
      <c r="AS361" t="s">
        <v>60</v>
      </c>
      <c r="AT361" t="s">
        <v>60</v>
      </c>
      <c r="AU361" t="s">
        <v>65</v>
      </c>
      <c r="AV361" t="s">
        <v>65</v>
      </c>
      <c r="AW361" t="s">
        <v>65</v>
      </c>
      <c r="AX361" t="s">
        <v>65</v>
      </c>
      <c r="AY361" t="s">
        <v>65</v>
      </c>
      <c r="AZ361">
        <v>1013</v>
      </c>
      <c r="BA361" s="3">
        <v>44442.65</v>
      </c>
    </row>
    <row r="362" spans="1:53" ht="17" customHeight="1" x14ac:dyDescent="0.35">
      <c r="A362" t="s">
        <v>52</v>
      </c>
      <c r="B362" t="s">
        <v>53</v>
      </c>
      <c r="D362" t="s">
        <v>131</v>
      </c>
      <c r="E362" t="s">
        <v>82</v>
      </c>
      <c r="F362" t="str">
        <f>VLOOKUP(D362,PostSurvey!A:B,2,FALSE)</f>
        <v>Siti Radiah</v>
      </c>
      <c r="G362" s="1">
        <v>32945</v>
      </c>
      <c r="H362" t="s">
        <v>56</v>
      </c>
      <c r="I362" t="s">
        <v>52</v>
      </c>
      <c r="J362" t="s">
        <v>77</v>
      </c>
      <c r="K362" t="s">
        <v>52</v>
      </c>
      <c r="L362" t="s">
        <v>74</v>
      </c>
      <c r="M362" t="s">
        <v>68</v>
      </c>
      <c r="N362" t="s">
        <v>67</v>
      </c>
      <c r="O362" t="s">
        <v>67</v>
      </c>
      <c r="P362" t="s">
        <v>67</v>
      </c>
      <c r="Q362" t="s">
        <v>68</v>
      </c>
      <c r="R362" t="s">
        <v>67</v>
      </c>
      <c r="S362" t="s">
        <v>67</v>
      </c>
      <c r="T362" t="s">
        <v>67</v>
      </c>
      <c r="U362" t="s">
        <v>68</v>
      </c>
      <c r="V362" t="s">
        <v>67</v>
      </c>
      <c r="W362" t="s">
        <v>65</v>
      </c>
      <c r="X362" t="s">
        <v>68</v>
      </c>
      <c r="Y362" t="s">
        <v>65</v>
      </c>
      <c r="Z362" t="s">
        <v>66</v>
      </c>
      <c r="AA362" t="s">
        <v>66</v>
      </c>
      <c r="AB362" t="s">
        <v>66</v>
      </c>
      <c r="AC362" t="s">
        <v>66</v>
      </c>
      <c r="AD362" t="s">
        <v>66</v>
      </c>
      <c r="AE362" t="s">
        <v>66</v>
      </c>
      <c r="AF362" t="s">
        <v>66</v>
      </c>
      <c r="AG362" t="s">
        <v>66</v>
      </c>
      <c r="AH362" t="s">
        <v>65</v>
      </c>
      <c r="AI362" t="s">
        <v>65</v>
      </c>
      <c r="AJ362" t="s">
        <v>66</v>
      </c>
      <c r="AK362" t="s">
        <v>67</v>
      </c>
      <c r="AL362" t="s">
        <v>68</v>
      </c>
      <c r="AM362" t="s">
        <v>68</v>
      </c>
      <c r="AN362" t="s">
        <v>65</v>
      </c>
      <c r="AO362" t="s">
        <v>67</v>
      </c>
      <c r="AP362" t="s">
        <v>67</v>
      </c>
      <c r="AQ362" t="s">
        <v>67</v>
      </c>
      <c r="AR362" t="s">
        <v>67</v>
      </c>
      <c r="AS362" t="s">
        <v>67</v>
      </c>
      <c r="AT362" t="s">
        <v>65</v>
      </c>
      <c r="AU362" t="s">
        <v>65</v>
      </c>
      <c r="AV362" t="s">
        <v>65</v>
      </c>
      <c r="AW362" t="s">
        <v>65</v>
      </c>
      <c r="AX362" t="s">
        <v>65</v>
      </c>
      <c r="AY362" t="s">
        <v>65</v>
      </c>
      <c r="AZ362">
        <v>1012</v>
      </c>
      <c r="BA362" s="3">
        <v>44442.648611111108</v>
      </c>
    </row>
    <row r="363" spans="1:53" ht="17" customHeight="1" x14ac:dyDescent="0.35">
      <c r="A363" t="s">
        <v>52</v>
      </c>
      <c r="B363" t="s">
        <v>53</v>
      </c>
      <c r="D363" t="s">
        <v>135</v>
      </c>
      <c r="E363" t="s">
        <v>82</v>
      </c>
      <c r="F363" t="str">
        <f>VLOOKUP(D363,PostSurvey!A:B,2,FALSE)</f>
        <v>Siti Radiah</v>
      </c>
      <c r="G363" s="1">
        <v>32751</v>
      </c>
      <c r="H363" t="s">
        <v>56</v>
      </c>
      <c r="I363" t="s">
        <v>58</v>
      </c>
      <c r="J363" t="s">
        <v>73</v>
      </c>
      <c r="K363" t="s">
        <v>58</v>
      </c>
      <c r="L363" t="s">
        <v>74</v>
      </c>
      <c r="M363" t="s">
        <v>65</v>
      </c>
      <c r="N363" t="s">
        <v>66</v>
      </c>
      <c r="O363" t="s">
        <v>66</v>
      </c>
      <c r="P363" t="s">
        <v>68</v>
      </c>
      <c r="Q363" t="s">
        <v>68</v>
      </c>
      <c r="R363" t="s">
        <v>67</v>
      </c>
      <c r="S363" t="s">
        <v>67</v>
      </c>
      <c r="T363" t="s">
        <v>67</v>
      </c>
      <c r="U363" t="s">
        <v>68</v>
      </c>
      <c r="V363" t="s">
        <v>66</v>
      </c>
      <c r="W363" t="s">
        <v>60</v>
      </c>
      <c r="X363" t="s">
        <v>60</v>
      </c>
      <c r="Y363" t="s">
        <v>66</v>
      </c>
      <c r="Z363" t="s">
        <v>67</v>
      </c>
      <c r="AA363" t="s">
        <v>60</v>
      </c>
      <c r="AB363" t="s">
        <v>66</v>
      </c>
      <c r="AC363" t="s">
        <v>60</v>
      </c>
      <c r="AD363" t="s">
        <v>68</v>
      </c>
      <c r="AE363" t="s">
        <v>67</v>
      </c>
      <c r="AF363" t="s">
        <v>66</v>
      </c>
      <c r="AG363" t="s">
        <v>66</v>
      </c>
      <c r="AH363" t="s">
        <v>65</v>
      </c>
      <c r="AI363" t="s">
        <v>68</v>
      </c>
      <c r="AJ363" t="s">
        <v>67</v>
      </c>
      <c r="AK363" t="s">
        <v>67</v>
      </c>
      <c r="AL363" t="s">
        <v>67</v>
      </c>
      <c r="AM363" t="s">
        <v>67</v>
      </c>
      <c r="AN363" t="s">
        <v>67</v>
      </c>
      <c r="AO363" t="s">
        <v>67</v>
      </c>
      <c r="AP363" t="s">
        <v>67</v>
      </c>
      <c r="AQ363" t="s">
        <v>67</v>
      </c>
      <c r="AR363" t="s">
        <v>67</v>
      </c>
      <c r="AS363" t="s">
        <v>66</v>
      </c>
      <c r="AT363" t="s">
        <v>65</v>
      </c>
      <c r="AU363" t="s">
        <v>68</v>
      </c>
      <c r="AV363" t="s">
        <v>68</v>
      </c>
      <c r="AW363" t="s">
        <v>68</v>
      </c>
      <c r="AX363" t="s">
        <v>68</v>
      </c>
      <c r="AY363" t="s">
        <v>68</v>
      </c>
      <c r="AZ363">
        <v>1002</v>
      </c>
      <c r="BA363" s="3">
        <v>44442.623611111114</v>
      </c>
    </row>
    <row r="364" spans="1:53" ht="17" customHeight="1" x14ac:dyDescent="0.35">
      <c r="A364" t="s">
        <v>52</v>
      </c>
      <c r="B364" t="s">
        <v>53</v>
      </c>
      <c r="D364" t="s">
        <v>159</v>
      </c>
      <c r="E364" t="s">
        <v>82</v>
      </c>
      <c r="F364" t="str">
        <f>VLOOKUP(D364,PostSurvey!A:B,2,FALSE)</f>
        <v>Siti Radiah</v>
      </c>
      <c r="G364" s="1">
        <v>34799</v>
      </c>
      <c r="H364" t="s">
        <v>63</v>
      </c>
      <c r="I364" t="s">
        <v>52</v>
      </c>
      <c r="J364" s="2" t="s">
        <v>160</v>
      </c>
      <c r="K364" t="s">
        <v>52</v>
      </c>
      <c r="L364" t="s">
        <v>59</v>
      </c>
      <c r="M364" t="s">
        <v>65</v>
      </c>
      <c r="N364" t="s">
        <v>67</v>
      </c>
      <c r="O364" t="s">
        <v>66</v>
      </c>
      <c r="P364" t="s">
        <v>66</v>
      </c>
      <c r="Q364" t="s">
        <v>66</v>
      </c>
      <c r="R364" t="s">
        <v>67</v>
      </c>
      <c r="S364" t="s">
        <v>67</v>
      </c>
      <c r="T364" t="s">
        <v>67</v>
      </c>
      <c r="U364" t="s">
        <v>67</v>
      </c>
      <c r="V364" t="s">
        <v>67</v>
      </c>
      <c r="W364" t="s">
        <v>67</v>
      </c>
      <c r="X364" t="s">
        <v>67</v>
      </c>
      <c r="Y364" t="s">
        <v>67</v>
      </c>
      <c r="Z364" t="s">
        <v>67</v>
      </c>
      <c r="AA364" t="s">
        <v>67</v>
      </c>
      <c r="AB364" t="s">
        <v>67</v>
      </c>
      <c r="AC364" t="s">
        <v>67</v>
      </c>
      <c r="AD364" t="s">
        <v>65</v>
      </c>
      <c r="AE364" t="s">
        <v>67</v>
      </c>
      <c r="AF364" t="s">
        <v>65</v>
      </c>
      <c r="AG364" t="s">
        <v>60</v>
      </c>
      <c r="AH364" t="s">
        <v>65</v>
      </c>
      <c r="AI364" t="s">
        <v>60</v>
      </c>
      <c r="AJ364" t="s">
        <v>66</v>
      </c>
      <c r="AK364" t="s">
        <v>67</v>
      </c>
      <c r="AL364" t="s">
        <v>67</v>
      </c>
      <c r="AM364" t="s">
        <v>66</v>
      </c>
      <c r="AN364" t="s">
        <v>60</v>
      </c>
      <c r="AO364" t="s">
        <v>67</v>
      </c>
      <c r="AP364" t="s">
        <v>67</v>
      </c>
      <c r="AQ364" t="s">
        <v>67</v>
      </c>
      <c r="AR364" t="s">
        <v>67</v>
      </c>
      <c r="AS364" t="s">
        <v>66</v>
      </c>
      <c r="AT364" t="s">
        <v>67</v>
      </c>
      <c r="AU364" t="s">
        <v>68</v>
      </c>
      <c r="AV364" t="s">
        <v>68</v>
      </c>
      <c r="AW364" t="s">
        <v>68</v>
      </c>
      <c r="AX364" t="s">
        <v>68</v>
      </c>
      <c r="AY364" t="s">
        <v>68</v>
      </c>
      <c r="AZ364">
        <v>970</v>
      </c>
      <c r="BA364" s="3">
        <v>44442.353472222225</v>
      </c>
    </row>
    <row r="365" spans="1:53" ht="17" customHeight="1" x14ac:dyDescent="0.35">
      <c r="A365" t="s">
        <v>52</v>
      </c>
      <c r="B365" t="s">
        <v>53</v>
      </c>
      <c r="D365" t="s">
        <v>196</v>
      </c>
      <c r="E365" t="s">
        <v>82</v>
      </c>
      <c r="F365" t="str">
        <f>VLOOKUP(D365,PostSurvey!A:B,2,FALSE)</f>
        <v>Siti Radiah</v>
      </c>
      <c r="G365" s="1">
        <v>35447</v>
      </c>
      <c r="H365" t="s">
        <v>56</v>
      </c>
      <c r="I365" t="s">
        <v>52</v>
      </c>
      <c r="J365" s="2" t="s">
        <v>197</v>
      </c>
      <c r="K365" t="s">
        <v>58</v>
      </c>
      <c r="L365" t="s">
        <v>74</v>
      </c>
      <c r="M365" t="s">
        <v>60</v>
      </c>
      <c r="N365" t="s">
        <v>66</v>
      </c>
      <c r="O365" t="s">
        <v>60</v>
      </c>
      <c r="P365" t="s">
        <v>68</v>
      </c>
      <c r="Q365" t="s">
        <v>68</v>
      </c>
      <c r="R365" t="s">
        <v>66</v>
      </c>
      <c r="S365" t="s">
        <v>67</v>
      </c>
      <c r="T365" t="s">
        <v>67</v>
      </c>
      <c r="U365" t="s">
        <v>68</v>
      </c>
      <c r="V365" t="s">
        <v>66</v>
      </c>
      <c r="W365" t="s">
        <v>60</v>
      </c>
      <c r="X365" t="s">
        <v>65</v>
      </c>
      <c r="Y365" t="s">
        <v>67</v>
      </c>
      <c r="Z365" t="s">
        <v>67</v>
      </c>
      <c r="AA365" t="s">
        <v>67</v>
      </c>
      <c r="AB365" t="s">
        <v>67</v>
      </c>
      <c r="AC365" t="s">
        <v>60</v>
      </c>
      <c r="AD365" t="s">
        <v>60</v>
      </c>
      <c r="AE365" t="s">
        <v>60</v>
      </c>
      <c r="AF365" t="s">
        <v>60</v>
      </c>
      <c r="AG365" t="s">
        <v>60</v>
      </c>
      <c r="AH365" t="s">
        <v>60</v>
      </c>
      <c r="AI365" t="s">
        <v>66</v>
      </c>
      <c r="AJ365" t="s">
        <v>60</v>
      </c>
      <c r="AK365" t="s">
        <v>67</v>
      </c>
      <c r="AL365" t="s">
        <v>60</v>
      </c>
      <c r="AM365" t="s">
        <v>60</v>
      </c>
      <c r="AN365" t="s">
        <v>65</v>
      </c>
      <c r="AO365" t="s">
        <v>67</v>
      </c>
      <c r="AP365" t="s">
        <v>67</v>
      </c>
      <c r="AQ365" t="s">
        <v>67</v>
      </c>
      <c r="AR365" t="s">
        <v>67</v>
      </c>
      <c r="AS365" t="s">
        <v>67</v>
      </c>
      <c r="AT365" t="s">
        <v>68</v>
      </c>
      <c r="AU365" t="s">
        <v>68</v>
      </c>
      <c r="AV365" t="s">
        <v>65</v>
      </c>
      <c r="AW365" t="s">
        <v>68</v>
      </c>
      <c r="AX365" t="s">
        <v>68</v>
      </c>
      <c r="AY365" t="s">
        <v>68</v>
      </c>
      <c r="AZ365">
        <v>925</v>
      </c>
      <c r="BA365" s="3">
        <v>44442.002083333333</v>
      </c>
    </row>
    <row r="366" spans="1:53" ht="17" customHeight="1" x14ac:dyDescent="0.35">
      <c r="A366" t="s">
        <v>52</v>
      </c>
      <c r="B366" t="s">
        <v>53</v>
      </c>
      <c r="D366" t="s">
        <v>208</v>
      </c>
      <c r="E366" t="s">
        <v>82</v>
      </c>
      <c r="F366" t="str">
        <f>VLOOKUP(D366,PostSurvey!A:B,2,FALSE)</f>
        <v>Siti Radiah</v>
      </c>
      <c r="G366" s="1">
        <v>33092</v>
      </c>
      <c r="H366" t="s">
        <v>56</v>
      </c>
      <c r="I366" t="s">
        <v>58</v>
      </c>
      <c r="J366" t="s">
        <v>73</v>
      </c>
      <c r="K366" t="s">
        <v>58</v>
      </c>
      <c r="L366" t="s">
        <v>74</v>
      </c>
      <c r="M366" t="s">
        <v>66</v>
      </c>
      <c r="N366" t="s">
        <v>67</v>
      </c>
      <c r="O366" t="s">
        <v>67</v>
      </c>
      <c r="P366" t="s">
        <v>66</v>
      </c>
      <c r="Q366" t="s">
        <v>65</v>
      </c>
      <c r="R366" t="s">
        <v>65</v>
      </c>
      <c r="S366" t="s">
        <v>66</v>
      </c>
      <c r="T366" t="s">
        <v>65</v>
      </c>
      <c r="U366" t="s">
        <v>65</v>
      </c>
      <c r="V366" t="s">
        <v>66</v>
      </c>
      <c r="W366" t="s">
        <v>66</v>
      </c>
      <c r="X366" t="s">
        <v>67</v>
      </c>
      <c r="Y366" t="s">
        <v>66</v>
      </c>
      <c r="Z366" t="s">
        <v>67</v>
      </c>
      <c r="AA366" t="s">
        <v>67</v>
      </c>
      <c r="AB366" t="s">
        <v>68</v>
      </c>
      <c r="AC366" t="s">
        <v>67</v>
      </c>
      <c r="AD366" t="s">
        <v>67</v>
      </c>
      <c r="AE366" t="s">
        <v>66</v>
      </c>
      <c r="AF366" t="s">
        <v>67</v>
      </c>
      <c r="AG366" t="s">
        <v>67</v>
      </c>
      <c r="AH366" t="s">
        <v>65</v>
      </c>
      <c r="AI366" t="s">
        <v>65</v>
      </c>
      <c r="AJ366" t="s">
        <v>66</v>
      </c>
      <c r="AK366" t="s">
        <v>67</v>
      </c>
      <c r="AL366" t="s">
        <v>67</v>
      </c>
      <c r="AM366" t="s">
        <v>66</v>
      </c>
      <c r="AN366" t="s">
        <v>67</v>
      </c>
      <c r="AO366" t="s">
        <v>66</v>
      </c>
      <c r="AP366" t="s">
        <v>67</v>
      </c>
      <c r="AQ366" t="s">
        <v>66</v>
      </c>
      <c r="AR366" t="s">
        <v>60</v>
      </c>
      <c r="AS366" t="s">
        <v>65</v>
      </c>
      <c r="AT366" t="s">
        <v>65</v>
      </c>
      <c r="AU366" t="s">
        <v>66</v>
      </c>
      <c r="AV366" t="s">
        <v>66</v>
      </c>
      <c r="AW366" t="s">
        <v>65</v>
      </c>
      <c r="AX366" t="s">
        <v>66</v>
      </c>
      <c r="AY366" t="s">
        <v>66</v>
      </c>
      <c r="AZ366">
        <v>900</v>
      </c>
      <c r="BA366" s="3">
        <v>44441.506944444445</v>
      </c>
    </row>
    <row r="367" spans="1:53" ht="17" customHeight="1" x14ac:dyDescent="0.35">
      <c r="A367" t="s">
        <v>52</v>
      </c>
      <c r="B367" t="s">
        <v>53</v>
      </c>
      <c r="D367" t="s">
        <v>215</v>
      </c>
      <c r="E367" t="s">
        <v>82</v>
      </c>
      <c r="F367" t="str">
        <f>VLOOKUP(D367,PostSurvey!A:B,2,FALSE)</f>
        <v>Siti Radiah</v>
      </c>
      <c r="G367" s="1">
        <v>35442</v>
      </c>
      <c r="H367" t="s">
        <v>56</v>
      </c>
      <c r="I367" t="s">
        <v>52</v>
      </c>
      <c r="J367" s="2" t="s">
        <v>98</v>
      </c>
      <c r="K367" t="s">
        <v>58</v>
      </c>
      <c r="L367" t="s">
        <v>74</v>
      </c>
      <c r="M367" t="s">
        <v>65</v>
      </c>
      <c r="N367" t="s">
        <v>67</v>
      </c>
      <c r="O367" t="s">
        <v>60</v>
      </c>
      <c r="P367" t="s">
        <v>68</v>
      </c>
      <c r="Q367" t="s">
        <v>68</v>
      </c>
      <c r="R367" t="s">
        <v>67</v>
      </c>
      <c r="S367" t="s">
        <v>67</v>
      </c>
      <c r="T367" t="s">
        <v>67</v>
      </c>
      <c r="U367" t="s">
        <v>65</v>
      </c>
      <c r="V367" t="s">
        <v>67</v>
      </c>
      <c r="W367" t="s">
        <v>60</v>
      </c>
      <c r="X367" t="s">
        <v>60</v>
      </c>
      <c r="Y367" t="s">
        <v>67</v>
      </c>
      <c r="Z367" t="s">
        <v>67</v>
      </c>
      <c r="AA367" t="s">
        <v>67</v>
      </c>
      <c r="AB367" t="s">
        <v>67</v>
      </c>
      <c r="AC367" t="s">
        <v>67</v>
      </c>
      <c r="AD367" t="s">
        <v>65</v>
      </c>
      <c r="AE367" t="s">
        <v>67</v>
      </c>
      <c r="AF367" t="s">
        <v>67</v>
      </c>
      <c r="AG367" t="s">
        <v>67</v>
      </c>
      <c r="AH367" t="s">
        <v>65</v>
      </c>
      <c r="AI367" t="s">
        <v>68</v>
      </c>
      <c r="AJ367" t="s">
        <v>67</v>
      </c>
      <c r="AK367" t="s">
        <v>66</v>
      </c>
      <c r="AL367" t="s">
        <v>67</v>
      </c>
      <c r="AM367" t="s">
        <v>60</v>
      </c>
      <c r="AN367" t="s">
        <v>60</v>
      </c>
      <c r="AO367" t="s">
        <v>67</v>
      </c>
      <c r="AP367" t="s">
        <v>67</v>
      </c>
      <c r="AQ367" t="s">
        <v>67</v>
      </c>
      <c r="AR367" t="s">
        <v>67</v>
      </c>
      <c r="AS367" t="s">
        <v>67</v>
      </c>
      <c r="AT367" t="s">
        <v>68</v>
      </c>
      <c r="AU367" t="s">
        <v>68</v>
      </c>
      <c r="AV367" t="s">
        <v>68</v>
      </c>
      <c r="AW367" t="s">
        <v>68</v>
      </c>
      <c r="AX367" t="s">
        <v>68</v>
      </c>
      <c r="AY367" t="s">
        <v>68</v>
      </c>
      <c r="AZ367">
        <v>886</v>
      </c>
      <c r="BA367" s="3">
        <v>44441.472916666666</v>
      </c>
    </row>
    <row r="368" spans="1:53" ht="17" customHeight="1" x14ac:dyDescent="0.35">
      <c r="A368" t="s">
        <v>52</v>
      </c>
      <c r="B368" t="s">
        <v>53</v>
      </c>
      <c r="D368" t="s">
        <v>131</v>
      </c>
      <c r="E368" t="s">
        <v>82</v>
      </c>
      <c r="F368" t="str">
        <f>VLOOKUP(D368,PostSurvey!A:B,2,FALSE)</f>
        <v>Siti Radiah</v>
      </c>
      <c r="G368" s="1">
        <v>32945</v>
      </c>
      <c r="H368" t="s">
        <v>56</v>
      </c>
      <c r="I368" t="s">
        <v>52</v>
      </c>
      <c r="J368" t="s">
        <v>77</v>
      </c>
      <c r="K368" t="s">
        <v>52</v>
      </c>
      <c r="L368" t="s">
        <v>74</v>
      </c>
      <c r="M368" t="s">
        <v>68</v>
      </c>
      <c r="N368" t="s">
        <v>66</v>
      </c>
      <c r="O368" t="s">
        <v>66</v>
      </c>
      <c r="P368" t="s">
        <v>65</v>
      </c>
      <c r="Q368" t="s">
        <v>65</v>
      </c>
      <c r="R368" t="s">
        <v>67</v>
      </c>
      <c r="S368" t="s">
        <v>67</v>
      </c>
      <c r="T368" t="s">
        <v>67</v>
      </c>
      <c r="U368" t="s">
        <v>68</v>
      </c>
      <c r="V368" t="s">
        <v>67</v>
      </c>
      <c r="W368" t="s">
        <v>65</v>
      </c>
      <c r="X368" t="s">
        <v>65</v>
      </c>
      <c r="Y368" t="s">
        <v>67</v>
      </c>
      <c r="Z368" t="s">
        <v>67</v>
      </c>
      <c r="AA368" t="s">
        <v>67</v>
      </c>
      <c r="AB368" t="s">
        <v>67</v>
      </c>
      <c r="AC368" t="s">
        <v>67</v>
      </c>
      <c r="AD368" t="s">
        <v>68</v>
      </c>
      <c r="AE368" t="s">
        <v>65</v>
      </c>
      <c r="AF368" t="s">
        <v>67</v>
      </c>
      <c r="AG368" t="s">
        <v>67</v>
      </c>
      <c r="AH368" t="s">
        <v>66</v>
      </c>
      <c r="AI368" t="s">
        <v>68</v>
      </c>
      <c r="AJ368" t="s">
        <v>67</v>
      </c>
      <c r="AK368" t="s">
        <v>67</v>
      </c>
      <c r="AL368" t="s">
        <v>67</v>
      </c>
      <c r="AM368" t="s">
        <v>68</v>
      </c>
      <c r="AN368" t="s">
        <v>65</v>
      </c>
      <c r="AO368" t="s">
        <v>67</v>
      </c>
      <c r="AP368" t="s">
        <v>67</v>
      </c>
      <c r="AQ368" t="s">
        <v>67</v>
      </c>
      <c r="AR368" t="s">
        <v>67</v>
      </c>
      <c r="AS368" t="s">
        <v>67</v>
      </c>
      <c r="AT368" t="s">
        <v>67</v>
      </c>
      <c r="AU368" t="s">
        <v>68</v>
      </c>
      <c r="AV368" t="s">
        <v>68</v>
      </c>
      <c r="AW368" t="s">
        <v>68</v>
      </c>
      <c r="AX368" t="s">
        <v>68</v>
      </c>
      <c r="AY368" t="s">
        <v>68</v>
      </c>
      <c r="AZ368">
        <v>847</v>
      </c>
      <c r="BA368" s="3">
        <v>44440.538888888892</v>
      </c>
    </row>
    <row r="369" spans="1:53" ht="17" customHeight="1" x14ac:dyDescent="0.35">
      <c r="A369" t="s">
        <v>52</v>
      </c>
      <c r="B369" s="2" t="s">
        <v>69</v>
      </c>
      <c r="D369" t="s">
        <v>243</v>
      </c>
      <c r="E369" t="s">
        <v>82</v>
      </c>
      <c r="F369" t="str">
        <f>VLOOKUP(D369,PostSurvey!A:B,2,FALSE)</f>
        <v>Siti Radiah</v>
      </c>
      <c r="G369" s="1">
        <v>32305</v>
      </c>
      <c r="H369" t="s">
        <v>56</v>
      </c>
      <c r="I369" t="s">
        <v>52</v>
      </c>
      <c r="J369" t="s">
        <v>77</v>
      </c>
      <c r="K369" t="s">
        <v>58</v>
      </c>
      <c r="L369" t="s">
        <v>59</v>
      </c>
      <c r="M369" t="s">
        <v>60</v>
      </c>
      <c r="N369" t="s">
        <v>66</v>
      </c>
      <c r="O369" t="s">
        <v>66</v>
      </c>
      <c r="P369" t="s">
        <v>65</v>
      </c>
      <c r="Q369" t="s">
        <v>65</v>
      </c>
      <c r="R369" t="s">
        <v>66</v>
      </c>
      <c r="S369" t="s">
        <v>66</v>
      </c>
      <c r="T369" t="s">
        <v>66</v>
      </c>
      <c r="U369" t="s">
        <v>65</v>
      </c>
      <c r="V369" t="s">
        <v>66</v>
      </c>
      <c r="W369" t="s">
        <v>65</v>
      </c>
      <c r="X369" t="s">
        <v>60</v>
      </c>
      <c r="Y369" t="s">
        <v>66</v>
      </c>
      <c r="Z369" t="s">
        <v>66</v>
      </c>
      <c r="AA369" t="s">
        <v>66</v>
      </c>
      <c r="AB369" t="s">
        <v>66</v>
      </c>
      <c r="AC369" t="s">
        <v>66</v>
      </c>
      <c r="AD369" t="s">
        <v>65</v>
      </c>
      <c r="AE369" t="s">
        <v>66</v>
      </c>
      <c r="AF369" t="s">
        <v>65</v>
      </c>
      <c r="AG369" t="s">
        <v>65</v>
      </c>
      <c r="AH369" t="s">
        <v>66</v>
      </c>
      <c r="AI369" t="s">
        <v>66</v>
      </c>
      <c r="AJ369" t="s">
        <v>66</v>
      </c>
      <c r="AK369" t="s">
        <v>66</v>
      </c>
      <c r="AL369" t="s">
        <v>66</v>
      </c>
      <c r="AM369" t="s">
        <v>65</v>
      </c>
      <c r="AN369" t="s">
        <v>65</v>
      </c>
      <c r="AO369" t="s">
        <v>66</v>
      </c>
      <c r="AP369" t="s">
        <v>66</v>
      </c>
      <c r="AQ369" t="s">
        <v>66</v>
      </c>
      <c r="AR369" t="s">
        <v>66</v>
      </c>
      <c r="AS369" t="s">
        <v>66</v>
      </c>
      <c r="AT369" t="s">
        <v>65</v>
      </c>
      <c r="AU369" t="s">
        <v>65</v>
      </c>
      <c r="AV369" t="s">
        <v>65</v>
      </c>
      <c r="AW369" t="s">
        <v>65</v>
      </c>
      <c r="AX369" t="s">
        <v>65</v>
      </c>
      <c r="AY369" t="s">
        <v>65</v>
      </c>
      <c r="AZ369">
        <v>842</v>
      </c>
      <c r="BA369" s="3">
        <v>44440.35833333333</v>
      </c>
    </row>
    <row r="370" spans="1:53" ht="17" customHeight="1" x14ac:dyDescent="0.35">
      <c r="A370" t="s">
        <v>52</v>
      </c>
      <c r="B370" t="s">
        <v>53</v>
      </c>
      <c r="D370" t="s">
        <v>288</v>
      </c>
      <c r="E370" t="s">
        <v>82</v>
      </c>
      <c r="F370" t="str">
        <f>VLOOKUP(D370,PostSurvey!A:B,2,FALSE)</f>
        <v>Siti Radiah</v>
      </c>
      <c r="G370" s="1">
        <v>32604</v>
      </c>
      <c r="H370" t="s">
        <v>56</v>
      </c>
      <c r="I370" t="s">
        <v>52</v>
      </c>
      <c r="J370" t="s">
        <v>64</v>
      </c>
      <c r="K370" t="s">
        <v>58</v>
      </c>
      <c r="L370" t="s">
        <v>80</v>
      </c>
      <c r="M370" t="s">
        <v>65</v>
      </c>
      <c r="N370" t="s">
        <v>67</v>
      </c>
      <c r="O370" t="s">
        <v>67</v>
      </c>
      <c r="P370" t="s">
        <v>68</v>
      </c>
      <c r="Q370" t="s">
        <v>68</v>
      </c>
      <c r="R370" t="s">
        <v>67</v>
      </c>
      <c r="S370" t="s">
        <v>67</v>
      </c>
      <c r="T370" t="s">
        <v>67</v>
      </c>
      <c r="U370" t="s">
        <v>68</v>
      </c>
      <c r="V370" t="s">
        <v>66</v>
      </c>
      <c r="W370" t="s">
        <v>60</v>
      </c>
      <c r="X370" t="s">
        <v>67</v>
      </c>
      <c r="Y370" t="s">
        <v>67</v>
      </c>
      <c r="Z370" t="s">
        <v>67</v>
      </c>
      <c r="AA370" t="s">
        <v>67</v>
      </c>
      <c r="AB370" t="s">
        <v>67</v>
      </c>
      <c r="AC370" t="s">
        <v>67</v>
      </c>
      <c r="AD370" t="s">
        <v>68</v>
      </c>
      <c r="AE370" t="s">
        <v>67</v>
      </c>
      <c r="AF370" t="s">
        <v>65</v>
      </c>
      <c r="AG370" t="s">
        <v>60</v>
      </c>
      <c r="AH370" t="s">
        <v>68</v>
      </c>
      <c r="AI370" t="s">
        <v>65</v>
      </c>
      <c r="AJ370" t="s">
        <v>66</v>
      </c>
      <c r="AK370" t="s">
        <v>67</v>
      </c>
      <c r="AL370" t="s">
        <v>67</v>
      </c>
      <c r="AM370" t="s">
        <v>67</v>
      </c>
      <c r="AN370" t="s">
        <v>68</v>
      </c>
      <c r="AO370" t="s">
        <v>67</v>
      </c>
      <c r="AP370" t="s">
        <v>67</v>
      </c>
      <c r="AQ370" t="s">
        <v>67</v>
      </c>
      <c r="AR370" t="s">
        <v>67</v>
      </c>
      <c r="AS370" t="s">
        <v>65</v>
      </c>
      <c r="AT370" t="s">
        <v>68</v>
      </c>
      <c r="AU370" t="s">
        <v>68</v>
      </c>
      <c r="AV370" t="s">
        <v>68</v>
      </c>
      <c r="AW370" t="s">
        <v>68</v>
      </c>
      <c r="AX370" t="s">
        <v>68</v>
      </c>
      <c r="AY370" t="s">
        <v>68</v>
      </c>
      <c r="AZ370">
        <v>767</v>
      </c>
      <c r="BA370" s="3">
        <v>44439.236805555556</v>
      </c>
    </row>
    <row r="371" spans="1:53" ht="17" customHeight="1" x14ac:dyDescent="0.35">
      <c r="A371" t="s">
        <v>52</v>
      </c>
      <c r="B371" t="s">
        <v>53</v>
      </c>
      <c r="D371" t="s">
        <v>321</v>
      </c>
      <c r="E371" t="s">
        <v>82</v>
      </c>
      <c r="F371" t="str">
        <f>VLOOKUP(D371,PostSurvey!A:B,2,FALSE)</f>
        <v>Siti Radiah</v>
      </c>
      <c r="G371" s="1">
        <v>29860</v>
      </c>
      <c r="H371" t="s">
        <v>56</v>
      </c>
      <c r="I371" t="s">
        <v>52</v>
      </c>
      <c r="J371" s="2" t="s">
        <v>90</v>
      </c>
      <c r="K371" t="s">
        <v>58</v>
      </c>
      <c r="L371" t="s">
        <v>80</v>
      </c>
      <c r="M371" t="s">
        <v>60</v>
      </c>
      <c r="N371" t="s">
        <v>67</v>
      </c>
      <c r="O371" t="s">
        <v>67</v>
      </c>
      <c r="P371" t="s">
        <v>68</v>
      </c>
      <c r="Q371" t="s">
        <v>68</v>
      </c>
      <c r="R371" t="s">
        <v>66</v>
      </c>
      <c r="S371" t="s">
        <v>67</v>
      </c>
      <c r="T371" t="s">
        <v>67</v>
      </c>
      <c r="U371" t="s">
        <v>65</v>
      </c>
      <c r="V371" t="s">
        <v>60</v>
      </c>
      <c r="W371" t="s">
        <v>60</v>
      </c>
      <c r="X371" t="s">
        <v>60</v>
      </c>
      <c r="Y371" t="s">
        <v>60</v>
      </c>
      <c r="Z371" t="s">
        <v>66</v>
      </c>
      <c r="AA371" t="s">
        <v>66</v>
      </c>
      <c r="AB371" t="s">
        <v>67</v>
      </c>
      <c r="AC371" t="s">
        <v>67</v>
      </c>
      <c r="AD371" t="s">
        <v>68</v>
      </c>
      <c r="AE371" t="s">
        <v>67</v>
      </c>
      <c r="AF371" t="s">
        <v>65</v>
      </c>
      <c r="AG371" t="s">
        <v>65</v>
      </c>
      <c r="AH371" t="s">
        <v>68</v>
      </c>
      <c r="AI371" t="s">
        <v>68</v>
      </c>
      <c r="AJ371" t="s">
        <v>67</v>
      </c>
      <c r="AK371" t="s">
        <v>67</v>
      </c>
      <c r="AL371" t="s">
        <v>67</v>
      </c>
      <c r="AM371" t="s">
        <v>65</v>
      </c>
      <c r="AN371" t="s">
        <v>65</v>
      </c>
      <c r="AO371" t="s">
        <v>67</v>
      </c>
      <c r="AP371" t="s">
        <v>67</v>
      </c>
      <c r="AQ371" t="s">
        <v>67</v>
      </c>
      <c r="AR371" t="s">
        <v>67</v>
      </c>
      <c r="AS371" t="s">
        <v>60</v>
      </c>
      <c r="AT371" t="s">
        <v>65</v>
      </c>
      <c r="AU371" t="s">
        <v>65</v>
      </c>
      <c r="AV371" t="s">
        <v>68</v>
      </c>
      <c r="AW371" t="s">
        <v>68</v>
      </c>
      <c r="AX371" t="s">
        <v>68</v>
      </c>
      <c r="AY371" t="s">
        <v>68</v>
      </c>
      <c r="AZ371">
        <v>703</v>
      </c>
      <c r="BA371" s="3">
        <v>44437.65902777778</v>
      </c>
    </row>
    <row r="372" spans="1:53" ht="17" customHeight="1" x14ac:dyDescent="0.35">
      <c r="A372" t="s">
        <v>52</v>
      </c>
      <c r="B372" t="s">
        <v>53</v>
      </c>
      <c r="D372" t="s">
        <v>321</v>
      </c>
      <c r="E372" t="s">
        <v>82</v>
      </c>
      <c r="F372" t="str">
        <f>VLOOKUP(D372,PostSurvey!A:B,2,FALSE)</f>
        <v>Siti Radiah</v>
      </c>
      <c r="G372" s="1">
        <v>29860</v>
      </c>
      <c r="H372" t="s">
        <v>56</v>
      </c>
      <c r="I372" t="s">
        <v>52</v>
      </c>
      <c r="J372" s="2" t="s">
        <v>90</v>
      </c>
      <c r="K372" t="s">
        <v>58</v>
      </c>
      <c r="L372" t="s">
        <v>80</v>
      </c>
      <c r="M372" t="s">
        <v>65</v>
      </c>
      <c r="N372" t="s">
        <v>66</v>
      </c>
      <c r="O372" t="s">
        <v>67</v>
      </c>
      <c r="P372" t="s">
        <v>68</v>
      </c>
      <c r="Q372" t="s">
        <v>68</v>
      </c>
      <c r="R372" t="s">
        <v>67</v>
      </c>
      <c r="S372" t="s">
        <v>67</v>
      </c>
      <c r="T372" t="s">
        <v>67</v>
      </c>
      <c r="U372" t="s">
        <v>68</v>
      </c>
      <c r="V372" t="s">
        <v>67</v>
      </c>
      <c r="W372" t="s">
        <v>66</v>
      </c>
      <c r="X372" t="s">
        <v>60</v>
      </c>
      <c r="Y372" t="s">
        <v>60</v>
      </c>
      <c r="Z372" t="s">
        <v>66</v>
      </c>
      <c r="AA372" t="s">
        <v>66</v>
      </c>
      <c r="AB372" t="s">
        <v>67</v>
      </c>
      <c r="AC372" t="s">
        <v>67</v>
      </c>
      <c r="AD372" t="s">
        <v>68</v>
      </c>
      <c r="AE372" t="s">
        <v>67</v>
      </c>
      <c r="AF372" t="s">
        <v>60</v>
      </c>
      <c r="AG372" t="s">
        <v>60</v>
      </c>
      <c r="AH372" t="s">
        <v>68</v>
      </c>
      <c r="AI372" t="s">
        <v>68</v>
      </c>
      <c r="AJ372" t="s">
        <v>65</v>
      </c>
      <c r="AK372" t="s">
        <v>67</v>
      </c>
      <c r="AL372" t="s">
        <v>67</v>
      </c>
      <c r="AM372" t="s">
        <v>65</v>
      </c>
      <c r="AN372" t="s">
        <v>65</v>
      </c>
      <c r="AO372" t="s">
        <v>67</v>
      </c>
      <c r="AP372" t="s">
        <v>67</v>
      </c>
      <c r="AQ372" t="s">
        <v>67</v>
      </c>
      <c r="AR372" t="s">
        <v>67</v>
      </c>
      <c r="AS372" t="s">
        <v>60</v>
      </c>
      <c r="AT372" t="s">
        <v>67</v>
      </c>
      <c r="AU372" t="s">
        <v>68</v>
      </c>
      <c r="AV372" t="s">
        <v>68</v>
      </c>
      <c r="AW372" t="s">
        <v>68</v>
      </c>
      <c r="AX372" t="s">
        <v>68</v>
      </c>
      <c r="AY372" t="s">
        <v>65</v>
      </c>
      <c r="AZ372">
        <v>701</v>
      </c>
      <c r="BA372" s="3">
        <v>44437.650694444441</v>
      </c>
    </row>
    <row r="373" spans="1:53" ht="17" customHeight="1" x14ac:dyDescent="0.35">
      <c r="A373" t="s">
        <v>52</v>
      </c>
      <c r="B373" s="2" t="s">
        <v>69</v>
      </c>
      <c r="D373" t="s">
        <v>360</v>
      </c>
      <c r="E373" t="s">
        <v>82</v>
      </c>
      <c r="F373" t="str">
        <f>VLOOKUP(D373,PostSurvey!A:B,2,FALSE)</f>
        <v>Siti Radiah</v>
      </c>
      <c r="G373" s="1">
        <v>30588</v>
      </c>
      <c r="H373" t="s">
        <v>63</v>
      </c>
      <c r="I373" t="s">
        <v>52</v>
      </c>
      <c r="J373" t="s">
        <v>64</v>
      </c>
      <c r="K373" t="s">
        <v>52</v>
      </c>
      <c r="L373" t="s">
        <v>74</v>
      </c>
      <c r="M373" t="s">
        <v>65</v>
      </c>
      <c r="N373" t="s">
        <v>67</v>
      </c>
      <c r="O373" t="s">
        <v>66</v>
      </c>
      <c r="P373" t="s">
        <v>65</v>
      </c>
      <c r="Q373" t="s">
        <v>65</v>
      </c>
      <c r="R373" t="s">
        <v>66</v>
      </c>
      <c r="S373" t="s">
        <v>66</v>
      </c>
      <c r="T373" t="s">
        <v>67</v>
      </c>
      <c r="U373" t="s">
        <v>65</v>
      </c>
      <c r="V373" t="s">
        <v>66</v>
      </c>
      <c r="W373" t="s">
        <v>66</v>
      </c>
      <c r="X373" t="s">
        <v>66</v>
      </c>
      <c r="Y373" t="s">
        <v>67</v>
      </c>
      <c r="Z373" t="s">
        <v>66</v>
      </c>
      <c r="AA373" t="s">
        <v>66</v>
      </c>
      <c r="AB373" t="s">
        <v>67</v>
      </c>
      <c r="AC373" t="s">
        <v>66</v>
      </c>
      <c r="AD373" t="s">
        <v>68</v>
      </c>
      <c r="AE373" t="s">
        <v>68</v>
      </c>
      <c r="AF373" t="s">
        <v>65</v>
      </c>
      <c r="AG373" t="s">
        <v>60</v>
      </c>
      <c r="AH373" t="s">
        <v>67</v>
      </c>
      <c r="AI373" t="s">
        <v>66</v>
      </c>
      <c r="AJ373" t="s">
        <v>67</v>
      </c>
      <c r="AK373" t="s">
        <v>67</v>
      </c>
      <c r="AL373" t="s">
        <v>66</v>
      </c>
      <c r="AM373" t="s">
        <v>66</v>
      </c>
      <c r="AN373" t="s">
        <v>68</v>
      </c>
      <c r="AO373" t="s">
        <v>60</v>
      </c>
      <c r="AP373" t="s">
        <v>65</v>
      </c>
      <c r="AQ373" t="s">
        <v>66</v>
      </c>
      <c r="AR373" t="s">
        <v>66</v>
      </c>
      <c r="AS373" t="s">
        <v>66</v>
      </c>
      <c r="AT373" t="s">
        <v>66</v>
      </c>
      <c r="AU373" t="s">
        <v>68</v>
      </c>
      <c r="AV373" t="s">
        <v>65</v>
      </c>
      <c r="AW373" t="s">
        <v>65</v>
      </c>
      <c r="AX373" t="s">
        <v>65</v>
      </c>
      <c r="AY373" t="s">
        <v>65</v>
      </c>
      <c r="AZ373">
        <v>625</v>
      </c>
      <c r="BA373" s="3">
        <v>44437.384722222225</v>
      </c>
    </row>
    <row r="374" spans="1:53" ht="17" customHeight="1" x14ac:dyDescent="0.35">
      <c r="A374" t="s">
        <v>52</v>
      </c>
      <c r="B374" t="s">
        <v>53</v>
      </c>
      <c r="D374" t="s">
        <v>243</v>
      </c>
      <c r="E374" t="s">
        <v>183</v>
      </c>
      <c r="F374" t="str">
        <f>VLOOKUP(D374,PostSurvey!A:B,2,FALSE)</f>
        <v>Siti Radiah</v>
      </c>
      <c r="G374">
        <v>25022000</v>
      </c>
      <c r="H374" t="s">
        <v>63</v>
      </c>
      <c r="I374" t="s">
        <v>58</v>
      </c>
      <c r="J374" t="s">
        <v>73</v>
      </c>
      <c r="K374" t="s">
        <v>58</v>
      </c>
      <c r="L374" t="s">
        <v>59</v>
      </c>
      <c r="M374" t="s">
        <v>60</v>
      </c>
      <c r="N374" t="s">
        <v>60</v>
      </c>
      <c r="O374" t="s">
        <v>60</v>
      </c>
      <c r="P374" t="s">
        <v>60</v>
      </c>
      <c r="Q374" t="s">
        <v>60</v>
      </c>
      <c r="R374" t="s">
        <v>60</v>
      </c>
      <c r="S374" t="s">
        <v>60</v>
      </c>
      <c r="T374" t="s">
        <v>60</v>
      </c>
      <c r="U374" t="s">
        <v>60</v>
      </c>
      <c r="V374" t="s">
        <v>60</v>
      </c>
      <c r="W374" t="s">
        <v>60</v>
      </c>
      <c r="X374" t="s">
        <v>60</v>
      </c>
      <c r="Y374" t="s">
        <v>60</v>
      </c>
      <c r="Z374" t="s">
        <v>60</v>
      </c>
      <c r="AA374" t="s">
        <v>60</v>
      </c>
      <c r="AB374" t="s">
        <v>60</v>
      </c>
      <c r="AC374" t="s">
        <v>60</v>
      </c>
      <c r="AD374" t="s">
        <v>60</v>
      </c>
      <c r="AE374" t="s">
        <v>60</v>
      </c>
      <c r="AF374" t="s">
        <v>60</v>
      </c>
      <c r="AG374" t="s">
        <v>60</v>
      </c>
      <c r="AH374" t="s">
        <v>60</v>
      </c>
      <c r="AI374" t="s">
        <v>60</v>
      </c>
      <c r="AJ374" t="s">
        <v>60</v>
      </c>
      <c r="AK374" t="s">
        <v>60</v>
      </c>
      <c r="AL374" t="s">
        <v>60</v>
      </c>
      <c r="AM374" t="s">
        <v>60</v>
      </c>
      <c r="AN374" t="s">
        <v>60</v>
      </c>
      <c r="AO374" t="s">
        <v>60</v>
      </c>
      <c r="AP374" t="s">
        <v>60</v>
      </c>
      <c r="AQ374" t="s">
        <v>60</v>
      </c>
      <c r="AR374" t="s">
        <v>60</v>
      </c>
      <c r="AS374" t="s">
        <v>60</v>
      </c>
      <c r="AT374" t="s">
        <v>60</v>
      </c>
      <c r="AU374" t="s">
        <v>60</v>
      </c>
      <c r="AV374" t="s">
        <v>60</v>
      </c>
      <c r="AW374" t="s">
        <v>60</v>
      </c>
      <c r="AX374" t="s">
        <v>60</v>
      </c>
      <c r="AY374" t="s">
        <v>60</v>
      </c>
      <c r="AZ374">
        <v>544</v>
      </c>
      <c r="BA374" s="3">
        <v>44437.296527777777</v>
      </c>
    </row>
    <row r="375" spans="1:53" ht="17" customHeight="1" x14ac:dyDescent="0.35">
      <c r="A375" t="s">
        <v>52</v>
      </c>
      <c r="B375" t="s">
        <v>53</v>
      </c>
      <c r="D375" t="s">
        <v>440</v>
      </c>
      <c r="E375" t="s">
        <v>82</v>
      </c>
      <c r="F375" t="str">
        <f>VLOOKUP(D375,PostSurvey!A:B,2,FALSE)</f>
        <v>Siti Radiah</v>
      </c>
      <c r="G375" s="1">
        <v>32950</v>
      </c>
      <c r="H375" t="s">
        <v>56</v>
      </c>
      <c r="I375" t="s">
        <v>58</v>
      </c>
      <c r="J375" t="s">
        <v>73</v>
      </c>
      <c r="K375" t="s">
        <v>58</v>
      </c>
      <c r="L375" t="s">
        <v>74</v>
      </c>
      <c r="M375" t="s">
        <v>65</v>
      </c>
      <c r="N375" t="s">
        <v>60</v>
      </c>
      <c r="O375" t="s">
        <v>60</v>
      </c>
      <c r="P375" t="s">
        <v>65</v>
      </c>
      <c r="Q375" t="s">
        <v>68</v>
      </c>
      <c r="R375" t="s">
        <v>60</v>
      </c>
      <c r="S375" t="s">
        <v>66</v>
      </c>
      <c r="T375" t="s">
        <v>66</v>
      </c>
      <c r="U375" t="s">
        <v>65</v>
      </c>
      <c r="V375" t="s">
        <v>65</v>
      </c>
      <c r="W375" t="s">
        <v>65</v>
      </c>
      <c r="X375" t="s">
        <v>65</v>
      </c>
      <c r="Y375" t="s">
        <v>60</v>
      </c>
      <c r="Z375" t="s">
        <v>60</v>
      </c>
      <c r="AA375" t="s">
        <v>60</v>
      </c>
      <c r="AB375" t="s">
        <v>66</v>
      </c>
      <c r="AC375" t="s">
        <v>60</v>
      </c>
      <c r="AD375" t="s">
        <v>65</v>
      </c>
      <c r="AE375" t="s">
        <v>66</v>
      </c>
      <c r="AF375" t="s">
        <v>67</v>
      </c>
      <c r="AG375" t="s">
        <v>66</v>
      </c>
      <c r="AH375" t="s">
        <v>65</v>
      </c>
      <c r="AI375" t="s">
        <v>65</v>
      </c>
      <c r="AJ375" t="s">
        <v>60</v>
      </c>
      <c r="AK375" t="s">
        <v>67</v>
      </c>
      <c r="AL375" t="s">
        <v>60</v>
      </c>
      <c r="AM375" t="s">
        <v>60</v>
      </c>
      <c r="AN375" t="s">
        <v>60</v>
      </c>
      <c r="AO375" t="s">
        <v>67</v>
      </c>
      <c r="AP375" t="s">
        <v>67</v>
      </c>
      <c r="AQ375" t="s">
        <v>67</v>
      </c>
      <c r="AR375" t="s">
        <v>66</v>
      </c>
      <c r="AS375" t="s">
        <v>65</v>
      </c>
      <c r="AT375" t="s">
        <v>68</v>
      </c>
      <c r="AU375" t="s">
        <v>60</v>
      </c>
      <c r="AV375" t="s">
        <v>60</v>
      </c>
      <c r="AW375" t="s">
        <v>65</v>
      </c>
      <c r="AX375" t="s">
        <v>65</v>
      </c>
      <c r="AY375" t="s">
        <v>60</v>
      </c>
      <c r="AZ375">
        <v>459</v>
      </c>
      <c r="BA375" s="3">
        <v>44437.119444444441</v>
      </c>
    </row>
    <row r="376" spans="1:53" ht="17" customHeight="1" x14ac:dyDescent="0.35">
      <c r="A376" t="s">
        <v>52</v>
      </c>
      <c r="B376" t="s">
        <v>53</v>
      </c>
      <c r="D376" t="s">
        <v>448</v>
      </c>
      <c r="E376" t="s">
        <v>82</v>
      </c>
      <c r="F376" t="str">
        <f>VLOOKUP(D376,PostSurvey!A:B,2,FALSE)</f>
        <v>Siti Radiah</v>
      </c>
      <c r="G376" s="1">
        <v>32898</v>
      </c>
      <c r="H376" t="s">
        <v>56</v>
      </c>
      <c r="I376" t="s">
        <v>52</v>
      </c>
      <c r="J376" t="s">
        <v>64</v>
      </c>
      <c r="K376" t="s">
        <v>58</v>
      </c>
      <c r="L376" t="s">
        <v>74</v>
      </c>
      <c r="M376" t="s">
        <v>60</v>
      </c>
      <c r="N376" t="s">
        <v>67</v>
      </c>
      <c r="O376" t="s">
        <v>66</v>
      </c>
      <c r="P376" t="s">
        <v>60</v>
      </c>
      <c r="Q376" t="s">
        <v>65</v>
      </c>
      <c r="R376" t="s">
        <v>66</v>
      </c>
      <c r="S376" t="s">
        <v>66</v>
      </c>
      <c r="T376" t="s">
        <v>66</v>
      </c>
      <c r="U376" t="s">
        <v>65</v>
      </c>
      <c r="V376" t="s">
        <v>67</v>
      </c>
      <c r="W376" t="s">
        <v>66</v>
      </c>
      <c r="X376" t="s">
        <v>66</v>
      </c>
      <c r="Y376" t="s">
        <v>67</v>
      </c>
      <c r="Z376" t="s">
        <v>66</v>
      </c>
      <c r="AA376" t="s">
        <v>67</v>
      </c>
      <c r="AB376" t="s">
        <v>67</v>
      </c>
      <c r="AC376" t="s">
        <v>66</v>
      </c>
      <c r="AD376" t="s">
        <v>65</v>
      </c>
      <c r="AE376" t="s">
        <v>67</v>
      </c>
      <c r="AF376" t="s">
        <v>65</v>
      </c>
      <c r="AG376" t="s">
        <v>65</v>
      </c>
      <c r="AH376" t="s">
        <v>60</v>
      </c>
      <c r="AI376" t="s">
        <v>65</v>
      </c>
      <c r="AJ376" t="s">
        <v>66</v>
      </c>
      <c r="AK376" t="s">
        <v>67</v>
      </c>
      <c r="AL376" t="s">
        <v>67</v>
      </c>
      <c r="AM376" t="s">
        <v>66</v>
      </c>
      <c r="AN376" t="s">
        <v>66</v>
      </c>
      <c r="AO376" t="s">
        <v>67</v>
      </c>
      <c r="AP376" t="s">
        <v>67</v>
      </c>
      <c r="AQ376" t="s">
        <v>60</v>
      </c>
      <c r="AR376" t="s">
        <v>66</v>
      </c>
      <c r="AS376" t="s">
        <v>65</v>
      </c>
      <c r="AT376" t="s">
        <v>65</v>
      </c>
      <c r="AU376" t="s">
        <v>65</v>
      </c>
      <c r="AV376" t="s">
        <v>65</v>
      </c>
      <c r="AW376" t="s">
        <v>65</v>
      </c>
      <c r="AX376" t="s">
        <v>65</v>
      </c>
      <c r="AY376" t="s">
        <v>60</v>
      </c>
      <c r="AZ376">
        <v>444</v>
      </c>
      <c r="BA376" s="3">
        <v>44437.068749999999</v>
      </c>
    </row>
    <row r="377" spans="1:53" ht="17" customHeight="1" x14ac:dyDescent="0.35">
      <c r="A377" t="s">
        <v>52</v>
      </c>
      <c r="B377" t="s">
        <v>53</v>
      </c>
      <c r="D377" t="s">
        <v>458</v>
      </c>
      <c r="E377" t="s">
        <v>82</v>
      </c>
      <c r="F377" t="str">
        <f>VLOOKUP(D377,PostSurvey!A:B,2,FALSE)</f>
        <v>Siti Radiah</v>
      </c>
      <c r="G377" s="1">
        <v>29280</v>
      </c>
      <c r="H377" t="s">
        <v>56</v>
      </c>
      <c r="I377" t="s">
        <v>52</v>
      </c>
      <c r="J377" t="s">
        <v>77</v>
      </c>
      <c r="K377" t="s">
        <v>58</v>
      </c>
      <c r="L377" t="s">
        <v>80</v>
      </c>
      <c r="M377" t="s">
        <v>66</v>
      </c>
      <c r="N377" t="s">
        <v>66</v>
      </c>
      <c r="O377" t="s">
        <v>66</v>
      </c>
      <c r="P377" t="s">
        <v>65</v>
      </c>
      <c r="Q377" t="s">
        <v>65</v>
      </c>
      <c r="R377" t="s">
        <v>65</v>
      </c>
      <c r="S377" t="s">
        <v>65</v>
      </c>
      <c r="T377" t="s">
        <v>65</v>
      </c>
      <c r="U377" t="s">
        <v>65</v>
      </c>
      <c r="V377" t="s">
        <v>65</v>
      </c>
      <c r="W377" t="s">
        <v>65</v>
      </c>
      <c r="X377" t="s">
        <v>66</v>
      </c>
      <c r="Y377" t="s">
        <v>66</v>
      </c>
      <c r="Z377" t="s">
        <v>66</v>
      </c>
      <c r="AA377" t="s">
        <v>66</v>
      </c>
      <c r="AB377" t="s">
        <v>66</v>
      </c>
      <c r="AC377" t="s">
        <v>66</v>
      </c>
      <c r="AD377" t="s">
        <v>65</v>
      </c>
      <c r="AE377" t="s">
        <v>66</v>
      </c>
      <c r="AF377" t="s">
        <v>65</v>
      </c>
      <c r="AG377" t="s">
        <v>65</v>
      </c>
      <c r="AH377" t="s">
        <v>66</v>
      </c>
      <c r="AI377" t="s">
        <v>68</v>
      </c>
      <c r="AJ377" t="s">
        <v>66</v>
      </c>
      <c r="AK377" t="s">
        <v>67</v>
      </c>
      <c r="AL377" t="s">
        <v>67</v>
      </c>
      <c r="AM377" t="s">
        <v>67</v>
      </c>
      <c r="AN377" t="s">
        <v>65</v>
      </c>
      <c r="AO377" t="s">
        <v>66</v>
      </c>
      <c r="AP377" t="s">
        <v>66</v>
      </c>
      <c r="AQ377" t="s">
        <v>66</v>
      </c>
      <c r="AR377" t="s">
        <v>66</v>
      </c>
      <c r="AS377" t="s">
        <v>68</v>
      </c>
      <c r="AT377" t="s">
        <v>66</v>
      </c>
      <c r="AU377" t="s">
        <v>68</v>
      </c>
      <c r="AV377" t="s">
        <v>68</v>
      </c>
      <c r="AW377" t="s">
        <v>68</v>
      </c>
      <c r="AX377" t="s">
        <v>68</v>
      </c>
      <c r="AY377" t="s">
        <v>65</v>
      </c>
      <c r="AZ377">
        <v>421</v>
      </c>
      <c r="BA377" s="3">
        <v>44436.635416666664</v>
      </c>
    </row>
    <row r="378" spans="1:53" ht="17" customHeight="1" x14ac:dyDescent="0.35">
      <c r="A378" t="s">
        <v>52</v>
      </c>
      <c r="B378" t="s">
        <v>53</v>
      </c>
      <c r="D378" t="s">
        <v>458</v>
      </c>
      <c r="E378" t="s">
        <v>82</v>
      </c>
      <c r="F378" t="str">
        <f>VLOOKUP(D378,PostSurvey!A:B,2,FALSE)</f>
        <v>Siti Radiah</v>
      </c>
      <c r="G378" s="1">
        <v>29280</v>
      </c>
      <c r="H378" t="s">
        <v>56</v>
      </c>
      <c r="I378" t="s">
        <v>52</v>
      </c>
      <c r="J378" t="s">
        <v>77</v>
      </c>
      <c r="K378" t="s">
        <v>58</v>
      </c>
      <c r="L378" t="s">
        <v>80</v>
      </c>
      <c r="M378" t="s">
        <v>67</v>
      </c>
      <c r="N378" t="s">
        <v>66</v>
      </c>
      <c r="O378" t="s">
        <v>66</v>
      </c>
      <c r="P378" t="s">
        <v>65</v>
      </c>
      <c r="Q378" t="s">
        <v>65</v>
      </c>
      <c r="R378" t="s">
        <v>65</v>
      </c>
      <c r="S378" t="s">
        <v>66</v>
      </c>
      <c r="T378" t="s">
        <v>65</v>
      </c>
      <c r="U378" t="s">
        <v>65</v>
      </c>
      <c r="V378" t="s">
        <v>65</v>
      </c>
      <c r="W378" t="s">
        <v>65</v>
      </c>
      <c r="X378" t="s">
        <v>65</v>
      </c>
      <c r="Y378" t="s">
        <v>66</v>
      </c>
      <c r="Z378" t="s">
        <v>66</v>
      </c>
      <c r="AA378" t="s">
        <v>66</v>
      </c>
      <c r="AB378" t="s">
        <v>66</v>
      </c>
      <c r="AC378" t="s">
        <v>66</v>
      </c>
      <c r="AD378" t="s">
        <v>65</v>
      </c>
      <c r="AE378" t="s">
        <v>66</v>
      </c>
      <c r="AF378" t="s">
        <v>65</v>
      </c>
      <c r="AG378" t="s">
        <v>65</v>
      </c>
      <c r="AH378" t="s">
        <v>66</v>
      </c>
      <c r="AI378" t="s">
        <v>68</v>
      </c>
      <c r="AJ378" t="s">
        <v>66</v>
      </c>
      <c r="AK378" t="s">
        <v>67</v>
      </c>
      <c r="AL378" t="s">
        <v>67</v>
      </c>
      <c r="AM378" t="s">
        <v>66</v>
      </c>
      <c r="AN378" t="s">
        <v>65</v>
      </c>
      <c r="AO378" t="s">
        <v>66</v>
      </c>
      <c r="AP378" t="s">
        <v>66</v>
      </c>
      <c r="AQ378" t="s">
        <v>66</v>
      </c>
      <c r="AR378" t="s">
        <v>66</v>
      </c>
      <c r="AS378" t="s">
        <v>68</v>
      </c>
      <c r="AT378" t="s">
        <v>66</v>
      </c>
      <c r="AU378" t="s">
        <v>68</v>
      </c>
      <c r="AV378" t="s">
        <v>68</v>
      </c>
      <c r="AW378" t="s">
        <v>68</v>
      </c>
      <c r="AX378" t="s">
        <v>68</v>
      </c>
      <c r="AY378" t="s">
        <v>68</v>
      </c>
      <c r="AZ378">
        <v>420</v>
      </c>
      <c r="BA378" s="3">
        <v>44436.632638888892</v>
      </c>
    </row>
    <row r="379" spans="1:53" ht="17" customHeight="1" x14ac:dyDescent="0.35">
      <c r="A379" t="s">
        <v>52</v>
      </c>
      <c r="B379" t="s">
        <v>53</v>
      </c>
      <c r="D379" t="s">
        <v>480</v>
      </c>
      <c r="E379" t="s">
        <v>82</v>
      </c>
      <c r="F379" t="str">
        <f>VLOOKUP(D379,PostSurvey!A:B,2,FALSE)</f>
        <v>Siti Radiah</v>
      </c>
      <c r="G379" s="1">
        <v>31828</v>
      </c>
      <c r="H379" t="s">
        <v>63</v>
      </c>
      <c r="I379" t="s">
        <v>52</v>
      </c>
      <c r="J379" t="s">
        <v>73</v>
      </c>
      <c r="K379" t="s">
        <v>58</v>
      </c>
      <c r="L379" t="s">
        <v>59</v>
      </c>
      <c r="M379" t="s">
        <v>65</v>
      </c>
      <c r="N379" t="s">
        <v>66</v>
      </c>
      <c r="O379" t="s">
        <v>66</v>
      </c>
      <c r="P379" t="s">
        <v>65</v>
      </c>
      <c r="Q379" t="s">
        <v>65</v>
      </c>
      <c r="R379" t="s">
        <v>60</v>
      </c>
      <c r="S379" t="s">
        <v>66</v>
      </c>
      <c r="T379" t="s">
        <v>66</v>
      </c>
      <c r="U379" t="s">
        <v>66</v>
      </c>
      <c r="V379" t="s">
        <v>66</v>
      </c>
      <c r="W379" t="s">
        <v>66</v>
      </c>
      <c r="X379" t="s">
        <v>66</v>
      </c>
      <c r="Y379" t="s">
        <v>66</v>
      </c>
      <c r="Z379" t="s">
        <v>65</v>
      </c>
      <c r="AA379" t="s">
        <v>60</v>
      </c>
      <c r="AB379" t="s">
        <v>60</v>
      </c>
      <c r="AC379" t="s">
        <v>65</v>
      </c>
      <c r="AD379" t="s">
        <v>65</v>
      </c>
      <c r="AE379" t="s">
        <v>65</v>
      </c>
      <c r="AF379" t="s">
        <v>65</v>
      </c>
      <c r="AG379" t="s">
        <v>65</v>
      </c>
      <c r="AH379" t="s">
        <v>66</v>
      </c>
      <c r="AI379" t="s">
        <v>65</v>
      </c>
      <c r="AJ379" t="s">
        <v>66</v>
      </c>
      <c r="AK379" t="s">
        <v>66</v>
      </c>
      <c r="AL379" t="s">
        <v>66</v>
      </c>
      <c r="AM379" t="s">
        <v>66</v>
      </c>
      <c r="AN379" t="s">
        <v>60</v>
      </c>
      <c r="AO379" t="s">
        <v>60</v>
      </c>
      <c r="AP379" t="s">
        <v>65</v>
      </c>
      <c r="AQ379" t="s">
        <v>66</v>
      </c>
      <c r="AR379" t="s">
        <v>65</v>
      </c>
      <c r="AS379" t="s">
        <v>66</v>
      </c>
      <c r="AT379" t="s">
        <v>65</v>
      </c>
      <c r="AU379" t="s">
        <v>65</v>
      </c>
      <c r="AV379" t="s">
        <v>65</v>
      </c>
      <c r="AW379" t="s">
        <v>65</v>
      </c>
      <c r="AX379" t="s">
        <v>65</v>
      </c>
      <c r="AY379" t="s">
        <v>65</v>
      </c>
      <c r="AZ379">
        <v>376</v>
      </c>
      <c r="BA379" s="3">
        <v>44436.339583333334</v>
      </c>
    </row>
    <row r="380" spans="1:53" ht="17" customHeight="1" x14ac:dyDescent="0.35">
      <c r="A380" t="s">
        <v>52</v>
      </c>
      <c r="B380" t="s">
        <v>53</v>
      </c>
      <c r="D380" t="s">
        <v>499</v>
      </c>
      <c r="E380" t="s">
        <v>82</v>
      </c>
      <c r="F380" t="str">
        <f>VLOOKUP(D380,PostSurvey!A:B,2,FALSE)</f>
        <v>Siti Radiah</v>
      </c>
      <c r="G380" s="1">
        <v>28267</v>
      </c>
      <c r="H380" t="s">
        <v>56</v>
      </c>
      <c r="I380" t="s">
        <v>58</v>
      </c>
      <c r="J380" t="s">
        <v>73</v>
      </c>
      <c r="K380" t="s">
        <v>58</v>
      </c>
      <c r="L380" t="s">
        <v>74</v>
      </c>
      <c r="M380" t="s">
        <v>65</v>
      </c>
      <c r="N380" t="s">
        <v>65</v>
      </c>
      <c r="O380" t="s">
        <v>60</v>
      </c>
      <c r="P380" t="s">
        <v>66</v>
      </c>
      <c r="Q380" t="s">
        <v>66</v>
      </c>
      <c r="R380" t="s">
        <v>60</v>
      </c>
      <c r="S380" t="s">
        <v>60</v>
      </c>
      <c r="T380" t="s">
        <v>60</v>
      </c>
      <c r="U380" t="s">
        <v>65</v>
      </c>
      <c r="V380" t="s">
        <v>66</v>
      </c>
      <c r="W380" t="s">
        <v>65</v>
      </c>
      <c r="X380" t="s">
        <v>65</v>
      </c>
      <c r="Y380" t="s">
        <v>65</v>
      </c>
      <c r="Z380" t="s">
        <v>66</v>
      </c>
      <c r="AA380" t="s">
        <v>67</v>
      </c>
      <c r="AB380" t="s">
        <v>60</v>
      </c>
      <c r="AC380" t="s">
        <v>65</v>
      </c>
      <c r="AD380" t="s">
        <v>65</v>
      </c>
      <c r="AE380" t="s">
        <v>65</v>
      </c>
      <c r="AF380" t="s">
        <v>65</v>
      </c>
      <c r="AG380" t="s">
        <v>65</v>
      </c>
      <c r="AH380" t="s">
        <v>65</v>
      </c>
      <c r="AI380" t="s">
        <v>65</v>
      </c>
      <c r="AJ380" t="s">
        <v>65</v>
      </c>
      <c r="AK380" t="s">
        <v>67</v>
      </c>
      <c r="AL380" t="s">
        <v>67</v>
      </c>
      <c r="AM380" t="s">
        <v>65</v>
      </c>
      <c r="AN380" t="s">
        <v>65</v>
      </c>
      <c r="AO380" t="s">
        <v>66</v>
      </c>
      <c r="AP380" t="s">
        <v>65</v>
      </c>
      <c r="AQ380" t="s">
        <v>66</v>
      </c>
      <c r="AR380" t="s">
        <v>60</v>
      </c>
      <c r="AS380" t="s">
        <v>65</v>
      </c>
      <c r="AT380" t="s">
        <v>65</v>
      </c>
      <c r="AU380" t="s">
        <v>60</v>
      </c>
      <c r="AV380" t="s">
        <v>60</v>
      </c>
      <c r="AW380" t="s">
        <v>60</v>
      </c>
      <c r="AX380" t="s">
        <v>60</v>
      </c>
      <c r="AY380" t="s">
        <v>60</v>
      </c>
      <c r="AZ380">
        <v>348</v>
      </c>
      <c r="BA380" s="3">
        <v>44436.214583333334</v>
      </c>
    </row>
    <row r="381" spans="1:53" ht="17" customHeight="1" x14ac:dyDescent="0.35">
      <c r="A381" t="s">
        <v>52</v>
      </c>
      <c r="B381" t="s">
        <v>53</v>
      </c>
      <c r="D381" t="s">
        <v>142</v>
      </c>
      <c r="E381" t="s">
        <v>143</v>
      </c>
      <c r="F381" t="str">
        <f>VLOOKUP(D381,PostSurvey!A:B,2,FALSE)</f>
        <v>Syazana</v>
      </c>
      <c r="G381" s="1">
        <v>35251</v>
      </c>
      <c r="H381" t="s">
        <v>56</v>
      </c>
      <c r="I381" t="s">
        <v>52</v>
      </c>
      <c r="J381" s="2" t="s">
        <v>98</v>
      </c>
      <c r="K381" t="s">
        <v>58</v>
      </c>
      <c r="L381" t="s">
        <v>59</v>
      </c>
      <c r="M381" t="s">
        <v>60</v>
      </c>
      <c r="N381" t="s">
        <v>60</v>
      </c>
      <c r="O381" t="s">
        <v>60</v>
      </c>
      <c r="P381" t="s">
        <v>60</v>
      </c>
      <c r="Q381" t="s">
        <v>60</v>
      </c>
      <c r="R381" t="s">
        <v>65</v>
      </c>
      <c r="S381" t="s">
        <v>60</v>
      </c>
      <c r="T381" t="s">
        <v>60</v>
      </c>
      <c r="U381" t="s">
        <v>65</v>
      </c>
      <c r="V381" t="s">
        <v>60</v>
      </c>
      <c r="W381" t="s">
        <v>65</v>
      </c>
      <c r="X381" t="s">
        <v>65</v>
      </c>
      <c r="Y381" t="s">
        <v>60</v>
      </c>
      <c r="Z381" t="s">
        <v>66</v>
      </c>
      <c r="AA381" t="s">
        <v>60</v>
      </c>
      <c r="AB381" t="s">
        <v>60</v>
      </c>
      <c r="AC381" t="s">
        <v>66</v>
      </c>
      <c r="AD381" t="s">
        <v>66</v>
      </c>
      <c r="AE381" t="s">
        <v>60</v>
      </c>
      <c r="AF381" t="s">
        <v>65</v>
      </c>
      <c r="AG381" t="s">
        <v>65</v>
      </c>
      <c r="AH381" t="s">
        <v>65</v>
      </c>
      <c r="AI381" t="s">
        <v>65</v>
      </c>
      <c r="AJ381" t="s">
        <v>60</v>
      </c>
      <c r="AK381" t="s">
        <v>60</v>
      </c>
      <c r="AL381" t="s">
        <v>65</v>
      </c>
      <c r="AM381" t="s">
        <v>65</v>
      </c>
      <c r="AN381" t="s">
        <v>65</v>
      </c>
      <c r="AO381" t="s">
        <v>60</v>
      </c>
      <c r="AP381" t="s">
        <v>60</v>
      </c>
      <c r="AQ381" t="s">
        <v>60</v>
      </c>
      <c r="AR381" t="s">
        <v>60</v>
      </c>
      <c r="AS381" t="s">
        <v>60</v>
      </c>
      <c r="AT381" t="s">
        <v>60</v>
      </c>
      <c r="AU381" t="s">
        <v>60</v>
      </c>
      <c r="AV381" t="s">
        <v>65</v>
      </c>
      <c r="AW381" t="s">
        <v>65</v>
      </c>
      <c r="AX381" t="s">
        <v>60</v>
      </c>
      <c r="AY381" t="s">
        <v>60</v>
      </c>
      <c r="AZ381">
        <v>991</v>
      </c>
      <c r="BA381" s="3">
        <v>44442.603472222225</v>
      </c>
    </row>
    <row r="382" spans="1:53" ht="17" customHeight="1" x14ac:dyDescent="0.35">
      <c r="A382" t="s">
        <v>52</v>
      </c>
      <c r="B382" s="2" t="s">
        <v>69</v>
      </c>
      <c r="D382" t="s">
        <v>147</v>
      </c>
      <c r="E382" t="s">
        <v>143</v>
      </c>
      <c r="F382" t="str">
        <f>VLOOKUP(D382,PostSurvey!A:B,2,FALSE)</f>
        <v>Syazana</v>
      </c>
      <c r="G382" s="1">
        <v>35180</v>
      </c>
      <c r="H382" t="s">
        <v>63</v>
      </c>
      <c r="I382" t="s">
        <v>58</v>
      </c>
      <c r="J382" t="s">
        <v>73</v>
      </c>
      <c r="K382" t="s">
        <v>58</v>
      </c>
      <c r="L382" t="s">
        <v>59</v>
      </c>
      <c r="M382" t="s">
        <v>60</v>
      </c>
      <c r="N382" t="s">
        <v>60</v>
      </c>
      <c r="O382" t="s">
        <v>60</v>
      </c>
      <c r="P382" t="s">
        <v>60</v>
      </c>
      <c r="Q382" t="s">
        <v>60</v>
      </c>
      <c r="R382" t="s">
        <v>60</v>
      </c>
      <c r="S382" t="s">
        <v>67</v>
      </c>
      <c r="T382" t="s">
        <v>67</v>
      </c>
      <c r="U382" t="s">
        <v>60</v>
      </c>
      <c r="V382" t="s">
        <v>60</v>
      </c>
      <c r="W382" t="s">
        <v>60</v>
      </c>
      <c r="X382" t="s">
        <v>60</v>
      </c>
      <c r="Y382" t="s">
        <v>60</v>
      </c>
      <c r="Z382" t="s">
        <v>60</v>
      </c>
      <c r="AA382" t="s">
        <v>67</v>
      </c>
      <c r="AB382" t="s">
        <v>67</v>
      </c>
      <c r="AC382" t="s">
        <v>67</v>
      </c>
      <c r="AD382" t="s">
        <v>68</v>
      </c>
      <c r="AE382" t="s">
        <v>67</v>
      </c>
      <c r="AF382" t="s">
        <v>60</v>
      </c>
      <c r="AG382" t="s">
        <v>65</v>
      </c>
      <c r="AH382" t="s">
        <v>67</v>
      </c>
      <c r="AI382" t="s">
        <v>68</v>
      </c>
      <c r="AJ382" t="s">
        <v>60</v>
      </c>
      <c r="AK382" t="s">
        <v>67</v>
      </c>
      <c r="AL382" t="s">
        <v>60</v>
      </c>
      <c r="AM382" t="s">
        <v>60</v>
      </c>
      <c r="AN382" t="s">
        <v>65</v>
      </c>
      <c r="AO382" t="s">
        <v>67</v>
      </c>
      <c r="AP382" t="s">
        <v>60</v>
      </c>
      <c r="AQ382" t="s">
        <v>67</v>
      </c>
      <c r="AR382" t="s">
        <v>67</v>
      </c>
      <c r="AS382" t="s">
        <v>67</v>
      </c>
      <c r="AT382" t="s">
        <v>67</v>
      </c>
      <c r="AU382" t="s">
        <v>68</v>
      </c>
      <c r="AV382" t="s">
        <v>68</v>
      </c>
      <c r="AW382" t="s">
        <v>68</v>
      </c>
      <c r="AX382" t="s">
        <v>68</v>
      </c>
      <c r="AY382" t="s">
        <v>68</v>
      </c>
      <c r="AZ382">
        <v>987</v>
      </c>
      <c r="BA382" s="3">
        <v>44442.579861111109</v>
      </c>
    </row>
    <row r="383" spans="1:53" ht="17" customHeight="1" x14ac:dyDescent="0.35">
      <c r="A383" t="s">
        <v>52</v>
      </c>
      <c r="B383" s="2" t="s">
        <v>69</v>
      </c>
      <c r="D383" t="s">
        <v>147</v>
      </c>
      <c r="E383" t="s">
        <v>143</v>
      </c>
      <c r="F383" t="str">
        <f>VLOOKUP(D383,PostSurvey!A:B,2,FALSE)</f>
        <v>Syazana</v>
      </c>
      <c r="G383" s="1">
        <v>35180</v>
      </c>
      <c r="H383" t="s">
        <v>63</v>
      </c>
      <c r="I383" t="s">
        <v>58</v>
      </c>
      <c r="J383" t="s">
        <v>73</v>
      </c>
      <c r="K383" t="s">
        <v>58</v>
      </c>
      <c r="L383" t="s">
        <v>59</v>
      </c>
      <c r="M383" t="s">
        <v>67</v>
      </c>
      <c r="N383" t="s">
        <v>60</v>
      </c>
      <c r="O383" t="s">
        <v>66</v>
      </c>
      <c r="P383" t="s">
        <v>65</v>
      </c>
      <c r="Q383" t="s">
        <v>65</v>
      </c>
      <c r="R383" t="s">
        <v>60</v>
      </c>
      <c r="S383" t="s">
        <v>66</v>
      </c>
      <c r="T383" t="s">
        <v>67</v>
      </c>
      <c r="U383" t="s">
        <v>68</v>
      </c>
      <c r="V383" t="s">
        <v>60</v>
      </c>
      <c r="W383" t="s">
        <v>60</v>
      </c>
      <c r="X383" t="s">
        <v>60</v>
      </c>
      <c r="Y383" t="s">
        <v>66</v>
      </c>
      <c r="Z383" t="s">
        <v>60</v>
      </c>
      <c r="AA383" t="s">
        <v>66</v>
      </c>
      <c r="AB383" t="s">
        <v>67</v>
      </c>
      <c r="AC383" t="s">
        <v>60</v>
      </c>
      <c r="AD383" t="s">
        <v>65</v>
      </c>
      <c r="AE383" t="s">
        <v>67</v>
      </c>
      <c r="AF383" t="s">
        <v>60</v>
      </c>
      <c r="AG383" t="s">
        <v>68</v>
      </c>
      <c r="AH383" t="s">
        <v>67</v>
      </c>
      <c r="AI383" t="s">
        <v>68</v>
      </c>
      <c r="AJ383" t="s">
        <v>60</v>
      </c>
      <c r="AK383" t="s">
        <v>67</v>
      </c>
      <c r="AL383" t="s">
        <v>60</v>
      </c>
      <c r="AM383" t="s">
        <v>67</v>
      </c>
      <c r="AN383" t="s">
        <v>68</v>
      </c>
      <c r="AO383" t="s">
        <v>67</v>
      </c>
      <c r="AP383" t="s">
        <v>66</v>
      </c>
      <c r="AQ383" t="s">
        <v>66</v>
      </c>
      <c r="AR383" t="s">
        <v>66</v>
      </c>
      <c r="AS383" t="s">
        <v>66</v>
      </c>
      <c r="AT383" t="s">
        <v>68</v>
      </c>
      <c r="AU383" t="s">
        <v>68</v>
      </c>
      <c r="AV383" t="s">
        <v>68</v>
      </c>
      <c r="AW383" t="s">
        <v>68</v>
      </c>
      <c r="AX383" t="s">
        <v>68</v>
      </c>
      <c r="AY383" t="s">
        <v>68</v>
      </c>
      <c r="AZ383">
        <v>986</v>
      </c>
      <c r="BA383" s="3">
        <v>44442.576388888891</v>
      </c>
    </row>
    <row r="384" spans="1:53" ht="17" customHeight="1" x14ac:dyDescent="0.35">
      <c r="A384" t="s">
        <v>52</v>
      </c>
      <c r="B384" t="s">
        <v>53</v>
      </c>
      <c r="D384" t="s">
        <v>189</v>
      </c>
      <c r="E384" t="s">
        <v>185</v>
      </c>
      <c r="F384" t="str">
        <f>VLOOKUP(D384,PostSurvey!A:B,2,FALSE)</f>
        <v>Syazana</v>
      </c>
      <c r="G384">
        <v>27111989</v>
      </c>
      <c r="H384" t="s">
        <v>63</v>
      </c>
      <c r="I384" t="s">
        <v>52</v>
      </c>
      <c r="J384" t="s">
        <v>77</v>
      </c>
      <c r="K384" t="s">
        <v>58</v>
      </c>
      <c r="L384" t="s">
        <v>59</v>
      </c>
      <c r="M384" t="s">
        <v>68</v>
      </c>
      <c r="N384" t="s">
        <v>67</v>
      </c>
      <c r="O384" t="s">
        <v>65</v>
      </c>
      <c r="P384" t="s">
        <v>68</v>
      </c>
      <c r="Q384" t="s">
        <v>68</v>
      </c>
      <c r="R384" t="s">
        <v>67</v>
      </c>
      <c r="S384" t="s">
        <v>67</v>
      </c>
      <c r="T384" t="s">
        <v>67</v>
      </c>
      <c r="U384" t="s">
        <v>68</v>
      </c>
      <c r="V384" t="s">
        <v>66</v>
      </c>
      <c r="W384" t="s">
        <v>65</v>
      </c>
      <c r="X384" t="s">
        <v>68</v>
      </c>
      <c r="Y384" t="s">
        <v>67</v>
      </c>
      <c r="Z384" t="s">
        <v>67</v>
      </c>
      <c r="AA384" t="s">
        <v>67</v>
      </c>
      <c r="AB384" t="s">
        <v>66</v>
      </c>
      <c r="AC384" t="s">
        <v>68</v>
      </c>
      <c r="AD384" t="s">
        <v>68</v>
      </c>
      <c r="AE384" t="s">
        <v>67</v>
      </c>
      <c r="AF384" t="s">
        <v>68</v>
      </c>
      <c r="AG384" t="s">
        <v>67</v>
      </c>
      <c r="AH384" t="s">
        <v>67</v>
      </c>
      <c r="AI384" t="s">
        <v>66</v>
      </c>
      <c r="AJ384" t="s">
        <v>67</v>
      </c>
      <c r="AK384" t="s">
        <v>67</v>
      </c>
      <c r="AL384" t="s">
        <v>68</v>
      </c>
      <c r="AM384" t="s">
        <v>68</v>
      </c>
      <c r="AN384" t="s">
        <v>65</v>
      </c>
      <c r="AO384" t="s">
        <v>67</v>
      </c>
      <c r="AP384" t="s">
        <v>67</v>
      </c>
      <c r="AQ384" t="s">
        <v>67</v>
      </c>
      <c r="AR384" t="s">
        <v>67</v>
      </c>
      <c r="AS384" t="s">
        <v>67</v>
      </c>
      <c r="AT384" t="s">
        <v>68</v>
      </c>
      <c r="AU384" t="s">
        <v>68</v>
      </c>
      <c r="AV384" t="s">
        <v>68</v>
      </c>
      <c r="AW384" t="s">
        <v>68</v>
      </c>
      <c r="AX384" t="s">
        <v>68</v>
      </c>
      <c r="AY384" t="s">
        <v>65</v>
      </c>
      <c r="AZ384">
        <v>936</v>
      </c>
      <c r="BA384" s="3">
        <v>44442.132638888892</v>
      </c>
    </row>
    <row r="385" spans="1:53" ht="17" customHeight="1" x14ac:dyDescent="0.35">
      <c r="A385" t="s">
        <v>52</v>
      </c>
      <c r="B385" t="s">
        <v>53</v>
      </c>
      <c r="D385" t="s">
        <v>190</v>
      </c>
      <c r="E385" t="s">
        <v>185</v>
      </c>
      <c r="F385" t="str">
        <f>VLOOKUP(D385,PostSurvey!A:B,2,FALSE)</f>
        <v>Syazana</v>
      </c>
      <c r="G385">
        <v>27111989</v>
      </c>
      <c r="H385" t="s">
        <v>63</v>
      </c>
      <c r="I385" t="s">
        <v>52</v>
      </c>
      <c r="J385" t="s">
        <v>77</v>
      </c>
      <c r="K385" t="s">
        <v>58</v>
      </c>
      <c r="L385" t="s">
        <v>59</v>
      </c>
      <c r="M385" t="s">
        <v>68</v>
      </c>
      <c r="N385" t="s">
        <v>66</v>
      </c>
      <c r="O385" t="s">
        <v>65</v>
      </c>
      <c r="P385" t="s">
        <v>65</v>
      </c>
      <c r="Q385" t="s">
        <v>68</v>
      </c>
      <c r="R385" t="s">
        <v>67</v>
      </c>
      <c r="S385" t="s">
        <v>67</v>
      </c>
      <c r="T385" t="s">
        <v>67</v>
      </c>
      <c r="U385" t="s">
        <v>68</v>
      </c>
      <c r="V385" t="s">
        <v>66</v>
      </c>
      <c r="W385" t="s">
        <v>67</v>
      </c>
      <c r="X385" t="s">
        <v>68</v>
      </c>
      <c r="Y385" t="s">
        <v>67</v>
      </c>
      <c r="Z385" t="s">
        <v>67</v>
      </c>
      <c r="AA385" t="s">
        <v>66</v>
      </c>
      <c r="AB385" t="s">
        <v>66</v>
      </c>
      <c r="AC385" t="s">
        <v>68</v>
      </c>
      <c r="AD385" t="s">
        <v>68</v>
      </c>
      <c r="AE385" t="s">
        <v>67</v>
      </c>
      <c r="AF385" t="s">
        <v>65</v>
      </c>
      <c r="AG385" t="s">
        <v>67</v>
      </c>
      <c r="AH385" t="s">
        <v>67</v>
      </c>
      <c r="AI385" t="s">
        <v>65</v>
      </c>
      <c r="AJ385" t="s">
        <v>67</v>
      </c>
      <c r="AK385" t="s">
        <v>67</v>
      </c>
      <c r="AL385" t="s">
        <v>68</v>
      </c>
      <c r="AM385" t="s">
        <v>68</v>
      </c>
      <c r="AN385" t="s">
        <v>68</v>
      </c>
      <c r="AO385" t="s">
        <v>67</v>
      </c>
      <c r="AP385" t="s">
        <v>67</v>
      </c>
      <c r="AQ385" t="s">
        <v>67</v>
      </c>
      <c r="AR385" t="s">
        <v>67</v>
      </c>
      <c r="AS385" t="s">
        <v>67</v>
      </c>
      <c r="AT385" t="s">
        <v>68</v>
      </c>
      <c r="AU385" t="s">
        <v>68</v>
      </c>
      <c r="AV385" t="s">
        <v>68</v>
      </c>
      <c r="AW385" t="s">
        <v>68</v>
      </c>
      <c r="AX385" t="s">
        <v>68</v>
      </c>
      <c r="AY385" t="s">
        <v>60</v>
      </c>
      <c r="AZ385">
        <v>935</v>
      </c>
      <c r="BA385" s="3">
        <v>44442.130555555559</v>
      </c>
    </row>
    <row r="386" spans="1:53" ht="17" customHeight="1" x14ac:dyDescent="0.35">
      <c r="A386" t="s">
        <v>52</v>
      </c>
      <c r="B386" t="s">
        <v>53</v>
      </c>
      <c r="D386" t="s">
        <v>201</v>
      </c>
      <c r="E386" t="s">
        <v>143</v>
      </c>
      <c r="F386" t="str">
        <f>VLOOKUP(D386,PostSurvey!A:B,2,FALSE)</f>
        <v>Syazana</v>
      </c>
      <c r="G386" s="1">
        <v>34100</v>
      </c>
      <c r="H386" t="s">
        <v>63</v>
      </c>
      <c r="I386" t="s">
        <v>52</v>
      </c>
      <c r="J386" s="2" t="s">
        <v>156</v>
      </c>
      <c r="K386" t="s">
        <v>58</v>
      </c>
      <c r="L386" t="s">
        <v>59</v>
      </c>
      <c r="M386" t="s">
        <v>60</v>
      </c>
      <c r="N386" t="s">
        <v>60</v>
      </c>
      <c r="O386" t="s">
        <v>60</v>
      </c>
      <c r="P386" t="s">
        <v>60</v>
      </c>
      <c r="Q386" t="s">
        <v>60</v>
      </c>
      <c r="R386" t="s">
        <v>60</v>
      </c>
      <c r="S386" t="s">
        <v>60</v>
      </c>
      <c r="T386" t="s">
        <v>60</v>
      </c>
      <c r="U386" t="s">
        <v>60</v>
      </c>
      <c r="V386" t="s">
        <v>60</v>
      </c>
      <c r="W386" t="s">
        <v>60</v>
      </c>
      <c r="X386" t="s">
        <v>60</v>
      </c>
      <c r="Y386" t="s">
        <v>60</v>
      </c>
      <c r="Z386" t="s">
        <v>60</v>
      </c>
      <c r="AA386" t="s">
        <v>60</v>
      </c>
      <c r="AB386" t="s">
        <v>60</v>
      </c>
      <c r="AC386" t="s">
        <v>60</v>
      </c>
      <c r="AD386" t="s">
        <v>60</v>
      </c>
      <c r="AE386" t="s">
        <v>60</v>
      </c>
      <c r="AF386" t="s">
        <v>60</v>
      </c>
      <c r="AG386" t="s">
        <v>60</v>
      </c>
      <c r="AH386" t="s">
        <v>60</v>
      </c>
      <c r="AI386" t="s">
        <v>60</v>
      </c>
      <c r="AJ386" t="s">
        <v>60</v>
      </c>
      <c r="AK386" t="s">
        <v>60</v>
      </c>
      <c r="AL386" t="s">
        <v>60</v>
      </c>
      <c r="AM386" t="s">
        <v>60</v>
      </c>
      <c r="AN386" t="s">
        <v>60</v>
      </c>
      <c r="AO386" t="s">
        <v>60</v>
      </c>
      <c r="AP386" t="s">
        <v>60</v>
      </c>
      <c r="AQ386" t="s">
        <v>60</v>
      </c>
      <c r="AR386" t="s">
        <v>60</v>
      </c>
      <c r="AS386" t="s">
        <v>60</v>
      </c>
      <c r="AT386" t="s">
        <v>60</v>
      </c>
      <c r="AU386" t="s">
        <v>60</v>
      </c>
      <c r="AV386" t="s">
        <v>60</v>
      </c>
      <c r="AW386" t="s">
        <v>60</v>
      </c>
      <c r="AX386" t="s">
        <v>60</v>
      </c>
      <c r="AY386" t="s">
        <v>60</v>
      </c>
      <c r="AZ386">
        <v>916</v>
      </c>
      <c r="BA386" s="3">
        <v>44441.597916666666</v>
      </c>
    </row>
    <row r="387" spans="1:53" ht="17" customHeight="1" x14ac:dyDescent="0.35">
      <c r="A387" t="s">
        <v>52</v>
      </c>
      <c r="B387" t="s">
        <v>53</v>
      </c>
      <c r="D387">
        <v>5072</v>
      </c>
      <c r="E387" t="s">
        <v>143</v>
      </c>
      <c r="F387" t="str">
        <f>VLOOKUP(D387,PostSurvey!A:B,2,FALSE)</f>
        <v>Syazana</v>
      </c>
      <c r="G387">
        <v>131185</v>
      </c>
      <c r="H387" t="s">
        <v>56</v>
      </c>
      <c r="I387" t="s">
        <v>52</v>
      </c>
      <c r="J387" t="s">
        <v>77</v>
      </c>
      <c r="K387" t="s">
        <v>58</v>
      </c>
      <c r="L387" t="s">
        <v>74</v>
      </c>
      <c r="M387" t="s">
        <v>65</v>
      </c>
      <c r="N387" t="s">
        <v>67</v>
      </c>
      <c r="O387" t="s">
        <v>66</v>
      </c>
      <c r="P387" t="s">
        <v>60</v>
      </c>
      <c r="Q387" t="s">
        <v>68</v>
      </c>
      <c r="R387" t="s">
        <v>67</v>
      </c>
      <c r="S387" t="s">
        <v>60</v>
      </c>
      <c r="T387" t="s">
        <v>67</v>
      </c>
      <c r="U387" t="s">
        <v>66</v>
      </c>
      <c r="V387" t="s">
        <v>66</v>
      </c>
      <c r="W387" t="s">
        <v>65</v>
      </c>
      <c r="X387" t="s">
        <v>66</v>
      </c>
      <c r="Y387" t="s">
        <v>65</v>
      </c>
      <c r="Z387" t="s">
        <v>66</v>
      </c>
      <c r="AA387" t="s">
        <v>65</v>
      </c>
      <c r="AB387" t="s">
        <v>66</v>
      </c>
      <c r="AC387" t="s">
        <v>65</v>
      </c>
      <c r="AD387" t="s">
        <v>60</v>
      </c>
      <c r="AE387" t="s">
        <v>66</v>
      </c>
      <c r="AF387" t="s">
        <v>60</v>
      </c>
      <c r="AG387" t="s">
        <v>66</v>
      </c>
      <c r="AH387" t="s">
        <v>65</v>
      </c>
      <c r="AI387" t="s">
        <v>60</v>
      </c>
      <c r="AJ387" t="s">
        <v>66</v>
      </c>
      <c r="AK387" t="s">
        <v>68</v>
      </c>
      <c r="AL387" t="s">
        <v>68</v>
      </c>
      <c r="AM387" t="s">
        <v>66</v>
      </c>
      <c r="AN387" t="s">
        <v>65</v>
      </c>
      <c r="AO387" t="s">
        <v>66</v>
      </c>
      <c r="AP387" t="s">
        <v>60</v>
      </c>
      <c r="AQ387" t="s">
        <v>66</v>
      </c>
      <c r="AR387" t="s">
        <v>65</v>
      </c>
      <c r="AS387" t="s">
        <v>66</v>
      </c>
      <c r="AT387" t="s">
        <v>65</v>
      </c>
      <c r="AU387" t="s">
        <v>65</v>
      </c>
      <c r="AV387" t="s">
        <v>66</v>
      </c>
      <c r="AW387" t="s">
        <v>65</v>
      </c>
      <c r="AX387" t="s">
        <v>66</v>
      </c>
      <c r="AY387" t="s">
        <v>65</v>
      </c>
      <c r="AZ387">
        <v>910</v>
      </c>
      <c r="BA387" s="3">
        <v>44441.54583333333</v>
      </c>
    </row>
    <row r="388" spans="1:53" ht="17" customHeight="1" x14ac:dyDescent="0.35">
      <c r="A388" t="s">
        <v>58</v>
      </c>
      <c r="B388" s="2" t="s">
        <v>69</v>
      </c>
      <c r="D388" t="s">
        <v>207</v>
      </c>
      <c r="E388" t="s">
        <v>143</v>
      </c>
      <c r="F388" t="str">
        <f>VLOOKUP(D388,PostSurvey!A:B,2,FALSE)</f>
        <v>Syazana</v>
      </c>
      <c r="G388" s="1">
        <v>31539</v>
      </c>
      <c r="H388" t="s">
        <v>56</v>
      </c>
      <c r="I388" t="s">
        <v>52</v>
      </c>
      <c r="J388" t="s">
        <v>64</v>
      </c>
      <c r="K388" t="s">
        <v>58</v>
      </c>
      <c r="L388" t="s">
        <v>116</v>
      </c>
      <c r="M388" t="s">
        <v>65</v>
      </c>
      <c r="N388" t="s">
        <v>60</v>
      </c>
      <c r="O388" t="s">
        <v>60</v>
      </c>
      <c r="P388" t="s">
        <v>65</v>
      </c>
      <c r="Q388" t="s">
        <v>65</v>
      </c>
      <c r="R388" t="s">
        <v>66</v>
      </c>
      <c r="S388" t="s">
        <v>67</v>
      </c>
      <c r="T388" t="s">
        <v>67</v>
      </c>
      <c r="U388" t="s">
        <v>65</v>
      </c>
      <c r="V388" t="s">
        <v>66</v>
      </c>
      <c r="W388" t="s">
        <v>65</v>
      </c>
      <c r="X388" t="s">
        <v>65</v>
      </c>
      <c r="Y388" t="s">
        <v>67</v>
      </c>
      <c r="Z388" t="s">
        <v>67</v>
      </c>
      <c r="AA388" t="s">
        <v>66</v>
      </c>
      <c r="AB388" t="s">
        <v>67</v>
      </c>
      <c r="AC388" t="s">
        <v>65</v>
      </c>
      <c r="AD388" t="s">
        <v>65</v>
      </c>
      <c r="AE388" t="s">
        <v>65</v>
      </c>
      <c r="AF388" t="s">
        <v>65</v>
      </c>
      <c r="AG388" t="s">
        <v>65</v>
      </c>
      <c r="AH388" t="s">
        <v>65</v>
      </c>
      <c r="AI388" t="s">
        <v>60</v>
      </c>
      <c r="AJ388" t="s">
        <v>66</v>
      </c>
      <c r="AK388" t="s">
        <v>67</v>
      </c>
      <c r="AL388" t="s">
        <v>67</v>
      </c>
      <c r="AM388" t="s">
        <v>67</v>
      </c>
      <c r="AN388" t="s">
        <v>65</v>
      </c>
      <c r="AO388" t="s">
        <v>67</v>
      </c>
      <c r="AP388" t="s">
        <v>67</v>
      </c>
      <c r="AQ388" t="s">
        <v>67</v>
      </c>
      <c r="AR388" t="s">
        <v>67</v>
      </c>
      <c r="AS388" t="s">
        <v>67</v>
      </c>
      <c r="AT388" t="s">
        <v>65</v>
      </c>
      <c r="AU388" t="s">
        <v>65</v>
      </c>
      <c r="AV388" t="s">
        <v>68</v>
      </c>
      <c r="AW388" t="s">
        <v>65</v>
      </c>
      <c r="AX388" t="s">
        <v>65</v>
      </c>
      <c r="AY388" t="s">
        <v>68</v>
      </c>
      <c r="AZ388">
        <v>902</v>
      </c>
      <c r="BA388" s="3">
        <v>44441.509722222225</v>
      </c>
    </row>
    <row r="389" spans="1:53" ht="17" customHeight="1" x14ac:dyDescent="0.35">
      <c r="A389" t="s">
        <v>52</v>
      </c>
      <c r="B389" s="2" t="s">
        <v>69</v>
      </c>
      <c r="D389" t="s">
        <v>207</v>
      </c>
      <c r="E389" t="s">
        <v>143</v>
      </c>
      <c r="F389" t="str">
        <f>VLOOKUP(D389,PostSurvey!A:B,2,FALSE)</f>
        <v>Syazana</v>
      </c>
      <c r="G389" s="1">
        <v>31539</v>
      </c>
      <c r="H389" t="s">
        <v>56</v>
      </c>
      <c r="I389" t="s">
        <v>52</v>
      </c>
      <c r="J389" t="s">
        <v>64</v>
      </c>
      <c r="K389" t="s">
        <v>58</v>
      </c>
      <c r="L389" t="s">
        <v>116</v>
      </c>
      <c r="M389" t="s">
        <v>65</v>
      </c>
      <c r="N389" t="s">
        <v>60</v>
      </c>
      <c r="O389" t="s">
        <v>60</v>
      </c>
      <c r="P389" t="s">
        <v>65</v>
      </c>
      <c r="Q389" t="s">
        <v>65</v>
      </c>
      <c r="R389" t="s">
        <v>66</v>
      </c>
      <c r="S389" t="s">
        <v>67</v>
      </c>
      <c r="T389" t="s">
        <v>67</v>
      </c>
      <c r="U389" t="s">
        <v>68</v>
      </c>
      <c r="V389" t="s">
        <v>60</v>
      </c>
      <c r="W389" t="s">
        <v>65</v>
      </c>
      <c r="X389" t="s">
        <v>65</v>
      </c>
      <c r="Y389" t="s">
        <v>66</v>
      </c>
      <c r="Z389" t="s">
        <v>60</v>
      </c>
      <c r="AA389" t="s">
        <v>60</v>
      </c>
      <c r="AB389" t="s">
        <v>66</v>
      </c>
      <c r="AC389" t="s">
        <v>65</v>
      </c>
      <c r="AD389" t="s">
        <v>60</v>
      </c>
      <c r="AE389" t="s">
        <v>68</v>
      </c>
      <c r="AF389" t="s">
        <v>65</v>
      </c>
      <c r="AG389" t="s">
        <v>65</v>
      </c>
      <c r="AH389" t="s">
        <v>65</v>
      </c>
      <c r="AI389" t="s">
        <v>60</v>
      </c>
      <c r="AJ389" t="s">
        <v>66</v>
      </c>
      <c r="AK389" t="s">
        <v>66</v>
      </c>
      <c r="AL389" t="s">
        <v>66</v>
      </c>
      <c r="AM389" t="s">
        <v>67</v>
      </c>
      <c r="AN389" t="s">
        <v>65</v>
      </c>
      <c r="AO389" t="s">
        <v>66</v>
      </c>
      <c r="AP389" t="s">
        <v>67</v>
      </c>
      <c r="AQ389" t="s">
        <v>67</v>
      </c>
      <c r="AR389" t="s">
        <v>67</v>
      </c>
      <c r="AS389" t="s">
        <v>67</v>
      </c>
      <c r="AT389" t="s">
        <v>65</v>
      </c>
      <c r="AU389" t="s">
        <v>68</v>
      </c>
      <c r="AV389" t="s">
        <v>68</v>
      </c>
      <c r="AW389" t="s">
        <v>65</v>
      </c>
      <c r="AX389" t="s">
        <v>68</v>
      </c>
      <c r="AY389" t="s">
        <v>68</v>
      </c>
      <c r="AZ389">
        <v>899</v>
      </c>
      <c r="BA389" s="3">
        <v>44441.505555555559</v>
      </c>
    </row>
    <row r="390" spans="1:53" ht="17" customHeight="1" x14ac:dyDescent="0.35">
      <c r="A390" t="s">
        <v>52</v>
      </c>
      <c r="B390" t="s">
        <v>53</v>
      </c>
      <c r="D390" t="s">
        <v>218</v>
      </c>
      <c r="E390" t="s">
        <v>219</v>
      </c>
      <c r="F390" t="str">
        <f>VLOOKUP(D390,PostSurvey!A:B,2,FALSE)</f>
        <v>syazana</v>
      </c>
      <c r="G390" s="1">
        <v>37258</v>
      </c>
      <c r="H390" t="s">
        <v>63</v>
      </c>
      <c r="I390" t="s">
        <v>58</v>
      </c>
      <c r="J390" t="s">
        <v>73</v>
      </c>
      <c r="K390" t="s">
        <v>58</v>
      </c>
      <c r="L390" t="s">
        <v>116</v>
      </c>
      <c r="M390" t="s">
        <v>60</v>
      </c>
      <c r="N390" t="s">
        <v>60</v>
      </c>
      <c r="O390" t="s">
        <v>60</v>
      </c>
      <c r="P390" t="s">
        <v>60</v>
      </c>
      <c r="Q390" t="s">
        <v>60</v>
      </c>
      <c r="R390" t="s">
        <v>60</v>
      </c>
      <c r="S390" t="s">
        <v>60</v>
      </c>
      <c r="T390" t="s">
        <v>60</v>
      </c>
      <c r="U390" t="s">
        <v>60</v>
      </c>
      <c r="V390" t="s">
        <v>60</v>
      </c>
      <c r="W390" t="s">
        <v>60</v>
      </c>
      <c r="X390" t="s">
        <v>60</v>
      </c>
      <c r="Y390" t="s">
        <v>60</v>
      </c>
      <c r="Z390" t="s">
        <v>60</v>
      </c>
      <c r="AA390" t="s">
        <v>60</v>
      </c>
      <c r="AB390" t="s">
        <v>60</v>
      </c>
      <c r="AC390" t="s">
        <v>60</v>
      </c>
      <c r="AD390" t="s">
        <v>60</v>
      </c>
      <c r="AE390" t="s">
        <v>60</v>
      </c>
      <c r="AF390" t="s">
        <v>60</v>
      </c>
      <c r="AG390" t="s">
        <v>60</v>
      </c>
      <c r="AH390" t="s">
        <v>60</v>
      </c>
      <c r="AI390" t="s">
        <v>60</v>
      </c>
      <c r="AJ390" t="s">
        <v>60</v>
      </c>
      <c r="AK390" t="s">
        <v>60</v>
      </c>
      <c r="AL390" t="s">
        <v>60</v>
      </c>
      <c r="AM390" t="s">
        <v>60</v>
      </c>
      <c r="AN390" t="s">
        <v>60</v>
      </c>
      <c r="AO390" t="s">
        <v>60</v>
      </c>
      <c r="AP390" t="s">
        <v>60</v>
      </c>
      <c r="AQ390" t="s">
        <v>60</v>
      </c>
      <c r="AR390" t="s">
        <v>60</v>
      </c>
      <c r="AS390" t="s">
        <v>60</v>
      </c>
      <c r="AT390" t="s">
        <v>60</v>
      </c>
      <c r="AU390" t="s">
        <v>60</v>
      </c>
      <c r="AV390" t="s">
        <v>60</v>
      </c>
      <c r="AW390" t="s">
        <v>60</v>
      </c>
      <c r="AX390" t="s">
        <v>60</v>
      </c>
      <c r="AY390" t="s">
        <v>60</v>
      </c>
      <c r="AZ390">
        <v>881</v>
      </c>
      <c r="BA390" s="3">
        <v>44441.459027777775</v>
      </c>
    </row>
    <row r="391" spans="1:53" ht="17" customHeight="1" x14ac:dyDescent="0.35">
      <c r="A391" t="s">
        <v>52</v>
      </c>
      <c r="B391" t="s">
        <v>53</v>
      </c>
      <c r="D391" t="s">
        <v>220</v>
      </c>
      <c r="E391" t="s">
        <v>143</v>
      </c>
      <c r="F391" t="str">
        <f>VLOOKUP(D391,PostSurvey!A:B,2,FALSE)</f>
        <v>Syazana</v>
      </c>
      <c r="G391" s="1">
        <v>35036</v>
      </c>
      <c r="H391" t="s">
        <v>56</v>
      </c>
      <c r="I391" t="s">
        <v>52</v>
      </c>
      <c r="J391" s="2" t="s">
        <v>57</v>
      </c>
      <c r="K391" t="s">
        <v>52</v>
      </c>
      <c r="L391" t="s">
        <v>59</v>
      </c>
      <c r="M391" t="s">
        <v>65</v>
      </c>
      <c r="N391" t="s">
        <v>67</v>
      </c>
      <c r="O391" t="s">
        <v>66</v>
      </c>
      <c r="P391" t="s">
        <v>68</v>
      </c>
      <c r="Q391" t="s">
        <v>68</v>
      </c>
      <c r="R391" t="s">
        <v>67</v>
      </c>
      <c r="S391" t="s">
        <v>67</v>
      </c>
      <c r="T391" t="s">
        <v>67</v>
      </c>
      <c r="U391" t="s">
        <v>65</v>
      </c>
      <c r="V391" t="s">
        <v>67</v>
      </c>
      <c r="W391" t="s">
        <v>66</v>
      </c>
      <c r="X391" t="s">
        <v>67</v>
      </c>
      <c r="Y391" t="s">
        <v>67</v>
      </c>
      <c r="Z391" t="s">
        <v>67</v>
      </c>
      <c r="AA391" t="s">
        <v>67</v>
      </c>
      <c r="AB391" t="s">
        <v>67</v>
      </c>
      <c r="AC391" t="s">
        <v>60</v>
      </c>
      <c r="AD391" t="s">
        <v>68</v>
      </c>
      <c r="AE391" t="s">
        <v>67</v>
      </c>
      <c r="AF391" t="s">
        <v>60</v>
      </c>
      <c r="AG391" t="s">
        <v>67</v>
      </c>
      <c r="AH391" t="s">
        <v>65</v>
      </c>
      <c r="AI391" t="s">
        <v>65</v>
      </c>
      <c r="AJ391" t="s">
        <v>67</v>
      </c>
      <c r="AK391" t="s">
        <v>67</v>
      </c>
      <c r="AL391" t="s">
        <v>67</v>
      </c>
      <c r="AM391" t="s">
        <v>65</v>
      </c>
      <c r="AN391" t="s">
        <v>60</v>
      </c>
      <c r="AO391" t="s">
        <v>67</v>
      </c>
      <c r="AP391" t="s">
        <v>67</v>
      </c>
      <c r="AQ391" t="s">
        <v>67</v>
      </c>
      <c r="AR391" t="s">
        <v>67</v>
      </c>
      <c r="AS391" t="s">
        <v>67</v>
      </c>
      <c r="AT391" t="s">
        <v>68</v>
      </c>
      <c r="AU391" t="s">
        <v>68</v>
      </c>
      <c r="AV391" t="s">
        <v>68</v>
      </c>
      <c r="AW391" t="s">
        <v>68</v>
      </c>
      <c r="AX391" t="s">
        <v>68</v>
      </c>
      <c r="AY391" t="s">
        <v>65</v>
      </c>
      <c r="AZ391">
        <v>879</v>
      </c>
      <c r="BA391" s="3">
        <v>44441.438194444447</v>
      </c>
    </row>
    <row r="392" spans="1:53" ht="17" customHeight="1" x14ac:dyDescent="0.35">
      <c r="A392" t="s">
        <v>52</v>
      </c>
      <c r="B392" s="2" t="s">
        <v>69</v>
      </c>
      <c r="D392" t="s">
        <v>220</v>
      </c>
      <c r="E392" t="s">
        <v>143</v>
      </c>
      <c r="F392" t="str">
        <f>VLOOKUP(D392,PostSurvey!A:B,2,FALSE)</f>
        <v>Syazana</v>
      </c>
      <c r="G392" s="1">
        <v>35036</v>
      </c>
      <c r="H392" t="s">
        <v>56</v>
      </c>
      <c r="I392" t="s">
        <v>52</v>
      </c>
      <c r="J392" s="2" t="s">
        <v>57</v>
      </c>
      <c r="K392" t="s">
        <v>52</v>
      </c>
      <c r="L392" t="s">
        <v>59</v>
      </c>
      <c r="M392" t="s">
        <v>65</v>
      </c>
      <c r="N392" t="s">
        <v>67</v>
      </c>
      <c r="O392" t="s">
        <v>66</v>
      </c>
      <c r="P392" t="s">
        <v>65</v>
      </c>
      <c r="Q392" t="s">
        <v>68</v>
      </c>
      <c r="R392" t="s">
        <v>67</v>
      </c>
      <c r="S392" t="s">
        <v>67</v>
      </c>
      <c r="T392" t="s">
        <v>67</v>
      </c>
      <c r="U392" t="s">
        <v>68</v>
      </c>
      <c r="V392" t="s">
        <v>66</v>
      </c>
      <c r="W392" t="s">
        <v>66</v>
      </c>
      <c r="X392" t="s">
        <v>66</v>
      </c>
      <c r="Y392" t="s">
        <v>67</v>
      </c>
      <c r="Z392" t="s">
        <v>67</v>
      </c>
      <c r="AA392" t="s">
        <v>67</v>
      </c>
      <c r="AB392" t="s">
        <v>67</v>
      </c>
      <c r="AC392" t="s">
        <v>60</v>
      </c>
      <c r="AD392" t="s">
        <v>68</v>
      </c>
      <c r="AE392" t="s">
        <v>67</v>
      </c>
      <c r="AF392" t="s">
        <v>60</v>
      </c>
      <c r="AG392" t="s">
        <v>66</v>
      </c>
      <c r="AH392" t="s">
        <v>65</v>
      </c>
      <c r="AI392" t="s">
        <v>65</v>
      </c>
      <c r="AJ392" t="s">
        <v>67</v>
      </c>
      <c r="AK392" t="s">
        <v>67</v>
      </c>
      <c r="AL392" t="s">
        <v>67</v>
      </c>
      <c r="AM392" t="s">
        <v>65</v>
      </c>
      <c r="AN392" t="s">
        <v>60</v>
      </c>
      <c r="AO392" t="s">
        <v>67</v>
      </c>
      <c r="AP392" t="s">
        <v>67</v>
      </c>
      <c r="AQ392" t="s">
        <v>67</v>
      </c>
      <c r="AR392" t="s">
        <v>67</v>
      </c>
      <c r="AS392" t="s">
        <v>67</v>
      </c>
      <c r="AT392" t="s">
        <v>68</v>
      </c>
      <c r="AU392" t="s">
        <v>68</v>
      </c>
      <c r="AV392" t="s">
        <v>68</v>
      </c>
      <c r="AW392" t="s">
        <v>68</v>
      </c>
      <c r="AX392" t="s">
        <v>68</v>
      </c>
      <c r="AY392" t="s">
        <v>65</v>
      </c>
      <c r="AZ392">
        <v>877</v>
      </c>
      <c r="BA392" s="3">
        <v>44441.435416666667</v>
      </c>
    </row>
    <row r="393" spans="1:53" ht="17" customHeight="1" x14ac:dyDescent="0.35">
      <c r="A393" t="s">
        <v>52</v>
      </c>
      <c r="B393" t="s">
        <v>53</v>
      </c>
      <c r="D393" t="s">
        <v>468</v>
      </c>
      <c r="E393" t="s">
        <v>183</v>
      </c>
      <c r="F393" t="str">
        <f>VLOOKUP(D393,PostSurvey!A:B,2,FALSE)</f>
        <v>Syazana</v>
      </c>
      <c r="G393" s="1">
        <v>36882</v>
      </c>
      <c r="H393" t="s">
        <v>63</v>
      </c>
      <c r="I393" t="s">
        <v>52</v>
      </c>
      <c r="J393" t="s">
        <v>77</v>
      </c>
      <c r="K393" t="s">
        <v>58</v>
      </c>
      <c r="L393" t="s">
        <v>59</v>
      </c>
      <c r="M393" t="s">
        <v>65</v>
      </c>
      <c r="N393" t="s">
        <v>66</v>
      </c>
      <c r="O393" t="s">
        <v>67</v>
      </c>
      <c r="P393" t="s">
        <v>65</v>
      </c>
      <c r="Q393" t="s">
        <v>68</v>
      </c>
      <c r="R393" t="s">
        <v>67</v>
      </c>
      <c r="S393" t="s">
        <v>67</v>
      </c>
      <c r="T393" t="s">
        <v>67</v>
      </c>
      <c r="U393" t="s">
        <v>66</v>
      </c>
      <c r="V393" t="s">
        <v>65</v>
      </c>
      <c r="W393" t="s">
        <v>67</v>
      </c>
      <c r="X393" t="s">
        <v>60</v>
      </c>
      <c r="Y393" t="s">
        <v>67</v>
      </c>
      <c r="Z393" t="s">
        <v>67</v>
      </c>
      <c r="AA393" t="s">
        <v>67</v>
      </c>
      <c r="AB393" t="s">
        <v>67</v>
      </c>
      <c r="AC393" t="s">
        <v>65</v>
      </c>
      <c r="AD393" t="s">
        <v>65</v>
      </c>
      <c r="AE393" t="s">
        <v>68</v>
      </c>
      <c r="AF393" t="s">
        <v>65</v>
      </c>
      <c r="AG393" t="s">
        <v>60</v>
      </c>
      <c r="AH393" t="s">
        <v>65</v>
      </c>
      <c r="AI393" t="s">
        <v>66</v>
      </c>
      <c r="AJ393" t="s">
        <v>67</v>
      </c>
      <c r="AK393" t="s">
        <v>65</v>
      </c>
      <c r="AL393" t="s">
        <v>67</v>
      </c>
      <c r="AM393" t="s">
        <v>65</v>
      </c>
      <c r="AN393" t="s">
        <v>65</v>
      </c>
      <c r="AO393" t="s">
        <v>67</v>
      </c>
      <c r="AP393" t="s">
        <v>67</v>
      </c>
      <c r="AQ393" t="s">
        <v>67</v>
      </c>
      <c r="AR393" t="s">
        <v>67</v>
      </c>
      <c r="AS393" t="s">
        <v>67</v>
      </c>
      <c r="AT393" t="s">
        <v>68</v>
      </c>
      <c r="AU393" t="s">
        <v>68</v>
      </c>
      <c r="AV393" t="s">
        <v>68</v>
      </c>
      <c r="AW393" t="s">
        <v>68</v>
      </c>
      <c r="AX393" t="s">
        <v>68</v>
      </c>
      <c r="AY393" t="s">
        <v>68</v>
      </c>
      <c r="AZ393">
        <v>404</v>
      </c>
      <c r="BA393" s="3">
        <v>44436.486805555556</v>
      </c>
    </row>
    <row r="394" spans="1:53" ht="17" customHeight="1" x14ac:dyDescent="0.35">
      <c r="A394" t="s">
        <v>52</v>
      </c>
      <c r="B394" t="s">
        <v>53</v>
      </c>
      <c r="D394" t="s">
        <v>511</v>
      </c>
      <c r="E394" t="s">
        <v>143</v>
      </c>
      <c r="F394" t="str">
        <f>VLOOKUP(D394,PostSurvey!A:B,2,FALSE)</f>
        <v>Syazana</v>
      </c>
      <c r="G394" s="1">
        <v>35176</v>
      </c>
      <c r="H394" t="s">
        <v>56</v>
      </c>
      <c r="I394" t="s">
        <v>52</v>
      </c>
      <c r="J394" s="2" t="s">
        <v>57</v>
      </c>
      <c r="K394" t="s">
        <v>58</v>
      </c>
      <c r="L394" t="s">
        <v>59</v>
      </c>
      <c r="M394" t="s">
        <v>60</v>
      </c>
      <c r="N394" t="s">
        <v>67</v>
      </c>
      <c r="O394" t="s">
        <v>67</v>
      </c>
      <c r="P394" t="s">
        <v>65</v>
      </c>
      <c r="Q394" t="s">
        <v>65</v>
      </c>
      <c r="R394" t="s">
        <v>67</v>
      </c>
      <c r="S394" t="s">
        <v>67</v>
      </c>
      <c r="T394" t="s">
        <v>67</v>
      </c>
      <c r="U394" t="s">
        <v>65</v>
      </c>
      <c r="V394" t="s">
        <v>66</v>
      </c>
      <c r="W394" t="s">
        <v>66</v>
      </c>
      <c r="X394" t="s">
        <v>60</v>
      </c>
      <c r="Y394" t="s">
        <v>60</v>
      </c>
      <c r="Z394" t="s">
        <v>60</v>
      </c>
      <c r="AA394" t="s">
        <v>60</v>
      </c>
      <c r="AB394" t="s">
        <v>60</v>
      </c>
      <c r="AC394" t="s">
        <v>67</v>
      </c>
      <c r="AD394" t="s">
        <v>60</v>
      </c>
      <c r="AE394" t="s">
        <v>67</v>
      </c>
      <c r="AF394" t="s">
        <v>60</v>
      </c>
      <c r="AG394" t="s">
        <v>60</v>
      </c>
      <c r="AH394" t="s">
        <v>67</v>
      </c>
      <c r="AI394" t="s">
        <v>68</v>
      </c>
      <c r="AJ394" t="s">
        <v>67</v>
      </c>
      <c r="AK394" t="s">
        <v>67</v>
      </c>
      <c r="AL394" t="s">
        <v>60</v>
      </c>
      <c r="AM394" t="s">
        <v>68</v>
      </c>
      <c r="AN394" t="s">
        <v>68</v>
      </c>
      <c r="AO394" t="s">
        <v>67</v>
      </c>
      <c r="AP394" t="s">
        <v>67</v>
      </c>
      <c r="AQ394" t="s">
        <v>67</v>
      </c>
      <c r="AR394" t="s">
        <v>67</v>
      </c>
      <c r="AS394" t="s">
        <v>67</v>
      </c>
      <c r="AT394" t="s">
        <v>65</v>
      </c>
      <c r="AU394" t="s">
        <v>68</v>
      </c>
      <c r="AV394" t="s">
        <v>68</v>
      </c>
      <c r="AW394" t="s">
        <v>68</v>
      </c>
      <c r="AX394" t="s">
        <v>68</v>
      </c>
      <c r="AY394" t="s">
        <v>68</v>
      </c>
      <c r="AZ394">
        <v>330</v>
      </c>
      <c r="BA394" s="3">
        <v>44436.072222222225</v>
      </c>
    </row>
    <row r="395" spans="1:53" ht="17" customHeight="1" x14ac:dyDescent="0.35">
      <c r="A395" t="s">
        <v>52</v>
      </c>
      <c r="B395" t="s">
        <v>53</v>
      </c>
      <c r="D395" t="s">
        <v>511</v>
      </c>
      <c r="E395" t="s">
        <v>577</v>
      </c>
      <c r="F395" t="str">
        <f>VLOOKUP(D395,PostSurvey!A:B,2,FALSE)</f>
        <v>Syazana</v>
      </c>
      <c r="G395" s="1">
        <v>35176</v>
      </c>
      <c r="H395" t="s">
        <v>56</v>
      </c>
      <c r="I395" t="s">
        <v>52</v>
      </c>
      <c r="J395" s="2" t="s">
        <v>197</v>
      </c>
      <c r="K395" t="s">
        <v>58</v>
      </c>
      <c r="L395" t="s">
        <v>59</v>
      </c>
      <c r="M395" t="s">
        <v>68</v>
      </c>
      <c r="N395" t="s">
        <v>60</v>
      </c>
      <c r="O395" t="s">
        <v>60</v>
      </c>
      <c r="P395" t="s">
        <v>68</v>
      </c>
      <c r="Q395" t="s">
        <v>68</v>
      </c>
      <c r="R395" t="s">
        <v>67</v>
      </c>
      <c r="S395" t="s">
        <v>67</v>
      </c>
      <c r="T395" t="s">
        <v>67</v>
      </c>
      <c r="U395" t="s">
        <v>65</v>
      </c>
      <c r="V395" t="s">
        <v>67</v>
      </c>
      <c r="W395" t="s">
        <v>66</v>
      </c>
      <c r="X395" t="s">
        <v>60</v>
      </c>
      <c r="Y395" t="s">
        <v>67</v>
      </c>
      <c r="Z395" t="s">
        <v>67</v>
      </c>
      <c r="AA395" t="s">
        <v>67</v>
      </c>
      <c r="AB395" t="s">
        <v>67</v>
      </c>
      <c r="AC395" t="s">
        <v>67</v>
      </c>
      <c r="AD395" t="s">
        <v>67</v>
      </c>
      <c r="AE395" t="s">
        <v>67</v>
      </c>
      <c r="AF395" t="s">
        <v>60</v>
      </c>
      <c r="AG395" t="s">
        <v>66</v>
      </c>
      <c r="AH395" t="s">
        <v>67</v>
      </c>
      <c r="AI395" t="s">
        <v>60</v>
      </c>
      <c r="AJ395" t="s">
        <v>67</v>
      </c>
      <c r="AK395" t="s">
        <v>67</v>
      </c>
      <c r="AL395" t="s">
        <v>67</v>
      </c>
      <c r="AM395" t="s">
        <v>65</v>
      </c>
      <c r="AN395" t="s">
        <v>65</v>
      </c>
      <c r="AO395" t="s">
        <v>67</v>
      </c>
      <c r="AP395" t="s">
        <v>67</v>
      </c>
      <c r="AQ395" t="s">
        <v>67</v>
      </c>
      <c r="AR395" t="s">
        <v>67</v>
      </c>
      <c r="AS395" t="s">
        <v>67</v>
      </c>
      <c r="AT395" t="s">
        <v>65</v>
      </c>
      <c r="AU395" t="s">
        <v>68</v>
      </c>
      <c r="AV395" t="s">
        <v>68</v>
      </c>
      <c r="AW395" t="s">
        <v>68</v>
      </c>
      <c r="AX395" t="s">
        <v>60</v>
      </c>
      <c r="AY395" t="s">
        <v>68</v>
      </c>
      <c r="AZ395">
        <v>186</v>
      </c>
      <c r="BA395" s="3">
        <v>44414.665972222225</v>
      </c>
    </row>
    <row r="396" spans="1:53" ht="17" customHeight="1" x14ac:dyDescent="0.35">
      <c r="A396" t="s">
        <v>58</v>
      </c>
      <c r="B396" t="s">
        <v>53</v>
      </c>
      <c r="D396" t="s">
        <v>640</v>
      </c>
      <c r="E396" t="s">
        <v>641</v>
      </c>
      <c r="F396" t="str">
        <f>VLOOKUP(D396,PostSurvey!A:B,2,FALSE)</f>
        <v>Syazana</v>
      </c>
      <c r="G396" s="1">
        <v>36128</v>
      </c>
      <c r="H396" t="s">
        <v>56</v>
      </c>
      <c r="I396" t="s">
        <v>58</v>
      </c>
      <c r="J396" t="s">
        <v>73</v>
      </c>
      <c r="K396" t="s">
        <v>58</v>
      </c>
      <c r="L396" t="s">
        <v>59</v>
      </c>
      <c r="M396" t="s">
        <v>65</v>
      </c>
      <c r="N396" t="s">
        <v>65</v>
      </c>
      <c r="O396" t="s">
        <v>65</v>
      </c>
      <c r="P396" t="s">
        <v>65</v>
      </c>
      <c r="Q396" t="s">
        <v>65</v>
      </c>
      <c r="R396" t="s">
        <v>60</v>
      </c>
      <c r="S396" t="s">
        <v>60</v>
      </c>
      <c r="T396" t="s">
        <v>60</v>
      </c>
      <c r="U396" t="s">
        <v>68</v>
      </c>
      <c r="V396" t="s">
        <v>65</v>
      </c>
      <c r="W396" t="s">
        <v>65</v>
      </c>
      <c r="X396" t="s">
        <v>65</v>
      </c>
      <c r="Y396" t="s">
        <v>65</v>
      </c>
      <c r="Z396" t="s">
        <v>65</v>
      </c>
      <c r="AA396" t="s">
        <v>65</v>
      </c>
      <c r="AB396" t="s">
        <v>65</v>
      </c>
      <c r="AC396" t="s">
        <v>65</v>
      </c>
      <c r="AD396" t="s">
        <v>65</v>
      </c>
      <c r="AE396" t="s">
        <v>66</v>
      </c>
      <c r="AF396" t="s">
        <v>65</v>
      </c>
      <c r="AG396" t="s">
        <v>65</v>
      </c>
      <c r="AH396" t="s">
        <v>65</v>
      </c>
      <c r="AI396" t="s">
        <v>65</v>
      </c>
      <c r="AJ396" t="s">
        <v>65</v>
      </c>
      <c r="AK396" t="s">
        <v>60</v>
      </c>
      <c r="AL396" t="s">
        <v>65</v>
      </c>
      <c r="AM396" t="s">
        <v>65</v>
      </c>
      <c r="AN396" t="s">
        <v>68</v>
      </c>
      <c r="AO396" t="s">
        <v>65</v>
      </c>
      <c r="AP396" t="s">
        <v>60</v>
      </c>
      <c r="AQ396" t="s">
        <v>66</v>
      </c>
      <c r="AR396" t="s">
        <v>66</v>
      </c>
      <c r="AS396" t="s">
        <v>66</v>
      </c>
      <c r="AT396" t="s">
        <v>68</v>
      </c>
      <c r="AU396" t="s">
        <v>68</v>
      </c>
      <c r="AV396" t="s">
        <v>68</v>
      </c>
      <c r="AW396" t="s">
        <v>68</v>
      </c>
      <c r="AX396" t="s">
        <v>68</v>
      </c>
      <c r="AY396" t="s">
        <v>68</v>
      </c>
      <c r="AZ396">
        <v>127</v>
      </c>
      <c r="BA396" s="3">
        <v>44401.5625</v>
      </c>
    </row>
    <row r="397" spans="1:53" ht="17" customHeight="1" x14ac:dyDescent="0.35">
      <c r="A397" t="s">
        <v>52</v>
      </c>
      <c r="B397" s="2" t="s">
        <v>69</v>
      </c>
      <c r="D397" t="s">
        <v>319</v>
      </c>
      <c r="E397" t="s">
        <v>320</v>
      </c>
      <c r="F397" t="str">
        <f>VLOOKUP(D397,PostSurvey!A:B,2,FALSE)</f>
        <v>Tan Hon Kee</v>
      </c>
      <c r="G397" s="1">
        <v>25653</v>
      </c>
      <c r="H397" t="s">
        <v>56</v>
      </c>
      <c r="I397" t="s">
        <v>58</v>
      </c>
      <c r="J397" t="s">
        <v>73</v>
      </c>
      <c r="K397" t="s">
        <v>58</v>
      </c>
      <c r="L397" t="s">
        <v>116</v>
      </c>
      <c r="M397" t="s">
        <v>66</v>
      </c>
      <c r="N397" t="s">
        <v>65</v>
      </c>
      <c r="O397" t="s">
        <v>66</v>
      </c>
      <c r="P397" t="s">
        <v>60</v>
      </c>
      <c r="Q397" t="s">
        <v>60</v>
      </c>
      <c r="R397" t="s">
        <v>66</v>
      </c>
      <c r="S397" t="s">
        <v>60</v>
      </c>
      <c r="T397" t="s">
        <v>66</v>
      </c>
      <c r="U397" t="s">
        <v>65</v>
      </c>
      <c r="V397" t="s">
        <v>60</v>
      </c>
      <c r="W397" t="s">
        <v>65</v>
      </c>
      <c r="X397" t="s">
        <v>60</v>
      </c>
      <c r="Y397" t="s">
        <v>60</v>
      </c>
      <c r="Z397" t="s">
        <v>66</v>
      </c>
      <c r="AA397" t="s">
        <v>60</v>
      </c>
      <c r="AB397" t="s">
        <v>60</v>
      </c>
      <c r="AC397" t="s">
        <v>66</v>
      </c>
      <c r="AD397" t="s">
        <v>60</v>
      </c>
      <c r="AE397" t="s">
        <v>66</v>
      </c>
      <c r="AF397" t="s">
        <v>65</v>
      </c>
      <c r="AG397" t="s">
        <v>66</v>
      </c>
      <c r="AH397" t="s">
        <v>66</v>
      </c>
      <c r="AI397" t="s">
        <v>65</v>
      </c>
      <c r="AJ397" t="s">
        <v>66</v>
      </c>
      <c r="AK397" t="s">
        <v>67</v>
      </c>
      <c r="AL397" t="s">
        <v>67</v>
      </c>
      <c r="AM397" t="s">
        <v>60</v>
      </c>
      <c r="AN397" t="s">
        <v>65</v>
      </c>
      <c r="AO397" t="s">
        <v>67</v>
      </c>
      <c r="AP397" t="s">
        <v>66</v>
      </c>
      <c r="AQ397" t="s">
        <v>66</v>
      </c>
      <c r="AR397" t="s">
        <v>66</v>
      </c>
      <c r="AS397" t="s">
        <v>60</v>
      </c>
      <c r="AT397" t="s">
        <v>60</v>
      </c>
      <c r="AU397" t="s">
        <v>68</v>
      </c>
      <c r="AV397" t="s">
        <v>68</v>
      </c>
      <c r="AW397" t="s">
        <v>68</v>
      </c>
      <c r="AX397" t="s">
        <v>68</v>
      </c>
      <c r="AY397" t="s">
        <v>65</v>
      </c>
      <c r="AZ397">
        <v>705</v>
      </c>
      <c r="BA397" s="3">
        <v>44437.677777777775</v>
      </c>
    </row>
    <row r="398" spans="1:53" ht="17" customHeight="1" x14ac:dyDescent="0.35">
      <c r="A398" t="s">
        <v>52</v>
      </c>
      <c r="B398" t="s">
        <v>53</v>
      </c>
      <c r="D398" t="s">
        <v>461</v>
      </c>
      <c r="E398" t="s">
        <v>462</v>
      </c>
      <c r="F398" t="str">
        <f>VLOOKUP(D398,PostSurvey!A:B,2,FALSE)</f>
        <v>Tan Hon Kee</v>
      </c>
      <c r="G398" s="1">
        <v>27756</v>
      </c>
      <c r="H398" t="s">
        <v>63</v>
      </c>
      <c r="I398" t="s">
        <v>58</v>
      </c>
      <c r="J398" t="s">
        <v>73</v>
      </c>
      <c r="K398" t="s">
        <v>58</v>
      </c>
      <c r="L398" t="s">
        <v>74</v>
      </c>
      <c r="M398" t="s">
        <v>60</v>
      </c>
      <c r="N398" t="s">
        <v>67</v>
      </c>
      <c r="O398" t="s">
        <v>66</v>
      </c>
      <c r="P398" t="s">
        <v>65</v>
      </c>
      <c r="Q398" t="s">
        <v>65</v>
      </c>
      <c r="R398" t="s">
        <v>60</v>
      </c>
      <c r="S398" t="s">
        <v>60</v>
      </c>
      <c r="T398" t="s">
        <v>66</v>
      </c>
      <c r="U398" t="s">
        <v>65</v>
      </c>
      <c r="V398" t="s">
        <v>66</v>
      </c>
      <c r="W398" t="s">
        <v>66</v>
      </c>
      <c r="X398" t="s">
        <v>66</v>
      </c>
      <c r="Y398" t="s">
        <v>60</v>
      </c>
      <c r="Z398" t="s">
        <v>66</v>
      </c>
      <c r="AA398" t="s">
        <v>66</v>
      </c>
      <c r="AB398" t="s">
        <v>66</v>
      </c>
      <c r="AC398" t="s">
        <v>60</v>
      </c>
      <c r="AD398" t="s">
        <v>65</v>
      </c>
      <c r="AE398" t="s">
        <v>60</v>
      </c>
      <c r="AF398" t="s">
        <v>60</v>
      </c>
      <c r="AG398" t="s">
        <v>66</v>
      </c>
      <c r="AH398" t="s">
        <v>65</v>
      </c>
      <c r="AI398" t="s">
        <v>68</v>
      </c>
      <c r="AJ398" t="s">
        <v>60</v>
      </c>
      <c r="AK398" t="s">
        <v>67</v>
      </c>
      <c r="AL398" t="s">
        <v>66</v>
      </c>
      <c r="AM398" t="s">
        <v>67</v>
      </c>
      <c r="AN398" t="s">
        <v>60</v>
      </c>
      <c r="AO398" t="s">
        <v>66</v>
      </c>
      <c r="AP398" t="s">
        <v>60</v>
      </c>
      <c r="AQ398" t="s">
        <v>60</v>
      </c>
      <c r="AR398" t="s">
        <v>66</v>
      </c>
      <c r="AS398" t="s">
        <v>60</v>
      </c>
      <c r="AT398" t="s">
        <v>60</v>
      </c>
      <c r="AU398" t="s">
        <v>65</v>
      </c>
      <c r="AV398" t="s">
        <v>65</v>
      </c>
      <c r="AW398" t="s">
        <v>65</v>
      </c>
      <c r="AX398" t="s">
        <v>65</v>
      </c>
      <c r="AY398" t="s">
        <v>60</v>
      </c>
      <c r="AZ398">
        <v>415</v>
      </c>
      <c r="BA398" s="3">
        <v>44436.581250000003</v>
      </c>
    </row>
    <row r="399" spans="1:53" ht="17" customHeight="1" x14ac:dyDescent="0.35">
      <c r="A399" t="s">
        <v>52</v>
      </c>
      <c r="B399" t="s">
        <v>53</v>
      </c>
      <c r="D399" t="s">
        <v>461</v>
      </c>
      <c r="E399" t="s">
        <v>462</v>
      </c>
      <c r="F399" t="str">
        <f>VLOOKUP(D399,PostSurvey!A:B,2,FALSE)</f>
        <v>Tan Hon Kee</v>
      </c>
      <c r="G399" s="1">
        <v>27756</v>
      </c>
      <c r="H399" t="s">
        <v>63</v>
      </c>
      <c r="I399" t="s">
        <v>58</v>
      </c>
      <c r="J399" t="s">
        <v>73</v>
      </c>
      <c r="K399" t="s">
        <v>58</v>
      </c>
      <c r="L399" t="s">
        <v>74</v>
      </c>
      <c r="M399" t="s">
        <v>60</v>
      </c>
      <c r="N399" t="s">
        <v>67</v>
      </c>
      <c r="O399" t="s">
        <v>66</v>
      </c>
      <c r="P399" t="s">
        <v>60</v>
      </c>
      <c r="Q399" t="s">
        <v>60</v>
      </c>
      <c r="R399" t="s">
        <v>66</v>
      </c>
      <c r="S399" t="s">
        <v>60</v>
      </c>
      <c r="T399" t="s">
        <v>60</v>
      </c>
      <c r="U399" t="s">
        <v>68</v>
      </c>
      <c r="V399" t="s">
        <v>66</v>
      </c>
      <c r="W399" t="s">
        <v>60</v>
      </c>
      <c r="X399" t="s">
        <v>66</v>
      </c>
      <c r="Y399" t="s">
        <v>66</v>
      </c>
      <c r="Z399" t="s">
        <v>66</v>
      </c>
      <c r="AA399" t="s">
        <v>66</v>
      </c>
      <c r="AB399" t="s">
        <v>66</v>
      </c>
      <c r="AC399" t="s">
        <v>60</v>
      </c>
      <c r="AD399" t="s">
        <v>60</v>
      </c>
      <c r="AE399" t="s">
        <v>60</v>
      </c>
      <c r="AF399" t="s">
        <v>60</v>
      </c>
      <c r="AG399" t="s">
        <v>66</v>
      </c>
      <c r="AH399" t="s">
        <v>65</v>
      </c>
      <c r="AI399" t="s">
        <v>65</v>
      </c>
      <c r="AJ399" t="s">
        <v>65</v>
      </c>
      <c r="AK399" t="s">
        <v>66</v>
      </c>
      <c r="AL399" t="s">
        <v>67</v>
      </c>
      <c r="AM399" t="s">
        <v>67</v>
      </c>
      <c r="AN399" t="s">
        <v>60</v>
      </c>
      <c r="AO399" t="s">
        <v>60</v>
      </c>
      <c r="AP399" t="s">
        <v>66</v>
      </c>
      <c r="AQ399" t="s">
        <v>66</v>
      </c>
      <c r="AR399" t="s">
        <v>66</v>
      </c>
      <c r="AS399" t="s">
        <v>60</v>
      </c>
      <c r="AT399" t="s">
        <v>65</v>
      </c>
      <c r="AU399" t="s">
        <v>65</v>
      </c>
      <c r="AV399" t="s">
        <v>65</v>
      </c>
      <c r="AW399" t="s">
        <v>65</v>
      </c>
      <c r="AX399" t="s">
        <v>65</v>
      </c>
      <c r="AY399" t="s">
        <v>60</v>
      </c>
      <c r="AZ399">
        <v>414</v>
      </c>
      <c r="BA399" s="3">
        <v>44436.575694444444</v>
      </c>
    </row>
    <row r="400" spans="1:53" ht="17" customHeight="1" x14ac:dyDescent="0.35">
      <c r="A400" t="s">
        <v>58</v>
      </c>
      <c r="B400" t="s">
        <v>53</v>
      </c>
      <c r="D400" t="s">
        <v>467</v>
      </c>
      <c r="E400" t="s">
        <v>462</v>
      </c>
      <c r="F400" t="str">
        <f>VLOOKUP(D400,PostSurvey!A:B,2,FALSE)</f>
        <v>Tan Hon Kee</v>
      </c>
      <c r="G400" s="1">
        <v>33010</v>
      </c>
      <c r="H400" t="s">
        <v>56</v>
      </c>
      <c r="I400" t="s">
        <v>58</v>
      </c>
      <c r="J400" t="s">
        <v>73</v>
      </c>
      <c r="K400" t="s">
        <v>58</v>
      </c>
      <c r="L400" t="s">
        <v>74</v>
      </c>
      <c r="M400" t="s">
        <v>65</v>
      </c>
      <c r="N400" t="s">
        <v>65</v>
      </c>
      <c r="O400" t="s">
        <v>65</v>
      </c>
      <c r="P400" t="s">
        <v>66</v>
      </c>
      <c r="Q400" t="s">
        <v>66</v>
      </c>
      <c r="R400" t="s">
        <v>67</v>
      </c>
      <c r="S400" t="s">
        <v>68</v>
      </c>
      <c r="T400" t="s">
        <v>65</v>
      </c>
      <c r="U400" t="s">
        <v>66</v>
      </c>
      <c r="V400" t="s">
        <v>66</v>
      </c>
      <c r="W400" t="s">
        <v>66</v>
      </c>
      <c r="X400" t="s">
        <v>66</v>
      </c>
      <c r="Y400" t="s">
        <v>68</v>
      </c>
      <c r="Z400" t="s">
        <v>65</v>
      </c>
      <c r="AA400" t="s">
        <v>65</v>
      </c>
      <c r="AB400" t="s">
        <v>65</v>
      </c>
      <c r="AC400" t="s">
        <v>60</v>
      </c>
      <c r="AD400" t="s">
        <v>68</v>
      </c>
      <c r="AE400" t="s">
        <v>68</v>
      </c>
      <c r="AF400" t="s">
        <v>65</v>
      </c>
      <c r="AG400" t="s">
        <v>68</v>
      </c>
      <c r="AH400" t="s">
        <v>67</v>
      </c>
      <c r="AI400" t="s">
        <v>66</v>
      </c>
      <c r="AJ400" t="s">
        <v>65</v>
      </c>
      <c r="AK400" t="s">
        <v>66</v>
      </c>
      <c r="AL400" t="s">
        <v>66</v>
      </c>
      <c r="AM400" t="s">
        <v>60</v>
      </c>
      <c r="AN400" t="s">
        <v>67</v>
      </c>
      <c r="AO400" t="s">
        <v>68</v>
      </c>
      <c r="AP400" t="s">
        <v>68</v>
      </c>
      <c r="AQ400" t="s">
        <v>68</v>
      </c>
      <c r="AR400" t="s">
        <v>68</v>
      </c>
      <c r="AS400" t="s">
        <v>68</v>
      </c>
      <c r="AT400" t="s">
        <v>66</v>
      </c>
      <c r="AU400" t="s">
        <v>60</v>
      </c>
      <c r="AV400" t="s">
        <v>60</v>
      </c>
      <c r="AW400" t="s">
        <v>66</v>
      </c>
      <c r="AX400" t="s">
        <v>66</v>
      </c>
      <c r="AY400" t="s">
        <v>66</v>
      </c>
      <c r="AZ400">
        <v>406</v>
      </c>
      <c r="BA400" s="3">
        <v>44436.491666666669</v>
      </c>
    </row>
    <row r="401" spans="1:53" ht="17" customHeight="1" x14ac:dyDescent="0.35">
      <c r="A401" t="s">
        <v>52</v>
      </c>
      <c r="B401" t="s">
        <v>53</v>
      </c>
      <c r="D401" t="s">
        <v>467</v>
      </c>
      <c r="E401" t="s">
        <v>462</v>
      </c>
      <c r="F401" t="str">
        <f>VLOOKUP(D401,PostSurvey!A:B,2,FALSE)</f>
        <v>Tan Hon Kee</v>
      </c>
      <c r="G401" s="1">
        <v>33010</v>
      </c>
      <c r="H401" t="s">
        <v>56</v>
      </c>
      <c r="I401" t="s">
        <v>58</v>
      </c>
      <c r="J401" t="s">
        <v>73</v>
      </c>
      <c r="K401" t="s">
        <v>58</v>
      </c>
      <c r="L401" t="s">
        <v>74</v>
      </c>
      <c r="M401" t="s">
        <v>68</v>
      </c>
      <c r="N401" t="s">
        <v>66</v>
      </c>
      <c r="O401" t="s">
        <v>65</v>
      </c>
      <c r="P401" t="s">
        <v>67</v>
      </c>
      <c r="Q401" t="s">
        <v>67</v>
      </c>
      <c r="R401" t="s">
        <v>66</v>
      </c>
      <c r="S401" t="s">
        <v>67</v>
      </c>
      <c r="T401" t="s">
        <v>66</v>
      </c>
      <c r="U401" t="s">
        <v>66</v>
      </c>
      <c r="V401" t="s">
        <v>66</v>
      </c>
      <c r="W401" t="s">
        <v>60</v>
      </c>
      <c r="X401" t="s">
        <v>66</v>
      </c>
      <c r="Y401" t="s">
        <v>68</v>
      </c>
      <c r="Z401" t="s">
        <v>65</v>
      </c>
      <c r="AA401" t="s">
        <v>66</v>
      </c>
      <c r="AB401" t="s">
        <v>65</v>
      </c>
      <c r="AC401" t="s">
        <v>66</v>
      </c>
      <c r="AD401" t="s">
        <v>65</v>
      </c>
      <c r="AE401" t="s">
        <v>68</v>
      </c>
      <c r="AF401" t="s">
        <v>68</v>
      </c>
      <c r="AG401" t="s">
        <v>65</v>
      </c>
      <c r="AH401" t="s">
        <v>67</v>
      </c>
      <c r="AI401" t="s">
        <v>66</v>
      </c>
      <c r="AJ401" t="s">
        <v>65</v>
      </c>
      <c r="AK401" t="s">
        <v>67</v>
      </c>
      <c r="AL401" t="s">
        <v>60</v>
      </c>
      <c r="AM401" t="s">
        <v>65</v>
      </c>
      <c r="AN401" t="s">
        <v>67</v>
      </c>
      <c r="AO401" t="s">
        <v>65</v>
      </c>
      <c r="AP401" t="s">
        <v>65</v>
      </c>
      <c r="AQ401" t="s">
        <v>68</v>
      </c>
      <c r="AR401" t="s">
        <v>68</v>
      </c>
      <c r="AS401" t="s">
        <v>68</v>
      </c>
      <c r="AT401" t="s">
        <v>67</v>
      </c>
      <c r="AU401" t="s">
        <v>65</v>
      </c>
      <c r="AV401" t="s">
        <v>65</v>
      </c>
      <c r="AW401" t="s">
        <v>66</v>
      </c>
      <c r="AX401" t="s">
        <v>66</v>
      </c>
      <c r="AY401" t="s">
        <v>66</v>
      </c>
      <c r="AZ401">
        <v>405</v>
      </c>
      <c r="BA401" s="3">
        <v>44436.488194444442</v>
      </c>
    </row>
    <row r="402" spans="1:53" ht="17" customHeight="1" x14ac:dyDescent="0.35">
      <c r="A402" t="s">
        <v>52</v>
      </c>
      <c r="B402" t="s">
        <v>53</v>
      </c>
      <c r="D402">
        <v>8252</v>
      </c>
      <c r="E402" t="s">
        <v>320</v>
      </c>
      <c r="F402" t="str">
        <f>VLOOKUP(D402,PostSurvey!A:B,2,FALSE)</f>
        <v>Tan Hon Kee</v>
      </c>
      <c r="G402" s="1">
        <v>27023</v>
      </c>
      <c r="H402" t="s">
        <v>56</v>
      </c>
      <c r="I402" t="s">
        <v>58</v>
      </c>
      <c r="J402" t="s">
        <v>73</v>
      </c>
      <c r="K402" t="s">
        <v>58</v>
      </c>
      <c r="L402" t="s">
        <v>80</v>
      </c>
      <c r="M402" t="s">
        <v>67</v>
      </c>
      <c r="N402" t="s">
        <v>67</v>
      </c>
      <c r="O402" t="s">
        <v>66</v>
      </c>
      <c r="P402" t="s">
        <v>65</v>
      </c>
      <c r="Q402" t="s">
        <v>65</v>
      </c>
      <c r="R402" t="s">
        <v>60</v>
      </c>
      <c r="S402" t="s">
        <v>66</v>
      </c>
      <c r="T402" t="s">
        <v>67</v>
      </c>
      <c r="U402" t="s">
        <v>68</v>
      </c>
      <c r="V402" t="s">
        <v>68</v>
      </c>
      <c r="W402" t="s">
        <v>68</v>
      </c>
      <c r="X402" t="s">
        <v>65</v>
      </c>
      <c r="Y402" t="s">
        <v>66</v>
      </c>
      <c r="Z402" t="s">
        <v>66</v>
      </c>
      <c r="AA402" t="s">
        <v>67</v>
      </c>
      <c r="AB402" t="s">
        <v>67</v>
      </c>
      <c r="AC402" t="s">
        <v>67</v>
      </c>
      <c r="AD402" t="s">
        <v>65</v>
      </c>
      <c r="AE402" t="s">
        <v>65</v>
      </c>
      <c r="AF402" t="s">
        <v>65</v>
      </c>
      <c r="AG402" t="s">
        <v>65</v>
      </c>
      <c r="AH402" t="s">
        <v>65</v>
      </c>
      <c r="AI402" t="s">
        <v>60</v>
      </c>
      <c r="AJ402" t="s">
        <v>66</v>
      </c>
      <c r="AK402" t="s">
        <v>67</v>
      </c>
      <c r="AL402" t="s">
        <v>67</v>
      </c>
      <c r="AM402" t="s">
        <v>67</v>
      </c>
      <c r="AN402" t="s">
        <v>67</v>
      </c>
      <c r="AO402" t="s">
        <v>67</v>
      </c>
      <c r="AP402" t="s">
        <v>67</v>
      </c>
      <c r="AQ402" t="s">
        <v>67</v>
      </c>
      <c r="AR402" t="s">
        <v>67</v>
      </c>
      <c r="AS402" t="s">
        <v>67</v>
      </c>
      <c r="AT402" t="s">
        <v>67</v>
      </c>
      <c r="AU402" t="s">
        <v>68</v>
      </c>
      <c r="AV402" t="s">
        <v>68</v>
      </c>
      <c r="AW402" t="s">
        <v>68</v>
      </c>
      <c r="AX402" t="s">
        <v>68</v>
      </c>
      <c r="AY402" t="s">
        <v>68</v>
      </c>
      <c r="AZ402">
        <v>365</v>
      </c>
      <c r="BA402" s="3">
        <v>44436.282638888886</v>
      </c>
    </row>
    <row r="403" spans="1:53" ht="17" customHeight="1" x14ac:dyDescent="0.35">
      <c r="A403" t="s">
        <v>52</v>
      </c>
      <c r="B403" t="s">
        <v>53</v>
      </c>
      <c r="D403" t="s">
        <v>506</v>
      </c>
      <c r="E403" t="s">
        <v>462</v>
      </c>
      <c r="F403" t="str">
        <f>VLOOKUP(D403,PostSurvey!A:B,2,FALSE)</f>
        <v>Tan Hon Kee</v>
      </c>
      <c r="G403" s="1">
        <v>28030</v>
      </c>
      <c r="H403" t="s">
        <v>63</v>
      </c>
      <c r="I403" t="s">
        <v>58</v>
      </c>
      <c r="J403" t="s">
        <v>73</v>
      </c>
      <c r="K403" t="s">
        <v>58</v>
      </c>
      <c r="L403" t="s">
        <v>74</v>
      </c>
      <c r="M403" t="s">
        <v>67</v>
      </c>
      <c r="N403" t="s">
        <v>65</v>
      </c>
      <c r="O403" t="s">
        <v>60</v>
      </c>
      <c r="P403" t="s">
        <v>60</v>
      </c>
      <c r="Q403" t="s">
        <v>68</v>
      </c>
      <c r="R403" t="s">
        <v>65</v>
      </c>
      <c r="S403" t="s">
        <v>60</v>
      </c>
      <c r="T403" t="s">
        <v>67</v>
      </c>
      <c r="U403" t="s">
        <v>65</v>
      </c>
      <c r="V403" t="s">
        <v>65</v>
      </c>
      <c r="W403" t="s">
        <v>68</v>
      </c>
      <c r="X403" t="s">
        <v>66</v>
      </c>
      <c r="Y403" t="s">
        <v>60</v>
      </c>
      <c r="Z403" t="s">
        <v>67</v>
      </c>
      <c r="AA403" t="s">
        <v>60</v>
      </c>
      <c r="AB403" t="s">
        <v>60</v>
      </c>
      <c r="AC403" t="s">
        <v>68</v>
      </c>
      <c r="AD403" t="s">
        <v>65</v>
      </c>
      <c r="AE403" t="s">
        <v>66</v>
      </c>
      <c r="AF403" t="s">
        <v>67</v>
      </c>
      <c r="AG403" t="s">
        <v>65</v>
      </c>
      <c r="AH403" t="s">
        <v>68</v>
      </c>
      <c r="AI403" t="s">
        <v>68</v>
      </c>
      <c r="AJ403" t="s">
        <v>67</v>
      </c>
      <c r="AK403" t="s">
        <v>67</v>
      </c>
      <c r="AL403" t="s">
        <v>67</v>
      </c>
      <c r="AM403" t="s">
        <v>67</v>
      </c>
      <c r="AN403" t="s">
        <v>65</v>
      </c>
      <c r="AO403" t="s">
        <v>67</v>
      </c>
      <c r="AP403" t="s">
        <v>67</v>
      </c>
      <c r="AQ403" t="s">
        <v>67</v>
      </c>
      <c r="AR403" t="s">
        <v>67</v>
      </c>
      <c r="AS403" t="s">
        <v>60</v>
      </c>
      <c r="AT403" t="s">
        <v>65</v>
      </c>
      <c r="AU403" t="s">
        <v>68</v>
      </c>
      <c r="AV403" t="s">
        <v>68</v>
      </c>
      <c r="AW403" t="s">
        <v>68</v>
      </c>
      <c r="AX403" t="s">
        <v>68</v>
      </c>
      <c r="AY403" t="s">
        <v>60</v>
      </c>
      <c r="AZ403">
        <v>338</v>
      </c>
      <c r="BA403" s="3">
        <v>44436.135416666664</v>
      </c>
    </row>
    <row r="404" spans="1:53" ht="17" customHeight="1" x14ac:dyDescent="0.35">
      <c r="A404" t="s">
        <v>52</v>
      </c>
      <c r="B404" t="s">
        <v>53</v>
      </c>
      <c r="D404" t="s">
        <v>513</v>
      </c>
      <c r="E404" t="s">
        <v>320</v>
      </c>
      <c r="F404" t="str">
        <f>VLOOKUP(D404,PostSurvey!A:B,2,FALSE)</f>
        <v>Tan Hon Kee</v>
      </c>
      <c r="G404" s="1">
        <v>28249</v>
      </c>
      <c r="H404" t="s">
        <v>56</v>
      </c>
      <c r="I404" t="s">
        <v>52</v>
      </c>
      <c r="J404" t="s">
        <v>64</v>
      </c>
      <c r="K404" t="s">
        <v>58</v>
      </c>
      <c r="L404" t="s">
        <v>74</v>
      </c>
      <c r="M404" t="s">
        <v>60</v>
      </c>
      <c r="N404" t="s">
        <v>65</v>
      </c>
      <c r="O404" t="s">
        <v>67</v>
      </c>
      <c r="P404" t="s">
        <v>65</v>
      </c>
      <c r="Q404" t="s">
        <v>65</v>
      </c>
      <c r="R404" t="s">
        <v>65</v>
      </c>
      <c r="S404" t="s">
        <v>67</v>
      </c>
      <c r="T404" t="s">
        <v>60</v>
      </c>
      <c r="U404" t="s">
        <v>65</v>
      </c>
      <c r="V404" t="s">
        <v>65</v>
      </c>
      <c r="W404" t="s">
        <v>67</v>
      </c>
      <c r="X404" t="s">
        <v>66</v>
      </c>
      <c r="Y404" t="s">
        <v>67</v>
      </c>
      <c r="Z404" t="s">
        <v>67</v>
      </c>
      <c r="AA404" t="s">
        <v>67</v>
      </c>
      <c r="AB404" t="s">
        <v>67</v>
      </c>
      <c r="AC404" t="s">
        <v>68</v>
      </c>
      <c r="AD404" t="s">
        <v>60</v>
      </c>
      <c r="AE404" t="s">
        <v>67</v>
      </c>
      <c r="AF404" t="s">
        <v>67</v>
      </c>
      <c r="AG404" t="s">
        <v>67</v>
      </c>
      <c r="AH404" t="s">
        <v>68</v>
      </c>
      <c r="AI404" t="s">
        <v>60</v>
      </c>
      <c r="AJ404" t="s">
        <v>67</v>
      </c>
      <c r="AK404" t="s">
        <v>67</v>
      </c>
      <c r="AL404" t="s">
        <v>67</v>
      </c>
      <c r="AM404" t="s">
        <v>67</v>
      </c>
      <c r="AN404" t="s">
        <v>65</v>
      </c>
      <c r="AO404" t="s">
        <v>67</v>
      </c>
      <c r="AP404" t="s">
        <v>67</v>
      </c>
      <c r="AQ404" t="s">
        <v>67</v>
      </c>
      <c r="AR404" t="s">
        <v>67</v>
      </c>
      <c r="AS404" t="s">
        <v>65</v>
      </c>
      <c r="AT404" t="s">
        <v>68</v>
      </c>
      <c r="AU404" t="s">
        <v>68</v>
      </c>
      <c r="AV404" t="s">
        <v>68</v>
      </c>
      <c r="AW404" t="s">
        <v>60</v>
      </c>
      <c r="AX404" t="s">
        <v>60</v>
      </c>
      <c r="AY404" t="s">
        <v>60</v>
      </c>
      <c r="AZ404">
        <v>327</v>
      </c>
      <c r="BA404" s="3">
        <v>44434.092361111114</v>
      </c>
    </row>
    <row r="405" spans="1:53" ht="17" customHeight="1" x14ac:dyDescent="0.35">
      <c r="A405" t="s">
        <v>52</v>
      </c>
      <c r="B405" s="2" t="s">
        <v>69</v>
      </c>
      <c r="D405" t="s">
        <v>515</v>
      </c>
      <c r="E405" t="s">
        <v>462</v>
      </c>
      <c r="F405" t="str">
        <f>VLOOKUP(D405,PostSurvey!A:B,2,FALSE)</f>
        <v>Tan Hon Kee</v>
      </c>
      <c r="G405" s="1">
        <v>27464</v>
      </c>
      <c r="H405" t="s">
        <v>63</v>
      </c>
      <c r="I405" t="s">
        <v>58</v>
      </c>
      <c r="J405" t="s">
        <v>73</v>
      </c>
      <c r="K405" t="s">
        <v>58</v>
      </c>
      <c r="L405" t="s">
        <v>74</v>
      </c>
      <c r="M405" t="s">
        <v>65</v>
      </c>
      <c r="N405" t="s">
        <v>66</v>
      </c>
      <c r="O405" t="s">
        <v>60</v>
      </c>
      <c r="P405" t="s">
        <v>65</v>
      </c>
      <c r="Q405" t="s">
        <v>65</v>
      </c>
      <c r="R405" t="s">
        <v>66</v>
      </c>
      <c r="S405" t="s">
        <v>66</v>
      </c>
      <c r="T405" t="s">
        <v>66</v>
      </c>
      <c r="U405" t="s">
        <v>65</v>
      </c>
      <c r="V405" t="s">
        <v>65</v>
      </c>
      <c r="W405" t="s">
        <v>60</v>
      </c>
      <c r="X405" t="s">
        <v>60</v>
      </c>
      <c r="Y405" t="s">
        <v>60</v>
      </c>
      <c r="Z405" t="s">
        <v>66</v>
      </c>
      <c r="AA405" t="s">
        <v>66</v>
      </c>
      <c r="AB405" t="s">
        <v>67</v>
      </c>
      <c r="AC405" t="s">
        <v>67</v>
      </c>
      <c r="AD405" t="s">
        <v>65</v>
      </c>
      <c r="AE405" t="s">
        <v>66</v>
      </c>
      <c r="AF405" t="s">
        <v>60</v>
      </c>
      <c r="AG405" t="s">
        <v>66</v>
      </c>
      <c r="AH405" t="s">
        <v>65</v>
      </c>
      <c r="AI405" t="s">
        <v>65</v>
      </c>
      <c r="AJ405" t="s">
        <v>65</v>
      </c>
      <c r="AK405" t="s">
        <v>67</v>
      </c>
      <c r="AL405" t="s">
        <v>67</v>
      </c>
      <c r="AM405" t="s">
        <v>65</v>
      </c>
      <c r="AN405" t="s">
        <v>67</v>
      </c>
      <c r="AO405" t="s">
        <v>67</v>
      </c>
      <c r="AP405" t="s">
        <v>67</v>
      </c>
      <c r="AQ405" t="s">
        <v>66</v>
      </c>
      <c r="AR405" t="s">
        <v>66</v>
      </c>
      <c r="AS405" t="s">
        <v>66</v>
      </c>
      <c r="AT405" t="s">
        <v>66</v>
      </c>
      <c r="AU405" t="s">
        <v>68</v>
      </c>
      <c r="AV405" t="s">
        <v>65</v>
      </c>
      <c r="AW405" t="s">
        <v>65</v>
      </c>
      <c r="AX405" t="s">
        <v>65</v>
      </c>
      <c r="AY405" t="s">
        <v>60</v>
      </c>
      <c r="AZ405">
        <v>322</v>
      </c>
      <c r="BA405" s="3">
        <v>44431.277083333334</v>
      </c>
    </row>
    <row r="406" spans="1:53" ht="17" customHeight="1" x14ac:dyDescent="0.35">
      <c r="A406" t="s">
        <v>52</v>
      </c>
      <c r="B406" t="s">
        <v>53</v>
      </c>
      <c r="D406" t="s">
        <v>517</v>
      </c>
      <c r="E406" t="s">
        <v>518</v>
      </c>
      <c r="F406" t="str">
        <f>VLOOKUP(D406,PostSurvey!A:B,2,FALSE)</f>
        <v>Tan Hon Kee</v>
      </c>
      <c r="G406">
        <v>9081975</v>
      </c>
      <c r="H406" t="s">
        <v>56</v>
      </c>
      <c r="I406" t="s">
        <v>58</v>
      </c>
      <c r="J406" t="s">
        <v>73</v>
      </c>
      <c r="K406" t="s">
        <v>58</v>
      </c>
      <c r="L406" t="s">
        <v>74</v>
      </c>
      <c r="M406" t="s">
        <v>60</v>
      </c>
      <c r="N406" t="s">
        <v>66</v>
      </c>
      <c r="O406" t="s">
        <v>66</v>
      </c>
      <c r="P406" t="s">
        <v>65</v>
      </c>
      <c r="Q406" t="s">
        <v>65</v>
      </c>
      <c r="R406" t="s">
        <v>60</v>
      </c>
      <c r="S406" t="s">
        <v>66</v>
      </c>
      <c r="T406" t="s">
        <v>67</v>
      </c>
      <c r="U406" t="s">
        <v>68</v>
      </c>
      <c r="V406" t="s">
        <v>60</v>
      </c>
      <c r="W406" t="s">
        <v>60</v>
      </c>
      <c r="X406" t="s">
        <v>60</v>
      </c>
      <c r="Y406" t="s">
        <v>67</v>
      </c>
      <c r="Z406" t="s">
        <v>67</v>
      </c>
      <c r="AA406" t="s">
        <v>67</v>
      </c>
      <c r="AB406" t="s">
        <v>67</v>
      </c>
      <c r="AC406" t="s">
        <v>67</v>
      </c>
      <c r="AD406" t="s">
        <v>65</v>
      </c>
      <c r="AE406" t="s">
        <v>67</v>
      </c>
      <c r="AF406" t="s">
        <v>66</v>
      </c>
      <c r="AG406" t="s">
        <v>66</v>
      </c>
      <c r="AH406" t="s">
        <v>65</v>
      </c>
      <c r="AI406" t="s">
        <v>65</v>
      </c>
      <c r="AJ406" t="s">
        <v>60</v>
      </c>
      <c r="AK406" t="s">
        <v>60</v>
      </c>
      <c r="AL406" t="s">
        <v>60</v>
      </c>
      <c r="AM406" t="s">
        <v>60</v>
      </c>
      <c r="AN406" t="s">
        <v>65</v>
      </c>
      <c r="AO406" t="s">
        <v>67</v>
      </c>
      <c r="AP406" t="s">
        <v>66</v>
      </c>
      <c r="AQ406" t="s">
        <v>66</v>
      </c>
      <c r="AR406" t="s">
        <v>67</v>
      </c>
      <c r="AS406" t="s">
        <v>60</v>
      </c>
      <c r="AT406" t="s">
        <v>60</v>
      </c>
      <c r="AU406" t="s">
        <v>68</v>
      </c>
      <c r="AV406" t="s">
        <v>65</v>
      </c>
      <c r="AW406" t="s">
        <v>68</v>
      </c>
      <c r="AX406" t="s">
        <v>68</v>
      </c>
      <c r="AY406" t="s">
        <v>65</v>
      </c>
      <c r="AZ406">
        <v>317</v>
      </c>
      <c r="BA406" s="3">
        <v>44430.62777777778</v>
      </c>
    </row>
    <row r="407" spans="1:53" ht="17" customHeight="1" x14ac:dyDescent="0.35">
      <c r="A407" t="s">
        <v>52</v>
      </c>
      <c r="B407" t="s">
        <v>53</v>
      </c>
      <c r="D407" t="s">
        <v>519</v>
      </c>
      <c r="E407" t="s">
        <v>320</v>
      </c>
      <c r="F407" t="str">
        <f>VLOOKUP(D407,PostSurvey!A:B,2,FALSE)</f>
        <v>Tan Hon Kee</v>
      </c>
      <c r="G407" s="1">
        <v>27055</v>
      </c>
      <c r="H407" t="s">
        <v>56</v>
      </c>
      <c r="I407" t="s">
        <v>52</v>
      </c>
      <c r="J407" t="s">
        <v>77</v>
      </c>
      <c r="K407" t="s">
        <v>58</v>
      </c>
      <c r="L407" t="s">
        <v>80</v>
      </c>
      <c r="M407" t="s">
        <v>66</v>
      </c>
      <c r="N407" t="s">
        <v>66</v>
      </c>
      <c r="O407" t="s">
        <v>66</v>
      </c>
      <c r="P407" t="s">
        <v>60</v>
      </c>
      <c r="Q407" t="s">
        <v>65</v>
      </c>
      <c r="R407" t="s">
        <v>65</v>
      </c>
      <c r="S407" t="s">
        <v>66</v>
      </c>
      <c r="T407" t="s">
        <v>66</v>
      </c>
      <c r="U407" t="s">
        <v>65</v>
      </c>
      <c r="V407" t="s">
        <v>66</v>
      </c>
      <c r="W407" t="s">
        <v>65</v>
      </c>
      <c r="X407" t="s">
        <v>66</v>
      </c>
      <c r="Y407" t="s">
        <v>60</v>
      </c>
      <c r="Z407" t="s">
        <v>66</v>
      </c>
      <c r="AA407" t="s">
        <v>65</v>
      </c>
      <c r="AB407" t="s">
        <v>65</v>
      </c>
      <c r="AC407" t="s">
        <v>65</v>
      </c>
      <c r="AD407" t="s">
        <v>65</v>
      </c>
      <c r="AE407" t="s">
        <v>60</v>
      </c>
      <c r="AF407" t="s">
        <v>65</v>
      </c>
      <c r="AG407" t="s">
        <v>65</v>
      </c>
      <c r="AH407" t="s">
        <v>65</v>
      </c>
      <c r="AI407" t="s">
        <v>65</v>
      </c>
      <c r="AJ407" t="s">
        <v>66</v>
      </c>
      <c r="AK407" t="s">
        <v>67</v>
      </c>
      <c r="AL407" t="s">
        <v>67</v>
      </c>
      <c r="AM407" t="s">
        <v>60</v>
      </c>
      <c r="AN407" t="s">
        <v>66</v>
      </c>
      <c r="AO407" t="s">
        <v>66</v>
      </c>
      <c r="AP407" t="s">
        <v>60</v>
      </c>
      <c r="AQ407" t="s">
        <v>66</v>
      </c>
      <c r="AR407" t="s">
        <v>60</v>
      </c>
      <c r="AS407" t="s">
        <v>68</v>
      </c>
      <c r="AT407" t="s">
        <v>65</v>
      </c>
      <c r="AU407" t="s">
        <v>68</v>
      </c>
      <c r="AV407" t="s">
        <v>68</v>
      </c>
      <c r="AW407" t="s">
        <v>65</v>
      </c>
      <c r="AX407" t="s">
        <v>68</v>
      </c>
      <c r="AY407" t="s">
        <v>65</v>
      </c>
      <c r="AZ407">
        <v>315</v>
      </c>
      <c r="BA407" s="3">
        <v>44430.554861111108</v>
      </c>
    </row>
    <row r="408" spans="1:53" ht="17" customHeight="1" x14ac:dyDescent="0.35">
      <c r="A408" t="s">
        <v>52</v>
      </c>
      <c r="B408" t="s">
        <v>53</v>
      </c>
      <c r="D408" t="s">
        <v>520</v>
      </c>
      <c r="E408" t="s">
        <v>462</v>
      </c>
      <c r="F408" t="str">
        <f>VLOOKUP(D408,PostSurvey!A:B,2,FALSE)</f>
        <v>Tan Hon Kee</v>
      </c>
      <c r="G408" s="1">
        <v>26269</v>
      </c>
      <c r="H408" t="s">
        <v>63</v>
      </c>
      <c r="I408" t="s">
        <v>52</v>
      </c>
      <c r="J408" t="s">
        <v>64</v>
      </c>
      <c r="K408" t="s">
        <v>58</v>
      </c>
      <c r="L408" t="s">
        <v>74</v>
      </c>
      <c r="M408" t="s">
        <v>65</v>
      </c>
      <c r="N408" t="s">
        <v>67</v>
      </c>
      <c r="O408" t="s">
        <v>66</v>
      </c>
      <c r="P408" t="s">
        <v>65</v>
      </c>
      <c r="Q408" t="s">
        <v>65</v>
      </c>
      <c r="R408" t="s">
        <v>66</v>
      </c>
      <c r="S408" t="s">
        <v>66</v>
      </c>
      <c r="T408" t="s">
        <v>66</v>
      </c>
      <c r="U408" t="s">
        <v>66</v>
      </c>
      <c r="V408" t="s">
        <v>66</v>
      </c>
      <c r="W408" t="s">
        <v>65</v>
      </c>
      <c r="X408" t="s">
        <v>66</v>
      </c>
      <c r="Y408" t="s">
        <v>66</v>
      </c>
      <c r="Z408" t="s">
        <v>66</v>
      </c>
      <c r="AA408" t="s">
        <v>66</v>
      </c>
      <c r="AB408" t="s">
        <v>66</v>
      </c>
      <c r="AC408" t="s">
        <v>67</v>
      </c>
      <c r="AD408" t="s">
        <v>65</v>
      </c>
      <c r="AE408" t="s">
        <v>60</v>
      </c>
      <c r="AF408" t="s">
        <v>65</v>
      </c>
      <c r="AG408" t="s">
        <v>65</v>
      </c>
      <c r="AH408" t="s">
        <v>60</v>
      </c>
      <c r="AI408" t="s">
        <v>68</v>
      </c>
      <c r="AJ408" t="s">
        <v>66</v>
      </c>
      <c r="AK408" t="s">
        <v>67</v>
      </c>
      <c r="AL408" t="s">
        <v>67</v>
      </c>
      <c r="AM408" t="s">
        <v>67</v>
      </c>
      <c r="AN408" t="s">
        <v>60</v>
      </c>
      <c r="AO408" t="s">
        <v>67</v>
      </c>
      <c r="AP408" t="s">
        <v>60</v>
      </c>
      <c r="AQ408" t="s">
        <v>66</v>
      </c>
      <c r="AR408" t="s">
        <v>66</v>
      </c>
      <c r="AS408" t="s">
        <v>66</v>
      </c>
      <c r="AT408" t="s">
        <v>66</v>
      </c>
      <c r="AU408" t="s">
        <v>65</v>
      </c>
      <c r="AV408" t="s">
        <v>65</v>
      </c>
      <c r="AW408" t="s">
        <v>65</v>
      </c>
      <c r="AX408" t="s">
        <v>65</v>
      </c>
      <c r="AY408" t="s">
        <v>60</v>
      </c>
      <c r="AZ408">
        <v>312</v>
      </c>
      <c r="BA408" s="3">
        <v>44430.510416666664</v>
      </c>
    </row>
    <row r="409" spans="1:53" ht="17" customHeight="1" x14ac:dyDescent="0.35">
      <c r="A409" t="s">
        <v>52</v>
      </c>
      <c r="B409" t="s">
        <v>53</v>
      </c>
      <c r="D409" t="s">
        <v>521</v>
      </c>
      <c r="E409" t="s">
        <v>462</v>
      </c>
      <c r="F409" t="str">
        <f>VLOOKUP(D409,PostSurvey!A:B,2,FALSE)</f>
        <v>Tan Hon Kee</v>
      </c>
      <c r="G409" s="1">
        <v>29144</v>
      </c>
      <c r="H409" t="s">
        <v>56</v>
      </c>
      <c r="I409" t="s">
        <v>52</v>
      </c>
      <c r="J409" t="s">
        <v>64</v>
      </c>
      <c r="K409" t="s">
        <v>58</v>
      </c>
      <c r="L409" t="s">
        <v>74</v>
      </c>
      <c r="M409" t="s">
        <v>65</v>
      </c>
      <c r="N409" t="s">
        <v>60</v>
      </c>
      <c r="O409" t="s">
        <v>66</v>
      </c>
      <c r="P409" t="s">
        <v>68</v>
      </c>
      <c r="Q409" t="s">
        <v>68</v>
      </c>
      <c r="R409" t="s">
        <v>67</v>
      </c>
      <c r="S409" t="s">
        <v>67</v>
      </c>
      <c r="T409" t="s">
        <v>67</v>
      </c>
      <c r="U409" t="s">
        <v>65</v>
      </c>
      <c r="V409" t="s">
        <v>68</v>
      </c>
      <c r="W409" t="s">
        <v>60</v>
      </c>
      <c r="X409" t="s">
        <v>65</v>
      </c>
      <c r="Y409" t="s">
        <v>60</v>
      </c>
      <c r="Z409" t="s">
        <v>66</v>
      </c>
      <c r="AA409" t="s">
        <v>66</v>
      </c>
      <c r="AB409" t="s">
        <v>67</v>
      </c>
      <c r="AC409" t="s">
        <v>67</v>
      </c>
      <c r="AD409" t="s">
        <v>65</v>
      </c>
      <c r="AE409" t="s">
        <v>67</v>
      </c>
      <c r="AF409" t="s">
        <v>65</v>
      </c>
      <c r="AG409" t="s">
        <v>60</v>
      </c>
      <c r="AH409" t="s">
        <v>65</v>
      </c>
      <c r="AI409" t="s">
        <v>65</v>
      </c>
      <c r="AJ409" t="s">
        <v>66</v>
      </c>
      <c r="AK409" t="s">
        <v>67</v>
      </c>
      <c r="AL409" t="s">
        <v>66</v>
      </c>
      <c r="AM409" t="s">
        <v>65</v>
      </c>
      <c r="AN409" t="s">
        <v>60</v>
      </c>
      <c r="AO409" t="s">
        <v>67</v>
      </c>
      <c r="AP409" t="s">
        <v>67</v>
      </c>
      <c r="AQ409" t="s">
        <v>67</v>
      </c>
      <c r="AR409" t="s">
        <v>67</v>
      </c>
      <c r="AS409" t="s">
        <v>66</v>
      </c>
      <c r="AT409" t="s">
        <v>68</v>
      </c>
      <c r="AU409" t="s">
        <v>68</v>
      </c>
      <c r="AV409" t="s">
        <v>68</v>
      </c>
      <c r="AW409" t="s">
        <v>68</v>
      </c>
      <c r="AX409" t="s">
        <v>68</v>
      </c>
      <c r="AY409" t="s">
        <v>68</v>
      </c>
      <c r="AZ409">
        <v>311</v>
      </c>
      <c r="BA409" s="3">
        <v>44430.50277777778</v>
      </c>
    </row>
    <row r="410" spans="1:53" ht="17" customHeight="1" x14ac:dyDescent="0.35">
      <c r="A410" t="s">
        <v>52</v>
      </c>
      <c r="B410" t="s">
        <v>53</v>
      </c>
      <c r="D410" t="s">
        <v>522</v>
      </c>
      <c r="E410" t="s">
        <v>462</v>
      </c>
      <c r="F410" t="str">
        <f>VLOOKUP(D410,PostSurvey!A:B,2,FALSE)</f>
        <v>Tan Hon Kee</v>
      </c>
      <c r="G410">
        <v>30031973</v>
      </c>
      <c r="H410" t="s">
        <v>63</v>
      </c>
      <c r="I410" t="s">
        <v>52</v>
      </c>
      <c r="J410" t="s">
        <v>64</v>
      </c>
      <c r="K410" t="s">
        <v>58</v>
      </c>
      <c r="L410" t="s">
        <v>80</v>
      </c>
      <c r="M410" t="s">
        <v>60</v>
      </c>
      <c r="N410" t="s">
        <v>60</v>
      </c>
      <c r="O410" t="s">
        <v>60</v>
      </c>
      <c r="P410" t="s">
        <v>60</v>
      </c>
      <c r="Q410" t="s">
        <v>60</v>
      </c>
      <c r="R410" t="s">
        <v>60</v>
      </c>
      <c r="S410" t="s">
        <v>65</v>
      </c>
      <c r="T410" t="s">
        <v>60</v>
      </c>
      <c r="U410" t="s">
        <v>65</v>
      </c>
      <c r="V410" t="s">
        <v>60</v>
      </c>
      <c r="W410" t="s">
        <v>65</v>
      </c>
      <c r="X410" t="s">
        <v>65</v>
      </c>
      <c r="Y410" t="s">
        <v>65</v>
      </c>
      <c r="Z410" t="s">
        <v>65</v>
      </c>
      <c r="AA410" t="s">
        <v>60</v>
      </c>
      <c r="AB410" t="s">
        <v>60</v>
      </c>
      <c r="AC410" t="s">
        <v>60</v>
      </c>
      <c r="AD410" t="s">
        <v>65</v>
      </c>
      <c r="AE410" t="s">
        <v>65</v>
      </c>
      <c r="AF410" t="s">
        <v>65</v>
      </c>
      <c r="AG410" t="s">
        <v>65</v>
      </c>
      <c r="AH410" t="s">
        <v>65</v>
      </c>
      <c r="AI410" t="s">
        <v>60</v>
      </c>
      <c r="AJ410" t="s">
        <v>65</v>
      </c>
      <c r="AK410" t="s">
        <v>65</v>
      </c>
      <c r="AL410" t="s">
        <v>60</v>
      </c>
      <c r="AM410" t="s">
        <v>60</v>
      </c>
      <c r="AN410" t="s">
        <v>60</v>
      </c>
      <c r="AO410" t="s">
        <v>65</v>
      </c>
      <c r="AP410" t="s">
        <v>66</v>
      </c>
      <c r="AQ410" t="s">
        <v>60</v>
      </c>
      <c r="AR410" t="s">
        <v>60</v>
      </c>
      <c r="AS410" t="s">
        <v>60</v>
      </c>
      <c r="AT410" t="s">
        <v>60</v>
      </c>
      <c r="AU410" t="s">
        <v>60</v>
      </c>
      <c r="AV410" t="s">
        <v>60</v>
      </c>
      <c r="AW410" t="s">
        <v>66</v>
      </c>
      <c r="AX410" t="s">
        <v>60</v>
      </c>
      <c r="AY410" t="s">
        <v>60</v>
      </c>
      <c r="AZ410">
        <v>310</v>
      </c>
      <c r="BA410" s="3">
        <v>44430.5</v>
      </c>
    </row>
    <row r="411" spans="1:53" ht="17" customHeight="1" x14ac:dyDescent="0.35">
      <c r="A411" t="s">
        <v>52</v>
      </c>
      <c r="B411" t="s">
        <v>53</v>
      </c>
      <c r="D411" t="s">
        <v>527</v>
      </c>
      <c r="E411" t="s">
        <v>528</v>
      </c>
      <c r="F411" t="str">
        <f>VLOOKUP(D411,PostSurvey!A:B,2,FALSE)</f>
        <v>Tan Hon Kee</v>
      </c>
      <c r="G411" s="1">
        <v>32472</v>
      </c>
      <c r="H411" t="s">
        <v>56</v>
      </c>
      <c r="I411" t="s">
        <v>58</v>
      </c>
      <c r="J411" t="s">
        <v>73</v>
      </c>
      <c r="K411" t="s">
        <v>58</v>
      </c>
      <c r="L411" t="s">
        <v>59</v>
      </c>
      <c r="M411" t="s">
        <v>65</v>
      </c>
      <c r="N411" t="s">
        <v>65</v>
      </c>
      <c r="O411" t="s">
        <v>60</v>
      </c>
      <c r="P411" t="s">
        <v>65</v>
      </c>
      <c r="Q411" t="s">
        <v>65</v>
      </c>
      <c r="R411" t="s">
        <v>66</v>
      </c>
      <c r="S411" t="s">
        <v>66</v>
      </c>
      <c r="T411" t="s">
        <v>67</v>
      </c>
      <c r="U411" t="s">
        <v>65</v>
      </c>
      <c r="V411" t="s">
        <v>65</v>
      </c>
      <c r="W411" t="s">
        <v>60</v>
      </c>
      <c r="X411" t="s">
        <v>65</v>
      </c>
      <c r="Y411" t="s">
        <v>60</v>
      </c>
      <c r="Z411" t="s">
        <v>66</v>
      </c>
      <c r="AA411" t="s">
        <v>66</v>
      </c>
      <c r="AB411" t="s">
        <v>67</v>
      </c>
      <c r="AC411" t="s">
        <v>60</v>
      </c>
      <c r="AD411" t="s">
        <v>68</v>
      </c>
      <c r="AE411" t="s">
        <v>67</v>
      </c>
      <c r="AF411" t="s">
        <v>60</v>
      </c>
      <c r="AG411" t="s">
        <v>66</v>
      </c>
      <c r="AH411" t="s">
        <v>65</v>
      </c>
      <c r="AI411" t="s">
        <v>65</v>
      </c>
      <c r="AJ411" t="s">
        <v>65</v>
      </c>
      <c r="AK411" t="s">
        <v>66</v>
      </c>
      <c r="AL411" t="s">
        <v>60</v>
      </c>
      <c r="AM411" t="s">
        <v>65</v>
      </c>
      <c r="AN411" t="s">
        <v>60</v>
      </c>
      <c r="AO411" t="s">
        <v>66</v>
      </c>
      <c r="AP411" t="s">
        <v>67</v>
      </c>
      <c r="AQ411" t="s">
        <v>67</v>
      </c>
      <c r="AR411" t="s">
        <v>67</v>
      </c>
      <c r="AS411" t="s">
        <v>67</v>
      </c>
      <c r="AT411" t="s">
        <v>67</v>
      </c>
      <c r="AU411" t="s">
        <v>68</v>
      </c>
      <c r="AV411" t="s">
        <v>68</v>
      </c>
      <c r="AW411" t="s">
        <v>68</v>
      </c>
      <c r="AX411" t="s">
        <v>68</v>
      </c>
      <c r="AY411" t="s">
        <v>68</v>
      </c>
      <c r="AZ411">
        <v>303</v>
      </c>
      <c r="BA411" s="3">
        <v>44427.644444444442</v>
      </c>
    </row>
    <row r="412" spans="1:53" ht="17" customHeight="1" x14ac:dyDescent="0.35">
      <c r="A412" t="s">
        <v>52</v>
      </c>
      <c r="B412" t="s">
        <v>53</v>
      </c>
      <c r="D412" t="s">
        <v>529</v>
      </c>
      <c r="E412" t="s">
        <v>530</v>
      </c>
      <c r="F412" t="str">
        <f>VLOOKUP(D412,PostSurvey!A:B,2,FALSE)</f>
        <v>Tan Hon Kee</v>
      </c>
      <c r="G412" s="1">
        <v>27050</v>
      </c>
      <c r="H412" t="s">
        <v>56</v>
      </c>
      <c r="I412" t="s">
        <v>52</v>
      </c>
      <c r="J412" s="2" t="s">
        <v>90</v>
      </c>
      <c r="K412" t="s">
        <v>58</v>
      </c>
      <c r="L412" t="s">
        <v>74</v>
      </c>
      <c r="M412" t="s">
        <v>65</v>
      </c>
      <c r="N412" t="s">
        <v>60</v>
      </c>
      <c r="O412" t="s">
        <v>66</v>
      </c>
      <c r="P412" t="s">
        <v>60</v>
      </c>
      <c r="Q412" t="s">
        <v>68</v>
      </c>
      <c r="R412" t="s">
        <v>67</v>
      </c>
      <c r="S412" t="s">
        <v>67</v>
      </c>
      <c r="T412" t="s">
        <v>67</v>
      </c>
      <c r="U412" t="s">
        <v>68</v>
      </c>
      <c r="V412" t="s">
        <v>65</v>
      </c>
      <c r="W412" t="s">
        <v>68</v>
      </c>
      <c r="X412" t="s">
        <v>65</v>
      </c>
      <c r="Y412" t="s">
        <v>66</v>
      </c>
      <c r="Z412" t="s">
        <v>67</v>
      </c>
      <c r="AA412" t="s">
        <v>67</v>
      </c>
      <c r="AB412" t="s">
        <v>67</v>
      </c>
      <c r="AC412" t="s">
        <v>65</v>
      </c>
      <c r="AD412" t="s">
        <v>68</v>
      </c>
      <c r="AE412" t="s">
        <v>67</v>
      </c>
      <c r="AF412" t="s">
        <v>65</v>
      </c>
      <c r="AG412" t="s">
        <v>65</v>
      </c>
      <c r="AH412" t="s">
        <v>68</v>
      </c>
      <c r="AI412" t="s">
        <v>68</v>
      </c>
      <c r="AJ412" t="s">
        <v>65</v>
      </c>
      <c r="AK412" t="s">
        <v>67</v>
      </c>
      <c r="AL412" t="s">
        <v>60</v>
      </c>
      <c r="AM412" t="s">
        <v>66</v>
      </c>
      <c r="AN412" t="s">
        <v>60</v>
      </c>
      <c r="AO412" t="s">
        <v>60</v>
      </c>
      <c r="AP412" t="s">
        <v>67</v>
      </c>
      <c r="AQ412" t="s">
        <v>67</v>
      </c>
      <c r="AR412" t="s">
        <v>67</v>
      </c>
      <c r="AS412" t="s">
        <v>60</v>
      </c>
      <c r="AT412" t="s">
        <v>68</v>
      </c>
      <c r="AU412" t="s">
        <v>68</v>
      </c>
      <c r="AV412" t="s">
        <v>68</v>
      </c>
      <c r="AW412" t="s">
        <v>68</v>
      </c>
      <c r="AX412" t="s">
        <v>68</v>
      </c>
      <c r="AY412" t="s">
        <v>68</v>
      </c>
      <c r="AZ412">
        <v>301</v>
      </c>
      <c r="BA412" s="3">
        <v>44427.37777777778</v>
      </c>
    </row>
    <row r="413" spans="1:53" ht="17" customHeight="1" x14ac:dyDescent="0.35">
      <c r="A413" t="s">
        <v>52</v>
      </c>
      <c r="B413" t="s">
        <v>53</v>
      </c>
      <c r="D413" t="s">
        <v>531</v>
      </c>
      <c r="E413" t="s">
        <v>462</v>
      </c>
      <c r="F413" t="str">
        <f>VLOOKUP(D413,PostSurvey!A:B,2,FALSE)</f>
        <v>Tan Hon Kee</v>
      </c>
      <c r="G413" s="1">
        <v>27160</v>
      </c>
      <c r="H413" t="s">
        <v>56</v>
      </c>
      <c r="I413" t="s">
        <v>52</v>
      </c>
      <c r="J413" t="s">
        <v>173</v>
      </c>
      <c r="K413" t="s">
        <v>58</v>
      </c>
      <c r="L413" t="s">
        <v>74</v>
      </c>
      <c r="M413" t="s">
        <v>66</v>
      </c>
      <c r="N413" t="s">
        <v>66</v>
      </c>
      <c r="O413" t="s">
        <v>66</v>
      </c>
      <c r="P413" t="s">
        <v>65</v>
      </c>
      <c r="Q413" t="s">
        <v>65</v>
      </c>
      <c r="R413" t="s">
        <v>66</v>
      </c>
      <c r="S413" t="s">
        <v>66</v>
      </c>
      <c r="T413" t="s">
        <v>66</v>
      </c>
      <c r="U413" t="s">
        <v>65</v>
      </c>
      <c r="V413" t="s">
        <v>65</v>
      </c>
      <c r="W413" t="s">
        <v>60</v>
      </c>
      <c r="X413" t="s">
        <v>60</v>
      </c>
      <c r="Y413" t="s">
        <v>66</v>
      </c>
      <c r="Z413" t="s">
        <v>66</v>
      </c>
      <c r="AA413" t="s">
        <v>66</v>
      </c>
      <c r="AB413" t="s">
        <v>66</v>
      </c>
      <c r="AC413" t="s">
        <v>65</v>
      </c>
      <c r="AD413" t="s">
        <v>60</v>
      </c>
      <c r="AE413" t="s">
        <v>66</v>
      </c>
      <c r="AF413" t="s">
        <v>66</v>
      </c>
      <c r="AG413" t="s">
        <v>65</v>
      </c>
      <c r="AH413" t="s">
        <v>66</v>
      </c>
      <c r="AI413" t="s">
        <v>65</v>
      </c>
      <c r="AJ413" t="s">
        <v>66</v>
      </c>
      <c r="AK413" t="s">
        <v>67</v>
      </c>
      <c r="AL413" t="s">
        <v>67</v>
      </c>
      <c r="AM413" t="s">
        <v>65</v>
      </c>
      <c r="AN413" t="s">
        <v>66</v>
      </c>
      <c r="AO413" t="s">
        <v>66</v>
      </c>
      <c r="AP413" t="s">
        <v>66</v>
      </c>
      <c r="AQ413" t="s">
        <v>66</v>
      </c>
      <c r="AR413" t="s">
        <v>66</v>
      </c>
      <c r="AS413" t="s">
        <v>60</v>
      </c>
      <c r="AT413" t="s">
        <v>65</v>
      </c>
      <c r="AU413" t="s">
        <v>68</v>
      </c>
      <c r="AV413" t="s">
        <v>65</v>
      </c>
      <c r="AW413" t="s">
        <v>65</v>
      </c>
      <c r="AX413" t="s">
        <v>65</v>
      </c>
      <c r="AY413" t="s">
        <v>66</v>
      </c>
      <c r="AZ413">
        <v>298</v>
      </c>
      <c r="BA413" s="3">
        <v>44427.09375</v>
      </c>
    </row>
    <row r="414" spans="1:53" ht="17" customHeight="1" x14ac:dyDescent="0.35">
      <c r="A414" t="s">
        <v>58</v>
      </c>
      <c r="B414" t="s">
        <v>53</v>
      </c>
      <c r="D414" t="s">
        <v>534</v>
      </c>
      <c r="E414" t="s">
        <v>462</v>
      </c>
      <c r="F414" t="str">
        <f>VLOOKUP(D414,PostSurvey!A:B,2,FALSE)</f>
        <v>Tan Hon Kee</v>
      </c>
      <c r="G414" s="1">
        <v>31218</v>
      </c>
      <c r="H414" t="s">
        <v>63</v>
      </c>
      <c r="I414" t="s">
        <v>58</v>
      </c>
      <c r="J414" t="s">
        <v>73</v>
      </c>
      <c r="K414" t="s">
        <v>58</v>
      </c>
      <c r="L414" t="s">
        <v>74</v>
      </c>
      <c r="M414" t="s">
        <v>67</v>
      </c>
      <c r="N414" t="s">
        <v>60</v>
      </c>
      <c r="O414" t="s">
        <v>68</v>
      </c>
      <c r="P414" t="s">
        <v>60</v>
      </c>
      <c r="Q414" t="s">
        <v>60</v>
      </c>
      <c r="R414" t="s">
        <v>60</v>
      </c>
      <c r="S414" t="s">
        <v>67</v>
      </c>
      <c r="T414" t="s">
        <v>60</v>
      </c>
      <c r="U414" t="s">
        <v>60</v>
      </c>
      <c r="V414" t="s">
        <v>60</v>
      </c>
      <c r="W414" t="s">
        <v>60</v>
      </c>
      <c r="X414" t="s">
        <v>67</v>
      </c>
      <c r="Y414" t="s">
        <v>60</v>
      </c>
      <c r="Z414" t="s">
        <v>67</v>
      </c>
      <c r="AA414" t="s">
        <v>67</v>
      </c>
      <c r="AB414" t="s">
        <v>67</v>
      </c>
      <c r="AC414" t="s">
        <v>65</v>
      </c>
      <c r="AD414" t="s">
        <v>65</v>
      </c>
      <c r="AE414" t="s">
        <v>60</v>
      </c>
      <c r="AF414" t="s">
        <v>65</v>
      </c>
      <c r="AG414" t="s">
        <v>60</v>
      </c>
      <c r="AH414" t="s">
        <v>66</v>
      </c>
      <c r="AI414" t="s">
        <v>65</v>
      </c>
      <c r="AJ414" t="s">
        <v>60</v>
      </c>
      <c r="AK414" t="s">
        <v>67</v>
      </c>
      <c r="AL414" t="s">
        <v>67</v>
      </c>
      <c r="AM414" t="s">
        <v>67</v>
      </c>
      <c r="AN414" t="s">
        <v>60</v>
      </c>
      <c r="AO414" t="s">
        <v>66</v>
      </c>
      <c r="AP414" t="s">
        <v>67</v>
      </c>
      <c r="AQ414" t="s">
        <v>67</v>
      </c>
      <c r="AR414" t="s">
        <v>67</v>
      </c>
      <c r="AS414" t="s">
        <v>65</v>
      </c>
      <c r="AT414" t="s">
        <v>60</v>
      </c>
      <c r="AU414" t="s">
        <v>68</v>
      </c>
      <c r="AV414" t="s">
        <v>68</v>
      </c>
      <c r="AW414" t="s">
        <v>68</v>
      </c>
      <c r="AX414" t="s">
        <v>68</v>
      </c>
      <c r="AY414" t="s">
        <v>60</v>
      </c>
      <c r="AZ414">
        <v>294</v>
      </c>
      <c r="BA414" s="3">
        <v>44425.477777777778</v>
      </c>
    </row>
    <row r="415" spans="1:53" ht="17" customHeight="1" x14ac:dyDescent="0.35">
      <c r="A415" t="s">
        <v>52</v>
      </c>
      <c r="B415" t="s">
        <v>53</v>
      </c>
      <c r="D415" t="s">
        <v>539</v>
      </c>
      <c r="E415" t="s">
        <v>320</v>
      </c>
      <c r="F415" t="str">
        <f>VLOOKUP(D415,PostSurvey!A:B,2,FALSE)</f>
        <v>Tan Hon Kee</v>
      </c>
      <c r="G415" s="1">
        <v>35300</v>
      </c>
      <c r="H415" t="s">
        <v>63</v>
      </c>
      <c r="I415" t="s">
        <v>52</v>
      </c>
      <c r="J415" t="s">
        <v>77</v>
      </c>
      <c r="K415" t="s">
        <v>58</v>
      </c>
      <c r="L415" t="s">
        <v>74</v>
      </c>
      <c r="M415" t="s">
        <v>66</v>
      </c>
      <c r="N415" t="s">
        <v>60</v>
      </c>
      <c r="O415" t="s">
        <v>67</v>
      </c>
      <c r="P415" t="s">
        <v>68</v>
      </c>
      <c r="Q415" t="s">
        <v>68</v>
      </c>
      <c r="R415" t="s">
        <v>66</v>
      </c>
      <c r="S415" t="s">
        <v>67</v>
      </c>
      <c r="T415" t="s">
        <v>67</v>
      </c>
      <c r="U415" t="s">
        <v>68</v>
      </c>
      <c r="V415" t="s">
        <v>60</v>
      </c>
      <c r="W415" t="s">
        <v>65</v>
      </c>
      <c r="X415" t="s">
        <v>60</v>
      </c>
      <c r="Y415" t="s">
        <v>67</v>
      </c>
      <c r="Z415" t="s">
        <v>67</v>
      </c>
      <c r="AA415" t="s">
        <v>67</v>
      </c>
      <c r="AB415" t="s">
        <v>67</v>
      </c>
      <c r="AC415" t="s">
        <v>65</v>
      </c>
      <c r="AD415" t="s">
        <v>68</v>
      </c>
      <c r="AE415" t="s">
        <v>66</v>
      </c>
      <c r="AF415" t="s">
        <v>65</v>
      </c>
      <c r="AG415" t="s">
        <v>68</v>
      </c>
      <c r="AH415" t="s">
        <v>66</v>
      </c>
      <c r="AI415" t="s">
        <v>60</v>
      </c>
      <c r="AJ415" t="s">
        <v>65</v>
      </c>
      <c r="AK415" t="s">
        <v>65</v>
      </c>
      <c r="AL415" t="s">
        <v>60</v>
      </c>
      <c r="AM415" t="s">
        <v>60</v>
      </c>
      <c r="AN415" t="s">
        <v>65</v>
      </c>
      <c r="AO415" t="s">
        <v>67</v>
      </c>
      <c r="AP415" t="s">
        <v>67</v>
      </c>
      <c r="AQ415" t="s">
        <v>67</v>
      </c>
      <c r="AR415" t="s">
        <v>66</v>
      </c>
      <c r="AS415" t="s">
        <v>67</v>
      </c>
      <c r="AT415" t="s">
        <v>65</v>
      </c>
      <c r="AU415" t="s">
        <v>68</v>
      </c>
      <c r="AV415" t="s">
        <v>68</v>
      </c>
      <c r="AW415" t="s">
        <v>68</v>
      </c>
      <c r="AX415" t="s">
        <v>68</v>
      </c>
      <c r="AY415" t="s">
        <v>68</v>
      </c>
      <c r="AZ415">
        <v>284</v>
      </c>
      <c r="BA415" s="3">
        <v>44424.261111111111</v>
      </c>
    </row>
    <row r="416" spans="1:53" ht="17" customHeight="1" x14ac:dyDescent="0.35">
      <c r="A416" t="s">
        <v>58</v>
      </c>
      <c r="B416" t="s">
        <v>53</v>
      </c>
      <c r="D416" t="s">
        <v>540</v>
      </c>
      <c r="E416" t="s">
        <v>462</v>
      </c>
      <c r="F416" t="str">
        <f>VLOOKUP(D416,PostSurvey!A:B,2,FALSE)</f>
        <v>Tan Hon Kee</v>
      </c>
      <c r="G416">
        <v>8111976</v>
      </c>
      <c r="H416" t="s">
        <v>56</v>
      </c>
      <c r="I416" t="s">
        <v>52</v>
      </c>
      <c r="J416" t="s">
        <v>64</v>
      </c>
      <c r="K416" t="s">
        <v>58</v>
      </c>
      <c r="L416" t="s">
        <v>59</v>
      </c>
      <c r="M416" t="s">
        <v>65</v>
      </c>
      <c r="N416" t="s">
        <v>66</v>
      </c>
      <c r="O416" t="s">
        <v>60</v>
      </c>
      <c r="P416" t="s">
        <v>65</v>
      </c>
      <c r="Q416" t="s">
        <v>65</v>
      </c>
      <c r="R416" t="s">
        <v>65</v>
      </c>
      <c r="S416" t="s">
        <v>66</v>
      </c>
      <c r="T416" t="s">
        <v>66</v>
      </c>
      <c r="U416" t="s">
        <v>66</v>
      </c>
      <c r="V416" t="s">
        <v>67</v>
      </c>
      <c r="W416" t="s">
        <v>67</v>
      </c>
      <c r="X416" t="s">
        <v>67</v>
      </c>
      <c r="Y416" t="s">
        <v>67</v>
      </c>
      <c r="Z416" t="s">
        <v>66</v>
      </c>
      <c r="AA416" t="s">
        <v>60</v>
      </c>
      <c r="AB416" t="s">
        <v>67</v>
      </c>
      <c r="AC416" t="s">
        <v>67</v>
      </c>
      <c r="AD416" t="s">
        <v>68</v>
      </c>
      <c r="AE416" t="s">
        <v>67</v>
      </c>
      <c r="AF416" t="s">
        <v>65</v>
      </c>
      <c r="AG416" t="s">
        <v>67</v>
      </c>
      <c r="AH416" t="s">
        <v>65</v>
      </c>
      <c r="AI416" t="s">
        <v>68</v>
      </c>
      <c r="AJ416" t="s">
        <v>67</v>
      </c>
      <c r="AK416" t="s">
        <v>67</v>
      </c>
      <c r="AL416" t="s">
        <v>67</v>
      </c>
      <c r="AM416" t="s">
        <v>67</v>
      </c>
      <c r="AN416" t="s">
        <v>60</v>
      </c>
      <c r="AO416" t="s">
        <v>65</v>
      </c>
      <c r="AP416" t="s">
        <v>60</v>
      </c>
      <c r="AQ416" t="s">
        <v>60</v>
      </c>
      <c r="AR416" t="s">
        <v>66</v>
      </c>
      <c r="AS416" t="s">
        <v>68</v>
      </c>
      <c r="AT416" t="s">
        <v>60</v>
      </c>
      <c r="AU416" t="s">
        <v>68</v>
      </c>
      <c r="AV416" t="s">
        <v>68</v>
      </c>
      <c r="AW416" t="s">
        <v>68</v>
      </c>
      <c r="AX416" t="s">
        <v>68</v>
      </c>
      <c r="AY416" t="s">
        <v>65</v>
      </c>
      <c r="AZ416">
        <v>281</v>
      </c>
      <c r="BA416" s="3">
        <v>44424.104166666664</v>
      </c>
    </row>
    <row r="417" spans="1:53" ht="17" customHeight="1" x14ac:dyDescent="0.35">
      <c r="A417" t="s">
        <v>52</v>
      </c>
      <c r="B417" t="s">
        <v>53</v>
      </c>
      <c r="D417" t="s">
        <v>541</v>
      </c>
      <c r="E417" t="s">
        <v>462</v>
      </c>
      <c r="F417" t="str">
        <f>VLOOKUP(D417,PostSurvey!A:B,2,FALSE)</f>
        <v>Tan Hon Kee</v>
      </c>
      <c r="G417" s="1">
        <v>27160</v>
      </c>
      <c r="H417" t="s">
        <v>56</v>
      </c>
      <c r="I417" t="s">
        <v>52</v>
      </c>
      <c r="J417" t="s">
        <v>173</v>
      </c>
      <c r="K417" t="s">
        <v>58</v>
      </c>
      <c r="L417" t="s">
        <v>74</v>
      </c>
      <c r="M417" t="s">
        <v>65</v>
      </c>
      <c r="N417" t="s">
        <v>60</v>
      </c>
      <c r="O417" t="s">
        <v>66</v>
      </c>
      <c r="P417" t="s">
        <v>65</v>
      </c>
      <c r="Q417" t="s">
        <v>65</v>
      </c>
      <c r="R417" t="s">
        <v>66</v>
      </c>
      <c r="S417" t="s">
        <v>66</v>
      </c>
      <c r="T417" t="s">
        <v>66</v>
      </c>
      <c r="U417" t="s">
        <v>65</v>
      </c>
      <c r="V417" t="s">
        <v>65</v>
      </c>
      <c r="W417" t="s">
        <v>60</v>
      </c>
      <c r="X417" t="s">
        <v>60</v>
      </c>
      <c r="Y417" t="s">
        <v>66</v>
      </c>
      <c r="Z417" t="s">
        <v>66</v>
      </c>
      <c r="AA417" t="s">
        <v>66</v>
      </c>
      <c r="AB417" t="s">
        <v>66</v>
      </c>
      <c r="AC417" t="s">
        <v>60</v>
      </c>
      <c r="AD417" t="s">
        <v>65</v>
      </c>
      <c r="AE417" t="s">
        <v>65</v>
      </c>
      <c r="AF417" t="s">
        <v>65</v>
      </c>
      <c r="AG417" t="s">
        <v>65</v>
      </c>
      <c r="AH417" t="s">
        <v>66</v>
      </c>
      <c r="AI417" t="s">
        <v>65</v>
      </c>
      <c r="AJ417" t="s">
        <v>66</v>
      </c>
      <c r="AK417" t="s">
        <v>67</v>
      </c>
      <c r="AL417" t="s">
        <v>67</v>
      </c>
      <c r="AM417" t="s">
        <v>65</v>
      </c>
      <c r="AN417" t="s">
        <v>66</v>
      </c>
      <c r="AO417" t="s">
        <v>66</v>
      </c>
      <c r="AP417" t="s">
        <v>66</v>
      </c>
      <c r="AQ417" t="s">
        <v>66</v>
      </c>
      <c r="AR417" t="s">
        <v>66</v>
      </c>
      <c r="AS417" t="s">
        <v>60</v>
      </c>
      <c r="AT417" t="s">
        <v>65</v>
      </c>
      <c r="AU417" t="s">
        <v>68</v>
      </c>
      <c r="AV417" t="s">
        <v>65</v>
      </c>
      <c r="AW417" t="s">
        <v>65</v>
      </c>
      <c r="AX417" t="s">
        <v>65</v>
      </c>
      <c r="AY417" t="s">
        <v>60</v>
      </c>
      <c r="AZ417">
        <v>280</v>
      </c>
      <c r="BA417" s="3">
        <v>44424.088888888888</v>
      </c>
    </row>
    <row r="418" spans="1:53" ht="17" customHeight="1" x14ac:dyDescent="0.35">
      <c r="A418" t="s">
        <v>52</v>
      </c>
      <c r="B418" t="s">
        <v>53</v>
      </c>
      <c r="D418" t="s">
        <v>531</v>
      </c>
      <c r="E418" t="s">
        <v>462</v>
      </c>
      <c r="F418" t="str">
        <f>VLOOKUP(D418,PostSurvey!A:B,2,FALSE)</f>
        <v>Tan Hon Kee</v>
      </c>
      <c r="G418" s="1">
        <v>27160</v>
      </c>
      <c r="H418" t="s">
        <v>56</v>
      </c>
      <c r="I418" t="s">
        <v>52</v>
      </c>
      <c r="J418" t="s">
        <v>173</v>
      </c>
      <c r="K418" t="s">
        <v>58</v>
      </c>
      <c r="L418" t="s">
        <v>74</v>
      </c>
      <c r="M418" t="s">
        <v>65</v>
      </c>
      <c r="N418" t="s">
        <v>60</v>
      </c>
      <c r="O418" t="s">
        <v>66</v>
      </c>
      <c r="P418" t="s">
        <v>65</v>
      </c>
      <c r="Q418" t="s">
        <v>65</v>
      </c>
      <c r="R418" t="s">
        <v>66</v>
      </c>
      <c r="S418" t="s">
        <v>66</v>
      </c>
      <c r="T418" t="s">
        <v>67</v>
      </c>
      <c r="U418" t="s">
        <v>65</v>
      </c>
      <c r="V418" t="s">
        <v>65</v>
      </c>
      <c r="W418" t="s">
        <v>60</v>
      </c>
      <c r="X418" t="s">
        <v>60</v>
      </c>
      <c r="Y418" t="s">
        <v>67</v>
      </c>
      <c r="Z418" t="s">
        <v>66</v>
      </c>
      <c r="AA418" t="s">
        <v>67</v>
      </c>
      <c r="AB418" t="s">
        <v>67</v>
      </c>
      <c r="AC418" t="s">
        <v>60</v>
      </c>
      <c r="AD418" t="s">
        <v>66</v>
      </c>
      <c r="AE418" t="s">
        <v>66</v>
      </c>
      <c r="AF418" t="s">
        <v>65</v>
      </c>
      <c r="AG418" t="s">
        <v>65</v>
      </c>
      <c r="AH418" t="s">
        <v>66</v>
      </c>
      <c r="AI418" t="s">
        <v>65</v>
      </c>
      <c r="AJ418" t="s">
        <v>60</v>
      </c>
      <c r="AK418" t="s">
        <v>67</v>
      </c>
      <c r="AL418" t="s">
        <v>67</v>
      </c>
      <c r="AM418" t="s">
        <v>65</v>
      </c>
      <c r="AN418" t="s">
        <v>66</v>
      </c>
      <c r="AO418" t="s">
        <v>66</v>
      </c>
      <c r="AP418" t="s">
        <v>66</v>
      </c>
      <c r="AQ418" t="s">
        <v>66</v>
      </c>
      <c r="AR418" t="s">
        <v>66</v>
      </c>
      <c r="AS418" t="s">
        <v>60</v>
      </c>
      <c r="AT418" t="s">
        <v>65</v>
      </c>
      <c r="AU418" t="s">
        <v>68</v>
      </c>
      <c r="AV418" t="s">
        <v>68</v>
      </c>
      <c r="AW418" t="s">
        <v>68</v>
      </c>
      <c r="AX418" t="s">
        <v>68</v>
      </c>
      <c r="AY418" t="s">
        <v>60</v>
      </c>
      <c r="AZ418">
        <v>279</v>
      </c>
      <c r="BA418" s="3">
        <v>44424.085416666669</v>
      </c>
    </row>
    <row r="419" spans="1:53" ht="17" customHeight="1" x14ac:dyDescent="0.35">
      <c r="A419" t="s">
        <v>52</v>
      </c>
      <c r="B419" s="2" t="s">
        <v>69</v>
      </c>
      <c r="D419" t="s">
        <v>542</v>
      </c>
      <c r="E419" t="s">
        <v>462</v>
      </c>
      <c r="F419" t="str">
        <f>VLOOKUP(D419,PostSurvey!A:B,2,FALSE)</f>
        <v>Tan Hon Kee</v>
      </c>
      <c r="G419" s="1">
        <v>29494</v>
      </c>
      <c r="H419" t="s">
        <v>56</v>
      </c>
      <c r="I419" t="s">
        <v>52</v>
      </c>
      <c r="J419" t="s">
        <v>77</v>
      </c>
      <c r="K419" t="s">
        <v>58</v>
      </c>
      <c r="L419" t="s">
        <v>59</v>
      </c>
      <c r="M419" t="s">
        <v>68</v>
      </c>
      <c r="N419" t="s">
        <v>68</v>
      </c>
      <c r="O419" t="s">
        <v>66</v>
      </c>
      <c r="P419" t="s">
        <v>68</v>
      </c>
      <c r="Q419" t="s">
        <v>68</v>
      </c>
      <c r="R419" t="s">
        <v>67</v>
      </c>
      <c r="S419" t="s">
        <v>67</v>
      </c>
      <c r="T419" t="s">
        <v>67</v>
      </c>
      <c r="U419" t="s">
        <v>68</v>
      </c>
      <c r="V419" t="s">
        <v>68</v>
      </c>
      <c r="W419" t="s">
        <v>65</v>
      </c>
      <c r="X419" t="s">
        <v>65</v>
      </c>
      <c r="Y419" t="s">
        <v>60</v>
      </c>
      <c r="Z419" t="s">
        <v>65</v>
      </c>
      <c r="AA419" t="s">
        <v>65</v>
      </c>
      <c r="AB419" t="s">
        <v>67</v>
      </c>
      <c r="AC419" t="s">
        <v>65</v>
      </c>
      <c r="AD419" t="s">
        <v>65</v>
      </c>
      <c r="AE419" t="s">
        <v>66</v>
      </c>
      <c r="AF419" t="s">
        <v>60</v>
      </c>
      <c r="AG419" t="s">
        <v>66</v>
      </c>
      <c r="AH419" t="s">
        <v>65</v>
      </c>
      <c r="AI419" t="s">
        <v>68</v>
      </c>
      <c r="AJ419" t="s">
        <v>60</v>
      </c>
      <c r="AK419" t="s">
        <v>66</v>
      </c>
      <c r="AL419" t="s">
        <v>65</v>
      </c>
      <c r="AM419" t="s">
        <v>65</v>
      </c>
      <c r="AN419" t="s">
        <v>65</v>
      </c>
      <c r="AO419" t="s">
        <v>66</v>
      </c>
      <c r="AP419" t="s">
        <v>67</v>
      </c>
      <c r="AQ419" t="s">
        <v>67</v>
      </c>
      <c r="AR419" t="s">
        <v>67</v>
      </c>
      <c r="AS419" t="s">
        <v>60</v>
      </c>
      <c r="AT419" t="s">
        <v>65</v>
      </c>
      <c r="AU419" t="s">
        <v>68</v>
      </c>
      <c r="AV419" t="s">
        <v>68</v>
      </c>
      <c r="AW419" t="s">
        <v>68</v>
      </c>
      <c r="AX419" t="s">
        <v>68</v>
      </c>
      <c r="AY419" t="s">
        <v>68</v>
      </c>
      <c r="AZ419">
        <v>277</v>
      </c>
      <c r="BA419" s="3">
        <v>44424.063194444447</v>
      </c>
    </row>
    <row r="420" spans="1:53" ht="17" customHeight="1" x14ac:dyDescent="0.35">
      <c r="A420" t="s">
        <v>52</v>
      </c>
      <c r="B420" t="s">
        <v>53</v>
      </c>
      <c r="D420" t="s">
        <v>543</v>
      </c>
      <c r="E420" t="s">
        <v>462</v>
      </c>
      <c r="F420" t="str">
        <f>VLOOKUP(D420,PostSurvey!A:B,2,FALSE)</f>
        <v>Tan Hon Kee</v>
      </c>
      <c r="G420" s="1">
        <v>28430</v>
      </c>
      <c r="H420" t="s">
        <v>56</v>
      </c>
      <c r="I420" t="s">
        <v>52</v>
      </c>
      <c r="J420" t="s">
        <v>64</v>
      </c>
      <c r="K420" t="s">
        <v>52</v>
      </c>
      <c r="L420" t="s">
        <v>80</v>
      </c>
      <c r="M420" t="s">
        <v>68</v>
      </c>
      <c r="N420" t="s">
        <v>67</v>
      </c>
      <c r="O420" t="s">
        <v>66</v>
      </c>
      <c r="P420" t="s">
        <v>68</v>
      </c>
      <c r="Q420" t="s">
        <v>68</v>
      </c>
      <c r="R420" t="s">
        <v>67</v>
      </c>
      <c r="S420" t="s">
        <v>67</v>
      </c>
      <c r="T420" t="s">
        <v>67</v>
      </c>
      <c r="U420" t="s">
        <v>68</v>
      </c>
      <c r="V420" t="s">
        <v>67</v>
      </c>
      <c r="W420" t="s">
        <v>65</v>
      </c>
      <c r="X420" t="s">
        <v>60</v>
      </c>
      <c r="Y420" t="s">
        <v>67</v>
      </c>
      <c r="Z420" t="s">
        <v>67</v>
      </c>
      <c r="AA420" t="s">
        <v>67</v>
      </c>
      <c r="AB420" t="s">
        <v>67</v>
      </c>
      <c r="AC420" t="s">
        <v>60</v>
      </c>
      <c r="AD420" t="s">
        <v>68</v>
      </c>
      <c r="AE420" t="s">
        <v>67</v>
      </c>
      <c r="AF420" t="s">
        <v>65</v>
      </c>
      <c r="AG420" t="s">
        <v>67</v>
      </c>
      <c r="AH420" t="s">
        <v>68</v>
      </c>
      <c r="AI420" t="s">
        <v>68</v>
      </c>
      <c r="AJ420" t="s">
        <v>67</v>
      </c>
      <c r="AK420" t="s">
        <v>67</v>
      </c>
      <c r="AL420" t="s">
        <v>67</v>
      </c>
      <c r="AM420" t="s">
        <v>65</v>
      </c>
      <c r="AN420" t="s">
        <v>60</v>
      </c>
      <c r="AO420" t="s">
        <v>67</v>
      </c>
      <c r="AP420" t="s">
        <v>67</v>
      </c>
      <c r="AQ420" t="s">
        <v>67</v>
      </c>
      <c r="AR420" t="s">
        <v>67</v>
      </c>
      <c r="AS420" t="s">
        <v>67</v>
      </c>
      <c r="AT420" t="s">
        <v>68</v>
      </c>
      <c r="AU420" t="s">
        <v>68</v>
      </c>
      <c r="AV420" t="s">
        <v>65</v>
      </c>
      <c r="AW420" t="s">
        <v>68</v>
      </c>
      <c r="AX420" t="s">
        <v>68</v>
      </c>
      <c r="AY420" t="s">
        <v>65</v>
      </c>
      <c r="AZ420">
        <v>275</v>
      </c>
      <c r="BA420" s="3">
        <v>44423.728472222225</v>
      </c>
    </row>
    <row r="421" spans="1:53" ht="17" customHeight="1" x14ac:dyDescent="0.35">
      <c r="A421" t="s">
        <v>52</v>
      </c>
      <c r="B421" t="s">
        <v>53</v>
      </c>
      <c r="D421" t="s">
        <v>544</v>
      </c>
      <c r="E421" t="s">
        <v>462</v>
      </c>
      <c r="F421" t="str">
        <f>VLOOKUP(D421,PostSurvey!A:B,2,FALSE)</f>
        <v>Tan Hon Kee</v>
      </c>
      <c r="G421" s="1">
        <v>28430</v>
      </c>
      <c r="H421" t="s">
        <v>56</v>
      </c>
      <c r="I421" t="s">
        <v>52</v>
      </c>
      <c r="J421" t="s">
        <v>64</v>
      </c>
      <c r="K421" t="s">
        <v>52</v>
      </c>
      <c r="L421" t="s">
        <v>80</v>
      </c>
      <c r="M421" t="s">
        <v>68</v>
      </c>
      <c r="N421" t="s">
        <v>67</v>
      </c>
      <c r="O421" t="s">
        <v>66</v>
      </c>
      <c r="P421" t="s">
        <v>68</v>
      </c>
      <c r="Q421" t="s">
        <v>68</v>
      </c>
      <c r="R421" t="s">
        <v>67</v>
      </c>
      <c r="S421" t="s">
        <v>67</v>
      </c>
      <c r="T421" t="s">
        <v>67</v>
      </c>
      <c r="U421" t="s">
        <v>68</v>
      </c>
      <c r="V421" t="s">
        <v>67</v>
      </c>
      <c r="W421" t="s">
        <v>67</v>
      </c>
      <c r="X421" t="s">
        <v>60</v>
      </c>
      <c r="Y421" t="s">
        <v>67</v>
      </c>
      <c r="Z421" t="s">
        <v>67</v>
      </c>
      <c r="AA421" t="s">
        <v>67</v>
      </c>
      <c r="AB421" t="s">
        <v>67</v>
      </c>
      <c r="AC421" t="s">
        <v>60</v>
      </c>
      <c r="AD421" t="s">
        <v>68</v>
      </c>
      <c r="AE421" t="s">
        <v>67</v>
      </c>
      <c r="AF421" t="s">
        <v>60</v>
      </c>
      <c r="AG421" t="s">
        <v>67</v>
      </c>
      <c r="AH421" t="s">
        <v>68</v>
      </c>
      <c r="AI421" t="s">
        <v>68</v>
      </c>
      <c r="AJ421" t="s">
        <v>67</v>
      </c>
      <c r="AK421" t="s">
        <v>67</v>
      </c>
      <c r="AL421" t="s">
        <v>67</v>
      </c>
      <c r="AM421" t="s">
        <v>65</v>
      </c>
      <c r="AN421" t="s">
        <v>60</v>
      </c>
      <c r="AO421" t="s">
        <v>67</v>
      </c>
      <c r="AP421" t="s">
        <v>67</v>
      </c>
      <c r="AQ421" t="s">
        <v>67</v>
      </c>
      <c r="AR421" t="s">
        <v>67</v>
      </c>
      <c r="AS421" t="s">
        <v>67</v>
      </c>
      <c r="AT421" t="s">
        <v>67</v>
      </c>
      <c r="AU421" t="s">
        <v>68</v>
      </c>
      <c r="AV421" t="s">
        <v>68</v>
      </c>
      <c r="AW421" t="s">
        <v>68</v>
      </c>
      <c r="AX421" t="s">
        <v>68</v>
      </c>
      <c r="AY421" t="s">
        <v>68</v>
      </c>
      <c r="AZ421">
        <v>274</v>
      </c>
      <c r="BA421" s="3">
        <v>44423.724305555559</v>
      </c>
    </row>
    <row r="422" spans="1:53" ht="17" customHeight="1" x14ac:dyDescent="0.35">
      <c r="A422" t="s">
        <v>52</v>
      </c>
      <c r="B422" t="s">
        <v>53</v>
      </c>
      <c r="D422" t="s">
        <v>546</v>
      </c>
      <c r="E422" t="s">
        <v>530</v>
      </c>
      <c r="F422" t="str">
        <f>VLOOKUP(D422,PostSurvey!A:B,2,FALSE)</f>
        <v>Tan Hon Kee</v>
      </c>
      <c r="G422" s="1">
        <v>27339</v>
      </c>
      <c r="H422" t="s">
        <v>63</v>
      </c>
      <c r="I422" t="s">
        <v>58</v>
      </c>
      <c r="J422" t="s">
        <v>73</v>
      </c>
      <c r="K422" t="s">
        <v>58</v>
      </c>
      <c r="L422" t="s">
        <v>59</v>
      </c>
      <c r="M422" t="s">
        <v>66</v>
      </c>
      <c r="N422" t="s">
        <v>66</v>
      </c>
      <c r="O422" t="s">
        <v>66</v>
      </c>
      <c r="P422" t="s">
        <v>60</v>
      </c>
      <c r="Q422" t="s">
        <v>66</v>
      </c>
      <c r="R422" t="s">
        <v>60</v>
      </c>
      <c r="S422" t="s">
        <v>60</v>
      </c>
      <c r="T422" t="s">
        <v>60</v>
      </c>
      <c r="U422" t="s">
        <v>68</v>
      </c>
      <c r="V422" t="s">
        <v>65</v>
      </c>
      <c r="W422" t="s">
        <v>65</v>
      </c>
      <c r="X422" t="s">
        <v>60</v>
      </c>
      <c r="Y422" t="s">
        <v>60</v>
      </c>
      <c r="Z422" t="s">
        <v>66</v>
      </c>
      <c r="AA422" t="s">
        <v>60</v>
      </c>
      <c r="AB422" t="s">
        <v>65</v>
      </c>
      <c r="AC422" t="s">
        <v>65</v>
      </c>
      <c r="AD422" t="s">
        <v>65</v>
      </c>
      <c r="AE422" t="s">
        <v>60</v>
      </c>
      <c r="AF422" t="s">
        <v>60</v>
      </c>
      <c r="AG422" t="s">
        <v>60</v>
      </c>
      <c r="AH422" t="s">
        <v>65</v>
      </c>
      <c r="AI422" t="s">
        <v>68</v>
      </c>
      <c r="AJ422" t="s">
        <v>66</v>
      </c>
      <c r="AK422" t="s">
        <v>66</v>
      </c>
      <c r="AL422" t="s">
        <v>60</v>
      </c>
      <c r="AM422" t="s">
        <v>60</v>
      </c>
      <c r="AN422" t="s">
        <v>60</v>
      </c>
      <c r="AO422" t="s">
        <v>65</v>
      </c>
      <c r="AP422" t="s">
        <v>60</v>
      </c>
      <c r="AQ422" t="s">
        <v>66</v>
      </c>
      <c r="AR422" t="s">
        <v>66</v>
      </c>
      <c r="AS422" t="s">
        <v>60</v>
      </c>
      <c r="AT422" t="s">
        <v>60</v>
      </c>
      <c r="AU422" t="s">
        <v>65</v>
      </c>
      <c r="AV422" t="s">
        <v>65</v>
      </c>
      <c r="AW422" t="s">
        <v>65</v>
      </c>
      <c r="AX422" t="s">
        <v>65</v>
      </c>
      <c r="AY422" t="s">
        <v>60</v>
      </c>
      <c r="AZ422">
        <v>269</v>
      </c>
      <c r="BA422" s="3">
        <v>44423.231944444444</v>
      </c>
    </row>
    <row r="423" spans="1:53" ht="17" customHeight="1" x14ac:dyDescent="0.35">
      <c r="A423" t="s">
        <v>52</v>
      </c>
      <c r="B423" t="s">
        <v>53</v>
      </c>
      <c r="D423" t="s">
        <v>531</v>
      </c>
      <c r="E423" t="s">
        <v>462</v>
      </c>
      <c r="F423" t="str">
        <f>VLOOKUP(D423,PostSurvey!A:B,2,FALSE)</f>
        <v>Tan Hon Kee</v>
      </c>
      <c r="G423" s="1">
        <v>27160</v>
      </c>
      <c r="H423" t="s">
        <v>56</v>
      </c>
      <c r="I423" t="s">
        <v>52</v>
      </c>
      <c r="J423" t="s">
        <v>173</v>
      </c>
      <c r="K423" t="s">
        <v>58</v>
      </c>
      <c r="L423" t="s">
        <v>74</v>
      </c>
      <c r="M423" t="s">
        <v>66</v>
      </c>
      <c r="N423" t="s">
        <v>66</v>
      </c>
      <c r="O423" t="s">
        <v>66</v>
      </c>
      <c r="P423" t="s">
        <v>65</v>
      </c>
      <c r="Q423" t="s">
        <v>68</v>
      </c>
      <c r="R423" t="s">
        <v>66</v>
      </c>
      <c r="S423" t="s">
        <v>66</v>
      </c>
      <c r="T423" t="s">
        <v>66</v>
      </c>
      <c r="U423" t="s">
        <v>68</v>
      </c>
      <c r="V423" t="s">
        <v>65</v>
      </c>
      <c r="W423" t="s">
        <v>60</v>
      </c>
      <c r="X423" t="s">
        <v>66</v>
      </c>
      <c r="Y423" t="s">
        <v>66</v>
      </c>
      <c r="Z423" t="s">
        <v>66</v>
      </c>
      <c r="AA423" t="s">
        <v>66</v>
      </c>
      <c r="AB423" t="s">
        <v>66</v>
      </c>
      <c r="AC423" t="s">
        <v>65</v>
      </c>
      <c r="AD423" t="s">
        <v>66</v>
      </c>
      <c r="AE423" t="s">
        <v>66</v>
      </c>
      <c r="AF423" t="s">
        <v>65</v>
      </c>
      <c r="AG423" t="s">
        <v>65</v>
      </c>
      <c r="AH423" t="s">
        <v>66</v>
      </c>
      <c r="AI423" t="s">
        <v>65</v>
      </c>
      <c r="AJ423" t="s">
        <v>65</v>
      </c>
      <c r="AK423" t="s">
        <v>67</v>
      </c>
      <c r="AL423" t="s">
        <v>67</v>
      </c>
      <c r="AM423" t="s">
        <v>65</v>
      </c>
      <c r="AN423" t="s">
        <v>65</v>
      </c>
      <c r="AO423" t="s">
        <v>66</v>
      </c>
      <c r="AP423" t="s">
        <v>66</v>
      </c>
      <c r="AQ423" t="s">
        <v>66</v>
      </c>
      <c r="AR423" t="s">
        <v>66</v>
      </c>
      <c r="AS423" t="s">
        <v>60</v>
      </c>
      <c r="AT423" t="s">
        <v>65</v>
      </c>
      <c r="AU423" t="s">
        <v>68</v>
      </c>
      <c r="AV423" t="s">
        <v>68</v>
      </c>
      <c r="AW423" t="s">
        <v>68</v>
      </c>
      <c r="AX423" t="s">
        <v>68</v>
      </c>
      <c r="AY423" t="s">
        <v>60</v>
      </c>
      <c r="AZ423">
        <v>260</v>
      </c>
      <c r="BA423" s="3">
        <v>44422.59097222222</v>
      </c>
    </row>
    <row r="424" spans="1:53" ht="17" customHeight="1" x14ac:dyDescent="0.35">
      <c r="A424" t="s">
        <v>52</v>
      </c>
      <c r="B424" t="s">
        <v>53</v>
      </c>
      <c r="D424" t="s">
        <v>551</v>
      </c>
      <c r="E424" t="s">
        <v>462</v>
      </c>
      <c r="F424" t="str">
        <f>VLOOKUP(D424,PostSurvey!A:B,2,FALSE)</f>
        <v>Tan Hon Kee</v>
      </c>
      <c r="G424">
        <v>20091976</v>
      </c>
      <c r="H424" t="s">
        <v>56</v>
      </c>
      <c r="I424" t="s">
        <v>52</v>
      </c>
      <c r="J424" t="s">
        <v>77</v>
      </c>
      <c r="K424" t="s">
        <v>58</v>
      </c>
      <c r="L424" t="s">
        <v>74</v>
      </c>
      <c r="M424" t="s">
        <v>65</v>
      </c>
      <c r="N424" t="s">
        <v>66</v>
      </c>
      <c r="O424" t="s">
        <v>66</v>
      </c>
      <c r="P424" t="s">
        <v>65</v>
      </c>
      <c r="Q424" t="s">
        <v>65</v>
      </c>
      <c r="R424" t="s">
        <v>60</v>
      </c>
      <c r="S424" t="s">
        <v>66</v>
      </c>
      <c r="T424" t="s">
        <v>60</v>
      </c>
      <c r="U424" t="s">
        <v>65</v>
      </c>
      <c r="V424" t="s">
        <v>60</v>
      </c>
      <c r="W424" t="s">
        <v>60</v>
      </c>
      <c r="X424" t="s">
        <v>60</v>
      </c>
      <c r="Y424" t="s">
        <v>66</v>
      </c>
      <c r="Z424" t="s">
        <v>66</v>
      </c>
      <c r="AA424" t="s">
        <v>60</v>
      </c>
      <c r="AB424" t="s">
        <v>65</v>
      </c>
      <c r="AC424" t="s">
        <v>65</v>
      </c>
      <c r="AD424" t="s">
        <v>68</v>
      </c>
      <c r="AE424" t="s">
        <v>60</v>
      </c>
      <c r="AF424" t="s">
        <v>65</v>
      </c>
      <c r="AG424" t="s">
        <v>60</v>
      </c>
      <c r="AH424" t="s">
        <v>60</v>
      </c>
      <c r="AI424" t="s">
        <v>60</v>
      </c>
      <c r="AJ424" t="s">
        <v>66</v>
      </c>
      <c r="AK424" t="s">
        <v>67</v>
      </c>
      <c r="AL424" t="s">
        <v>67</v>
      </c>
      <c r="AM424" t="s">
        <v>66</v>
      </c>
      <c r="AN424" t="s">
        <v>60</v>
      </c>
      <c r="AO424" t="s">
        <v>60</v>
      </c>
      <c r="AP424" t="s">
        <v>66</v>
      </c>
      <c r="AQ424" t="s">
        <v>66</v>
      </c>
      <c r="AR424" t="s">
        <v>66</v>
      </c>
      <c r="AS424" t="s">
        <v>66</v>
      </c>
      <c r="AT424" t="s">
        <v>66</v>
      </c>
      <c r="AU424" t="s">
        <v>65</v>
      </c>
      <c r="AV424" t="s">
        <v>65</v>
      </c>
      <c r="AW424" t="s">
        <v>65</v>
      </c>
      <c r="AX424" t="s">
        <v>60</v>
      </c>
      <c r="AY424" t="s">
        <v>65</v>
      </c>
      <c r="AZ424">
        <v>256</v>
      </c>
      <c r="BA424" s="3">
        <v>44422.53125</v>
      </c>
    </row>
    <row r="425" spans="1:53" ht="17" customHeight="1" x14ac:dyDescent="0.35">
      <c r="A425" t="s">
        <v>52</v>
      </c>
      <c r="B425" t="s">
        <v>53</v>
      </c>
      <c r="D425" t="s">
        <v>551</v>
      </c>
      <c r="E425" t="s">
        <v>462</v>
      </c>
      <c r="F425" t="str">
        <f>VLOOKUP(D425,PostSurvey!A:B,2,FALSE)</f>
        <v>Tan Hon Kee</v>
      </c>
      <c r="G425">
        <v>20091976</v>
      </c>
      <c r="H425" t="s">
        <v>56</v>
      </c>
      <c r="I425" t="s">
        <v>52</v>
      </c>
      <c r="J425" t="s">
        <v>77</v>
      </c>
      <c r="K425" t="s">
        <v>58</v>
      </c>
      <c r="L425" t="s">
        <v>74</v>
      </c>
      <c r="M425" t="s">
        <v>60</v>
      </c>
      <c r="N425" t="s">
        <v>66</v>
      </c>
      <c r="O425" t="s">
        <v>66</v>
      </c>
      <c r="P425" t="s">
        <v>65</v>
      </c>
      <c r="Q425" t="s">
        <v>65</v>
      </c>
      <c r="R425" t="s">
        <v>66</v>
      </c>
      <c r="S425" t="s">
        <v>66</v>
      </c>
      <c r="T425" t="s">
        <v>66</v>
      </c>
      <c r="U425" t="s">
        <v>65</v>
      </c>
      <c r="V425" t="s">
        <v>60</v>
      </c>
      <c r="W425" t="s">
        <v>67</v>
      </c>
      <c r="X425" t="s">
        <v>60</v>
      </c>
      <c r="Y425" t="s">
        <v>66</v>
      </c>
      <c r="Z425" t="s">
        <v>66</v>
      </c>
      <c r="AA425" t="s">
        <v>67</v>
      </c>
      <c r="AB425" t="s">
        <v>68</v>
      </c>
      <c r="AC425" t="s">
        <v>65</v>
      </c>
      <c r="AD425" t="s">
        <v>68</v>
      </c>
      <c r="AE425" t="s">
        <v>60</v>
      </c>
      <c r="AF425" t="s">
        <v>60</v>
      </c>
      <c r="AG425" t="s">
        <v>66</v>
      </c>
      <c r="AH425" t="s">
        <v>60</v>
      </c>
      <c r="AI425" t="s">
        <v>60</v>
      </c>
      <c r="AJ425" t="s">
        <v>66</v>
      </c>
      <c r="AK425" t="s">
        <v>67</v>
      </c>
      <c r="AL425" t="s">
        <v>67</v>
      </c>
      <c r="AM425" t="s">
        <v>67</v>
      </c>
      <c r="AN425" t="s">
        <v>60</v>
      </c>
      <c r="AO425" t="s">
        <v>66</v>
      </c>
      <c r="AP425" t="s">
        <v>66</v>
      </c>
      <c r="AQ425" t="s">
        <v>66</v>
      </c>
      <c r="AR425" t="s">
        <v>66</v>
      </c>
      <c r="AS425" t="s">
        <v>66</v>
      </c>
      <c r="AT425" t="s">
        <v>65</v>
      </c>
      <c r="AU425" t="s">
        <v>68</v>
      </c>
      <c r="AV425" t="s">
        <v>65</v>
      </c>
      <c r="AW425" t="s">
        <v>68</v>
      </c>
      <c r="AX425" t="s">
        <v>60</v>
      </c>
      <c r="AY425" t="s">
        <v>65</v>
      </c>
      <c r="AZ425">
        <v>255</v>
      </c>
      <c r="BA425" s="3">
        <v>44422.523611111108</v>
      </c>
    </row>
    <row r="426" spans="1:53" ht="17" customHeight="1" x14ac:dyDescent="0.35">
      <c r="A426" t="s">
        <v>52</v>
      </c>
      <c r="B426" t="s">
        <v>53</v>
      </c>
      <c r="D426" t="s">
        <v>552</v>
      </c>
      <c r="E426" t="s">
        <v>462</v>
      </c>
      <c r="F426" t="str">
        <f>VLOOKUP(D426,PostSurvey!A:B,2,FALSE)</f>
        <v>Tan Hon Kee</v>
      </c>
      <c r="G426" s="1">
        <v>27383</v>
      </c>
      <c r="H426" t="s">
        <v>56</v>
      </c>
      <c r="I426" t="s">
        <v>58</v>
      </c>
      <c r="J426" t="s">
        <v>73</v>
      </c>
      <c r="K426" t="s">
        <v>58</v>
      </c>
      <c r="L426" t="s">
        <v>74</v>
      </c>
      <c r="M426" t="s">
        <v>60</v>
      </c>
      <c r="N426" t="s">
        <v>65</v>
      </c>
      <c r="O426" t="s">
        <v>66</v>
      </c>
      <c r="P426" t="s">
        <v>65</v>
      </c>
      <c r="Q426" t="s">
        <v>65</v>
      </c>
      <c r="R426" t="s">
        <v>67</v>
      </c>
      <c r="S426" t="s">
        <v>68</v>
      </c>
      <c r="T426" t="s">
        <v>67</v>
      </c>
      <c r="U426" t="s">
        <v>68</v>
      </c>
      <c r="V426" t="s">
        <v>65</v>
      </c>
      <c r="W426" t="s">
        <v>65</v>
      </c>
      <c r="X426" t="s">
        <v>60</v>
      </c>
      <c r="Y426" t="s">
        <v>60</v>
      </c>
      <c r="Z426" t="s">
        <v>66</v>
      </c>
      <c r="AA426" t="s">
        <v>66</v>
      </c>
      <c r="AB426" t="s">
        <v>66</v>
      </c>
      <c r="AC426" t="s">
        <v>60</v>
      </c>
      <c r="AD426" t="s">
        <v>65</v>
      </c>
      <c r="AE426" t="s">
        <v>66</v>
      </c>
      <c r="AF426" t="s">
        <v>68</v>
      </c>
      <c r="AG426" t="s">
        <v>65</v>
      </c>
      <c r="AH426" t="s">
        <v>65</v>
      </c>
      <c r="AI426" t="s">
        <v>65</v>
      </c>
      <c r="AJ426" t="s">
        <v>66</v>
      </c>
      <c r="AK426" t="s">
        <v>60</v>
      </c>
      <c r="AL426" t="s">
        <v>65</v>
      </c>
      <c r="AM426" t="s">
        <v>60</v>
      </c>
      <c r="AN426" t="s">
        <v>65</v>
      </c>
      <c r="AO426" t="s">
        <v>66</v>
      </c>
      <c r="AP426" t="s">
        <v>66</v>
      </c>
      <c r="AQ426" t="s">
        <v>66</v>
      </c>
      <c r="AR426" t="s">
        <v>66</v>
      </c>
      <c r="AS426" t="s">
        <v>66</v>
      </c>
      <c r="AT426" t="s">
        <v>65</v>
      </c>
      <c r="AU426" t="s">
        <v>68</v>
      </c>
      <c r="AV426" t="s">
        <v>68</v>
      </c>
      <c r="AW426" t="s">
        <v>68</v>
      </c>
      <c r="AX426" t="s">
        <v>68</v>
      </c>
      <c r="AY426" t="s">
        <v>68</v>
      </c>
      <c r="AZ426">
        <v>254</v>
      </c>
      <c r="BA426" s="3">
        <v>44422.517361111109</v>
      </c>
    </row>
    <row r="427" spans="1:53" ht="17" customHeight="1" x14ac:dyDescent="0.35">
      <c r="A427" t="s">
        <v>52</v>
      </c>
      <c r="B427" t="s">
        <v>53</v>
      </c>
      <c r="D427" t="s">
        <v>553</v>
      </c>
      <c r="E427" t="s">
        <v>462</v>
      </c>
      <c r="F427" t="str">
        <f>VLOOKUP(D427,PostSurvey!A:B,2,FALSE)</f>
        <v>Tan Hon Kee</v>
      </c>
      <c r="G427" s="1">
        <v>19104</v>
      </c>
      <c r="H427" t="s">
        <v>56</v>
      </c>
      <c r="I427" t="s">
        <v>52</v>
      </c>
      <c r="J427" t="s">
        <v>64</v>
      </c>
      <c r="K427" t="s">
        <v>58</v>
      </c>
      <c r="L427" t="s">
        <v>116</v>
      </c>
      <c r="M427" t="s">
        <v>67</v>
      </c>
      <c r="N427" t="s">
        <v>68</v>
      </c>
      <c r="O427" t="s">
        <v>68</v>
      </c>
      <c r="P427" t="s">
        <v>67</v>
      </c>
      <c r="Q427" t="s">
        <v>67</v>
      </c>
      <c r="R427" t="s">
        <v>68</v>
      </c>
      <c r="S427" t="s">
        <v>68</v>
      </c>
      <c r="T427" t="s">
        <v>68</v>
      </c>
      <c r="U427" t="s">
        <v>67</v>
      </c>
      <c r="V427" t="s">
        <v>67</v>
      </c>
      <c r="W427" t="s">
        <v>67</v>
      </c>
      <c r="X427" t="s">
        <v>67</v>
      </c>
      <c r="Y427" t="s">
        <v>68</v>
      </c>
      <c r="Z427" t="s">
        <v>67</v>
      </c>
      <c r="AA427" t="s">
        <v>68</v>
      </c>
      <c r="AB427" t="s">
        <v>68</v>
      </c>
      <c r="AC427" t="s">
        <v>68</v>
      </c>
      <c r="AD427" t="s">
        <v>67</v>
      </c>
      <c r="AE427" t="s">
        <v>68</v>
      </c>
      <c r="AF427" t="s">
        <v>68</v>
      </c>
      <c r="AG427" t="s">
        <v>68</v>
      </c>
      <c r="AH427" t="s">
        <v>67</v>
      </c>
      <c r="AI427" t="s">
        <v>67</v>
      </c>
      <c r="AJ427" t="s">
        <v>68</v>
      </c>
      <c r="AK427" t="s">
        <v>68</v>
      </c>
      <c r="AL427" t="s">
        <v>68</v>
      </c>
      <c r="AM427" t="s">
        <v>68</v>
      </c>
      <c r="AN427" t="s">
        <v>67</v>
      </c>
      <c r="AO427" t="s">
        <v>68</v>
      </c>
      <c r="AP427" t="s">
        <v>68</v>
      </c>
      <c r="AQ427" t="s">
        <v>68</v>
      </c>
      <c r="AR427" t="s">
        <v>68</v>
      </c>
      <c r="AS427" t="s">
        <v>68</v>
      </c>
      <c r="AT427" t="s">
        <v>67</v>
      </c>
      <c r="AU427" t="s">
        <v>67</v>
      </c>
      <c r="AV427" t="s">
        <v>67</v>
      </c>
      <c r="AW427" t="s">
        <v>67</v>
      </c>
      <c r="AX427" t="s">
        <v>67</v>
      </c>
      <c r="AY427" t="s">
        <v>67</v>
      </c>
      <c r="AZ427">
        <v>253</v>
      </c>
      <c r="BA427" s="3">
        <v>44422.517361111109</v>
      </c>
    </row>
    <row r="428" spans="1:53" ht="17" customHeight="1" x14ac:dyDescent="0.35">
      <c r="A428" t="s">
        <v>52</v>
      </c>
      <c r="B428" t="s">
        <v>53</v>
      </c>
      <c r="D428" t="s">
        <v>554</v>
      </c>
      <c r="E428" t="s">
        <v>462</v>
      </c>
      <c r="F428" t="str">
        <f>VLOOKUP(D428,PostSurvey!A:B,2,FALSE)</f>
        <v>Tan Hon Kee</v>
      </c>
      <c r="G428" s="1">
        <v>27515</v>
      </c>
      <c r="H428" t="s">
        <v>63</v>
      </c>
      <c r="I428" t="s">
        <v>52</v>
      </c>
      <c r="J428" t="s">
        <v>77</v>
      </c>
      <c r="K428" t="s">
        <v>58</v>
      </c>
      <c r="L428" t="s">
        <v>74</v>
      </c>
      <c r="M428" t="s">
        <v>65</v>
      </c>
      <c r="N428" t="s">
        <v>60</v>
      </c>
      <c r="O428" t="s">
        <v>66</v>
      </c>
      <c r="P428" t="s">
        <v>65</v>
      </c>
      <c r="Q428" t="s">
        <v>65</v>
      </c>
      <c r="R428" t="s">
        <v>60</v>
      </c>
      <c r="S428" t="s">
        <v>66</v>
      </c>
      <c r="T428" t="s">
        <v>66</v>
      </c>
      <c r="U428" t="s">
        <v>65</v>
      </c>
      <c r="V428" t="s">
        <v>65</v>
      </c>
      <c r="W428" t="s">
        <v>65</v>
      </c>
      <c r="X428" t="s">
        <v>66</v>
      </c>
      <c r="Y428" t="s">
        <v>66</v>
      </c>
      <c r="Z428" t="s">
        <v>65</v>
      </c>
      <c r="AA428" t="s">
        <v>60</v>
      </c>
      <c r="AB428" t="s">
        <v>60</v>
      </c>
      <c r="AC428" t="s">
        <v>66</v>
      </c>
      <c r="AD428" t="s">
        <v>65</v>
      </c>
      <c r="AE428" t="s">
        <v>66</v>
      </c>
      <c r="AF428" t="s">
        <v>66</v>
      </c>
      <c r="AG428" t="s">
        <v>66</v>
      </c>
      <c r="AH428" t="s">
        <v>65</v>
      </c>
      <c r="AI428" t="s">
        <v>68</v>
      </c>
      <c r="AJ428" t="s">
        <v>60</v>
      </c>
      <c r="AK428" t="s">
        <v>67</v>
      </c>
      <c r="AL428" t="s">
        <v>67</v>
      </c>
      <c r="AM428" t="s">
        <v>65</v>
      </c>
      <c r="AN428" t="s">
        <v>66</v>
      </c>
      <c r="AO428" t="s">
        <v>66</v>
      </c>
      <c r="AP428" t="s">
        <v>66</v>
      </c>
      <c r="AQ428" t="s">
        <v>66</v>
      </c>
      <c r="AR428" t="s">
        <v>66</v>
      </c>
      <c r="AS428" t="s">
        <v>66</v>
      </c>
      <c r="AT428" t="s">
        <v>65</v>
      </c>
      <c r="AU428" t="s">
        <v>65</v>
      </c>
      <c r="AV428" t="s">
        <v>65</v>
      </c>
      <c r="AW428" t="s">
        <v>65</v>
      </c>
      <c r="AX428" t="s">
        <v>65</v>
      </c>
      <c r="AY428" t="s">
        <v>65</v>
      </c>
      <c r="AZ428">
        <v>251</v>
      </c>
      <c r="BA428" s="3">
        <v>44422.513888888891</v>
      </c>
    </row>
    <row r="429" spans="1:53" ht="17" customHeight="1" x14ac:dyDescent="0.35">
      <c r="A429" t="s">
        <v>52</v>
      </c>
      <c r="B429" t="s">
        <v>53</v>
      </c>
      <c r="D429" t="s">
        <v>555</v>
      </c>
      <c r="E429" t="s">
        <v>462</v>
      </c>
      <c r="F429" t="str">
        <f>VLOOKUP(D429,PostSurvey!A:B,2,FALSE)</f>
        <v>Tan Hon Kee</v>
      </c>
      <c r="G429" s="1">
        <v>27305</v>
      </c>
      <c r="H429" t="s">
        <v>56</v>
      </c>
      <c r="I429" t="s">
        <v>58</v>
      </c>
      <c r="J429" t="s">
        <v>73</v>
      </c>
      <c r="K429" t="s">
        <v>58</v>
      </c>
      <c r="L429" t="s">
        <v>74</v>
      </c>
      <c r="M429" t="s">
        <v>65</v>
      </c>
      <c r="N429" t="s">
        <v>66</v>
      </c>
      <c r="O429" t="s">
        <v>66</v>
      </c>
      <c r="P429" t="s">
        <v>65</v>
      </c>
      <c r="Q429" t="s">
        <v>65</v>
      </c>
      <c r="R429" t="s">
        <v>67</v>
      </c>
      <c r="S429" t="s">
        <v>66</v>
      </c>
      <c r="T429" t="s">
        <v>67</v>
      </c>
      <c r="U429" t="s">
        <v>68</v>
      </c>
      <c r="V429" t="s">
        <v>68</v>
      </c>
      <c r="W429" t="s">
        <v>68</v>
      </c>
      <c r="X429" t="s">
        <v>65</v>
      </c>
      <c r="Y429" t="s">
        <v>65</v>
      </c>
      <c r="Z429" t="s">
        <v>66</v>
      </c>
      <c r="AA429" t="s">
        <v>60</v>
      </c>
      <c r="AB429" t="s">
        <v>60</v>
      </c>
      <c r="AC429" t="s">
        <v>65</v>
      </c>
      <c r="AD429" t="s">
        <v>65</v>
      </c>
      <c r="AE429" t="s">
        <v>66</v>
      </c>
      <c r="AF429" t="s">
        <v>65</v>
      </c>
      <c r="AG429" t="s">
        <v>66</v>
      </c>
      <c r="AH429" t="s">
        <v>65</v>
      </c>
      <c r="AI429" t="s">
        <v>68</v>
      </c>
      <c r="AJ429" t="s">
        <v>66</v>
      </c>
      <c r="AK429" t="s">
        <v>66</v>
      </c>
      <c r="AL429" t="s">
        <v>66</v>
      </c>
      <c r="AM429" t="s">
        <v>66</v>
      </c>
      <c r="AN429" t="s">
        <v>67</v>
      </c>
      <c r="AO429" t="s">
        <v>66</v>
      </c>
      <c r="AP429" t="s">
        <v>67</v>
      </c>
      <c r="AQ429" t="s">
        <v>67</v>
      </c>
      <c r="AR429" t="s">
        <v>67</v>
      </c>
      <c r="AS429" t="s">
        <v>67</v>
      </c>
      <c r="AT429" t="s">
        <v>65</v>
      </c>
      <c r="AU429" t="s">
        <v>68</v>
      </c>
      <c r="AV429" t="s">
        <v>65</v>
      </c>
      <c r="AW429" t="s">
        <v>68</v>
      </c>
      <c r="AX429" t="s">
        <v>68</v>
      </c>
      <c r="AY429" t="s">
        <v>65</v>
      </c>
      <c r="AZ429">
        <v>250</v>
      </c>
      <c r="BA429" s="3">
        <v>44422.509722222225</v>
      </c>
    </row>
    <row r="430" spans="1:53" ht="17" customHeight="1" x14ac:dyDescent="0.35">
      <c r="A430" t="s">
        <v>52</v>
      </c>
      <c r="B430" t="s">
        <v>53</v>
      </c>
      <c r="D430" t="s">
        <v>556</v>
      </c>
      <c r="E430" t="s">
        <v>320</v>
      </c>
      <c r="F430" t="str">
        <f>VLOOKUP(D430,PostSurvey!A:B,2,FALSE)</f>
        <v>Tan Hon Kee</v>
      </c>
      <c r="G430" s="1">
        <v>28640</v>
      </c>
      <c r="H430" t="s">
        <v>56</v>
      </c>
      <c r="I430" t="s">
        <v>58</v>
      </c>
      <c r="J430" t="s">
        <v>73</v>
      </c>
      <c r="K430" t="s">
        <v>58</v>
      </c>
      <c r="L430" t="s">
        <v>59</v>
      </c>
      <c r="M430" t="s">
        <v>68</v>
      </c>
      <c r="N430" t="s">
        <v>60</v>
      </c>
      <c r="O430" t="s">
        <v>66</v>
      </c>
      <c r="P430" t="s">
        <v>65</v>
      </c>
      <c r="Q430" t="s">
        <v>68</v>
      </c>
      <c r="R430" t="s">
        <v>66</v>
      </c>
      <c r="S430" t="s">
        <v>66</v>
      </c>
      <c r="T430" t="s">
        <v>66</v>
      </c>
      <c r="U430" t="s">
        <v>65</v>
      </c>
      <c r="V430" t="s">
        <v>65</v>
      </c>
      <c r="W430" t="s">
        <v>65</v>
      </c>
      <c r="X430" t="s">
        <v>65</v>
      </c>
      <c r="Y430" t="s">
        <v>60</v>
      </c>
      <c r="Z430" t="s">
        <v>60</v>
      </c>
      <c r="AA430" t="s">
        <v>60</v>
      </c>
      <c r="AB430" t="s">
        <v>67</v>
      </c>
      <c r="AC430" t="s">
        <v>60</v>
      </c>
      <c r="AD430" t="s">
        <v>65</v>
      </c>
      <c r="AE430" t="s">
        <v>66</v>
      </c>
      <c r="AF430" t="s">
        <v>60</v>
      </c>
      <c r="AG430" t="s">
        <v>66</v>
      </c>
      <c r="AH430" t="s">
        <v>68</v>
      </c>
      <c r="AI430" t="s">
        <v>68</v>
      </c>
      <c r="AJ430" t="s">
        <v>60</v>
      </c>
      <c r="AK430" t="s">
        <v>66</v>
      </c>
      <c r="AL430" t="s">
        <v>66</v>
      </c>
      <c r="AM430" t="s">
        <v>66</v>
      </c>
      <c r="AN430" t="s">
        <v>66</v>
      </c>
      <c r="AO430" t="s">
        <v>67</v>
      </c>
      <c r="AP430" t="s">
        <v>67</v>
      </c>
      <c r="AQ430" t="s">
        <v>67</v>
      </c>
      <c r="AR430" t="s">
        <v>67</v>
      </c>
      <c r="AS430" t="s">
        <v>66</v>
      </c>
      <c r="AT430" t="s">
        <v>68</v>
      </c>
      <c r="AU430" t="s">
        <v>68</v>
      </c>
      <c r="AV430" t="s">
        <v>68</v>
      </c>
      <c r="AW430" t="s">
        <v>68</v>
      </c>
      <c r="AX430" t="s">
        <v>68</v>
      </c>
      <c r="AY430" t="s">
        <v>65</v>
      </c>
      <c r="AZ430">
        <v>249</v>
      </c>
      <c r="BA430" s="3">
        <v>44422.505555555559</v>
      </c>
    </row>
    <row r="431" spans="1:53" ht="17" customHeight="1" x14ac:dyDescent="0.35">
      <c r="A431" t="s">
        <v>52</v>
      </c>
      <c r="B431" t="s">
        <v>53</v>
      </c>
      <c r="D431" t="s">
        <v>558</v>
      </c>
      <c r="E431" t="s">
        <v>559</v>
      </c>
      <c r="F431" t="str">
        <f>VLOOKUP(D431,PostSurvey!A:B,2,FALSE)</f>
        <v>Tan Hon Kee</v>
      </c>
      <c r="G431" s="1">
        <v>27248</v>
      </c>
      <c r="H431" t="s">
        <v>56</v>
      </c>
      <c r="I431" t="s">
        <v>52</v>
      </c>
      <c r="J431" s="2" t="s">
        <v>297</v>
      </c>
      <c r="K431" t="s">
        <v>58</v>
      </c>
      <c r="L431" t="s">
        <v>59</v>
      </c>
      <c r="M431" t="s">
        <v>66</v>
      </c>
      <c r="N431" t="s">
        <v>60</v>
      </c>
      <c r="O431" t="s">
        <v>66</v>
      </c>
      <c r="P431" t="s">
        <v>65</v>
      </c>
      <c r="Q431" t="s">
        <v>65</v>
      </c>
      <c r="R431" t="s">
        <v>60</v>
      </c>
      <c r="S431" t="s">
        <v>66</v>
      </c>
      <c r="T431" t="s">
        <v>67</v>
      </c>
      <c r="U431" t="s">
        <v>65</v>
      </c>
      <c r="V431" t="s">
        <v>60</v>
      </c>
      <c r="W431" t="s">
        <v>60</v>
      </c>
      <c r="X431" t="s">
        <v>66</v>
      </c>
      <c r="Y431" t="s">
        <v>60</v>
      </c>
      <c r="Z431" t="s">
        <v>60</v>
      </c>
      <c r="AA431" t="s">
        <v>66</v>
      </c>
      <c r="AB431" t="s">
        <v>60</v>
      </c>
      <c r="AC431" t="s">
        <v>60</v>
      </c>
      <c r="AD431" t="s">
        <v>65</v>
      </c>
      <c r="AE431" t="s">
        <v>60</v>
      </c>
      <c r="AF431" t="s">
        <v>60</v>
      </c>
      <c r="AG431" t="s">
        <v>60</v>
      </c>
      <c r="AH431" t="s">
        <v>65</v>
      </c>
      <c r="AI431" t="s">
        <v>60</v>
      </c>
      <c r="AJ431" t="s">
        <v>66</v>
      </c>
      <c r="AK431" t="s">
        <v>67</v>
      </c>
      <c r="AL431" t="s">
        <v>60</v>
      </c>
      <c r="AM431" t="s">
        <v>60</v>
      </c>
      <c r="AN431" t="s">
        <v>65</v>
      </c>
      <c r="AO431" t="s">
        <v>65</v>
      </c>
      <c r="AP431" t="s">
        <v>66</v>
      </c>
      <c r="AQ431" t="s">
        <v>60</v>
      </c>
      <c r="AR431" t="s">
        <v>60</v>
      </c>
      <c r="AS431" t="s">
        <v>60</v>
      </c>
      <c r="AT431" t="s">
        <v>60</v>
      </c>
      <c r="AU431" t="s">
        <v>65</v>
      </c>
      <c r="AV431" t="s">
        <v>65</v>
      </c>
      <c r="AW431" t="s">
        <v>60</v>
      </c>
      <c r="AX431" t="s">
        <v>65</v>
      </c>
      <c r="AY431" t="s">
        <v>60</v>
      </c>
      <c r="AZ431">
        <v>247</v>
      </c>
      <c r="BA431" s="3">
        <v>44422.49722222222</v>
      </c>
    </row>
    <row r="432" spans="1:53" ht="17" customHeight="1" x14ac:dyDescent="0.35">
      <c r="A432" t="s">
        <v>52</v>
      </c>
      <c r="B432" t="s">
        <v>53</v>
      </c>
      <c r="D432" t="s">
        <v>560</v>
      </c>
      <c r="E432" t="s">
        <v>462</v>
      </c>
      <c r="F432" t="str">
        <f>VLOOKUP(D432,PostSurvey!A:B,2,FALSE)</f>
        <v>Tan Hon Kee</v>
      </c>
      <c r="G432" s="1">
        <v>36767</v>
      </c>
      <c r="H432" t="s">
        <v>63</v>
      </c>
      <c r="I432" t="s">
        <v>58</v>
      </c>
      <c r="J432" t="s">
        <v>73</v>
      </c>
      <c r="K432" t="s">
        <v>58</v>
      </c>
      <c r="L432" t="s">
        <v>113</v>
      </c>
      <c r="M432" t="s">
        <v>65</v>
      </c>
      <c r="N432" t="s">
        <v>60</v>
      </c>
      <c r="O432" t="s">
        <v>66</v>
      </c>
      <c r="P432" t="s">
        <v>65</v>
      </c>
      <c r="Q432" t="s">
        <v>68</v>
      </c>
      <c r="R432" t="s">
        <v>66</v>
      </c>
      <c r="S432" t="s">
        <v>65</v>
      </c>
      <c r="T432" t="s">
        <v>67</v>
      </c>
      <c r="U432" t="s">
        <v>68</v>
      </c>
      <c r="V432" t="s">
        <v>65</v>
      </c>
      <c r="W432" t="s">
        <v>68</v>
      </c>
      <c r="X432" t="s">
        <v>65</v>
      </c>
      <c r="Y432" t="s">
        <v>65</v>
      </c>
      <c r="Z432" t="s">
        <v>60</v>
      </c>
      <c r="AA432" t="s">
        <v>65</v>
      </c>
      <c r="AB432" t="s">
        <v>67</v>
      </c>
      <c r="AC432" t="s">
        <v>68</v>
      </c>
      <c r="AD432" t="s">
        <v>68</v>
      </c>
      <c r="AE432" t="s">
        <v>67</v>
      </c>
      <c r="AF432" t="s">
        <v>67</v>
      </c>
      <c r="AG432" t="s">
        <v>65</v>
      </c>
      <c r="AH432" t="s">
        <v>68</v>
      </c>
      <c r="AI432" t="s">
        <v>65</v>
      </c>
      <c r="AJ432" t="s">
        <v>65</v>
      </c>
      <c r="AK432" t="s">
        <v>67</v>
      </c>
      <c r="AL432" t="s">
        <v>67</v>
      </c>
      <c r="AM432" t="s">
        <v>65</v>
      </c>
      <c r="AN432" t="s">
        <v>68</v>
      </c>
      <c r="AO432" t="s">
        <v>67</v>
      </c>
      <c r="AP432" t="s">
        <v>67</v>
      </c>
      <c r="AQ432" t="s">
        <v>66</v>
      </c>
      <c r="AR432" t="s">
        <v>66</v>
      </c>
      <c r="AS432" t="s">
        <v>66</v>
      </c>
      <c r="AT432" t="s">
        <v>68</v>
      </c>
      <c r="AU432" t="s">
        <v>68</v>
      </c>
      <c r="AV432" t="s">
        <v>68</v>
      </c>
      <c r="AW432" t="s">
        <v>68</v>
      </c>
      <c r="AX432" t="s">
        <v>68</v>
      </c>
      <c r="AY432" t="s">
        <v>65</v>
      </c>
      <c r="AZ432">
        <v>246</v>
      </c>
      <c r="BA432" s="3">
        <v>44422.495833333334</v>
      </c>
    </row>
    <row r="433" spans="1:53" ht="17" customHeight="1" x14ac:dyDescent="0.35">
      <c r="A433" t="s">
        <v>52</v>
      </c>
      <c r="B433" t="s">
        <v>53</v>
      </c>
      <c r="D433" t="s">
        <v>561</v>
      </c>
      <c r="E433" t="s">
        <v>462</v>
      </c>
      <c r="F433" t="str">
        <f>VLOOKUP(D433,PostSurvey!A:B,2,FALSE)</f>
        <v>Tan Hon Kee</v>
      </c>
      <c r="G433">
        <v>1051975</v>
      </c>
      <c r="H433" t="s">
        <v>63</v>
      </c>
      <c r="I433" t="s">
        <v>52</v>
      </c>
      <c r="J433" t="s">
        <v>77</v>
      </c>
      <c r="K433" t="s">
        <v>58</v>
      </c>
      <c r="L433" t="s">
        <v>74</v>
      </c>
      <c r="M433" t="s">
        <v>66</v>
      </c>
      <c r="N433" t="s">
        <v>66</v>
      </c>
      <c r="O433" t="s">
        <v>60</v>
      </c>
      <c r="P433" t="s">
        <v>66</v>
      </c>
      <c r="Q433" t="s">
        <v>60</v>
      </c>
      <c r="R433" t="s">
        <v>65</v>
      </c>
      <c r="S433" t="s">
        <v>66</v>
      </c>
      <c r="T433" t="s">
        <v>65</v>
      </c>
      <c r="U433" t="s">
        <v>65</v>
      </c>
      <c r="V433" t="s">
        <v>65</v>
      </c>
      <c r="W433" t="s">
        <v>60</v>
      </c>
      <c r="X433" t="s">
        <v>65</v>
      </c>
      <c r="Y433" t="s">
        <v>60</v>
      </c>
      <c r="Z433" t="s">
        <v>65</v>
      </c>
      <c r="AA433" t="s">
        <v>65</v>
      </c>
      <c r="AB433" t="s">
        <v>65</v>
      </c>
      <c r="AC433" t="s">
        <v>60</v>
      </c>
      <c r="AD433" t="s">
        <v>65</v>
      </c>
      <c r="AE433" t="s">
        <v>60</v>
      </c>
      <c r="AF433" t="s">
        <v>65</v>
      </c>
      <c r="AG433" t="s">
        <v>65</v>
      </c>
      <c r="AH433" t="s">
        <v>65</v>
      </c>
      <c r="AI433" t="s">
        <v>68</v>
      </c>
      <c r="AJ433" t="s">
        <v>65</v>
      </c>
      <c r="AK433" t="s">
        <v>67</v>
      </c>
      <c r="AL433" t="s">
        <v>66</v>
      </c>
      <c r="AM433" t="s">
        <v>66</v>
      </c>
      <c r="AN433" t="s">
        <v>67</v>
      </c>
      <c r="AO433" t="s">
        <v>65</v>
      </c>
      <c r="AP433" t="s">
        <v>67</v>
      </c>
      <c r="AQ433" t="s">
        <v>67</v>
      </c>
      <c r="AR433" t="s">
        <v>67</v>
      </c>
      <c r="AS433" t="s">
        <v>67</v>
      </c>
      <c r="AT433" t="s">
        <v>65</v>
      </c>
      <c r="AU433" t="s">
        <v>65</v>
      </c>
      <c r="AV433" t="s">
        <v>65</v>
      </c>
      <c r="AW433" t="s">
        <v>65</v>
      </c>
      <c r="AX433" t="s">
        <v>65</v>
      </c>
      <c r="AY433" t="s">
        <v>60</v>
      </c>
      <c r="AZ433">
        <v>244</v>
      </c>
      <c r="BA433" s="3">
        <v>44422.490972222222</v>
      </c>
    </row>
    <row r="434" spans="1:53" ht="17" customHeight="1" x14ac:dyDescent="0.35">
      <c r="A434" t="s">
        <v>52</v>
      </c>
      <c r="B434" t="s">
        <v>53</v>
      </c>
      <c r="D434" t="s">
        <v>564</v>
      </c>
      <c r="E434" t="s">
        <v>462</v>
      </c>
      <c r="F434" t="str">
        <f>VLOOKUP(D434,PostSurvey!A:B,2,FALSE)</f>
        <v>Tan Hon Kee</v>
      </c>
      <c r="G434" s="1">
        <v>35712</v>
      </c>
      <c r="H434" t="s">
        <v>63</v>
      </c>
      <c r="I434" t="s">
        <v>58</v>
      </c>
      <c r="J434" t="s">
        <v>73</v>
      </c>
      <c r="K434" t="s">
        <v>58</v>
      </c>
      <c r="L434" t="s">
        <v>59</v>
      </c>
      <c r="M434" t="s">
        <v>68</v>
      </c>
      <c r="N434" t="s">
        <v>65</v>
      </c>
      <c r="O434" t="s">
        <v>67</v>
      </c>
      <c r="P434" t="s">
        <v>60</v>
      </c>
      <c r="Q434" t="s">
        <v>65</v>
      </c>
      <c r="R434" t="s">
        <v>66</v>
      </c>
      <c r="S434" t="s">
        <v>65</v>
      </c>
      <c r="T434" t="s">
        <v>60</v>
      </c>
      <c r="U434" t="s">
        <v>68</v>
      </c>
      <c r="V434" t="s">
        <v>68</v>
      </c>
      <c r="W434" t="s">
        <v>65</v>
      </c>
      <c r="X434" t="s">
        <v>65</v>
      </c>
      <c r="Y434" t="s">
        <v>66</v>
      </c>
      <c r="Z434" t="s">
        <v>60</v>
      </c>
      <c r="AA434" t="s">
        <v>60</v>
      </c>
      <c r="AB434" t="s">
        <v>67</v>
      </c>
      <c r="AC434" t="s">
        <v>68</v>
      </c>
      <c r="AD434" t="s">
        <v>65</v>
      </c>
      <c r="AE434" t="s">
        <v>65</v>
      </c>
      <c r="AF434" t="s">
        <v>66</v>
      </c>
      <c r="AG434" t="s">
        <v>65</v>
      </c>
      <c r="AH434" t="s">
        <v>65</v>
      </c>
      <c r="AI434" t="s">
        <v>68</v>
      </c>
      <c r="AJ434" t="s">
        <v>65</v>
      </c>
      <c r="AK434" t="s">
        <v>67</v>
      </c>
      <c r="AL434" t="s">
        <v>67</v>
      </c>
      <c r="AM434" t="s">
        <v>60</v>
      </c>
      <c r="AN434" t="s">
        <v>65</v>
      </c>
      <c r="AO434" t="s">
        <v>67</v>
      </c>
      <c r="AP434" t="s">
        <v>65</v>
      </c>
      <c r="AQ434" t="s">
        <v>60</v>
      </c>
      <c r="AR434" t="s">
        <v>66</v>
      </c>
      <c r="AS434" t="s">
        <v>60</v>
      </c>
      <c r="AT434" t="s">
        <v>60</v>
      </c>
      <c r="AU434" t="s">
        <v>68</v>
      </c>
      <c r="AV434" t="s">
        <v>68</v>
      </c>
      <c r="AW434" t="s">
        <v>68</v>
      </c>
      <c r="AX434" t="s">
        <v>65</v>
      </c>
      <c r="AY434" t="s">
        <v>68</v>
      </c>
      <c r="AZ434">
        <v>240</v>
      </c>
      <c r="BA434" s="3">
        <v>44422.463888888888</v>
      </c>
    </row>
    <row r="435" spans="1:53" ht="17" customHeight="1" x14ac:dyDescent="0.35">
      <c r="A435" t="s">
        <v>52</v>
      </c>
      <c r="B435" t="s">
        <v>53</v>
      </c>
      <c r="D435" t="s">
        <v>565</v>
      </c>
      <c r="E435" t="s">
        <v>566</v>
      </c>
      <c r="F435" t="str">
        <f>VLOOKUP(D435,PostSurvey!A:B,2,FALSE)</f>
        <v>Tan Hon Kee</v>
      </c>
      <c r="G435" s="1">
        <v>27462</v>
      </c>
      <c r="H435" t="s">
        <v>56</v>
      </c>
      <c r="I435" t="s">
        <v>52</v>
      </c>
      <c r="J435" t="s">
        <v>73</v>
      </c>
      <c r="K435" t="s">
        <v>58</v>
      </c>
      <c r="L435" t="s">
        <v>74</v>
      </c>
      <c r="M435" t="s">
        <v>65</v>
      </c>
      <c r="N435" t="s">
        <v>65</v>
      </c>
      <c r="O435" t="s">
        <v>66</v>
      </c>
      <c r="P435" t="s">
        <v>60</v>
      </c>
      <c r="Q435" t="s">
        <v>65</v>
      </c>
      <c r="R435" t="s">
        <v>65</v>
      </c>
      <c r="S435" t="s">
        <v>65</v>
      </c>
      <c r="T435" t="s">
        <v>66</v>
      </c>
      <c r="U435" t="s">
        <v>65</v>
      </c>
      <c r="V435" t="s">
        <v>65</v>
      </c>
      <c r="W435" t="s">
        <v>66</v>
      </c>
      <c r="X435" t="s">
        <v>60</v>
      </c>
      <c r="Y435" t="s">
        <v>60</v>
      </c>
      <c r="Z435" t="s">
        <v>60</v>
      </c>
      <c r="AA435" t="s">
        <v>60</v>
      </c>
      <c r="AB435" t="s">
        <v>66</v>
      </c>
      <c r="AC435" t="s">
        <v>67</v>
      </c>
      <c r="AD435" t="s">
        <v>67</v>
      </c>
      <c r="AE435" t="s">
        <v>65</v>
      </c>
      <c r="AF435" t="s">
        <v>60</v>
      </c>
      <c r="AG435" t="s">
        <v>65</v>
      </c>
      <c r="AH435" t="s">
        <v>65</v>
      </c>
      <c r="AI435" t="s">
        <v>65</v>
      </c>
      <c r="AJ435" t="s">
        <v>67</v>
      </c>
      <c r="AK435" t="s">
        <v>67</v>
      </c>
      <c r="AL435" t="s">
        <v>67</v>
      </c>
      <c r="AM435" t="s">
        <v>67</v>
      </c>
      <c r="AN435" t="s">
        <v>67</v>
      </c>
      <c r="AO435" t="s">
        <v>60</v>
      </c>
      <c r="AP435" t="s">
        <v>60</v>
      </c>
      <c r="AQ435" t="s">
        <v>60</v>
      </c>
      <c r="AR435" t="s">
        <v>60</v>
      </c>
      <c r="AS435" t="s">
        <v>68</v>
      </c>
      <c r="AT435" t="s">
        <v>60</v>
      </c>
      <c r="AU435" t="s">
        <v>68</v>
      </c>
      <c r="AV435" t="s">
        <v>65</v>
      </c>
      <c r="AW435" t="s">
        <v>60</v>
      </c>
      <c r="AX435" t="s">
        <v>60</v>
      </c>
      <c r="AY435" t="s">
        <v>60</v>
      </c>
      <c r="AZ435">
        <v>239</v>
      </c>
      <c r="BA435" s="3">
        <v>44422.463194444441</v>
      </c>
    </row>
    <row r="436" spans="1:53" ht="17" customHeight="1" x14ac:dyDescent="0.35">
      <c r="A436" t="s">
        <v>52</v>
      </c>
      <c r="B436" t="s">
        <v>53</v>
      </c>
      <c r="D436" t="s">
        <v>567</v>
      </c>
      <c r="E436" t="s">
        <v>568</v>
      </c>
      <c r="F436" t="str">
        <f>VLOOKUP(D436,PostSurvey!A:B,2,FALSE)</f>
        <v>Tan Hon Kee</v>
      </c>
      <c r="G436">
        <v>2051975</v>
      </c>
      <c r="H436" t="s">
        <v>63</v>
      </c>
      <c r="I436" t="s">
        <v>58</v>
      </c>
      <c r="J436" t="s">
        <v>73</v>
      </c>
      <c r="K436" t="s">
        <v>58</v>
      </c>
      <c r="L436" t="s">
        <v>59</v>
      </c>
      <c r="M436" t="s">
        <v>60</v>
      </c>
      <c r="N436" t="s">
        <v>60</v>
      </c>
      <c r="O436" t="s">
        <v>60</v>
      </c>
      <c r="P436" t="s">
        <v>60</v>
      </c>
      <c r="Q436" t="s">
        <v>60</v>
      </c>
      <c r="R436" t="s">
        <v>60</v>
      </c>
      <c r="S436" t="s">
        <v>60</v>
      </c>
      <c r="T436" t="s">
        <v>60</v>
      </c>
      <c r="U436" t="s">
        <v>60</v>
      </c>
      <c r="V436" t="s">
        <v>60</v>
      </c>
      <c r="W436" t="s">
        <v>60</v>
      </c>
      <c r="X436" t="s">
        <v>60</v>
      </c>
      <c r="Y436" t="s">
        <v>60</v>
      </c>
      <c r="Z436" t="s">
        <v>60</v>
      </c>
      <c r="AA436" t="s">
        <v>60</v>
      </c>
      <c r="AB436" t="s">
        <v>60</v>
      </c>
      <c r="AC436" t="s">
        <v>60</v>
      </c>
      <c r="AD436" t="s">
        <v>60</v>
      </c>
      <c r="AE436" t="s">
        <v>60</v>
      </c>
      <c r="AF436" t="s">
        <v>60</v>
      </c>
      <c r="AG436" t="s">
        <v>60</v>
      </c>
      <c r="AH436" t="s">
        <v>60</v>
      </c>
      <c r="AI436" t="s">
        <v>60</v>
      </c>
      <c r="AJ436" t="s">
        <v>60</v>
      </c>
      <c r="AK436" t="s">
        <v>60</v>
      </c>
      <c r="AL436" t="s">
        <v>60</v>
      </c>
      <c r="AM436" t="s">
        <v>60</v>
      </c>
      <c r="AN436" t="s">
        <v>60</v>
      </c>
      <c r="AO436" t="s">
        <v>60</v>
      </c>
      <c r="AP436" t="s">
        <v>60</v>
      </c>
      <c r="AQ436" t="s">
        <v>60</v>
      </c>
      <c r="AR436" t="s">
        <v>60</v>
      </c>
      <c r="AS436" t="s">
        <v>60</v>
      </c>
      <c r="AT436" t="s">
        <v>60</v>
      </c>
      <c r="AU436" t="s">
        <v>60</v>
      </c>
      <c r="AV436" t="s">
        <v>60</v>
      </c>
      <c r="AW436" t="s">
        <v>60</v>
      </c>
      <c r="AX436" t="s">
        <v>60</v>
      </c>
      <c r="AY436" t="s">
        <v>60</v>
      </c>
      <c r="AZ436">
        <v>237</v>
      </c>
      <c r="BA436" s="3">
        <v>44422.460416666669</v>
      </c>
    </row>
    <row r="437" spans="1:53" ht="17" customHeight="1" x14ac:dyDescent="0.35">
      <c r="A437" t="s">
        <v>52</v>
      </c>
      <c r="B437" t="s">
        <v>53</v>
      </c>
      <c r="D437" t="s">
        <v>569</v>
      </c>
      <c r="E437" t="s">
        <v>462</v>
      </c>
      <c r="F437" t="str">
        <f>VLOOKUP(D437,PostSurvey!A:B,2,FALSE)</f>
        <v>Tan Hon Kee</v>
      </c>
      <c r="G437" s="1">
        <v>27707</v>
      </c>
      <c r="H437" t="s">
        <v>63</v>
      </c>
      <c r="I437" t="s">
        <v>58</v>
      </c>
      <c r="J437" t="s">
        <v>73</v>
      </c>
      <c r="K437" t="s">
        <v>58</v>
      </c>
      <c r="L437" t="s">
        <v>59</v>
      </c>
      <c r="M437" t="s">
        <v>60</v>
      </c>
      <c r="N437" t="s">
        <v>65</v>
      </c>
      <c r="O437" t="s">
        <v>60</v>
      </c>
      <c r="P437" t="s">
        <v>60</v>
      </c>
      <c r="Q437" t="s">
        <v>60</v>
      </c>
      <c r="R437" t="s">
        <v>66</v>
      </c>
      <c r="S437" t="s">
        <v>60</v>
      </c>
      <c r="T437" t="s">
        <v>60</v>
      </c>
      <c r="U437" t="s">
        <v>65</v>
      </c>
      <c r="V437" t="s">
        <v>65</v>
      </c>
      <c r="W437" t="s">
        <v>65</v>
      </c>
      <c r="X437" t="s">
        <v>65</v>
      </c>
      <c r="Y437" t="s">
        <v>65</v>
      </c>
      <c r="Z437" t="s">
        <v>60</v>
      </c>
      <c r="AA437" t="s">
        <v>60</v>
      </c>
      <c r="AB437" t="s">
        <v>66</v>
      </c>
      <c r="AC437" t="s">
        <v>66</v>
      </c>
      <c r="AD437" t="s">
        <v>60</v>
      </c>
      <c r="AE437" t="s">
        <v>66</v>
      </c>
      <c r="AF437" t="s">
        <v>66</v>
      </c>
      <c r="AG437" t="s">
        <v>66</v>
      </c>
      <c r="AH437" t="s">
        <v>65</v>
      </c>
      <c r="AI437" t="s">
        <v>65</v>
      </c>
      <c r="AJ437" t="s">
        <v>60</v>
      </c>
      <c r="AK437" t="s">
        <v>60</v>
      </c>
      <c r="AL437" t="s">
        <v>66</v>
      </c>
      <c r="AM437" t="s">
        <v>60</v>
      </c>
      <c r="AN437" t="s">
        <v>66</v>
      </c>
      <c r="AO437" t="s">
        <v>66</v>
      </c>
      <c r="AP437" t="s">
        <v>60</v>
      </c>
      <c r="AQ437" t="s">
        <v>60</v>
      </c>
      <c r="AR437" t="s">
        <v>66</v>
      </c>
      <c r="AS437" t="s">
        <v>60</v>
      </c>
      <c r="AT437" t="s">
        <v>60</v>
      </c>
      <c r="AU437" t="s">
        <v>65</v>
      </c>
      <c r="AV437" t="s">
        <v>65</v>
      </c>
      <c r="AW437" t="s">
        <v>65</v>
      </c>
      <c r="AX437" t="s">
        <v>65</v>
      </c>
      <c r="AY437" t="s">
        <v>60</v>
      </c>
      <c r="AZ437">
        <v>236</v>
      </c>
      <c r="BA437" s="3">
        <v>44422.459027777775</v>
      </c>
    </row>
    <row r="438" spans="1:53" ht="17" customHeight="1" x14ac:dyDescent="0.35">
      <c r="A438" t="s">
        <v>52</v>
      </c>
      <c r="B438" t="s">
        <v>53</v>
      </c>
      <c r="D438" t="s">
        <v>570</v>
      </c>
      <c r="E438" t="s">
        <v>462</v>
      </c>
      <c r="F438" t="str">
        <f>VLOOKUP(D438,PostSurvey!A:B,2,FALSE)</f>
        <v>Tan Hon Kee</v>
      </c>
      <c r="G438" s="1">
        <v>27327</v>
      </c>
      <c r="H438" t="s">
        <v>63</v>
      </c>
      <c r="I438" t="s">
        <v>52</v>
      </c>
      <c r="J438" s="2" t="s">
        <v>90</v>
      </c>
      <c r="K438" t="s">
        <v>58</v>
      </c>
      <c r="L438" t="s">
        <v>59</v>
      </c>
      <c r="M438" t="s">
        <v>65</v>
      </c>
      <c r="N438" t="s">
        <v>67</v>
      </c>
      <c r="O438" t="s">
        <v>67</v>
      </c>
      <c r="P438" t="s">
        <v>68</v>
      </c>
      <c r="Q438" t="s">
        <v>68</v>
      </c>
      <c r="R438" t="s">
        <v>66</v>
      </c>
      <c r="S438" t="s">
        <v>67</v>
      </c>
      <c r="T438" t="s">
        <v>66</v>
      </c>
      <c r="U438" t="s">
        <v>66</v>
      </c>
      <c r="V438" t="s">
        <v>67</v>
      </c>
      <c r="W438" t="s">
        <v>60</v>
      </c>
      <c r="X438" t="s">
        <v>66</v>
      </c>
      <c r="Y438" t="s">
        <v>67</v>
      </c>
      <c r="Z438" t="s">
        <v>67</v>
      </c>
      <c r="AA438" t="s">
        <v>67</v>
      </c>
      <c r="AB438" t="s">
        <v>66</v>
      </c>
      <c r="AC438" t="s">
        <v>67</v>
      </c>
      <c r="AD438" t="s">
        <v>68</v>
      </c>
      <c r="AE438" t="s">
        <v>66</v>
      </c>
      <c r="AF438" t="s">
        <v>60</v>
      </c>
      <c r="AG438" t="s">
        <v>66</v>
      </c>
      <c r="AH438" t="s">
        <v>65</v>
      </c>
      <c r="AI438" t="s">
        <v>65</v>
      </c>
      <c r="AJ438" t="s">
        <v>67</v>
      </c>
      <c r="AK438" t="s">
        <v>67</v>
      </c>
      <c r="AL438" t="s">
        <v>67</v>
      </c>
      <c r="AM438" t="s">
        <v>67</v>
      </c>
      <c r="AN438" t="s">
        <v>66</v>
      </c>
      <c r="AO438" t="s">
        <v>66</v>
      </c>
      <c r="AP438" t="s">
        <v>67</v>
      </c>
      <c r="AQ438" t="s">
        <v>67</v>
      </c>
      <c r="AR438" t="s">
        <v>67</v>
      </c>
      <c r="AS438" t="s">
        <v>66</v>
      </c>
      <c r="AT438" t="s">
        <v>65</v>
      </c>
      <c r="AU438" t="s">
        <v>68</v>
      </c>
      <c r="AV438" t="s">
        <v>68</v>
      </c>
      <c r="AW438" t="s">
        <v>68</v>
      </c>
      <c r="AX438" t="s">
        <v>68</v>
      </c>
      <c r="AY438" t="s">
        <v>68</v>
      </c>
      <c r="AZ438">
        <v>235</v>
      </c>
      <c r="BA438" s="3">
        <v>44422.457638888889</v>
      </c>
    </row>
    <row r="439" spans="1:53" ht="17" customHeight="1" x14ac:dyDescent="0.35">
      <c r="A439" t="s">
        <v>52</v>
      </c>
      <c r="B439" t="s">
        <v>53</v>
      </c>
      <c r="D439" t="s">
        <v>571</v>
      </c>
      <c r="E439" t="s">
        <v>462</v>
      </c>
      <c r="F439" t="str">
        <f>VLOOKUP(D439,PostSurvey!A:B,2,FALSE)</f>
        <v>Tan Hon Kee</v>
      </c>
      <c r="G439" s="1">
        <v>29297</v>
      </c>
      <c r="H439" t="s">
        <v>56</v>
      </c>
      <c r="I439" t="s">
        <v>52</v>
      </c>
      <c r="J439" t="s">
        <v>77</v>
      </c>
      <c r="K439" t="s">
        <v>58</v>
      </c>
      <c r="L439" t="s">
        <v>59</v>
      </c>
      <c r="M439" t="s">
        <v>65</v>
      </c>
      <c r="N439" t="s">
        <v>65</v>
      </c>
      <c r="O439" t="s">
        <v>67</v>
      </c>
      <c r="P439" t="s">
        <v>60</v>
      </c>
      <c r="Q439" t="s">
        <v>60</v>
      </c>
      <c r="R439" t="s">
        <v>65</v>
      </c>
      <c r="S439" t="s">
        <v>66</v>
      </c>
      <c r="T439" t="s">
        <v>65</v>
      </c>
      <c r="U439" t="s">
        <v>66</v>
      </c>
      <c r="V439" t="s">
        <v>66</v>
      </c>
      <c r="W439" t="s">
        <v>60</v>
      </c>
      <c r="X439" t="s">
        <v>60</v>
      </c>
      <c r="Y439" t="s">
        <v>68</v>
      </c>
      <c r="Z439" t="s">
        <v>65</v>
      </c>
      <c r="AA439" t="s">
        <v>60</v>
      </c>
      <c r="AB439" t="s">
        <v>65</v>
      </c>
      <c r="AC439" t="s">
        <v>67</v>
      </c>
      <c r="AD439" t="s">
        <v>65</v>
      </c>
      <c r="AE439" t="s">
        <v>65</v>
      </c>
      <c r="AF439" t="s">
        <v>65</v>
      </c>
      <c r="AG439" t="s">
        <v>65</v>
      </c>
      <c r="AH439" t="s">
        <v>68</v>
      </c>
      <c r="AI439" t="s">
        <v>68</v>
      </c>
      <c r="AJ439" t="s">
        <v>60</v>
      </c>
      <c r="AK439" t="s">
        <v>60</v>
      </c>
      <c r="AL439" t="s">
        <v>67</v>
      </c>
      <c r="AM439" t="s">
        <v>60</v>
      </c>
      <c r="AN439" t="s">
        <v>67</v>
      </c>
      <c r="AO439" t="s">
        <v>65</v>
      </c>
      <c r="AP439" t="s">
        <v>60</v>
      </c>
      <c r="AQ439" t="s">
        <v>60</v>
      </c>
      <c r="AR439" t="s">
        <v>60</v>
      </c>
      <c r="AS439" t="s">
        <v>65</v>
      </c>
      <c r="AT439" t="s">
        <v>66</v>
      </c>
      <c r="AU439" t="s">
        <v>68</v>
      </c>
      <c r="AV439" t="s">
        <v>68</v>
      </c>
      <c r="AW439" t="s">
        <v>68</v>
      </c>
      <c r="AX439" t="s">
        <v>68</v>
      </c>
      <c r="AY439" t="s">
        <v>66</v>
      </c>
      <c r="AZ439">
        <v>234</v>
      </c>
      <c r="BA439" s="3">
        <v>44422.456944444442</v>
      </c>
    </row>
    <row r="440" spans="1:53" ht="17" customHeight="1" x14ac:dyDescent="0.35">
      <c r="A440" t="s">
        <v>52</v>
      </c>
      <c r="B440" t="s">
        <v>53</v>
      </c>
      <c r="D440" t="s">
        <v>572</v>
      </c>
      <c r="E440" t="s">
        <v>462</v>
      </c>
      <c r="F440" t="str">
        <f>VLOOKUP(D440,PostSurvey!A:B,2,FALSE)</f>
        <v>Tan Hon Kee</v>
      </c>
      <c r="G440" s="1">
        <v>28311</v>
      </c>
      <c r="H440" t="s">
        <v>63</v>
      </c>
      <c r="I440" t="s">
        <v>52</v>
      </c>
      <c r="J440" t="s">
        <v>64</v>
      </c>
      <c r="K440" t="s">
        <v>58</v>
      </c>
      <c r="L440" t="s">
        <v>74</v>
      </c>
      <c r="M440" t="s">
        <v>65</v>
      </c>
      <c r="N440" t="s">
        <v>67</v>
      </c>
      <c r="O440" t="s">
        <v>67</v>
      </c>
      <c r="P440" t="s">
        <v>65</v>
      </c>
      <c r="Q440" t="s">
        <v>68</v>
      </c>
      <c r="R440" t="s">
        <v>67</v>
      </c>
      <c r="S440" t="s">
        <v>67</v>
      </c>
      <c r="T440" t="s">
        <v>67</v>
      </c>
      <c r="U440" t="s">
        <v>68</v>
      </c>
      <c r="V440" t="s">
        <v>66</v>
      </c>
      <c r="W440" t="s">
        <v>68</v>
      </c>
      <c r="X440" t="s">
        <v>67</v>
      </c>
      <c r="Y440" t="s">
        <v>67</v>
      </c>
      <c r="Z440" t="s">
        <v>67</v>
      </c>
      <c r="AA440" t="s">
        <v>67</v>
      </c>
      <c r="AB440" t="s">
        <v>65</v>
      </c>
      <c r="AC440" t="s">
        <v>65</v>
      </c>
      <c r="AD440" t="s">
        <v>68</v>
      </c>
      <c r="AE440" t="s">
        <v>67</v>
      </c>
      <c r="AF440" t="s">
        <v>65</v>
      </c>
      <c r="AG440" t="s">
        <v>68</v>
      </c>
      <c r="AH440" t="s">
        <v>66</v>
      </c>
      <c r="AI440" t="s">
        <v>60</v>
      </c>
      <c r="AJ440" t="s">
        <v>67</v>
      </c>
      <c r="AK440" t="s">
        <v>67</v>
      </c>
      <c r="AL440" t="s">
        <v>67</v>
      </c>
      <c r="AM440" t="s">
        <v>67</v>
      </c>
      <c r="AN440" t="s">
        <v>67</v>
      </c>
      <c r="AO440" t="s">
        <v>65</v>
      </c>
      <c r="AP440" t="s">
        <v>65</v>
      </c>
      <c r="AQ440" t="s">
        <v>60</v>
      </c>
      <c r="AR440" t="s">
        <v>65</v>
      </c>
      <c r="AS440" t="s">
        <v>66</v>
      </c>
      <c r="AT440" t="s">
        <v>67</v>
      </c>
      <c r="AU440" t="s">
        <v>68</v>
      </c>
      <c r="AV440" t="s">
        <v>68</v>
      </c>
      <c r="AW440" t="s">
        <v>66</v>
      </c>
      <c r="AX440" t="s">
        <v>68</v>
      </c>
      <c r="AY440" t="s">
        <v>60</v>
      </c>
      <c r="AZ440">
        <v>233</v>
      </c>
      <c r="BA440" s="3">
        <v>44422.45416666667</v>
      </c>
    </row>
    <row r="441" spans="1:53" ht="17" customHeight="1" x14ac:dyDescent="0.35">
      <c r="A441" t="s">
        <v>52</v>
      </c>
      <c r="B441" t="s">
        <v>53</v>
      </c>
      <c r="D441" t="s">
        <v>567</v>
      </c>
      <c r="E441" t="s">
        <v>320</v>
      </c>
      <c r="F441" t="str">
        <f>VLOOKUP(D441,PostSurvey!A:B,2,FALSE)</f>
        <v>Tan Hon Kee</v>
      </c>
      <c r="G441">
        <v>2051975</v>
      </c>
      <c r="H441" t="s">
        <v>63</v>
      </c>
      <c r="I441" t="s">
        <v>58</v>
      </c>
      <c r="J441" t="s">
        <v>73</v>
      </c>
      <c r="K441" t="s">
        <v>58</v>
      </c>
      <c r="L441" t="s">
        <v>59</v>
      </c>
      <c r="M441" t="s">
        <v>68</v>
      </c>
      <c r="N441" t="s">
        <v>60</v>
      </c>
      <c r="O441" t="s">
        <v>66</v>
      </c>
      <c r="P441" t="s">
        <v>65</v>
      </c>
      <c r="Q441" t="s">
        <v>60</v>
      </c>
      <c r="R441" t="s">
        <v>66</v>
      </c>
      <c r="S441" t="s">
        <v>66</v>
      </c>
      <c r="T441" t="s">
        <v>66</v>
      </c>
      <c r="U441" t="s">
        <v>68</v>
      </c>
      <c r="V441" t="s">
        <v>65</v>
      </c>
      <c r="W441" t="s">
        <v>65</v>
      </c>
      <c r="X441" t="s">
        <v>65</v>
      </c>
      <c r="Y441" t="s">
        <v>60</v>
      </c>
      <c r="Z441" t="s">
        <v>60</v>
      </c>
      <c r="AA441" t="s">
        <v>66</v>
      </c>
      <c r="AB441" t="s">
        <v>66</v>
      </c>
      <c r="AC441" t="s">
        <v>66</v>
      </c>
      <c r="AD441" t="s">
        <v>65</v>
      </c>
      <c r="AE441" t="s">
        <v>60</v>
      </c>
      <c r="AF441" t="s">
        <v>60</v>
      </c>
      <c r="AG441" t="s">
        <v>66</v>
      </c>
      <c r="AH441" t="s">
        <v>60</v>
      </c>
      <c r="AI441" t="s">
        <v>66</v>
      </c>
      <c r="AJ441" t="s">
        <v>67</v>
      </c>
      <c r="AK441" t="s">
        <v>66</v>
      </c>
      <c r="AL441" t="s">
        <v>60</v>
      </c>
      <c r="AM441" t="s">
        <v>60</v>
      </c>
      <c r="AN441" t="s">
        <v>60</v>
      </c>
      <c r="AO441" t="s">
        <v>66</v>
      </c>
      <c r="AP441" t="s">
        <v>66</v>
      </c>
      <c r="AQ441" t="s">
        <v>66</v>
      </c>
      <c r="AR441" t="s">
        <v>66</v>
      </c>
      <c r="AS441" t="s">
        <v>66</v>
      </c>
      <c r="AT441" t="s">
        <v>66</v>
      </c>
      <c r="AU441" t="s">
        <v>65</v>
      </c>
      <c r="AV441" t="s">
        <v>65</v>
      </c>
      <c r="AW441" t="s">
        <v>60</v>
      </c>
      <c r="AX441" t="s">
        <v>65</v>
      </c>
      <c r="AY441" t="s">
        <v>60</v>
      </c>
      <c r="AZ441">
        <v>232</v>
      </c>
      <c r="BA441" s="3">
        <v>44422.452777777777</v>
      </c>
    </row>
    <row r="442" spans="1:53" ht="17" customHeight="1" x14ac:dyDescent="0.35">
      <c r="A442" t="s">
        <v>52</v>
      </c>
      <c r="B442" t="s">
        <v>53</v>
      </c>
      <c r="D442" t="s">
        <v>571</v>
      </c>
      <c r="E442" t="s">
        <v>462</v>
      </c>
      <c r="F442" t="str">
        <f>VLOOKUP(D442,PostSurvey!A:B,2,FALSE)</f>
        <v>Tan Hon Kee</v>
      </c>
      <c r="G442" s="1">
        <v>29297</v>
      </c>
      <c r="H442" t="s">
        <v>56</v>
      </c>
      <c r="I442" t="s">
        <v>52</v>
      </c>
      <c r="J442" t="s">
        <v>77</v>
      </c>
      <c r="K442" t="s">
        <v>58</v>
      </c>
      <c r="L442" t="s">
        <v>59</v>
      </c>
      <c r="M442" t="s">
        <v>65</v>
      </c>
      <c r="N442" t="s">
        <v>60</v>
      </c>
      <c r="O442" t="s">
        <v>67</v>
      </c>
      <c r="P442" t="s">
        <v>60</v>
      </c>
      <c r="Q442" t="s">
        <v>60</v>
      </c>
      <c r="R442" t="s">
        <v>65</v>
      </c>
      <c r="S442" t="s">
        <v>67</v>
      </c>
      <c r="T442" t="s">
        <v>60</v>
      </c>
      <c r="U442" t="s">
        <v>65</v>
      </c>
      <c r="V442" t="s">
        <v>65</v>
      </c>
      <c r="W442" t="s">
        <v>65</v>
      </c>
      <c r="X442" t="s">
        <v>60</v>
      </c>
      <c r="Y442" t="s">
        <v>60</v>
      </c>
      <c r="Z442" t="s">
        <v>65</v>
      </c>
      <c r="AA442" t="s">
        <v>66</v>
      </c>
      <c r="AB442" t="s">
        <v>60</v>
      </c>
      <c r="AC442" t="s">
        <v>67</v>
      </c>
      <c r="AD442" t="s">
        <v>68</v>
      </c>
      <c r="AE442" t="s">
        <v>60</v>
      </c>
      <c r="AF442" t="s">
        <v>65</v>
      </c>
      <c r="AG442" t="s">
        <v>65</v>
      </c>
      <c r="AH442" t="s">
        <v>68</v>
      </c>
      <c r="AI442" t="s">
        <v>68</v>
      </c>
      <c r="AJ442" t="s">
        <v>60</v>
      </c>
      <c r="AK442" t="s">
        <v>60</v>
      </c>
      <c r="AL442" t="s">
        <v>67</v>
      </c>
      <c r="AM442" t="s">
        <v>60</v>
      </c>
      <c r="AN442" t="s">
        <v>67</v>
      </c>
      <c r="AO442" t="s">
        <v>60</v>
      </c>
      <c r="AP442" t="s">
        <v>66</v>
      </c>
      <c r="AQ442" t="s">
        <v>66</v>
      </c>
      <c r="AR442" t="s">
        <v>66</v>
      </c>
      <c r="AS442" t="s">
        <v>65</v>
      </c>
      <c r="AT442" t="s">
        <v>66</v>
      </c>
      <c r="AU442" t="s">
        <v>68</v>
      </c>
      <c r="AV442" t="s">
        <v>68</v>
      </c>
      <c r="AW442" t="s">
        <v>68</v>
      </c>
      <c r="AX442" t="s">
        <v>68</v>
      </c>
      <c r="AY442" t="s">
        <v>67</v>
      </c>
      <c r="AZ442">
        <v>231</v>
      </c>
      <c r="BA442" s="3">
        <v>44422.451388888891</v>
      </c>
    </row>
    <row r="443" spans="1:53" ht="17" customHeight="1" x14ac:dyDescent="0.35">
      <c r="A443" t="s">
        <v>52</v>
      </c>
      <c r="B443" t="s">
        <v>53</v>
      </c>
      <c r="D443" t="s">
        <v>129</v>
      </c>
      <c r="E443" t="s">
        <v>79</v>
      </c>
      <c r="F443" t="str">
        <f>VLOOKUP(D443,PostSurvey!A:B,2,FALSE)</f>
        <v>Veron Huang Simin</v>
      </c>
      <c r="G443" s="1">
        <v>28293</v>
      </c>
      <c r="H443" t="s">
        <v>56</v>
      </c>
      <c r="I443" t="s">
        <v>52</v>
      </c>
      <c r="J443" s="2" t="s">
        <v>90</v>
      </c>
      <c r="K443" t="s">
        <v>52</v>
      </c>
      <c r="L443" t="s">
        <v>80</v>
      </c>
      <c r="M443" t="s">
        <v>68</v>
      </c>
      <c r="N443" t="s">
        <v>67</v>
      </c>
      <c r="O443" t="s">
        <v>66</v>
      </c>
      <c r="P443" t="s">
        <v>65</v>
      </c>
      <c r="Q443" t="s">
        <v>65</v>
      </c>
      <c r="R443" t="s">
        <v>65</v>
      </c>
      <c r="S443" t="s">
        <v>66</v>
      </c>
      <c r="T443" t="s">
        <v>65</v>
      </c>
      <c r="U443" t="s">
        <v>65</v>
      </c>
      <c r="V443" t="s">
        <v>66</v>
      </c>
      <c r="W443" t="s">
        <v>68</v>
      </c>
      <c r="X443" t="s">
        <v>66</v>
      </c>
      <c r="Y443" t="s">
        <v>66</v>
      </c>
      <c r="Z443" t="s">
        <v>67</v>
      </c>
      <c r="AA443" t="s">
        <v>66</v>
      </c>
      <c r="AB443" t="s">
        <v>67</v>
      </c>
      <c r="AC443" t="s">
        <v>66</v>
      </c>
      <c r="AD443" t="s">
        <v>68</v>
      </c>
      <c r="AE443" t="s">
        <v>66</v>
      </c>
      <c r="AF443" t="s">
        <v>66</v>
      </c>
      <c r="AG443" t="s">
        <v>66</v>
      </c>
      <c r="AH443" t="s">
        <v>65</v>
      </c>
      <c r="AI443" t="s">
        <v>68</v>
      </c>
      <c r="AJ443" t="s">
        <v>67</v>
      </c>
      <c r="AK443" t="s">
        <v>67</v>
      </c>
      <c r="AL443" t="s">
        <v>67</v>
      </c>
      <c r="AM443" t="s">
        <v>66</v>
      </c>
      <c r="AN443" t="s">
        <v>65</v>
      </c>
      <c r="AO443" t="s">
        <v>66</v>
      </c>
      <c r="AP443" t="s">
        <v>66</v>
      </c>
      <c r="AQ443" t="s">
        <v>66</v>
      </c>
      <c r="AR443" t="s">
        <v>66</v>
      </c>
      <c r="AS443" t="s">
        <v>66</v>
      </c>
      <c r="AT443" t="s">
        <v>66</v>
      </c>
      <c r="AU443" t="s">
        <v>65</v>
      </c>
      <c r="AV443" t="s">
        <v>65</v>
      </c>
      <c r="AW443" t="s">
        <v>65</v>
      </c>
      <c r="AX443" t="s">
        <v>65</v>
      </c>
      <c r="AY443" t="s">
        <v>65</v>
      </c>
      <c r="AZ443">
        <v>1018</v>
      </c>
      <c r="BA443" s="3">
        <v>44442.660416666666</v>
      </c>
    </row>
    <row r="444" spans="1:53" ht="17" customHeight="1" x14ac:dyDescent="0.35">
      <c r="A444" t="s">
        <v>52</v>
      </c>
      <c r="B444" t="s">
        <v>53</v>
      </c>
      <c r="D444" t="s">
        <v>138</v>
      </c>
      <c r="E444" t="s">
        <v>79</v>
      </c>
      <c r="F444" t="str">
        <f>VLOOKUP(D444,PostSurvey!A:B,2,FALSE)</f>
        <v>Veron Huang Simin</v>
      </c>
      <c r="G444" s="1">
        <v>29385</v>
      </c>
      <c r="H444" t="s">
        <v>63</v>
      </c>
      <c r="I444" t="s">
        <v>52</v>
      </c>
      <c r="J444" t="s">
        <v>73</v>
      </c>
      <c r="K444" t="s">
        <v>58</v>
      </c>
      <c r="L444" t="s">
        <v>74</v>
      </c>
      <c r="M444" t="s">
        <v>67</v>
      </c>
      <c r="N444" t="s">
        <v>67</v>
      </c>
      <c r="O444" t="s">
        <v>60</v>
      </c>
      <c r="P444" t="s">
        <v>60</v>
      </c>
      <c r="Q444" t="s">
        <v>60</v>
      </c>
      <c r="R444" t="s">
        <v>60</v>
      </c>
      <c r="S444" t="s">
        <v>60</v>
      </c>
      <c r="T444" t="s">
        <v>67</v>
      </c>
      <c r="U444" t="s">
        <v>68</v>
      </c>
      <c r="V444" t="s">
        <v>68</v>
      </c>
      <c r="W444" t="s">
        <v>65</v>
      </c>
      <c r="X444" t="s">
        <v>60</v>
      </c>
      <c r="Y444" t="s">
        <v>67</v>
      </c>
      <c r="Z444" t="s">
        <v>68</v>
      </c>
      <c r="AA444" t="s">
        <v>60</v>
      </c>
      <c r="AB444" t="s">
        <v>67</v>
      </c>
      <c r="AC444" t="s">
        <v>67</v>
      </c>
      <c r="AD444" t="s">
        <v>65</v>
      </c>
      <c r="AE444" t="s">
        <v>60</v>
      </c>
      <c r="AF444" t="s">
        <v>67</v>
      </c>
      <c r="AG444" t="s">
        <v>67</v>
      </c>
      <c r="AH444" t="s">
        <v>68</v>
      </c>
      <c r="AI444" t="s">
        <v>67</v>
      </c>
      <c r="AJ444" t="s">
        <v>67</v>
      </c>
      <c r="AK444" t="s">
        <v>68</v>
      </c>
      <c r="AL444" t="s">
        <v>67</v>
      </c>
      <c r="AM444" t="s">
        <v>67</v>
      </c>
      <c r="AN444" t="s">
        <v>67</v>
      </c>
      <c r="AO444" t="s">
        <v>60</v>
      </c>
      <c r="AP444" t="s">
        <v>67</v>
      </c>
      <c r="AQ444" t="s">
        <v>67</v>
      </c>
      <c r="AR444" t="s">
        <v>60</v>
      </c>
      <c r="AS444" t="s">
        <v>68</v>
      </c>
      <c r="AT444" t="s">
        <v>60</v>
      </c>
      <c r="AU444" t="s">
        <v>68</v>
      </c>
      <c r="AV444" t="s">
        <v>68</v>
      </c>
      <c r="AW444" t="s">
        <v>68</v>
      </c>
      <c r="AX444" t="s">
        <v>68</v>
      </c>
      <c r="AY444" t="s">
        <v>60</v>
      </c>
      <c r="AZ444">
        <v>999</v>
      </c>
      <c r="BA444" s="3">
        <v>44442.620138888888</v>
      </c>
    </row>
    <row r="445" spans="1:53" ht="17" customHeight="1" x14ac:dyDescent="0.35">
      <c r="A445" t="s">
        <v>52</v>
      </c>
      <c r="B445" t="s">
        <v>53</v>
      </c>
      <c r="D445" t="s">
        <v>251</v>
      </c>
      <c r="E445" t="s">
        <v>79</v>
      </c>
      <c r="F445" t="str">
        <f>VLOOKUP(D445,PostSurvey!A:B,2,FALSE)</f>
        <v>Veron Huang Simin</v>
      </c>
      <c r="G445" s="1">
        <v>33501</v>
      </c>
      <c r="H445" t="s">
        <v>63</v>
      </c>
      <c r="I445" t="s">
        <v>52</v>
      </c>
      <c r="J445" s="2" t="s">
        <v>90</v>
      </c>
      <c r="K445" t="s">
        <v>52</v>
      </c>
      <c r="L445" t="s">
        <v>80</v>
      </c>
      <c r="M445" t="s">
        <v>67</v>
      </c>
      <c r="N445" t="s">
        <v>68</v>
      </c>
      <c r="O445" t="s">
        <v>68</v>
      </c>
      <c r="P445" t="s">
        <v>67</v>
      </c>
      <c r="Q445" t="s">
        <v>67</v>
      </c>
      <c r="R445" t="s">
        <v>68</v>
      </c>
      <c r="S445" t="s">
        <v>68</v>
      </c>
      <c r="T445" t="s">
        <v>68</v>
      </c>
      <c r="U445" t="s">
        <v>67</v>
      </c>
      <c r="V445" t="s">
        <v>67</v>
      </c>
      <c r="W445" t="s">
        <v>67</v>
      </c>
      <c r="X445" t="s">
        <v>67</v>
      </c>
      <c r="Y445" t="s">
        <v>67</v>
      </c>
      <c r="Z445" t="s">
        <v>68</v>
      </c>
      <c r="AA445" t="s">
        <v>68</v>
      </c>
      <c r="AB445" t="s">
        <v>68</v>
      </c>
      <c r="AC445" t="s">
        <v>68</v>
      </c>
      <c r="AD445" t="s">
        <v>67</v>
      </c>
      <c r="AE445" t="s">
        <v>68</v>
      </c>
      <c r="AF445" t="s">
        <v>68</v>
      </c>
      <c r="AG445" t="s">
        <v>68</v>
      </c>
      <c r="AH445" t="s">
        <v>67</v>
      </c>
      <c r="AI445" t="s">
        <v>67</v>
      </c>
      <c r="AJ445" t="s">
        <v>68</v>
      </c>
      <c r="AK445" t="s">
        <v>68</v>
      </c>
      <c r="AL445" t="s">
        <v>68</v>
      </c>
      <c r="AM445" t="s">
        <v>68</v>
      </c>
      <c r="AN445" t="s">
        <v>68</v>
      </c>
      <c r="AO445" t="s">
        <v>68</v>
      </c>
      <c r="AP445" t="s">
        <v>68</v>
      </c>
      <c r="AQ445" t="s">
        <v>68</v>
      </c>
      <c r="AR445" t="s">
        <v>68</v>
      </c>
      <c r="AS445" t="s">
        <v>68</v>
      </c>
      <c r="AT445" t="s">
        <v>67</v>
      </c>
      <c r="AU445" t="s">
        <v>67</v>
      </c>
      <c r="AV445" t="s">
        <v>67</v>
      </c>
      <c r="AW445" t="s">
        <v>67</v>
      </c>
      <c r="AX445" t="s">
        <v>67</v>
      </c>
      <c r="AY445" t="s">
        <v>67</v>
      </c>
      <c r="AZ445">
        <v>826</v>
      </c>
      <c r="BA445" s="3">
        <v>44439.647222222222</v>
      </c>
    </row>
    <row r="446" spans="1:53" ht="17" customHeight="1" x14ac:dyDescent="0.35">
      <c r="A446" t="s">
        <v>52</v>
      </c>
      <c r="B446" t="s">
        <v>53</v>
      </c>
      <c r="D446" t="s">
        <v>473</v>
      </c>
      <c r="E446" t="s">
        <v>79</v>
      </c>
      <c r="F446" t="str">
        <f>VLOOKUP(D446,PostSurvey!A:B,2,FALSE)</f>
        <v>Veron Huang Simin</v>
      </c>
      <c r="G446" s="1">
        <v>28775</v>
      </c>
      <c r="H446" t="s">
        <v>63</v>
      </c>
      <c r="I446" t="s">
        <v>52</v>
      </c>
      <c r="J446" t="s">
        <v>64</v>
      </c>
      <c r="K446" t="s">
        <v>58</v>
      </c>
      <c r="L446" t="s">
        <v>74</v>
      </c>
      <c r="M446" t="s">
        <v>65</v>
      </c>
      <c r="N446" t="s">
        <v>67</v>
      </c>
      <c r="O446" t="s">
        <v>67</v>
      </c>
      <c r="P446" t="s">
        <v>68</v>
      </c>
      <c r="Q446" t="s">
        <v>68</v>
      </c>
      <c r="R446" t="s">
        <v>67</v>
      </c>
      <c r="S446" t="s">
        <v>67</v>
      </c>
      <c r="T446" t="s">
        <v>67</v>
      </c>
      <c r="U446" t="s">
        <v>68</v>
      </c>
      <c r="V446" t="s">
        <v>67</v>
      </c>
      <c r="W446" t="s">
        <v>68</v>
      </c>
      <c r="X446" t="s">
        <v>68</v>
      </c>
      <c r="Y446" t="s">
        <v>67</v>
      </c>
      <c r="Z446" t="s">
        <v>67</v>
      </c>
      <c r="AA446" t="s">
        <v>67</v>
      </c>
      <c r="AB446" t="s">
        <v>67</v>
      </c>
      <c r="AC446" t="s">
        <v>67</v>
      </c>
      <c r="AD446" t="s">
        <v>68</v>
      </c>
      <c r="AE446" t="s">
        <v>67</v>
      </c>
      <c r="AF446" t="s">
        <v>67</v>
      </c>
      <c r="AG446" t="s">
        <v>65</v>
      </c>
      <c r="AH446" t="s">
        <v>65</v>
      </c>
      <c r="AI446" t="s">
        <v>68</v>
      </c>
      <c r="AJ446" t="s">
        <v>67</v>
      </c>
      <c r="AK446" t="s">
        <v>67</v>
      </c>
      <c r="AL446" t="s">
        <v>67</v>
      </c>
      <c r="AM446" t="s">
        <v>67</v>
      </c>
      <c r="AN446" t="s">
        <v>65</v>
      </c>
      <c r="AO446" t="s">
        <v>60</v>
      </c>
      <c r="AP446" t="s">
        <v>67</v>
      </c>
      <c r="AQ446" t="s">
        <v>67</v>
      </c>
      <c r="AR446" t="s">
        <v>67</v>
      </c>
      <c r="AS446" t="s">
        <v>67</v>
      </c>
      <c r="AT446" t="s">
        <v>68</v>
      </c>
      <c r="AU446" t="s">
        <v>68</v>
      </c>
      <c r="AV446" t="s">
        <v>68</v>
      </c>
      <c r="AW446" t="s">
        <v>68</v>
      </c>
      <c r="AX446" t="s">
        <v>68</v>
      </c>
      <c r="AY446" t="s">
        <v>68</v>
      </c>
      <c r="AZ446">
        <v>388</v>
      </c>
      <c r="BA446" s="3">
        <v>44436.392361111109</v>
      </c>
    </row>
    <row r="447" spans="1:53" ht="17" customHeight="1" x14ac:dyDescent="0.35">
      <c r="A447" t="s">
        <v>52</v>
      </c>
      <c r="B447" t="s">
        <v>53</v>
      </c>
      <c r="D447" t="s">
        <v>524</v>
      </c>
      <c r="E447" t="s">
        <v>79</v>
      </c>
      <c r="F447" t="str">
        <f>VLOOKUP(D447,PostSurvey!A:B,2,FALSE)</f>
        <v>Veron Huang Simin</v>
      </c>
      <c r="G447" s="1">
        <v>30658</v>
      </c>
      <c r="H447" t="s">
        <v>56</v>
      </c>
      <c r="I447" t="s">
        <v>58</v>
      </c>
      <c r="J447" t="s">
        <v>73</v>
      </c>
      <c r="K447" t="s">
        <v>58</v>
      </c>
      <c r="L447" t="s">
        <v>74</v>
      </c>
      <c r="M447" t="s">
        <v>66</v>
      </c>
      <c r="N447" t="s">
        <v>67</v>
      </c>
      <c r="O447" t="s">
        <v>66</v>
      </c>
      <c r="P447" t="s">
        <v>65</v>
      </c>
      <c r="Q447" t="s">
        <v>68</v>
      </c>
      <c r="R447" t="s">
        <v>66</v>
      </c>
      <c r="S447" t="s">
        <v>67</v>
      </c>
      <c r="T447" t="s">
        <v>67</v>
      </c>
      <c r="U447" t="s">
        <v>65</v>
      </c>
      <c r="V447" t="s">
        <v>67</v>
      </c>
      <c r="W447" t="s">
        <v>65</v>
      </c>
      <c r="X447" t="s">
        <v>66</v>
      </c>
      <c r="Y447" t="s">
        <v>66</v>
      </c>
      <c r="Z447" t="s">
        <v>67</v>
      </c>
      <c r="AA447" t="s">
        <v>67</v>
      </c>
      <c r="AB447" t="s">
        <v>67</v>
      </c>
      <c r="AC447" t="s">
        <v>67</v>
      </c>
      <c r="AD447" t="s">
        <v>60</v>
      </c>
      <c r="AE447" t="s">
        <v>67</v>
      </c>
      <c r="AF447" t="s">
        <v>60</v>
      </c>
      <c r="AG447" t="s">
        <v>66</v>
      </c>
      <c r="AH447" t="s">
        <v>60</v>
      </c>
      <c r="AI447" t="s">
        <v>68</v>
      </c>
      <c r="AJ447" t="s">
        <v>65</v>
      </c>
      <c r="AK447" t="s">
        <v>67</v>
      </c>
      <c r="AL447" t="s">
        <v>67</v>
      </c>
      <c r="AM447" t="s">
        <v>66</v>
      </c>
      <c r="AN447" t="s">
        <v>65</v>
      </c>
      <c r="AO447" t="s">
        <v>67</v>
      </c>
      <c r="AP447" t="s">
        <v>66</v>
      </c>
      <c r="AQ447" t="s">
        <v>66</v>
      </c>
      <c r="AR447" t="s">
        <v>67</v>
      </c>
      <c r="AS447" t="s">
        <v>66</v>
      </c>
      <c r="AT447" t="s">
        <v>65</v>
      </c>
      <c r="AU447" t="s">
        <v>68</v>
      </c>
      <c r="AV447" t="s">
        <v>68</v>
      </c>
      <c r="AW447" t="s">
        <v>65</v>
      </c>
      <c r="AX447" t="s">
        <v>68</v>
      </c>
      <c r="AY447" t="s">
        <v>65</v>
      </c>
      <c r="AZ447">
        <v>307</v>
      </c>
      <c r="BA447" s="3">
        <v>44430.381249999999</v>
      </c>
    </row>
    <row r="448" spans="1:53" ht="17" customHeight="1" x14ac:dyDescent="0.35">
      <c r="A448" t="s">
        <v>52</v>
      </c>
      <c r="B448" t="s">
        <v>53</v>
      </c>
      <c r="D448" t="s">
        <v>524</v>
      </c>
      <c r="E448" t="s">
        <v>79</v>
      </c>
      <c r="F448" t="str">
        <f>VLOOKUP(D448,PostSurvey!A:B,2,FALSE)</f>
        <v>Veron Huang Simin</v>
      </c>
      <c r="G448" s="1">
        <v>30658</v>
      </c>
      <c r="H448" t="s">
        <v>56</v>
      </c>
      <c r="I448" t="s">
        <v>58</v>
      </c>
      <c r="J448" t="s">
        <v>73</v>
      </c>
      <c r="K448" t="s">
        <v>58</v>
      </c>
      <c r="L448" t="s">
        <v>74</v>
      </c>
      <c r="M448" t="s">
        <v>66</v>
      </c>
      <c r="N448" t="s">
        <v>67</v>
      </c>
      <c r="O448" t="s">
        <v>66</v>
      </c>
      <c r="P448" t="s">
        <v>65</v>
      </c>
      <c r="Q448" t="s">
        <v>68</v>
      </c>
      <c r="R448" t="s">
        <v>60</v>
      </c>
      <c r="S448" t="s">
        <v>67</v>
      </c>
      <c r="T448" t="s">
        <v>67</v>
      </c>
      <c r="U448" t="s">
        <v>65</v>
      </c>
      <c r="V448" t="s">
        <v>67</v>
      </c>
      <c r="W448" t="s">
        <v>66</v>
      </c>
      <c r="X448" t="s">
        <v>66</v>
      </c>
      <c r="Y448" t="s">
        <v>67</v>
      </c>
      <c r="Z448" t="s">
        <v>67</v>
      </c>
      <c r="AA448" t="s">
        <v>67</v>
      </c>
      <c r="AB448" t="s">
        <v>67</v>
      </c>
      <c r="AC448" t="s">
        <v>67</v>
      </c>
      <c r="AD448" t="s">
        <v>60</v>
      </c>
      <c r="AE448" t="s">
        <v>66</v>
      </c>
      <c r="AF448" t="s">
        <v>60</v>
      </c>
      <c r="AG448" t="s">
        <v>66</v>
      </c>
      <c r="AH448" t="s">
        <v>60</v>
      </c>
      <c r="AI448" t="s">
        <v>68</v>
      </c>
      <c r="AJ448" t="s">
        <v>65</v>
      </c>
      <c r="AK448" t="s">
        <v>67</v>
      </c>
      <c r="AL448" t="s">
        <v>67</v>
      </c>
      <c r="AM448" t="s">
        <v>60</v>
      </c>
      <c r="AN448" t="s">
        <v>65</v>
      </c>
      <c r="AO448" t="s">
        <v>67</v>
      </c>
      <c r="AP448" t="s">
        <v>66</v>
      </c>
      <c r="AQ448" t="s">
        <v>66</v>
      </c>
      <c r="AR448" t="s">
        <v>67</v>
      </c>
      <c r="AS448" t="s">
        <v>66</v>
      </c>
      <c r="AT448" t="s">
        <v>65</v>
      </c>
      <c r="AU448" t="s">
        <v>68</v>
      </c>
      <c r="AV448" t="s">
        <v>68</v>
      </c>
      <c r="AW448" t="s">
        <v>65</v>
      </c>
      <c r="AX448" t="s">
        <v>68</v>
      </c>
      <c r="AY448" t="s">
        <v>65</v>
      </c>
      <c r="AZ448">
        <v>306</v>
      </c>
      <c r="BA448" s="3">
        <v>44430.378472222219</v>
      </c>
    </row>
    <row r="449" spans="1:53" ht="17" customHeight="1" x14ac:dyDescent="0.35">
      <c r="A449" t="s">
        <v>52</v>
      </c>
      <c r="B449" t="s">
        <v>53</v>
      </c>
      <c r="D449" t="s">
        <v>532</v>
      </c>
      <c r="E449" t="s">
        <v>533</v>
      </c>
      <c r="F449" t="str">
        <f>VLOOKUP(D449,PostSurvey!A:B,2,FALSE)</f>
        <v>Veron Huang Simin</v>
      </c>
      <c r="G449" s="1">
        <v>30554</v>
      </c>
      <c r="H449" t="s">
        <v>56</v>
      </c>
      <c r="I449" t="s">
        <v>58</v>
      </c>
      <c r="J449" t="s">
        <v>73</v>
      </c>
      <c r="K449" t="s">
        <v>58</v>
      </c>
      <c r="L449" t="s">
        <v>74</v>
      </c>
      <c r="M449" t="s">
        <v>65</v>
      </c>
      <c r="N449" t="s">
        <v>60</v>
      </c>
      <c r="O449" t="s">
        <v>66</v>
      </c>
      <c r="P449" t="s">
        <v>60</v>
      </c>
      <c r="Q449" t="s">
        <v>60</v>
      </c>
      <c r="R449" t="s">
        <v>65</v>
      </c>
      <c r="S449" t="s">
        <v>60</v>
      </c>
      <c r="T449" t="s">
        <v>65</v>
      </c>
      <c r="U449" t="s">
        <v>68</v>
      </c>
      <c r="V449" t="s">
        <v>60</v>
      </c>
      <c r="W449" t="s">
        <v>65</v>
      </c>
      <c r="X449" t="s">
        <v>60</v>
      </c>
      <c r="Y449" t="s">
        <v>67</v>
      </c>
      <c r="Z449" t="s">
        <v>66</v>
      </c>
      <c r="AA449" t="s">
        <v>67</v>
      </c>
      <c r="AB449" t="s">
        <v>67</v>
      </c>
      <c r="AC449" t="s">
        <v>60</v>
      </c>
      <c r="AD449" t="s">
        <v>65</v>
      </c>
      <c r="AE449" t="s">
        <v>65</v>
      </c>
      <c r="AF449" t="s">
        <v>65</v>
      </c>
      <c r="AG449" t="s">
        <v>65</v>
      </c>
      <c r="AH449" t="s">
        <v>60</v>
      </c>
      <c r="AI449" t="s">
        <v>60</v>
      </c>
      <c r="AJ449" t="s">
        <v>66</v>
      </c>
      <c r="AK449" t="s">
        <v>60</v>
      </c>
      <c r="AL449" t="s">
        <v>60</v>
      </c>
      <c r="AM449" t="s">
        <v>66</v>
      </c>
      <c r="AN449" t="s">
        <v>60</v>
      </c>
      <c r="AO449" t="s">
        <v>60</v>
      </c>
      <c r="AP449" t="s">
        <v>60</v>
      </c>
      <c r="AQ449" t="s">
        <v>65</v>
      </c>
      <c r="AR449" t="s">
        <v>65</v>
      </c>
      <c r="AS449" t="s">
        <v>68</v>
      </c>
      <c r="AT449" t="s">
        <v>65</v>
      </c>
      <c r="AU449" t="s">
        <v>65</v>
      </c>
      <c r="AV449" t="s">
        <v>60</v>
      </c>
      <c r="AW449" t="s">
        <v>60</v>
      </c>
      <c r="AX449" t="s">
        <v>65</v>
      </c>
      <c r="AY449" t="s">
        <v>60</v>
      </c>
      <c r="AZ449">
        <v>297</v>
      </c>
      <c r="BA449" s="3">
        <v>44427.090277777781</v>
      </c>
    </row>
    <row r="450" spans="1:53" ht="17" customHeight="1" x14ac:dyDescent="0.35">
      <c r="A450" t="s">
        <v>52</v>
      </c>
      <c r="B450" t="s">
        <v>53</v>
      </c>
      <c r="D450" t="s">
        <v>538</v>
      </c>
      <c r="E450" t="s">
        <v>471</v>
      </c>
      <c r="F450" t="str">
        <f>VLOOKUP(D450,PostSurvey!A:B,2,FALSE)</f>
        <v>Veron Huang Simin</v>
      </c>
      <c r="G450" s="1">
        <v>28839</v>
      </c>
      <c r="H450" t="s">
        <v>63</v>
      </c>
      <c r="I450" t="s">
        <v>52</v>
      </c>
      <c r="J450" t="s">
        <v>77</v>
      </c>
      <c r="K450" t="s">
        <v>58</v>
      </c>
      <c r="L450" t="s">
        <v>74</v>
      </c>
      <c r="M450" t="s">
        <v>65</v>
      </c>
      <c r="N450" t="s">
        <v>66</v>
      </c>
      <c r="O450" t="s">
        <v>66</v>
      </c>
      <c r="P450" t="s">
        <v>65</v>
      </c>
      <c r="Q450" t="s">
        <v>65</v>
      </c>
      <c r="R450" t="s">
        <v>66</v>
      </c>
      <c r="S450" t="s">
        <v>66</v>
      </c>
      <c r="T450" t="s">
        <v>66</v>
      </c>
      <c r="U450" t="s">
        <v>65</v>
      </c>
      <c r="V450" t="s">
        <v>66</v>
      </c>
      <c r="W450" t="s">
        <v>66</v>
      </c>
      <c r="X450" t="s">
        <v>60</v>
      </c>
      <c r="Y450" t="s">
        <v>66</v>
      </c>
      <c r="Z450" t="s">
        <v>66</v>
      </c>
      <c r="AA450" t="s">
        <v>65</v>
      </c>
      <c r="AB450" t="s">
        <v>60</v>
      </c>
      <c r="AC450" t="s">
        <v>65</v>
      </c>
      <c r="AD450" t="s">
        <v>65</v>
      </c>
      <c r="AE450" t="s">
        <v>66</v>
      </c>
      <c r="AF450" t="s">
        <v>65</v>
      </c>
      <c r="AG450" t="s">
        <v>60</v>
      </c>
      <c r="AH450" t="s">
        <v>60</v>
      </c>
      <c r="AI450" t="s">
        <v>65</v>
      </c>
      <c r="AJ450" t="s">
        <v>65</v>
      </c>
      <c r="AK450" t="s">
        <v>66</v>
      </c>
      <c r="AL450" t="s">
        <v>65</v>
      </c>
      <c r="AM450" t="s">
        <v>65</v>
      </c>
      <c r="AN450" t="s">
        <v>65</v>
      </c>
      <c r="AO450" t="s">
        <v>65</v>
      </c>
      <c r="AP450" t="s">
        <v>60</v>
      </c>
      <c r="AQ450" t="s">
        <v>66</v>
      </c>
      <c r="AR450" t="s">
        <v>66</v>
      </c>
      <c r="AS450" t="s">
        <v>60</v>
      </c>
      <c r="AT450" t="s">
        <v>65</v>
      </c>
      <c r="AU450" t="s">
        <v>65</v>
      </c>
      <c r="AV450" t="s">
        <v>65</v>
      </c>
      <c r="AW450" t="s">
        <v>65</v>
      </c>
      <c r="AX450" t="s">
        <v>65</v>
      </c>
      <c r="AY450" t="s">
        <v>65</v>
      </c>
      <c r="AZ450">
        <v>285</v>
      </c>
      <c r="BA450" s="3">
        <v>44424.265972222223</v>
      </c>
    </row>
    <row r="451" spans="1:53" ht="17" customHeight="1" x14ac:dyDescent="0.35">
      <c r="A451" t="s">
        <v>52</v>
      </c>
      <c r="B451" t="s">
        <v>53</v>
      </c>
      <c r="D451" t="s">
        <v>576</v>
      </c>
      <c r="E451" t="s">
        <v>577</v>
      </c>
      <c r="F451" t="str">
        <f>VLOOKUP(D451,PostSurvey!A:B,2,FALSE)</f>
        <v>Veron Huang Simin</v>
      </c>
      <c r="G451" s="1">
        <v>33254</v>
      </c>
      <c r="H451" t="s">
        <v>56</v>
      </c>
      <c r="I451" t="s">
        <v>52</v>
      </c>
      <c r="J451" t="s">
        <v>77</v>
      </c>
      <c r="K451" t="s">
        <v>58</v>
      </c>
      <c r="L451" t="s">
        <v>59</v>
      </c>
      <c r="M451" t="s">
        <v>60</v>
      </c>
      <c r="N451" t="s">
        <v>60</v>
      </c>
      <c r="O451" t="s">
        <v>65</v>
      </c>
      <c r="P451" t="s">
        <v>66</v>
      </c>
      <c r="Q451" t="s">
        <v>68</v>
      </c>
      <c r="R451" t="s">
        <v>65</v>
      </c>
      <c r="S451" t="s">
        <v>66</v>
      </c>
      <c r="T451" t="s">
        <v>67</v>
      </c>
      <c r="U451" t="s">
        <v>68</v>
      </c>
      <c r="V451" t="s">
        <v>65</v>
      </c>
      <c r="W451" t="s">
        <v>65</v>
      </c>
      <c r="X451" t="s">
        <v>65</v>
      </c>
      <c r="Y451" t="s">
        <v>60</v>
      </c>
      <c r="Z451" t="s">
        <v>66</v>
      </c>
      <c r="AA451" t="s">
        <v>67</v>
      </c>
      <c r="AB451" t="s">
        <v>66</v>
      </c>
      <c r="AC451" t="s">
        <v>68</v>
      </c>
      <c r="AD451" t="s">
        <v>60</v>
      </c>
      <c r="AE451" t="s">
        <v>65</v>
      </c>
      <c r="AF451" t="s">
        <v>65</v>
      </c>
      <c r="AG451" t="s">
        <v>65</v>
      </c>
      <c r="AH451" t="s">
        <v>67</v>
      </c>
      <c r="AI451" t="s">
        <v>65</v>
      </c>
      <c r="AJ451" t="s">
        <v>67</v>
      </c>
      <c r="AK451" t="s">
        <v>67</v>
      </c>
      <c r="AL451" t="s">
        <v>67</v>
      </c>
      <c r="AM451" t="s">
        <v>60</v>
      </c>
      <c r="AN451" t="s">
        <v>65</v>
      </c>
      <c r="AO451" t="s">
        <v>67</v>
      </c>
      <c r="AP451" t="s">
        <v>66</v>
      </c>
      <c r="AQ451" t="s">
        <v>65</v>
      </c>
      <c r="AR451" t="s">
        <v>66</v>
      </c>
      <c r="AS451" t="s">
        <v>60</v>
      </c>
      <c r="AT451" t="s">
        <v>65</v>
      </c>
      <c r="AU451" t="s">
        <v>65</v>
      </c>
      <c r="AV451" t="s">
        <v>68</v>
      </c>
      <c r="AW451" t="s">
        <v>68</v>
      </c>
      <c r="AX451" t="s">
        <v>68</v>
      </c>
      <c r="AY451" t="s">
        <v>65</v>
      </c>
      <c r="AZ451">
        <v>225</v>
      </c>
      <c r="BA451" s="3">
        <v>44421.567361111112</v>
      </c>
    </row>
    <row r="452" spans="1:53" ht="17" customHeight="1" x14ac:dyDescent="0.35">
      <c r="A452" t="s">
        <v>52</v>
      </c>
      <c r="B452" t="s">
        <v>53</v>
      </c>
      <c r="D452" t="s">
        <v>578</v>
      </c>
      <c r="E452" t="s">
        <v>577</v>
      </c>
      <c r="F452" t="str">
        <f>VLOOKUP(D452,PostSurvey!A:B,2,FALSE)</f>
        <v>Veron Huang Simin</v>
      </c>
      <c r="G452" s="1">
        <v>33714</v>
      </c>
      <c r="H452" t="s">
        <v>63</v>
      </c>
      <c r="I452" t="s">
        <v>58</v>
      </c>
      <c r="J452" t="s">
        <v>73</v>
      </c>
      <c r="K452" t="s">
        <v>58</v>
      </c>
      <c r="L452" t="s">
        <v>59</v>
      </c>
      <c r="M452" t="s">
        <v>60</v>
      </c>
      <c r="N452" t="s">
        <v>65</v>
      </c>
      <c r="O452" t="s">
        <v>60</v>
      </c>
      <c r="P452" t="s">
        <v>60</v>
      </c>
      <c r="Q452" t="s">
        <v>65</v>
      </c>
      <c r="R452" t="s">
        <v>66</v>
      </c>
      <c r="S452" t="s">
        <v>66</v>
      </c>
      <c r="T452" t="s">
        <v>66</v>
      </c>
      <c r="U452" t="s">
        <v>68</v>
      </c>
      <c r="V452" t="s">
        <v>65</v>
      </c>
      <c r="W452" t="s">
        <v>65</v>
      </c>
      <c r="X452" t="s">
        <v>65</v>
      </c>
      <c r="Y452" t="s">
        <v>60</v>
      </c>
      <c r="Z452" t="s">
        <v>60</v>
      </c>
      <c r="AA452" t="s">
        <v>60</v>
      </c>
      <c r="AB452" t="s">
        <v>60</v>
      </c>
      <c r="AC452" t="s">
        <v>65</v>
      </c>
      <c r="AD452" t="s">
        <v>65</v>
      </c>
      <c r="AE452" t="s">
        <v>60</v>
      </c>
      <c r="AF452" t="s">
        <v>60</v>
      </c>
      <c r="AG452" t="s">
        <v>60</v>
      </c>
      <c r="AH452" t="s">
        <v>65</v>
      </c>
      <c r="AI452" t="s">
        <v>65</v>
      </c>
      <c r="AJ452" t="s">
        <v>60</v>
      </c>
      <c r="AK452" t="s">
        <v>65</v>
      </c>
      <c r="AL452" t="s">
        <v>60</v>
      </c>
      <c r="AM452" t="s">
        <v>60</v>
      </c>
      <c r="AN452" t="s">
        <v>67</v>
      </c>
      <c r="AO452" t="s">
        <v>67</v>
      </c>
      <c r="AP452" t="s">
        <v>67</v>
      </c>
      <c r="AQ452" t="s">
        <v>67</v>
      </c>
      <c r="AR452" t="s">
        <v>67</v>
      </c>
      <c r="AS452" t="s">
        <v>66</v>
      </c>
      <c r="AT452" t="s">
        <v>65</v>
      </c>
      <c r="AU452" t="s">
        <v>68</v>
      </c>
      <c r="AV452" t="s">
        <v>68</v>
      </c>
      <c r="AW452" t="s">
        <v>68</v>
      </c>
      <c r="AX452" t="s">
        <v>68</v>
      </c>
      <c r="AY452" t="s">
        <v>65</v>
      </c>
      <c r="AZ452">
        <v>223</v>
      </c>
      <c r="BA452" s="3">
        <v>44421.489583333336</v>
      </c>
    </row>
    <row r="453" spans="1:53" ht="17" customHeight="1" x14ac:dyDescent="0.35">
      <c r="A453" t="s">
        <v>52</v>
      </c>
      <c r="B453" t="s">
        <v>53</v>
      </c>
      <c r="D453" t="s">
        <v>579</v>
      </c>
      <c r="E453" t="s">
        <v>79</v>
      </c>
      <c r="F453" t="str">
        <f>VLOOKUP(D453,PostSurvey!A:B,2,FALSE)</f>
        <v>Veron Huang Simin</v>
      </c>
      <c r="G453" s="1">
        <v>32285</v>
      </c>
      <c r="H453" t="s">
        <v>56</v>
      </c>
      <c r="I453" t="s">
        <v>58</v>
      </c>
      <c r="J453" t="s">
        <v>73</v>
      </c>
      <c r="K453" t="s">
        <v>58</v>
      </c>
      <c r="L453" t="s">
        <v>74</v>
      </c>
      <c r="M453" t="s">
        <v>65</v>
      </c>
      <c r="N453" t="s">
        <v>67</v>
      </c>
      <c r="O453" t="s">
        <v>60</v>
      </c>
      <c r="P453" t="s">
        <v>65</v>
      </c>
      <c r="Q453" t="s">
        <v>65</v>
      </c>
      <c r="R453" t="s">
        <v>60</v>
      </c>
      <c r="S453" t="s">
        <v>66</v>
      </c>
      <c r="T453" t="s">
        <v>66</v>
      </c>
      <c r="U453" t="s">
        <v>60</v>
      </c>
      <c r="V453" t="s">
        <v>60</v>
      </c>
      <c r="W453" t="s">
        <v>60</v>
      </c>
      <c r="X453" t="s">
        <v>67</v>
      </c>
      <c r="Y453" t="s">
        <v>66</v>
      </c>
      <c r="Z453" t="s">
        <v>66</v>
      </c>
      <c r="AA453" t="s">
        <v>65</v>
      </c>
      <c r="AB453" t="s">
        <v>66</v>
      </c>
      <c r="AC453" t="s">
        <v>66</v>
      </c>
      <c r="AD453" t="s">
        <v>65</v>
      </c>
      <c r="AE453" t="s">
        <v>66</v>
      </c>
      <c r="AF453" t="s">
        <v>60</v>
      </c>
      <c r="AG453" t="s">
        <v>66</v>
      </c>
      <c r="AH453" t="s">
        <v>60</v>
      </c>
      <c r="AI453" t="s">
        <v>65</v>
      </c>
      <c r="AJ453" t="s">
        <v>60</v>
      </c>
      <c r="AK453" t="s">
        <v>66</v>
      </c>
      <c r="AL453" t="s">
        <v>66</v>
      </c>
      <c r="AM453" t="s">
        <v>60</v>
      </c>
      <c r="AN453" t="s">
        <v>65</v>
      </c>
      <c r="AO453" t="s">
        <v>66</v>
      </c>
      <c r="AP453" t="s">
        <v>60</v>
      </c>
      <c r="AQ453" t="s">
        <v>66</v>
      </c>
      <c r="AR453" t="s">
        <v>60</v>
      </c>
      <c r="AS453" t="s">
        <v>65</v>
      </c>
      <c r="AT453" t="s">
        <v>65</v>
      </c>
      <c r="AU453" t="s">
        <v>65</v>
      </c>
      <c r="AV453" t="s">
        <v>65</v>
      </c>
      <c r="AW453" t="s">
        <v>65</v>
      </c>
      <c r="AX453" t="s">
        <v>65</v>
      </c>
      <c r="AY453" t="s">
        <v>65</v>
      </c>
      <c r="AZ453">
        <v>222</v>
      </c>
      <c r="BA453" s="3">
        <v>44421.435416666667</v>
      </c>
    </row>
    <row r="454" spans="1:53" ht="17" customHeight="1" x14ac:dyDescent="0.35">
      <c r="A454" t="s">
        <v>52</v>
      </c>
      <c r="B454" t="s">
        <v>53</v>
      </c>
      <c r="D454" t="s">
        <v>538</v>
      </c>
      <c r="E454" t="s">
        <v>471</v>
      </c>
      <c r="F454" t="str">
        <f>VLOOKUP(D454,PostSurvey!A:B,2,FALSE)</f>
        <v>Veron Huang Simin</v>
      </c>
      <c r="G454" t="s">
        <v>587</v>
      </c>
      <c r="H454" t="s">
        <v>63</v>
      </c>
      <c r="I454" t="s">
        <v>52</v>
      </c>
      <c r="J454" s="2" t="s">
        <v>98</v>
      </c>
      <c r="K454" t="s">
        <v>58</v>
      </c>
      <c r="L454" t="s">
        <v>74</v>
      </c>
      <c r="M454" t="s">
        <v>65</v>
      </c>
      <c r="N454" t="s">
        <v>65</v>
      </c>
      <c r="O454" t="s">
        <v>66</v>
      </c>
      <c r="P454" t="s">
        <v>65</v>
      </c>
      <c r="Q454" t="s">
        <v>65</v>
      </c>
      <c r="R454" t="s">
        <v>67</v>
      </c>
      <c r="S454" t="s">
        <v>67</v>
      </c>
      <c r="T454" t="s">
        <v>67</v>
      </c>
      <c r="U454" t="s">
        <v>65</v>
      </c>
      <c r="V454" t="s">
        <v>66</v>
      </c>
      <c r="W454" t="s">
        <v>65</v>
      </c>
      <c r="X454" t="s">
        <v>60</v>
      </c>
      <c r="Y454" t="s">
        <v>66</v>
      </c>
      <c r="Z454" t="s">
        <v>67</v>
      </c>
      <c r="AA454" t="s">
        <v>60</v>
      </c>
      <c r="AB454" t="s">
        <v>67</v>
      </c>
      <c r="AC454" t="s">
        <v>60</v>
      </c>
      <c r="AD454" t="s">
        <v>65</v>
      </c>
      <c r="AE454" t="s">
        <v>66</v>
      </c>
      <c r="AF454" t="s">
        <v>65</v>
      </c>
      <c r="AG454" t="s">
        <v>60</v>
      </c>
      <c r="AH454" t="s">
        <v>65</v>
      </c>
      <c r="AI454" t="s">
        <v>65</v>
      </c>
      <c r="AJ454" t="s">
        <v>60</v>
      </c>
      <c r="AK454" t="s">
        <v>65</v>
      </c>
      <c r="AL454" t="s">
        <v>60</v>
      </c>
      <c r="AM454" t="s">
        <v>65</v>
      </c>
      <c r="AN454" t="s">
        <v>65</v>
      </c>
      <c r="AO454" t="s">
        <v>65</v>
      </c>
      <c r="AP454" t="s">
        <v>66</v>
      </c>
      <c r="AQ454" t="s">
        <v>60</v>
      </c>
      <c r="AR454" t="s">
        <v>66</v>
      </c>
      <c r="AS454" t="s">
        <v>60</v>
      </c>
      <c r="AT454" t="s">
        <v>65</v>
      </c>
      <c r="AU454" t="s">
        <v>65</v>
      </c>
      <c r="AV454" t="s">
        <v>65</v>
      </c>
      <c r="AW454" t="s">
        <v>68</v>
      </c>
      <c r="AX454" t="s">
        <v>68</v>
      </c>
      <c r="AY454" t="s">
        <v>68</v>
      </c>
      <c r="AZ454">
        <v>207</v>
      </c>
      <c r="BA454" s="3">
        <v>44416.473611111112</v>
      </c>
    </row>
    <row r="455" spans="1:53" ht="17" customHeight="1" x14ac:dyDescent="0.35">
      <c r="A455" t="s">
        <v>52</v>
      </c>
      <c r="B455" t="s">
        <v>53</v>
      </c>
      <c r="D455" t="s">
        <v>593</v>
      </c>
      <c r="E455" t="s">
        <v>577</v>
      </c>
      <c r="F455" t="str">
        <f>VLOOKUP(D455,PostSurvey!A:B,2,FALSE)</f>
        <v>Veron Huang Simin</v>
      </c>
      <c r="G455">
        <v>27041983</v>
      </c>
      <c r="H455" t="s">
        <v>56</v>
      </c>
      <c r="I455" t="s">
        <v>52</v>
      </c>
      <c r="J455" t="s">
        <v>64</v>
      </c>
      <c r="K455" t="s">
        <v>58</v>
      </c>
      <c r="L455" t="s">
        <v>74</v>
      </c>
      <c r="M455" t="s">
        <v>65</v>
      </c>
      <c r="N455" t="s">
        <v>60</v>
      </c>
      <c r="O455" t="s">
        <v>60</v>
      </c>
      <c r="P455" t="s">
        <v>65</v>
      </c>
      <c r="Q455" t="s">
        <v>65</v>
      </c>
      <c r="R455" t="s">
        <v>60</v>
      </c>
      <c r="S455" t="s">
        <v>66</v>
      </c>
      <c r="T455" t="s">
        <v>60</v>
      </c>
      <c r="U455" t="s">
        <v>65</v>
      </c>
      <c r="V455" t="s">
        <v>60</v>
      </c>
      <c r="W455" t="s">
        <v>65</v>
      </c>
      <c r="X455" t="s">
        <v>60</v>
      </c>
      <c r="Y455" t="s">
        <v>67</v>
      </c>
      <c r="Z455" t="s">
        <v>66</v>
      </c>
      <c r="AA455" t="s">
        <v>60</v>
      </c>
      <c r="AB455" t="s">
        <v>60</v>
      </c>
      <c r="AC455" t="s">
        <v>65</v>
      </c>
      <c r="AD455" t="s">
        <v>65</v>
      </c>
      <c r="AE455" t="s">
        <v>66</v>
      </c>
      <c r="AF455" t="s">
        <v>60</v>
      </c>
      <c r="AG455" t="s">
        <v>60</v>
      </c>
      <c r="AH455" t="s">
        <v>65</v>
      </c>
      <c r="AI455" t="s">
        <v>65</v>
      </c>
      <c r="AJ455" t="s">
        <v>60</v>
      </c>
      <c r="AK455" t="s">
        <v>67</v>
      </c>
      <c r="AL455" t="s">
        <v>67</v>
      </c>
      <c r="AM455" t="s">
        <v>67</v>
      </c>
      <c r="AN455" t="s">
        <v>65</v>
      </c>
      <c r="AO455" t="s">
        <v>65</v>
      </c>
      <c r="AP455" t="s">
        <v>66</v>
      </c>
      <c r="AQ455" t="s">
        <v>66</v>
      </c>
      <c r="AR455" t="s">
        <v>66</v>
      </c>
      <c r="AS455" t="s">
        <v>60</v>
      </c>
      <c r="AT455" t="s">
        <v>65</v>
      </c>
      <c r="AU455" t="s">
        <v>68</v>
      </c>
      <c r="AV455" t="s">
        <v>68</v>
      </c>
      <c r="AW455" t="s">
        <v>65</v>
      </c>
      <c r="AX455" t="s">
        <v>68</v>
      </c>
      <c r="AY455" t="s">
        <v>65</v>
      </c>
      <c r="AZ455">
        <v>198</v>
      </c>
      <c r="BA455" s="3">
        <v>44415.295138888891</v>
      </c>
    </row>
    <row r="456" spans="1:53" ht="17" customHeight="1" x14ac:dyDescent="0.35">
      <c r="A456" t="s">
        <v>58</v>
      </c>
      <c r="B456" t="s">
        <v>53</v>
      </c>
      <c r="D456" t="s">
        <v>596</v>
      </c>
      <c r="E456" t="s">
        <v>577</v>
      </c>
      <c r="F456" t="str">
        <f>VLOOKUP(D456,PostSurvey!A:B,2,FALSE)</f>
        <v>Veron Huang Simin</v>
      </c>
      <c r="G456" s="1">
        <v>33615</v>
      </c>
      <c r="H456" t="s">
        <v>56</v>
      </c>
      <c r="I456" t="s">
        <v>52</v>
      </c>
      <c r="J456" s="2" t="s">
        <v>160</v>
      </c>
      <c r="K456" t="s">
        <v>58</v>
      </c>
      <c r="L456" t="s">
        <v>80</v>
      </c>
      <c r="M456" t="s">
        <v>66</v>
      </c>
      <c r="N456" t="s">
        <v>66</v>
      </c>
      <c r="O456" t="s">
        <v>66</v>
      </c>
      <c r="P456" t="s">
        <v>65</v>
      </c>
      <c r="Q456" t="s">
        <v>68</v>
      </c>
      <c r="R456" t="s">
        <v>66</v>
      </c>
      <c r="S456" t="s">
        <v>66</v>
      </c>
      <c r="T456" t="s">
        <v>67</v>
      </c>
      <c r="U456" t="s">
        <v>68</v>
      </c>
      <c r="V456" t="s">
        <v>66</v>
      </c>
      <c r="W456" t="s">
        <v>60</v>
      </c>
      <c r="X456" t="s">
        <v>60</v>
      </c>
      <c r="Y456" t="s">
        <v>66</v>
      </c>
      <c r="Z456" t="s">
        <v>66</v>
      </c>
      <c r="AA456" t="s">
        <v>67</v>
      </c>
      <c r="AB456" t="s">
        <v>67</v>
      </c>
      <c r="AC456" t="s">
        <v>67</v>
      </c>
      <c r="AD456" t="s">
        <v>66</v>
      </c>
      <c r="AE456" t="s">
        <v>67</v>
      </c>
      <c r="AF456" t="s">
        <v>66</v>
      </c>
      <c r="AG456" t="s">
        <v>65</v>
      </c>
      <c r="AH456" t="s">
        <v>65</v>
      </c>
      <c r="AI456" t="s">
        <v>68</v>
      </c>
      <c r="AJ456" t="s">
        <v>60</v>
      </c>
      <c r="AK456" t="s">
        <v>67</v>
      </c>
      <c r="AL456" t="s">
        <v>66</v>
      </c>
      <c r="AM456" t="s">
        <v>66</v>
      </c>
      <c r="AN456" t="s">
        <v>65</v>
      </c>
      <c r="AO456" t="s">
        <v>67</v>
      </c>
      <c r="AP456" t="s">
        <v>67</v>
      </c>
      <c r="AQ456" t="s">
        <v>65</v>
      </c>
      <c r="AR456" t="s">
        <v>67</v>
      </c>
      <c r="AS456" t="s">
        <v>60</v>
      </c>
      <c r="AT456" t="s">
        <v>65</v>
      </c>
      <c r="AU456" t="s">
        <v>68</v>
      </c>
      <c r="AV456" t="s">
        <v>68</v>
      </c>
      <c r="AW456" t="s">
        <v>65</v>
      </c>
      <c r="AX456" t="s">
        <v>68</v>
      </c>
      <c r="AY456" t="s">
        <v>65</v>
      </c>
      <c r="AZ456">
        <v>195</v>
      </c>
      <c r="BA456" s="3">
        <v>44415.216666666667</v>
      </c>
    </row>
    <row r="457" spans="1:53" ht="17" customHeight="1" x14ac:dyDescent="0.35">
      <c r="A457" t="s">
        <v>52</v>
      </c>
      <c r="B457" t="s">
        <v>53</v>
      </c>
      <c r="D457" t="s">
        <v>251</v>
      </c>
      <c r="E457" t="s">
        <v>619</v>
      </c>
      <c r="F457" t="str">
        <f>VLOOKUP(D457,PostSurvey!A:B,2,FALSE)</f>
        <v>Veron Huang Simin</v>
      </c>
      <c r="G457" s="1">
        <v>37884</v>
      </c>
      <c r="H457" t="s">
        <v>63</v>
      </c>
      <c r="I457" t="s">
        <v>52</v>
      </c>
      <c r="J457" s="2" t="s">
        <v>197</v>
      </c>
      <c r="K457" t="s">
        <v>52</v>
      </c>
      <c r="L457" t="s">
        <v>80</v>
      </c>
      <c r="M457" t="s">
        <v>67</v>
      </c>
      <c r="N457" t="s">
        <v>68</v>
      </c>
      <c r="O457" t="s">
        <v>68</v>
      </c>
      <c r="P457" t="s">
        <v>67</v>
      </c>
      <c r="Q457" t="s">
        <v>67</v>
      </c>
      <c r="R457" t="s">
        <v>68</v>
      </c>
      <c r="S457" t="s">
        <v>68</v>
      </c>
      <c r="T457" t="s">
        <v>68</v>
      </c>
      <c r="U457" t="s">
        <v>67</v>
      </c>
      <c r="V457" t="s">
        <v>67</v>
      </c>
      <c r="W457" t="s">
        <v>67</v>
      </c>
      <c r="X457" t="s">
        <v>67</v>
      </c>
      <c r="Y457" t="s">
        <v>67</v>
      </c>
      <c r="Z457" t="s">
        <v>68</v>
      </c>
      <c r="AA457" t="s">
        <v>68</v>
      </c>
      <c r="AB457" t="s">
        <v>68</v>
      </c>
      <c r="AC457" t="s">
        <v>68</v>
      </c>
      <c r="AD457" t="s">
        <v>67</v>
      </c>
      <c r="AE457" t="s">
        <v>68</v>
      </c>
      <c r="AF457" t="s">
        <v>68</v>
      </c>
      <c r="AG457" t="s">
        <v>68</v>
      </c>
      <c r="AH457" t="s">
        <v>67</v>
      </c>
      <c r="AI457" t="s">
        <v>67</v>
      </c>
      <c r="AJ457" t="s">
        <v>68</v>
      </c>
      <c r="AK457" t="s">
        <v>68</v>
      </c>
      <c r="AL457" t="s">
        <v>68</v>
      </c>
      <c r="AM457" t="s">
        <v>68</v>
      </c>
      <c r="AN457" t="s">
        <v>68</v>
      </c>
      <c r="AO457" t="s">
        <v>68</v>
      </c>
      <c r="AP457" t="s">
        <v>68</v>
      </c>
      <c r="AQ457" t="s">
        <v>68</v>
      </c>
      <c r="AR457" t="s">
        <v>68</v>
      </c>
      <c r="AS457" t="s">
        <v>68</v>
      </c>
      <c r="AT457" t="s">
        <v>67</v>
      </c>
      <c r="AU457" t="s">
        <v>67</v>
      </c>
      <c r="AV457" t="s">
        <v>67</v>
      </c>
      <c r="AW457" t="s">
        <v>67</v>
      </c>
      <c r="AX457" t="s">
        <v>67</v>
      </c>
      <c r="AY457" t="s">
        <v>67</v>
      </c>
      <c r="AZ457">
        <v>50</v>
      </c>
      <c r="BA457" s="3">
        <v>44391.34652777778</v>
      </c>
    </row>
    <row r="458" spans="1:53" ht="17" customHeight="1" x14ac:dyDescent="0.35">
      <c r="A458" t="s">
        <v>52</v>
      </c>
      <c r="B458" t="s">
        <v>53</v>
      </c>
      <c r="D458" t="s">
        <v>251</v>
      </c>
      <c r="F458" t="str">
        <f>VLOOKUP(D458,PostSurvey!A:B,2,FALSE)</f>
        <v>Veron Huang Simin</v>
      </c>
      <c r="G458" s="1">
        <v>37884</v>
      </c>
      <c r="H458" t="s">
        <v>63</v>
      </c>
      <c r="I458" t="s">
        <v>52</v>
      </c>
      <c r="J458" s="2" t="s">
        <v>152</v>
      </c>
      <c r="K458" t="s">
        <v>52</v>
      </c>
      <c r="L458" t="s">
        <v>80</v>
      </c>
      <c r="M458" t="s">
        <v>67</v>
      </c>
      <c r="N458" t="s">
        <v>68</v>
      </c>
      <c r="O458" t="s">
        <v>68</v>
      </c>
      <c r="P458" t="s">
        <v>67</v>
      </c>
      <c r="Q458" t="s">
        <v>67</v>
      </c>
      <c r="R458" t="s">
        <v>68</v>
      </c>
      <c r="S458" t="s">
        <v>68</v>
      </c>
      <c r="T458" t="s">
        <v>68</v>
      </c>
      <c r="U458" t="s">
        <v>67</v>
      </c>
      <c r="V458" t="s">
        <v>67</v>
      </c>
      <c r="W458" t="s">
        <v>67</v>
      </c>
      <c r="X458" t="s">
        <v>67</v>
      </c>
      <c r="Y458" t="s">
        <v>68</v>
      </c>
      <c r="Z458" t="s">
        <v>68</v>
      </c>
      <c r="AA458" t="s">
        <v>68</v>
      </c>
      <c r="AB458" t="s">
        <v>68</v>
      </c>
      <c r="AC458" t="s">
        <v>68</v>
      </c>
      <c r="AD458" t="s">
        <v>67</v>
      </c>
      <c r="AE458" t="s">
        <v>68</v>
      </c>
      <c r="AF458" t="s">
        <v>68</v>
      </c>
      <c r="AG458" t="s">
        <v>68</v>
      </c>
      <c r="AH458" t="s">
        <v>67</v>
      </c>
      <c r="AI458" t="s">
        <v>67</v>
      </c>
      <c r="AJ458" t="s">
        <v>68</v>
      </c>
      <c r="AK458" t="s">
        <v>68</v>
      </c>
      <c r="AL458" t="s">
        <v>67</v>
      </c>
      <c r="AM458" t="s">
        <v>68</v>
      </c>
      <c r="AN458" t="s">
        <v>68</v>
      </c>
      <c r="AO458" t="s">
        <v>68</v>
      </c>
      <c r="AP458" t="s">
        <v>68</v>
      </c>
      <c r="AQ458" t="s">
        <v>68</v>
      </c>
      <c r="AR458" t="s">
        <v>68</v>
      </c>
      <c r="AS458" t="s">
        <v>68</v>
      </c>
      <c r="AT458" t="s">
        <v>67</v>
      </c>
      <c r="AU458" t="s">
        <v>67</v>
      </c>
      <c r="AV458" t="s">
        <v>67</v>
      </c>
      <c r="AW458" t="s">
        <v>67</v>
      </c>
      <c r="AX458" t="s">
        <v>67</v>
      </c>
      <c r="AY458" t="s">
        <v>68</v>
      </c>
      <c r="AZ458">
        <v>28</v>
      </c>
      <c r="BA458" s="3">
        <v>44377.703472222223</v>
      </c>
    </row>
    <row r="459" spans="1:53" ht="17" customHeight="1" x14ac:dyDescent="0.35">
      <c r="A459" t="s">
        <v>52</v>
      </c>
      <c r="B459" t="s">
        <v>53</v>
      </c>
      <c r="D459" t="s">
        <v>701</v>
      </c>
      <c r="F459" t="str">
        <f>VLOOKUP(D459,PostSurvey!A:B,2,FALSE)</f>
        <v>Veron Huang Simin</v>
      </c>
      <c r="H459" t="s">
        <v>56</v>
      </c>
      <c r="I459" t="s">
        <v>52</v>
      </c>
      <c r="J459" t="s">
        <v>73</v>
      </c>
      <c r="K459" t="s">
        <v>58</v>
      </c>
      <c r="L459" t="s">
        <v>80</v>
      </c>
      <c r="M459" t="s">
        <v>67</v>
      </c>
      <c r="N459" t="s">
        <v>67</v>
      </c>
      <c r="O459" t="s">
        <v>67</v>
      </c>
      <c r="P459" t="s">
        <v>67</v>
      </c>
      <c r="Q459" t="s">
        <v>67</v>
      </c>
      <c r="R459" t="s">
        <v>67</v>
      </c>
      <c r="S459" t="s">
        <v>67</v>
      </c>
      <c r="T459" t="s">
        <v>67</v>
      </c>
      <c r="U459" t="s">
        <v>67</v>
      </c>
      <c r="W459" t="s">
        <v>67</v>
      </c>
      <c r="X459" t="s">
        <v>67</v>
      </c>
      <c r="Y459" t="s">
        <v>67</v>
      </c>
      <c r="Z459" t="s">
        <v>67</v>
      </c>
      <c r="AA459" t="s">
        <v>67</v>
      </c>
      <c r="AB459" t="s">
        <v>67</v>
      </c>
      <c r="AC459" t="s">
        <v>67</v>
      </c>
      <c r="AD459" t="s">
        <v>67</v>
      </c>
      <c r="AE459" t="s">
        <v>67</v>
      </c>
      <c r="AF459" t="s">
        <v>67</v>
      </c>
      <c r="AG459" t="s">
        <v>67</v>
      </c>
      <c r="AH459" t="s">
        <v>67</v>
      </c>
      <c r="AI459" t="s">
        <v>67</v>
      </c>
      <c r="AJ459" t="s">
        <v>67</v>
      </c>
      <c r="AK459" t="s">
        <v>67</v>
      </c>
      <c r="AL459" t="s">
        <v>67</v>
      </c>
      <c r="AM459" t="s">
        <v>67</v>
      </c>
      <c r="AN459" t="s">
        <v>67</v>
      </c>
      <c r="AO459" t="s">
        <v>67</v>
      </c>
      <c r="AP459" t="s">
        <v>67</v>
      </c>
      <c r="AQ459" t="s">
        <v>67</v>
      </c>
      <c r="AR459" t="s">
        <v>67</v>
      </c>
      <c r="AS459" t="s">
        <v>67</v>
      </c>
      <c r="AT459" t="s">
        <v>67</v>
      </c>
      <c r="AU459" t="s">
        <v>67</v>
      </c>
      <c r="AV459" t="s">
        <v>67</v>
      </c>
      <c r="AW459" t="s">
        <v>67</v>
      </c>
      <c r="AX459" t="s">
        <v>67</v>
      </c>
      <c r="AY459" t="s">
        <v>67</v>
      </c>
      <c r="AZ459">
        <v>9</v>
      </c>
      <c r="BA459" s="3">
        <v>44375.630555555559</v>
      </c>
    </row>
    <row r="460" spans="1:53" ht="17" customHeight="1" x14ac:dyDescent="0.35">
      <c r="A460" t="s">
        <v>52</v>
      </c>
      <c r="B460" t="s">
        <v>53</v>
      </c>
      <c r="D460" t="s">
        <v>251</v>
      </c>
      <c r="F460" t="str">
        <f>VLOOKUP(D460,PostSurvey!A:B,2,FALSE)</f>
        <v>Veron Huang Simin</v>
      </c>
      <c r="H460" t="s">
        <v>63</v>
      </c>
      <c r="I460" t="s">
        <v>52</v>
      </c>
      <c r="J460" s="2" t="s">
        <v>197</v>
      </c>
      <c r="K460" t="s">
        <v>52</v>
      </c>
      <c r="L460" t="s">
        <v>80</v>
      </c>
      <c r="M460" t="s">
        <v>67</v>
      </c>
      <c r="N460" t="s">
        <v>68</v>
      </c>
      <c r="O460" t="s">
        <v>68</v>
      </c>
      <c r="P460" t="s">
        <v>67</v>
      </c>
      <c r="Q460" t="s">
        <v>67</v>
      </c>
      <c r="R460" t="s">
        <v>68</v>
      </c>
      <c r="S460" t="s">
        <v>68</v>
      </c>
      <c r="T460" t="s">
        <v>68</v>
      </c>
      <c r="U460" t="s">
        <v>67</v>
      </c>
      <c r="V460" t="s">
        <v>67</v>
      </c>
      <c r="W460" t="s">
        <v>67</v>
      </c>
      <c r="X460" t="s">
        <v>67</v>
      </c>
      <c r="Y460" t="s">
        <v>66</v>
      </c>
      <c r="Z460" t="s">
        <v>68</v>
      </c>
      <c r="AA460" t="s">
        <v>68</v>
      </c>
      <c r="AB460" t="s">
        <v>68</v>
      </c>
      <c r="AC460" t="s">
        <v>68</v>
      </c>
      <c r="AD460" t="s">
        <v>67</v>
      </c>
      <c r="AE460" t="s">
        <v>68</v>
      </c>
      <c r="AF460" t="s">
        <v>68</v>
      </c>
      <c r="AG460" t="s">
        <v>68</v>
      </c>
      <c r="AH460" t="s">
        <v>68</v>
      </c>
      <c r="AI460" t="s">
        <v>67</v>
      </c>
      <c r="AJ460" t="s">
        <v>67</v>
      </c>
      <c r="AK460" t="s">
        <v>68</v>
      </c>
      <c r="AL460" t="s">
        <v>67</v>
      </c>
      <c r="AM460" t="s">
        <v>66</v>
      </c>
      <c r="AN460" t="s">
        <v>68</v>
      </c>
      <c r="AO460" t="s">
        <v>68</v>
      </c>
      <c r="AP460" t="s">
        <v>68</v>
      </c>
      <c r="AQ460" t="s">
        <v>68</v>
      </c>
      <c r="AR460" t="s">
        <v>68</v>
      </c>
      <c r="AS460" t="s">
        <v>68</v>
      </c>
      <c r="AT460" t="s">
        <v>67</v>
      </c>
      <c r="AU460" t="s">
        <v>68</v>
      </c>
      <c r="AV460" t="s">
        <v>67</v>
      </c>
      <c r="AW460" t="s">
        <v>67</v>
      </c>
      <c r="AX460" t="s">
        <v>67</v>
      </c>
      <c r="AY460" t="s">
        <v>67</v>
      </c>
      <c r="AZ460">
        <v>7</v>
      </c>
      <c r="BA460" s="3">
        <v>44375.507638888892</v>
      </c>
    </row>
    <row r="461" spans="1:53" ht="17" customHeight="1" x14ac:dyDescent="0.35">
      <c r="A461" t="s">
        <v>52</v>
      </c>
      <c r="B461" s="2" t="s">
        <v>69</v>
      </c>
      <c r="D461" t="s">
        <v>700</v>
      </c>
      <c r="F461" t="str">
        <f>VLOOKUP(D461,PostSurvey!A:B,2,FALSE)</f>
        <v>Veron Huang Simin</v>
      </c>
      <c r="H461" t="s">
        <v>63</v>
      </c>
      <c r="I461" t="s">
        <v>58</v>
      </c>
      <c r="J461" s="2" t="s">
        <v>90</v>
      </c>
      <c r="K461" t="s">
        <v>58</v>
      </c>
      <c r="L461" t="s">
        <v>116</v>
      </c>
      <c r="AZ461">
        <v>5</v>
      </c>
      <c r="BA461" s="3">
        <v>44375.263888888891</v>
      </c>
    </row>
    <row r="462" spans="1:53" ht="17" customHeight="1" x14ac:dyDescent="0.35">
      <c r="A462" t="s">
        <v>52</v>
      </c>
      <c r="B462" t="s">
        <v>53</v>
      </c>
      <c r="D462" t="s">
        <v>75</v>
      </c>
      <c r="E462" t="s">
        <v>76</v>
      </c>
      <c r="F462" t="str">
        <f>VLOOKUP(D462,PostSurvey!A:B,2,FALSE)</f>
        <v>Waida</v>
      </c>
      <c r="G462" s="1">
        <v>35540</v>
      </c>
      <c r="H462" t="s">
        <v>56</v>
      </c>
      <c r="I462" t="s">
        <v>52</v>
      </c>
      <c r="J462" t="s">
        <v>77</v>
      </c>
      <c r="K462" t="s">
        <v>58</v>
      </c>
      <c r="L462" t="s">
        <v>74</v>
      </c>
      <c r="M462" t="s">
        <v>65</v>
      </c>
      <c r="N462" t="s">
        <v>66</v>
      </c>
      <c r="O462" t="s">
        <v>67</v>
      </c>
      <c r="P462" t="s">
        <v>68</v>
      </c>
      <c r="Q462" t="s">
        <v>68</v>
      </c>
      <c r="R462" t="s">
        <v>66</v>
      </c>
      <c r="S462" t="s">
        <v>67</v>
      </c>
      <c r="T462" t="s">
        <v>67</v>
      </c>
      <c r="U462" t="s">
        <v>65</v>
      </c>
      <c r="V462" t="s">
        <v>66</v>
      </c>
      <c r="W462" t="s">
        <v>66</v>
      </c>
      <c r="X462" t="s">
        <v>67</v>
      </c>
      <c r="Y462" t="s">
        <v>66</v>
      </c>
      <c r="Z462" t="s">
        <v>66</v>
      </c>
      <c r="AA462" t="s">
        <v>67</v>
      </c>
      <c r="AB462" t="s">
        <v>66</v>
      </c>
      <c r="AC462" t="s">
        <v>65</v>
      </c>
      <c r="AD462" t="s">
        <v>65</v>
      </c>
      <c r="AE462" t="s">
        <v>66</v>
      </c>
      <c r="AF462" t="s">
        <v>66</v>
      </c>
      <c r="AG462" t="s">
        <v>66</v>
      </c>
      <c r="AH462" t="s">
        <v>68</v>
      </c>
      <c r="AI462" t="s">
        <v>65</v>
      </c>
      <c r="AJ462" t="s">
        <v>67</v>
      </c>
      <c r="AK462" t="s">
        <v>66</v>
      </c>
      <c r="AL462" t="s">
        <v>67</v>
      </c>
      <c r="AM462" t="s">
        <v>65</v>
      </c>
      <c r="AN462" t="s">
        <v>65</v>
      </c>
      <c r="AO462" t="s">
        <v>66</v>
      </c>
      <c r="AP462" t="s">
        <v>66</v>
      </c>
      <c r="AQ462" t="s">
        <v>66</v>
      </c>
      <c r="AR462" t="s">
        <v>66</v>
      </c>
      <c r="AS462" t="s">
        <v>66</v>
      </c>
      <c r="AT462" t="s">
        <v>66</v>
      </c>
      <c r="AU462" t="s">
        <v>68</v>
      </c>
      <c r="AV462" t="s">
        <v>68</v>
      </c>
      <c r="AW462" t="s">
        <v>65</v>
      </c>
      <c r="AX462" t="s">
        <v>68</v>
      </c>
      <c r="AY462" t="s">
        <v>65</v>
      </c>
      <c r="AZ462">
        <v>1084</v>
      </c>
      <c r="BA462" s="3">
        <v>44445.265972222223</v>
      </c>
    </row>
    <row r="463" spans="1:53" ht="17" customHeight="1" x14ac:dyDescent="0.35">
      <c r="A463" t="s">
        <v>52</v>
      </c>
      <c r="B463" t="s">
        <v>53</v>
      </c>
      <c r="D463" t="s">
        <v>169</v>
      </c>
      <c r="E463" t="s">
        <v>76</v>
      </c>
      <c r="F463" t="str">
        <f>VLOOKUP(D463,PostSurvey!A:B,2,FALSE)</f>
        <v>Waida</v>
      </c>
      <c r="G463" s="1">
        <v>33484</v>
      </c>
      <c r="H463" t="s">
        <v>63</v>
      </c>
      <c r="I463" t="s">
        <v>58</v>
      </c>
      <c r="J463" t="s">
        <v>73</v>
      </c>
      <c r="K463" t="s">
        <v>58</v>
      </c>
      <c r="L463" t="s">
        <v>74</v>
      </c>
      <c r="M463" t="s">
        <v>60</v>
      </c>
      <c r="N463" t="s">
        <v>60</v>
      </c>
      <c r="O463" t="s">
        <v>65</v>
      </c>
      <c r="P463" t="s">
        <v>60</v>
      </c>
      <c r="Q463" t="s">
        <v>65</v>
      </c>
      <c r="R463" t="s">
        <v>65</v>
      </c>
      <c r="S463" t="s">
        <v>60</v>
      </c>
      <c r="T463" t="s">
        <v>60</v>
      </c>
      <c r="U463" t="s">
        <v>68</v>
      </c>
      <c r="V463" t="s">
        <v>68</v>
      </c>
      <c r="W463" t="s">
        <v>60</v>
      </c>
      <c r="X463" t="s">
        <v>60</v>
      </c>
      <c r="Y463" t="s">
        <v>68</v>
      </c>
      <c r="Z463" t="s">
        <v>65</v>
      </c>
      <c r="AA463" t="s">
        <v>65</v>
      </c>
      <c r="AB463" t="s">
        <v>66</v>
      </c>
      <c r="AC463" t="s">
        <v>68</v>
      </c>
      <c r="AD463" t="s">
        <v>65</v>
      </c>
      <c r="AE463" t="s">
        <v>67</v>
      </c>
      <c r="AF463" t="s">
        <v>65</v>
      </c>
      <c r="AG463" t="s">
        <v>68</v>
      </c>
      <c r="AH463" t="s">
        <v>65</v>
      </c>
      <c r="AI463" t="s">
        <v>68</v>
      </c>
      <c r="AJ463" t="s">
        <v>60</v>
      </c>
      <c r="AK463" t="s">
        <v>60</v>
      </c>
      <c r="AL463" t="s">
        <v>66</v>
      </c>
      <c r="AM463" t="s">
        <v>65</v>
      </c>
      <c r="AN463" t="s">
        <v>60</v>
      </c>
      <c r="AO463" t="s">
        <v>67</v>
      </c>
      <c r="AP463" t="s">
        <v>60</v>
      </c>
      <c r="AQ463" t="s">
        <v>66</v>
      </c>
      <c r="AR463" t="s">
        <v>60</v>
      </c>
      <c r="AS463" t="s">
        <v>60</v>
      </c>
      <c r="AT463" t="s">
        <v>60</v>
      </c>
      <c r="AU463" t="s">
        <v>68</v>
      </c>
      <c r="AV463" t="s">
        <v>68</v>
      </c>
      <c r="AW463" t="s">
        <v>65</v>
      </c>
      <c r="AX463" t="s">
        <v>60</v>
      </c>
      <c r="AY463" t="s">
        <v>60</v>
      </c>
      <c r="AZ463">
        <v>957</v>
      </c>
      <c r="BA463" s="3">
        <v>44442.259027777778</v>
      </c>
    </row>
    <row r="464" spans="1:53" ht="17" customHeight="1" x14ac:dyDescent="0.35">
      <c r="A464" t="s">
        <v>52</v>
      </c>
      <c r="B464" t="s">
        <v>53</v>
      </c>
      <c r="D464" t="s">
        <v>170</v>
      </c>
      <c r="E464" t="s">
        <v>76</v>
      </c>
      <c r="F464" t="str">
        <f>VLOOKUP(D464,PostSurvey!A:B,2,FALSE)</f>
        <v>Waida</v>
      </c>
      <c r="G464" s="1">
        <v>32739</v>
      </c>
      <c r="H464" t="s">
        <v>63</v>
      </c>
      <c r="I464" t="s">
        <v>52</v>
      </c>
      <c r="J464" s="2" t="s">
        <v>98</v>
      </c>
      <c r="K464" t="s">
        <v>58</v>
      </c>
      <c r="L464" t="s">
        <v>59</v>
      </c>
      <c r="M464" t="s">
        <v>60</v>
      </c>
      <c r="N464" t="s">
        <v>65</v>
      </c>
      <c r="O464" t="s">
        <v>60</v>
      </c>
      <c r="P464" t="s">
        <v>60</v>
      </c>
      <c r="Q464" t="s">
        <v>65</v>
      </c>
      <c r="R464" t="s">
        <v>66</v>
      </c>
      <c r="S464" t="s">
        <v>67</v>
      </c>
      <c r="T464" t="s">
        <v>67</v>
      </c>
      <c r="U464" t="s">
        <v>65</v>
      </c>
      <c r="V464" t="s">
        <v>60</v>
      </c>
      <c r="W464" t="s">
        <v>60</v>
      </c>
      <c r="X464" t="s">
        <v>60</v>
      </c>
      <c r="Y464" t="s">
        <v>60</v>
      </c>
      <c r="Z464" t="s">
        <v>60</v>
      </c>
      <c r="AA464" t="s">
        <v>60</v>
      </c>
      <c r="AB464" t="s">
        <v>60</v>
      </c>
      <c r="AC464" t="s">
        <v>60</v>
      </c>
      <c r="AD464" t="s">
        <v>60</v>
      </c>
      <c r="AE464" t="s">
        <v>60</v>
      </c>
      <c r="AF464" t="s">
        <v>60</v>
      </c>
      <c r="AG464" t="s">
        <v>60</v>
      </c>
      <c r="AH464" t="s">
        <v>60</v>
      </c>
      <c r="AI464" t="s">
        <v>60</v>
      </c>
      <c r="AJ464" t="s">
        <v>60</v>
      </c>
      <c r="AK464" t="s">
        <v>60</v>
      </c>
      <c r="AL464" t="s">
        <v>60</v>
      </c>
      <c r="AM464" t="s">
        <v>60</v>
      </c>
      <c r="AN464" t="s">
        <v>60</v>
      </c>
      <c r="AO464" t="s">
        <v>60</v>
      </c>
      <c r="AP464" t="s">
        <v>67</v>
      </c>
      <c r="AQ464" t="s">
        <v>60</v>
      </c>
      <c r="AR464" t="s">
        <v>60</v>
      </c>
      <c r="AS464" t="s">
        <v>60</v>
      </c>
      <c r="AT464" t="s">
        <v>65</v>
      </c>
      <c r="AU464" t="s">
        <v>65</v>
      </c>
      <c r="AV464" t="s">
        <v>65</v>
      </c>
      <c r="AW464" t="s">
        <v>65</v>
      </c>
      <c r="AX464" t="s">
        <v>65</v>
      </c>
      <c r="AY464" t="s">
        <v>60</v>
      </c>
      <c r="AZ464">
        <v>955</v>
      </c>
      <c r="BA464" s="3">
        <v>44442.25277777778</v>
      </c>
    </row>
    <row r="465" spans="1:53" ht="17" customHeight="1" x14ac:dyDescent="0.35">
      <c r="A465" t="s">
        <v>58</v>
      </c>
      <c r="B465" t="s">
        <v>53</v>
      </c>
      <c r="D465" t="s">
        <v>171</v>
      </c>
      <c r="E465" t="s">
        <v>76</v>
      </c>
      <c r="F465" t="str">
        <f>VLOOKUP(D465,PostSurvey!A:B,2,FALSE)</f>
        <v>Waida</v>
      </c>
      <c r="G465" s="1">
        <v>31856</v>
      </c>
      <c r="H465" t="s">
        <v>63</v>
      </c>
      <c r="I465" t="s">
        <v>58</v>
      </c>
      <c r="J465" t="s">
        <v>73</v>
      </c>
      <c r="K465" t="s">
        <v>58</v>
      </c>
      <c r="L465" t="s">
        <v>59</v>
      </c>
      <c r="M465" t="s">
        <v>68</v>
      </c>
      <c r="N465" t="s">
        <v>68</v>
      </c>
      <c r="O465" t="s">
        <v>60</v>
      </c>
      <c r="P465" t="s">
        <v>60</v>
      </c>
      <c r="Q465" t="s">
        <v>68</v>
      </c>
      <c r="R465" t="s">
        <v>60</v>
      </c>
      <c r="S465" t="s">
        <v>65</v>
      </c>
      <c r="T465" t="s">
        <v>60</v>
      </c>
      <c r="U465" t="s">
        <v>68</v>
      </c>
      <c r="V465" t="s">
        <v>60</v>
      </c>
      <c r="W465" t="s">
        <v>60</v>
      </c>
      <c r="X465" t="s">
        <v>68</v>
      </c>
      <c r="Y465" t="s">
        <v>60</v>
      </c>
      <c r="Z465" t="s">
        <v>60</v>
      </c>
      <c r="AA465" t="s">
        <v>60</v>
      </c>
      <c r="AB465" t="s">
        <v>67</v>
      </c>
      <c r="AC465" t="s">
        <v>65</v>
      </c>
      <c r="AD465" t="s">
        <v>65</v>
      </c>
      <c r="AE465" t="s">
        <v>60</v>
      </c>
      <c r="AF465" t="s">
        <v>60</v>
      </c>
      <c r="AG465" t="s">
        <v>60</v>
      </c>
      <c r="AH465" t="s">
        <v>65</v>
      </c>
      <c r="AI465" t="s">
        <v>68</v>
      </c>
      <c r="AJ465" t="s">
        <v>60</v>
      </c>
      <c r="AK465" t="s">
        <v>60</v>
      </c>
      <c r="AL465" t="s">
        <v>66</v>
      </c>
      <c r="AM465" t="s">
        <v>60</v>
      </c>
      <c r="AN465" t="s">
        <v>60</v>
      </c>
      <c r="AO465" t="s">
        <v>67</v>
      </c>
      <c r="AP465" t="s">
        <v>66</v>
      </c>
      <c r="AQ465" t="s">
        <v>66</v>
      </c>
      <c r="AR465" t="s">
        <v>66</v>
      </c>
      <c r="AS465" t="s">
        <v>66</v>
      </c>
      <c r="AT465" t="s">
        <v>65</v>
      </c>
      <c r="AU465" t="s">
        <v>68</v>
      </c>
      <c r="AV465" t="s">
        <v>68</v>
      </c>
      <c r="AW465" t="s">
        <v>68</v>
      </c>
      <c r="AX465" t="s">
        <v>65</v>
      </c>
      <c r="AY465" t="s">
        <v>60</v>
      </c>
      <c r="AZ465">
        <v>952</v>
      </c>
      <c r="BA465" s="3">
        <v>44442.246527777781</v>
      </c>
    </row>
    <row r="466" spans="1:53" ht="17" customHeight="1" x14ac:dyDescent="0.35">
      <c r="A466" t="s">
        <v>58</v>
      </c>
      <c r="B466" t="s">
        <v>53</v>
      </c>
      <c r="D466" t="s">
        <v>172</v>
      </c>
      <c r="E466" t="s">
        <v>76</v>
      </c>
      <c r="F466" t="str">
        <f>VLOOKUP(D466,PostSurvey!A:B,2,FALSE)</f>
        <v>Waida</v>
      </c>
      <c r="G466" s="1">
        <v>33077</v>
      </c>
      <c r="H466" t="s">
        <v>63</v>
      </c>
      <c r="I466" t="s">
        <v>52</v>
      </c>
      <c r="J466" t="s">
        <v>173</v>
      </c>
      <c r="K466" t="s">
        <v>58</v>
      </c>
      <c r="L466" t="s">
        <v>59</v>
      </c>
      <c r="M466" t="s">
        <v>60</v>
      </c>
      <c r="N466" t="s">
        <v>66</v>
      </c>
      <c r="O466" t="s">
        <v>66</v>
      </c>
      <c r="P466" t="s">
        <v>60</v>
      </c>
      <c r="Q466" t="s">
        <v>66</v>
      </c>
      <c r="R466" t="s">
        <v>60</v>
      </c>
      <c r="S466" t="s">
        <v>60</v>
      </c>
      <c r="T466" t="s">
        <v>66</v>
      </c>
      <c r="U466" t="s">
        <v>65</v>
      </c>
      <c r="V466" t="s">
        <v>60</v>
      </c>
      <c r="W466" t="s">
        <v>65</v>
      </c>
      <c r="X466" t="s">
        <v>65</v>
      </c>
      <c r="Y466" t="s">
        <v>60</v>
      </c>
      <c r="Z466" t="s">
        <v>66</v>
      </c>
      <c r="AA466" t="s">
        <v>60</v>
      </c>
      <c r="AB466" t="s">
        <v>66</v>
      </c>
      <c r="AC466" t="s">
        <v>66</v>
      </c>
      <c r="AD466" t="s">
        <v>60</v>
      </c>
      <c r="AE466" t="s">
        <v>65</v>
      </c>
      <c r="AF466" t="s">
        <v>60</v>
      </c>
      <c r="AG466" t="s">
        <v>65</v>
      </c>
      <c r="AH466" t="s">
        <v>60</v>
      </c>
      <c r="AI466" t="s">
        <v>60</v>
      </c>
      <c r="AJ466" t="s">
        <v>60</v>
      </c>
      <c r="AK466" t="s">
        <v>67</v>
      </c>
      <c r="AL466" t="s">
        <v>60</v>
      </c>
      <c r="AM466" t="s">
        <v>66</v>
      </c>
      <c r="AN466" t="s">
        <v>66</v>
      </c>
      <c r="AO466" t="s">
        <v>66</v>
      </c>
      <c r="AP466" t="s">
        <v>66</v>
      </c>
      <c r="AQ466" t="s">
        <v>60</v>
      </c>
      <c r="AR466" t="s">
        <v>60</v>
      </c>
      <c r="AS466" t="s">
        <v>65</v>
      </c>
      <c r="AT466" t="s">
        <v>66</v>
      </c>
      <c r="AU466" t="s">
        <v>65</v>
      </c>
      <c r="AV466" t="s">
        <v>65</v>
      </c>
      <c r="AW466" t="s">
        <v>65</v>
      </c>
      <c r="AX466" t="s">
        <v>60</v>
      </c>
      <c r="AY466" t="s">
        <v>66</v>
      </c>
      <c r="AZ466">
        <v>951</v>
      </c>
      <c r="BA466" s="3">
        <v>44442.240277777775</v>
      </c>
    </row>
    <row r="467" spans="1:53" ht="17" customHeight="1" x14ac:dyDescent="0.35">
      <c r="A467" t="s">
        <v>58</v>
      </c>
      <c r="B467" t="s">
        <v>53</v>
      </c>
      <c r="D467" t="s">
        <v>172</v>
      </c>
      <c r="E467" t="s">
        <v>76</v>
      </c>
      <c r="F467" t="str">
        <f>VLOOKUP(D467,PostSurvey!A:B,2,FALSE)</f>
        <v>Waida</v>
      </c>
      <c r="G467" s="1">
        <v>33077</v>
      </c>
      <c r="H467" t="s">
        <v>63</v>
      </c>
      <c r="I467" t="s">
        <v>52</v>
      </c>
      <c r="J467" t="s">
        <v>173</v>
      </c>
      <c r="K467" t="s">
        <v>58</v>
      </c>
      <c r="L467" t="s">
        <v>59</v>
      </c>
      <c r="M467" t="s">
        <v>65</v>
      </c>
      <c r="N467" t="s">
        <v>60</v>
      </c>
      <c r="O467" t="s">
        <v>60</v>
      </c>
      <c r="P467" t="s">
        <v>65</v>
      </c>
      <c r="Q467" t="s">
        <v>66</v>
      </c>
      <c r="R467" t="s">
        <v>60</v>
      </c>
      <c r="S467" t="s">
        <v>60</v>
      </c>
      <c r="T467" t="s">
        <v>66</v>
      </c>
      <c r="U467" t="s">
        <v>65</v>
      </c>
      <c r="V467" t="s">
        <v>65</v>
      </c>
      <c r="W467" t="s">
        <v>60</v>
      </c>
      <c r="X467" t="s">
        <v>65</v>
      </c>
      <c r="Y467" t="s">
        <v>60</v>
      </c>
      <c r="Z467" t="s">
        <v>66</v>
      </c>
      <c r="AA467" t="s">
        <v>60</v>
      </c>
      <c r="AB467" t="s">
        <v>66</v>
      </c>
      <c r="AC467" t="s">
        <v>66</v>
      </c>
      <c r="AD467" t="s">
        <v>60</v>
      </c>
      <c r="AE467" t="s">
        <v>60</v>
      </c>
      <c r="AF467" t="s">
        <v>60</v>
      </c>
      <c r="AG467" t="s">
        <v>60</v>
      </c>
      <c r="AH467" t="s">
        <v>60</v>
      </c>
      <c r="AI467" t="s">
        <v>66</v>
      </c>
      <c r="AJ467" t="s">
        <v>60</v>
      </c>
      <c r="AK467" t="s">
        <v>67</v>
      </c>
      <c r="AL467" t="s">
        <v>66</v>
      </c>
      <c r="AM467" t="s">
        <v>66</v>
      </c>
      <c r="AN467" t="s">
        <v>60</v>
      </c>
      <c r="AO467" t="s">
        <v>67</v>
      </c>
      <c r="AP467" t="s">
        <v>66</v>
      </c>
      <c r="AQ467" t="s">
        <v>60</v>
      </c>
      <c r="AR467" t="s">
        <v>66</v>
      </c>
      <c r="AS467" t="s">
        <v>65</v>
      </c>
      <c r="AT467" t="s">
        <v>66</v>
      </c>
      <c r="AU467" t="s">
        <v>65</v>
      </c>
      <c r="AV467" t="s">
        <v>65</v>
      </c>
      <c r="AW467" t="s">
        <v>65</v>
      </c>
      <c r="AX467" t="s">
        <v>60</v>
      </c>
      <c r="AY467" t="s">
        <v>66</v>
      </c>
      <c r="AZ467">
        <v>949</v>
      </c>
      <c r="BA467" s="3">
        <v>44442.237500000003</v>
      </c>
    </row>
    <row r="468" spans="1:53" ht="17" customHeight="1" x14ac:dyDescent="0.35">
      <c r="A468" t="s">
        <v>58</v>
      </c>
      <c r="B468" t="s">
        <v>53</v>
      </c>
      <c r="D468" t="s">
        <v>174</v>
      </c>
      <c r="E468" t="s">
        <v>175</v>
      </c>
      <c r="F468" t="str">
        <f>VLOOKUP(D468,PostSurvey!A:B,2,FALSE)</f>
        <v>Waida</v>
      </c>
      <c r="G468" s="1">
        <v>32762</v>
      </c>
      <c r="H468" t="s">
        <v>63</v>
      </c>
      <c r="I468" t="s">
        <v>58</v>
      </c>
      <c r="J468" t="s">
        <v>73</v>
      </c>
      <c r="K468" t="s">
        <v>58</v>
      </c>
      <c r="L468" t="s">
        <v>59</v>
      </c>
      <c r="M468" t="s">
        <v>65</v>
      </c>
      <c r="N468" t="s">
        <v>66</v>
      </c>
      <c r="O468" t="s">
        <v>66</v>
      </c>
      <c r="P468" t="s">
        <v>65</v>
      </c>
      <c r="Q468" t="s">
        <v>65</v>
      </c>
      <c r="R468" t="s">
        <v>66</v>
      </c>
      <c r="S468" t="s">
        <v>66</v>
      </c>
      <c r="T468" t="s">
        <v>65</v>
      </c>
      <c r="U468" t="s">
        <v>65</v>
      </c>
      <c r="V468" t="s">
        <v>65</v>
      </c>
      <c r="W468" t="s">
        <v>66</v>
      </c>
      <c r="X468" t="s">
        <v>65</v>
      </c>
      <c r="Y468" t="s">
        <v>65</v>
      </c>
      <c r="Z468" t="s">
        <v>66</v>
      </c>
      <c r="AA468" t="s">
        <v>66</v>
      </c>
      <c r="AB468" t="s">
        <v>65</v>
      </c>
      <c r="AC468" t="s">
        <v>66</v>
      </c>
      <c r="AD468" t="s">
        <v>66</v>
      </c>
      <c r="AE468" t="s">
        <v>65</v>
      </c>
      <c r="AF468" t="s">
        <v>65</v>
      </c>
      <c r="AG468" t="s">
        <v>65</v>
      </c>
      <c r="AH468" t="s">
        <v>66</v>
      </c>
      <c r="AI468" t="s">
        <v>66</v>
      </c>
      <c r="AJ468" t="s">
        <v>65</v>
      </c>
      <c r="AK468" t="s">
        <v>65</v>
      </c>
      <c r="AL468" t="s">
        <v>66</v>
      </c>
      <c r="AM468" t="s">
        <v>65</v>
      </c>
      <c r="AN468" t="s">
        <v>66</v>
      </c>
      <c r="AO468" t="s">
        <v>65</v>
      </c>
      <c r="AP468" t="s">
        <v>65</v>
      </c>
      <c r="AQ468" t="s">
        <v>65</v>
      </c>
      <c r="AR468" t="s">
        <v>65</v>
      </c>
      <c r="AS468" t="s">
        <v>65</v>
      </c>
      <c r="AT468" t="s">
        <v>66</v>
      </c>
      <c r="AU468" t="s">
        <v>60</v>
      </c>
      <c r="AV468" t="s">
        <v>66</v>
      </c>
      <c r="AW468" t="s">
        <v>66</v>
      </c>
      <c r="AX468" t="s">
        <v>60</v>
      </c>
      <c r="AY468" t="s">
        <v>66</v>
      </c>
      <c r="AZ468">
        <v>948</v>
      </c>
      <c r="BA468" s="3">
        <v>44442.232638888891</v>
      </c>
    </row>
    <row r="469" spans="1:53" ht="17" customHeight="1" x14ac:dyDescent="0.35">
      <c r="A469" t="s">
        <v>52</v>
      </c>
      <c r="B469" t="s">
        <v>53</v>
      </c>
      <c r="D469" t="s">
        <v>176</v>
      </c>
      <c r="E469" t="s">
        <v>76</v>
      </c>
      <c r="F469" t="str">
        <f>VLOOKUP(D469,PostSurvey!A:B,2,FALSE)</f>
        <v>Waida</v>
      </c>
      <c r="G469" s="1">
        <v>32529</v>
      </c>
      <c r="H469" t="s">
        <v>63</v>
      </c>
      <c r="I469" t="s">
        <v>52</v>
      </c>
      <c r="J469" t="s">
        <v>77</v>
      </c>
      <c r="K469" t="s">
        <v>58</v>
      </c>
      <c r="L469" t="s">
        <v>74</v>
      </c>
      <c r="M469" t="s">
        <v>68</v>
      </c>
      <c r="N469" t="s">
        <v>67</v>
      </c>
      <c r="O469" t="s">
        <v>66</v>
      </c>
      <c r="P469" t="s">
        <v>68</v>
      </c>
      <c r="Q469" t="s">
        <v>68</v>
      </c>
      <c r="R469" t="s">
        <v>67</v>
      </c>
      <c r="S469" t="s">
        <v>67</v>
      </c>
      <c r="T469" t="s">
        <v>67</v>
      </c>
      <c r="U469" t="s">
        <v>68</v>
      </c>
      <c r="V469" t="s">
        <v>67</v>
      </c>
      <c r="W469" t="s">
        <v>65</v>
      </c>
      <c r="X469" t="s">
        <v>66</v>
      </c>
      <c r="Y469" t="s">
        <v>66</v>
      </c>
      <c r="Z469" t="s">
        <v>67</v>
      </c>
      <c r="AA469" t="s">
        <v>67</v>
      </c>
      <c r="AB469" t="s">
        <v>67</v>
      </c>
      <c r="AC469" t="s">
        <v>65</v>
      </c>
      <c r="AD469" t="s">
        <v>68</v>
      </c>
      <c r="AE469" t="s">
        <v>67</v>
      </c>
      <c r="AF469" t="s">
        <v>65</v>
      </c>
      <c r="AG469" t="s">
        <v>67</v>
      </c>
      <c r="AH469" t="s">
        <v>68</v>
      </c>
      <c r="AI469" t="s">
        <v>68</v>
      </c>
      <c r="AJ469" t="s">
        <v>67</v>
      </c>
      <c r="AK469" t="s">
        <v>67</v>
      </c>
      <c r="AL469" t="s">
        <v>67</v>
      </c>
      <c r="AM469" t="s">
        <v>67</v>
      </c>
      <c r="AN469" t="s">
        <v>67</v>
      </c>
      <c r="AO469" t="s">
        <v>67</v>
      </c>
      <c r="AP469" t="s">
        <v>67</v>
      </c>
      <c r="AQ469" t="s">
        <v>67</v>
      </c>
      <c r="AR469" t="s">
        <v>67</v>
      </c>
      <c r="AS469" t="s">
        <v>67</v>
      </c>
      <c r="AT469" t="s">
        <v>65</v>
      </c>
      <c r="AU469" t="s">
        <v>68</v>
      </c>
      <c r="AV469" t="s">
        <v>68</v>
      </c>
      <c r="AW469" t="s">
        <v>68</v>
      </c>
      <c r="AX469" t="s">
        <v>68</v>
      </c>
      <c r="AY469" t="s">
        <v>68</v>
      </c>
      <c r="AZ469">
        <v>947</v>
      </c>
      <c r="BA469" s="3">
        <v>44442.222916666666</v>
      </c>
    </row>
    <row r="470" spans="1:53" ht="17" customHeight="1" x14ac:dyDescent="0.35">
      <c r="A470" t="s">
        <v>52</v>
      </c>
      <c r="B470" t="s">
        <v>53</v>
      </c>
      <c r="D470" t="s">
        <v>217</v>
      </c>
      <c r="E470" t="s">
        <v>76</v>
      </c>
      <c r="F470" t="str">
        <f>VLOOKUP(D470,PostSurvey!A:B,2,FALSE)</f>
        <v>Waida</v>
      </c>
      <c r="G470" s="1">
        <v>36759</v>
      </c>
      <c r="H470" t="s">
        <v>56</v>
      </c>
      <c r="I470" t="s">
        <v>52</v>
      </c>
      <c r="J470" t="s">
        <v>77</v>
      </c>
      <c r="K470" t="s">
        <v>58</v>
      </c>
      <c r="L470" t="s">
        <v>59</v>
      </c>
      <c r="M470" t="s">
        <v>65</v>
      </c>
      <c r="N470" t="s">
        <v>67</v>
      </c>
      <c r="O470" t="s">
        <v>60</v>
      </c>
      <c r="P470" t="s">
        <v>65</v>
      </c>
      <c r="Q470" t="s">
        <v>65</v>
      </c>
      <c r="R470" t="s">
        <v>67</v>
      </c>
      <c r="S470" t="s">
        <v>67</v>
      </c>
      <c r="T470" t="s">
        <v>67</v>
      </c>
      <c r="U470" t="s">
        <v>68</v>
      </c>
      <c r="V470" t="s">
        <v>60</v>
      </c>
      <c r="W470" t="s">
        <v>65</v>
      </c>
      <c r="X470" t="s">
        <v>60</v>
      </c>
      <c r="Y470" t="s">
        <v>60</v>
      </c>
      <c r="Z470" t="s">
        <v>60</v>
      </c>
      <c r="AA470" t="s">
        <v>60</v>
      </c>
      <c r="AB470" t="s">
        <v>67</v>
      </c>
      <c r="AC470" t="s">
        <v>67</v>
      </c>
      <c r="AD470" t="s">
        <v>65</v>
      </c>
      <c r="AE470" t="s">
        <v>67</v>
      </c>
      <c r="AF470" t="s">
        <v>67</v>
      </c>
      <c r="AG470" t="s">
        <v>67</v>
      </c>
      <c r="AH470" t="s">
        <v>65</v>
      </c>
      <c r="AI470" t="s">
        <v>60</v>
      </c>
      <c r="AJ470" t="s">
        <v>67</v>
      </c>
      <c r="AK470" t="s">
        <v>67</v>
      </c>
      <c r="AL470" t="s">
        <v>66</v>
      </c>
      <c r="AM470" t="s">
        <v>65</v>
      </c>
      <c r="AN470" t="s">
        <v>60</v>
      </c>
      <c r="AO470" t="s">
        <v>67</v>
      </c>
      <c r="AP470" t="s">
        <v>67</v>
      </c>
      <c r="AQ470" t="s">
        <v>67</v>
      </c>
      <c r="AR470" t="s">
        <v>67</v>
      </c>
      <c r="AS470" t="s">
        <v>67</v>
      </c>
      <c r="AT470" t="s">
        <v>65</v>
      </c>
      <c r="AU470" t="s">
        <v>65</v>
      </c>
      <c r="AV470" t="s">
        <v>65</v>
      </c>
      <c r="AW470" t="s">
        <v>68</v>
      </c>
      <c r="AX470" t="s">
        <v>65</v>
      </c>
      <c r="AY470" t="s">
        <v>65</v>
      </c>
      <c r="AZ470">
        <v>883</v>
      </c>
      <c r="BA470" s="3">
        <v>44441.463194444441</v>
      </c>
    </row>
    <row r="471" spans="1:53" ht="17" customHeight="1" x14ac:dyDescent="0.35">
      <c r="A471" t="s">
        <v>52</v>
      </c>
      <c r="B471" t="s">
        <v>53</v>
      </c>
      <c r="D471" t="s">
        <v>228</v>
      </c>
      <c r="E471" t="s">
        <v>76</v>
      </c>
      <c r="F471" t="str">
        <f>VLOOKUP(D471,PostSurvey!A:B,2,FALSE)</f>
        <v>Waida</v>
      </c>
      <c r="G471" s="1">
        <v>35047</v>
      </c>
      <c r="H471" t="s">
        <v>56</v>
      </c>
      <c r="I471" t="s">
        <v>52</v>
      </c>
      <c r="J471" t="s">
        <v>77</v>
      </c>
      <c r="K471" t="s">
        <v>58</v>
      </c>
      <c r="L471" t="s">
        <v>116</v>
      </c>
      <c r="M471" t="s">
        <v>65</v>
      </c>
      <c r="N471" t="s">
        <v>66</v>
      </c>
      <c r="O471" t="s">
        <v>67</v>
      </c>
      <c r="P471" t="s">
        <v>65</v>
      </c>
      <c r="Q471" t="s">
        <v>68</v>
      </c>
      <c r="R471" t="s">
        <v>66</v>
      </c>
      <c r="S471" t="s">
        <v>67</v>
      </c>
      <c r="T471" t="s">
        <v>66</v>
      </c>
      <c r="U471" t="s">
        <v>68</v>
      </c>
      <c r="V471" t="s">
        <v>60</v>
      </c>
      <c r="W471" t="s">
        <v>60</v>
      </c>
      <c r="X471" t="s">
        <v>60</v>
      </c>
      <c r="Y471" t="s">
        <v>60</v>
      </c>
      <c r="Z471" t="s">
        <v>60</v>
      </c>
      <c r="AA471" t="s">
        <v>65</v>
      </c>
      <c r="AB471" t="s">
        <v>66</v>
      </c>
      <c r="AC471" t="s">
        <v>60</v>
      </c>
      <c r="AD471" t="s">
        <v>65</v>
      </c>
      <c r="AE471" t="s">
        <v>60</v>
      </c>
      <c r="AF471" t="s">
        <v>60</v>
      </c>
      <c r="AG471" t="s">
        <v>60</v>
      </c>
      <c r="AH471" t="s">
        <v>60</v>
      </c>
      <c r="AI471" t="s">
        <v>68</v>
      </c>
      <c r="AJ471" t="s">
        <v>60</v>
      </c>
      <c r="AK471" t="s">
        <v>66</v>
      </c>
      <c r="AL471" t="s">
        <v>60</v>
      </c>
      <c r="AM471" t="s">
        <v>60</v>
      </c>
      <c r="AN471" t="s">
        <v>60</v>
      </c>
      <c r="AO471" t="s">
        <v>66</v>
      </c>
      <c r="AP471" t="s">
        <v>66</v>
      </c>
      <c r="AQ471" t="s">
        <v>67</v>
      </c>
      <c r="AR471" t="s">
        <v>67</v>
      </c>
      <c r="AS471" t="s">
        <v>66</v>
      </c>
      <c r="AT471" t="s">
        <v>65</v>
      </c>
      <c r="AU471" t="s">
        <v>65</v>
      </c>
      <c r="AV471" t="s">
        <v>68</v>
      </c>
      <c r="AW471" t="s">
        <v>68</v>
      </c>
      <c r="AX471" t="s">
        <v>68</v>
      </c>
      <c r="AY471" t="s">
        <v>65</v>
      </c>
      <c r="AZ471">
        <v>864</v>
      </c>
      <c r="BA471" s="3">
        <v>44441.385416666664</v>
      </c>
    </row>
    <row r="472" spans="1:53" ht="17" customHeight="1" x14ac:dyDescent="0.35">
      <c r="A472" t="s">
        <v>52</v>
      </c>
      <c r="B472" s="2" t="s">
        <v>69</v>
      </c>
      <c r="D472" t="s">
        <v>242</v>
      </c>
      <c r="E472" t="s">
        <v>76</v>
      </c>
      <c r="F472" t="str">
        <f>VLOOKUP(D472,PostSurvey!A:B,2,FALSE)</f>
        <v>Waida</v>
      </c>
      <c r="G472" s="1">
        <v>35758</v>
      </c>
      <c r="H472" t="s">
        <v>63</v>
      </c>
      <c r="I472" t="s">
        <v>58</v>
      </c>
      <c r="J472" t="s">
        <v>73</v>
      </c>
      <c r="K472" t="s">
        <v>58</v>
      </c>
      <c r="L472" t="s">
        <v>85</v>
      </c>
      <c r="M472" t="s">
        <v>68</v>
      </c>
      <c r="N472" t="s">
        <v>65</v>
      </c>
      <c r="O472" t="s">
        <v>65</v>
      </c>
      <c r="P472" t="s">
        <v>68</v>
      </c>
      <c r="Q472" t="s">
        <v>68</v>
      </c>
      <c r="R472" t="s">
        <v>66</v>
      </c>
      <c r="S472" t="s">
        <v>60</v>
      </c>
      <c r="T472" t="s">
        <v>67</v>
      </c>
      <c r="U472" t="s">
        <v>68</v>
      </c>
      <c r="V472" t="s">
        <v>65</v>
      </c>
      <c r="W472" t="s">
        <v>60</v>
      </c>
      <c r="X472" t="s">
        <v>68</v>
      </c>
      <c r="Y472" t="s">
        <v>60</v>
      </c>
      <c r="Z472" t="s">
        <v>66</v>
      </c>
      <c r="AA472" t="s">
        <v>66</v>
      </c>
      <c r="AB472" t="s">
        <v>67</v>
      </c>
      <c r="AC472" t="s">
        <v>66</v>
      </c>
      <c r="AD472" t="s">
        <v>60</v>
      </c>
      <c r="AE472" t="s">
        <v>60</v>
      </c>
      <c r="AF472" t="s">
        <v>60</v>
      </c>
      <c r="AG472" t="s">
        <v>60</v>
      </c>
      <c r="AH472" t="s">
        <v>60</v>
      </c>
      <c r="AI472" t="s">
        <v>68</v>
      </c>
      <c r="AJ472" t="s">
        <v>60</v>
      </c>
      <c r="AK472" t="s">
        <v>66</v>
      </c>
      <c r="AL472" t="s">
        <v>60</v>
      </c>
      <c r="AM472" t="s">
        <v>60</v>
      </c>
      <c r="AN472" t="s">
        <v>67</v>
      </c>
      <c r="AO472" t="s">
        <v>67</v>
      </c>
      <c r="AP472" t="s">
        <v>66</v>
      </c>
      <c r="AQ472" t="s">
        <v>60</v>
      </c>
      <c r="AR472" t="s">
        <v>66</v>
      </c>
      <c r="AS472" t="s">
        <v>66</v>
      </c>
      <c r="AT472" t="s">
        <v>65</v>
      </c>
      <c r="AU472" t="s">
        <v>68</v>
      </c>
      <c r="AV472" t="s">
        <v>68</v>
      </c>
      <c r="AW472" t="s">
        <v>65</v>
      </c>
      <c r="AX472" t="s">
        <v>65</v>
      </c>
      <c r="AY472" t="s">
        <v>65</v>
      </c>
      <c r="AZ472">
        <v>843</v>
      </c>
      <c r="BA472" s="3">
        <v>44440.442361111112</v>
      </c>
    </row>
    <row r="473" spans="1:53" ht="17" customHeight="1" x14ac:dyDescent="0.35">
      <c r="A473" t="s">
        <v>52</v>
      </c>
      <c r="B473" t="s">
        <v>53</v>
      </c>
      <c r="D473" t="s">
        <v>247</v>
      </c>
      <c r="E473" t="s">
        <v>175</v>
      </c>
      <c r="F473" t="str">
        <f>VLOOKUP(D473,PostSurvey!A:B,2,FALSE)</f>
        <v>Waida</v>
      </c>
      <c r="G473" s="1">
        <v>35543</v>
      </c>
      <c r="H473" t="s">
        <v>56</v>
      </c>
      <c r="I473" t="s">
        <v>52</v>
      </c>
      <c r="J473" t="s">
        <v>77</v>
      </c>
      <c r="K473" t="s">
        <v>58</v>
      </c>
      <c r="L473" t="s">
        <v>74</v>
      </c>
      <c r="M473" t="s">
        <v>60</v>
      </c>
      <c r="N473" t="s">
        <v>67</v>
      </c>
      <c r="O473" t="s">
        <v>67</v>
      </c>
      <c r="P473" t="s">
        <v>68</v>
      </c>
      <c r="Q473" t="s">
        <v>68</v>
      </c>
      <c r="R473" t="s">
        <v>67</v>
      </c>
      <c r="S473" t="s">
        <v>67</v>
      </c>
      <c r="T473" t="s">
        <v>67</v>
      </c>
      <c r="U473" t="s">
        <v>68</v>
      </c>
      <c r="V473" t="s">
        <v>60</v>
      </c>
      <c r="W473" t="s">
        <v>60</v>
      </c>
      <c r="X473" t="s">
        <v>68</v>
      </c>
      <c r="Y473" t="s">
        <v>67</v>
      </c>
      <c r="Z473" t="s">
        <v>67</v>
      </c>
      <c r="AA473" t="s">
        <v>67</v>
      </c>
      <c r="AB473" t="s">
        <v>67</v>
      </c>
      <c r="AC473" t="s">
        <v>67</v>
      </c>
      <c r="AD473" t="s">
        <v>68</v>
      </c>
      <c r="AE473" t="s">
        <v>60</v>
      </c>
      <c r="AF473" t="s">
        <v>67</v>
      </c>
      <c r="AG473" t="s">
        <v>65</v>
      </c>
      <c r="AH473" t="s">
        <v>67</v>
      </c>
      <c r="AI473" t="s">
        <v>60</v>
      </c>
      <c r="AJ473" t="s">
        <v>65</v>
      </c>
      <c r="AK473" t="s">
        <v>67</v>
      </c>
      <c r="AL473" t="s">
        <v>60</v>
      </c>
      <c r="AM473" t="s">
        <v>65</v>
      </c>
      <c r="AN473" t="s">
        <v>68</v>
      </c>
      <c r="AO473" t="s">
        <v>67</v>
      </c>
      <c r="AP473" t="s">
        <v>67</v>
      </c>
      <c r="AQ473" t="s">
        <v>67</v>
      </c>
      <c r="AR473" t="s">
        <v>67</v>
      </c>
      <c r="AS473" t="s">
        <v>67</v>
      </c>
      <c r="AT473" t="s">
        <v>68</v>
      </c>
      <c r="AU473" t="s">
        <v>68</v>
      </c>
      <c r="AV473" t="s">
        <v>68</v>
      </c>
      <c r="AW473" t="s">
        <v>68</v>
      </c>
      <c r="AX473" t="s">
        <v>68</v>
      </c>
      <c r="AY473" t="s">
        <v>68</v>
      </c>
      <c r="AZ473">
        <v>834</v>
      </c>
      <c r="BA473" s="3">
        <v>44440.11041666667</v>
      </c>
    </row>
    <row r="474" spans="1:53" ht="17" customHeight="1" x14ac:dyDescent="0.35">
      <c r="A474" t="s">
        <v>52</v>
      </c>
      <c r="B474" t="s">
        <v>53</v>
      </c>
      <c r="D474" t="s">
        <v>248</v>
      </c>
      <c r="E474" t="s">
        <v>175</v>
      </c>
      <c r="F474" t="str">
        <f>VLOOKUP(D474,PostSurvey!A:B,2,FALSE)</f>
        <v>Waida</v>
      </c>
      <c r="G474" s="1">
        <v>34121</v>
      </c>
      <c r="H474" t="s">
        <v>56</v>
      </c>
      <c r="I474" t="s">
        <v>58</v>
      </c>
      <c r="J474" t="s">
        <v>73</v>
      </c>
      <c r="K474" t="s">
        <v>52</v>
      </c>
      <c r="L474" t="s">
        <v>74</v>
      </c>
      <c r="M474" t="s">
        <v>68</v>
      </c>
      <c r="N474" t="s">
        <v>67</v>
      </c>
      <c r="O474" t="s">
        <v>67</v>
      </c>
      <c r="P474" t="s">
        <v>65</v>
      </c>
      <c r="Q474" t="s">
        <v>65</v>
      </c>
      <c r="R474" t="s">
        <v>67</v>
      </c>
      <c r="S474" t="s">
        <v>67</v>
      </c>
      <c r="T474" t="s">
        <v>67</v>
      </c>
      <c r="U474" t="s">
        <v>68</v>
      </c>
      <c r="V474" t="s">
        <v>66</v>
      </c>
      <c r="W474" t="s">
        <v>67</v>
      </c>
      <c r="X474" t="s">
        <v>65</v>
      </c>
      <c r="Y474" t="s">
        <v>67</v>
      </c>
      <c r="Z474" t="s">
        <v>67</v>
      </c>
      <c r="AA474" t="s">
        <v>67</v>
      </c>
      <c r="AB474" t="s">
        <v>67</v>
      </c>
      <c r="AC474" t="s">
        <v>67</v>
      </c>
      <c r="AD474" t="s">
        <v>68</v>
      </c>
      <c r="AE474" t="s">
        <v>68</v>
      </c>
      <c r="AF474" t="s">
        <v>65</v>
      </c>
      <c r="AG474" t="s">
        <v>65</v>
      </c>
      <c r="AH474" t="s">
        <v>68</v>
      </c>
      <c r="AI474" t="s">
        <v>68</v>
      </c>
      <c r="AJ474" t="s">
        <v>67</v>
      </c>
      <c r="AK474" t="s">
        <v>67</v>
      </c>
      <c r="AL474" t="s">
        <v>67</v>
      </c>
      <c r="AM474" t="s">
        <v>65</v>
      </c>
      <c r="AN474" t="s">
        <v>67</v>
      </c>
      <c r="AO474" t="s">
        <v>67</v>
      </c>
      <c r="AP474" t="s">
        <v>67</v>
      </c>
      <c r="AQ474" t="s">
        <v>67</v>
      </c>
      <c r="AR474" t="s">
        <v>67</v>
      </c>
      <c r="AS474" t="s">
        <v>67</v>
      </c>
      <c r="AT474" t="s">
        <v>68</v>
      </c>
      <c r="AU474" t="s">
        <v>68</v>
      </c>
      <c r="AV474" t="s">
        <v>68</v>
      </c>
      <c r="AW474" t="s">
        <v>68</v>
      </c>
      <c r="AX474" t="s">
        <v>68</v>
      </c>
      <c r="AY474" t="s">
        <v>68</v>
      </c>
      <c r="AZ474">
        <v>833</v>
      </c>
      <c r="BA474" s="3">
        <v>44440.088194444441</v>
      </c>
    </row>
    <row r="475" spans="1:53" ht="17" customHeight="1" x14ac:dyDescent="0.35">
      <c r="A475" t="s">
        <v>52</v>
      </c>
      <c r="B475" t="s">
        <v>53</v>
      </c>
      <c r="D475" t="s">
        <v>249</v>
      </c>
      <c r="E475" t="s">
        <v>175</v>
      </c>
      <c r="F475" t="str">
        <f>VLOOKUP(D475,PostSurvey!A:B,2,FALSE)</f>
        <v>Waida</v>
      </c>
      <c r="G475" s="1">
        <v>34943</v>
      </c>
      <c r="H475" t="s">
        <v>63</v>
      </c>
      <c r="I475" t="s">
        <v>52</v>
      </c>
      <c r="J475" t="s">
        <v>77</v>
      </c>
      <c r="K475" t="s">
        <v>58</v>
      </c>
      <c r="L475" t="s">
        <v>85</v>
      </c>
      <c r="M475" t="s">
        <v>60</v>
      </c>
      <c r="N475" t="s">
        <v>65</v>
      </c>
      <c r="O475" t="s">
        <v>66</v>
      </c>
      <c r="P475" t="s">
        <v>68</v>
      </c>
      <c r="Q475" t="s">
        <v>68</v>
      </c>
      <c r="R475" t="s">
        <v>67</v>
      </c>
      <c r="S475" t="s">
        <v>67</v>
      </c>
      <c r="T475" t="s">
        <v>67</v>
      </c>
      <c r="U475" t="s">
        <v>68</v>
      </c>
      <c r="V475" t="s">
        <v>68</v>
      </c>
      <c r="W475" t="s">
        <v>67</v>
      </c>
      <c r="X475" t="s">
        <v>68</v>
      </c>
      <c r="Y475" t="s">
        <v>67</v>
      </c>
      <c r="Z475" t="s">
        <v>66</v>
      </c>
      <c r="AA475" t="s">
        <v>60</v>
      </c>
      <c r="AB475" t="s">
        <v>67</v>
      </c>
      <c r="AC475" t="s">
        <v>60</v>
      </c>
      <c r="AD475" t="s">
        <v>65</v>
      </c>
      <c r="AE475" t="s">
        <v>60</v>
      </c>
      <c r="AF475" t="s">
        <v>60</v>
      </c>
      <c r="AG475" t="s">
        <v>67</v>
      </c>
      <c r="AH475" t="s">
        <v>68</v>
      </c>
      <c r="AI475" t="s">
        <v>60</v>
      </c>
      <c r="AJ475" t="s">
        <v>67</v>
      </c>
      <c r="AK475" t="s">
        <v>66</v>
      </c>
      <c r="AL475" t="s">
        <v>65</v>
      </c>
      <c r="AM475" t="s">
        <v>60</v>
      </c>
      <c r="AN475" t="s">
        <v>68</v>
      </c>
      <c r="AO475" t="s">
        <v>67</v>
      </c>
      <c r="AP475" t="s">
        <v>67</v>
      </c>
      <c r="AQ475" t="s">
        <v>67</v>
      </c>
      <c r="AR475" t="s">
        <v>67</v>
      </c>
      <c r="AS475" t="s">
        <v>60</v>
      </c>
      <c r="AT475" t="s">
        <v>68</v>
      </c>
      <c r="AU475" t="s">
        <v>68</v>
      </c>
      <c r="AV475" t="s">
        <v>68</v>
      </c>
      <c r="AW475" t="s">
        <v>68</v>
      </c>
      <c r="AX475" t="s">
        <v>68</v>
      </c>
      <c r="AY475" t="s">
        <v>60</v>
      </c>
      <c r="AZ475">
        <v>831</v>
      </c>
      <c r="BA475" s="3">
        <v>44440.061111111114</v>
      </c>
    </row>
    <row r="476" spans="1:53" ht="17" customHeight="1" x14ac:dyDescent="0.35">
      <c r="A476" t="s">
        <v>52</v>
      </c>
      <c r="B476" t="s">
        <v>53</v>
      </c>
      <c r="D476" t="s">
        <v>253</v>
      </c>
      <c r="E476" t="s">
        <v>76</v>
      </c>
      <c r="F476" t="str">
        <f>VLOOKUP(D476,PostSurvey!A:B,2,FALSE)</f>
        <v>Waida</v>
      </c>
      <c r="G476" s="1">
        <v>34964</v>
      </c>
      <c r="H476" t="s">
        <v>63</v>
      </c>
      <c r="I476" t="s">
        <v>58</v>
      </c>
      <c r="J476" t="s">
        <v>73</v>
      </c>
      <c r="K476" t="s">
        <v>58</v>
      </c>
      <c r="L476" t="s">
        <v>116</v>
      </c>
      <c r="M476" t="s">
        <v>65</v>
      </c>
      <c r="N476" t="s">
        <v>65</v>
      </c>
      <c r="O476" t="s">
        <v>66</v>
      </c>
      <c r="P476" t="s">
        <v>65</v>
      </c>
      <c r="Q476" t="s">
        <v>65</v>
      </c>
      <c r="R476" t="s">
        <v>66</v>
      </c>
      <c r="S476" t="s">
        <v>66</v>
      </c>
      <c r="T476" t="s">
        <v>66</v>
      </c>
      <c r="U476" t="s">
        <v>65</v>
      </c>
      <c r="V476" t="s">
        <v>60</v>
      </c>
      <c r="W476" t="s">
        <v>60</v>
      </c>
      <c r="X476" t="s">
        <v>60</v>
      </c>
      <c r="Y476" t="s">
        <v>66</v>
      </c>
      <c r="Z476" t="s">
        <v>66</v>
      </c>
      <c r="AA476" t="s">
        <v>66</v>
      </c>
      <c r="AB476" t="s">
        <v>66</v>
      </c>
      <c r="AC476" t="s">
        <v>65</v>
      </c>
      <c r="AD476" t="s">
        <v>60</v>
      </c>
      <c r="AE476" t="s">
        <v>60</v>
      </c>
      <c r="AF476" t="s">
        <v>60</v>
      </c>
      <c r="AG476" t="s">
        <v>60</v>
      </c>
      <c r="AH476" t="s">
        <v>60</v>
      </c>
      <c r="AI476" t="s">
        <v>66</v>
      </c>
      <c r="AJ476" t="s">
        <v>66</v>
      </c>
      <c r="AK476" t="s">
        <v>60</v>
      </c>
      <c r="AL476" t="s">
        <v>60</v>
      </c>
      <c r="AM476" t="s">
        <v>65</v>
      </c>
      <c r="AN476" t="s">
        <v>65</v>
      </c>
      <c r="AO476" t="s">
        <v>67</v>
      </c>
      <c r="AP476" t="s">
        <v>67</v>
      </c>
      <c r="AQ476" t="s">
        <v>67</v>
      </c>
      <c r="AR476" t="s">
        <v>67</v>
      </c>
      <c r="AS476" t="s">
        <v>67</v>
      </c>
      <c r="AT476" t="s">
        <v>65</v>
      </c>
      <c r="AU476" t="s">
        <v>68</v>
      </c>
      <c r="AV476" t="s">
        <v>68</v>
      </c>
      <c r="AW476" t="s">
        <v>65</v>
      </c>
      <c r="AX476" t="s">
        <v>68</v>
      </c>
      <c r="AY476" t="s">
        <v>65</v>
      </c>
      <c r="AZ476">
        <v>821</v>
      </c>
      <c r="BA476" s="3">
        <v>44439.611111111109</v>
      </c>
    </row>
    <row r="477" spans="1:53" ht="17" customHeight="1" x14ac:dyDescent="0.35">
      <c r="A477" t="s">
        <v>52</v>
      </c>
      <c r="B477" s="2" t="s">
        <v>69</v>
      </c>
      <c r="D477" t="s">
        <v>254</v>
      </c>
      <c r="E477" t="s">
        <v>175</v>
      </c>
      <c r="F477" t="str">
        <f>VLOOKUP(D477,PostSurvey!A:B,2,FALSE)</f>
        <v>Waida</v>
      </c>
      <c r="G477" s="1">
        <v>33288</v>
      </c>
      <c r="H477" t="s">
        <v>63</v>
      </c>
      <c r="I477" t="s">
        <v>58</v>
      </c>
      <c r="J477" t="s">
        <v>73</v>
      </c>
      <c r="K477" t="s">
        <v>58</v>
      </c>
      <c r="L477" t="s">
        <v>74</v>
      </c>
      <c r="M477" t="s">
        <v>67</v>
      </c>
      <c r="N477" t="s">
        <v>67</v>
      </c>
      <c r="O477" t="s">
        <v>67</v>
      </c>
      <c r="P477" t="s">
        <v>60</v>
      </c>
      <c r="Q477" t="s">
        <v>60</v>
      </c>
      <c r="R477" t="s">
        <v>67</v>
      </c>
      <c r="S477" t="s">
        <v>67</v>
      </c>
      <c r="T477" t="s">
        <v>67</v>
      </c>
      <c r="U477" t="s">
        <v>65</v>
      </c>
      <c r="V477" t="s">
        <v>67</v>
      </c>
      <c r="W477" t="s">
        <v>67</v>
      </c>
      <c r="X477" t="s">
        <v>67</v>
      </c>
      <c r="Y477" t="s">
        <v>67</v>
      </c>
      <c r="Z477" t="s">
        <v>67</v>
      </c>
      <c r="AA477" t="s">
        <v>67</v>
      </c>
      <c r="AB477" t="s">
        <v>67</v>
      </c>
      <c r="AC477" t="s">
        <v>67</v>
      </c>
      <c r="AD477" t="s">
        <v>68</v>
      </c>
      <c r="AE477" t="s">
        <v>67</v>
      </c>
      <c r="AF477" t="s">
        <v>65</v>
      </c>
      <c r="AG477" t="s">
        <v>60</v>
      </c>
      <c r="AH477" t="s">
        <v>60</v>
      </c>
      <c r="AI477" t="s">
        <v>60</v>
      </c>
      <c r="AJ477" t="s">
        <v>67</v>
      </c>
      <c r="AK477" t="s">
        <v>67</v>
      </c>
      <c r="AL477" t="s">
        <v>67</v>
      </c>
      <c r="AM477" t="s">
        <v>67</v>
      </c>
      <c r="AN477" t="s">
        <v>68</v>
      </c>
      <c r="AO477" t="s">
        <v>67</v>
      </c>
      <c r="AP477" t="s">
        <v>67</v>
      </c>
      <c r="AQ477" t="s">
        <v>67</v>
      </c>
      <c r="AR477" t="s">
        <v>67</v>
      </c>
      <c r="AS477" t="s">
        <v>60</v>
      </c>
      <c r="AT477" t="s">
        <v>60</v>
      </c>
      <c r="AU477" t="s">
        <v>68</v>
      </c>
      <c r="AV477" t="s">
        <v>68</v>
      </c>
      <c r="AW477" t="s">
        <v>68</v>
      </c>
      <c r="AX477" t="s">
        <v>68</v>
      </c>
      <c r="AY477" t="s">
        <v>68</v>
      </c>
      <c r="AZ477">
        <v>820</v>
      </c>
      <c r="BA477" s="3">
        <v>44439.611111111109</v>
      </c>
    </row>
    <row r="478" spans="1:53" ht="17" customHeight="1" x14ac:dyDescent="0.35">
      <c r="A478" t="s">
        <v>52</v>
      </c>
      <c r="B478" s="2" t="s">
        <v>69</v>
      </c>
      <c r="D478" t="s">
        <v>254</v>
      </c>
      <c r="E478" t="s">
        <v>175</v>
      </c>
      <c r="F478" t="str">
        <f>VLOOKUP(D478,PostSurvey!A:B,2,FALSE)</f>
        <v>Waida</v>
      </c>
      <c r="G478" s="1">
        <v>33288</v>
      </c>
      <c r="H478" t="s">
        <v>63</v>
      </c>
      <c r="I478" t="s">
        <v>58</v>
      </c>
      <c r="J478" t="s">
        <v>73</v>
      </c>
      <c r="K478" t="s">
        <v>58</v>
      </c>
      <c r="L478" t="s">
        <v>74</v>
      </c>
      <c r="M478" t="s">
        <v>66</v>
      </c>
      <c r="N478" t="s">
        <v>65</v>
      </c>
      <c r="O478" t="s">
        <v>65</v>
      </c>
      <c r="P478" t="s">
        <v>65</v>
      </c>
      <c r="Q478" t="s">
        <v>65</v>
      </c>
      <c r="R478" t="s">
        <v>66</v>
      </c>
      <c r="S478" t="s">
        <v>66</v>
      </c>
      <c r="T478" t="s">
        <v>66</v>
      </c>
      <c r="U478" t="s">
        <v>65</v>
      </c>
      <c r="V478" t="s">
        <v>66</v>
      </c>
      <c r="W478" t="s">
        <v>67</v>
      </c>
      <c r="X478" t="s">
        <v>67</v>
      </c>
      <c r="Y478" t="s">
        <v>67</v>
      </c>
      <c r="Z478" t="s">
        <v>67</v>
      </c>
      <c r="AA478" t="s">
        <v>67</v>
      </c>
      <c r="AB478" t="s">
        <v>67</v>
      </c>
      <c r="AC478" t="s">
        <v>67</v>
      </c>
      <c r="AD478" t="s">
        <v>67</v>
      </c>
      <c r="AE478" t="s">
        <v>67</v>
      </c>
      <c r="AF478" t="s">
        <v>60</v>
      </c>
      <c r="AG478" t="s">
        <v>65</v>
      </c>
      <c r="AH478" t="s">
        <v>66</v>
      </c>
      <c r="AI478" t="s">
        <v>65</v>
      </c>
      <c r="AJ478" t="s">
        <v>67</v>
      </c>
      <c r="AK478" t="s">
        <v>67</v>
      </c>
      <c r="AL478" t="s">
        <v>67</v>
      </c>
      <c r="AM478" t="s">
        <v>67</v>
      </c>
      <c r="AN478" t="s">
        <v>65</v>
      </c>
      <c r="AO478" t="s">
        <v>67</v>
      </c>
      <c r="AP478" t="s">
        <v>67</v>
      </c>
      <c r="AQ478" t="s">
        <v>67</v>
      </c>
      <c r="AR478" t="s">
        <v>67</v>
      </c>
      <c r="AS478" t="s">
        <v>60</v>
      </c>
      <c r="AT478" t="s">
        <v>60</v>
      </c>
      <c r="AU478" t="s">
        <v>68</v>
      </c>
      <c r="AV478" t="s">
        <v>68</v>
      </c>
      <c r="AW478" t="s">
        <v>65</v>
      </c>
      <c r="AX478" t="s">
        <v>60</v>
      </c>
      <c r="AY478" t="s">
        <v>60</v>
      </c>
      <c r="AZ478">
        <v>818</v>
      </c>
      <c r="BA478" s="3">
        <v>44439.60833333333</v>
      </c>
    </row>
    <row r="479" spans="1:53" ht="17" customHeight="1" x14ac:dyDescent="0.35">
      <c r="A479" t="s">
        <v>52</v>
      </c>
      <c r="B479" t="s">
        <v>53</v>
      </c>
      <c r="D479" t="s">
        <v>253</v>
      </c>
      <c r="E479" t="s">
        <v>76</v>
      </c>
      <c r="F479" t="str">
        <f>VLOOKUP(D479,PostSurvey!A:B,2,FALSE)</f>
        <v>Waida</v>
      </c>
      <c r="G479" s="1">
        <v>34964</v>
      </c>
      <c r="H479" t="s">
        <v>63</v>
      </c>
      <c r="I479" t="s">
        <v>58</v>
      </c>
      <c r="J479" t="s">
        <v>73</v>
      </c>
      <c r="K479" t="s">
        <v>58</v>
      </c>
      <c r="L479" t="s">
        <v>116</v>
      </c>
      <c r="M479" t="s">
        <v>65</v>
      </c>
      <c r="N479" t="s">
        <v>65</v>
      </c>
      <c r="O479" t="s">
        <v>66</v>
      </c>
      <c r="P479" t="s">
        <v>60</v>
      </c>
      <c r="Q479" t="s">
        <v>68</v>
      </c>
      <c r="R479" t="s">
        <v>66</v>
      </c>
      <c r="S479" t="s">
        <v>66</v>
      </c>
      <c r="T479" t="s">
        <v>66</v>
      </c>
      <c r="U479" t="s">
        <v>68</v>
      </c>
      <c r="V479" t="s">
        <v>60</v>
      </c>
      <c r="W479" t="s">
        <v>66</v>
      </c>
      <c r="X479" t="s">
        <v>60</v>
      </c>
      <c r="Y479" t="s">
        <v>66</v>
      </c>
      <c r="Z479" t="s">
        <v>66</v>
      </c>
      <c r="AA479" t="s">
        <v>66</v>
      </c>
      <c r="AB479" t="s">
        <v>66</v>
      </c>
      <c r="AC479" t="s">
        <v>65</v>
      </c>
      <c r="AD479" t="s">
        <v>65</v>
      </c>
      <c r="AE479" t="s">
        <v>60</v>
      </c>
      <c r="AF479" t="s">
        <v>65</v>
      </c>
      <c r="AG479" t="s">
        <v>60</v>
      </c>
      <c r="AH479" t="s">
        <v>65</v>
      </c>
      <c r="AI479" t="s">
        <v>66</v>
      </c>
      <c r="AJ479" t="s">
        <v>60</v>
      </c>
      <c r="AK479" t="s">
        <v>60</v>
      </c>
      <c r="AL479" t="s">
        <v>66</v>
      </c>
      <c r="AM479" t="s">
        <v>65</v>
      </c>
      <c r="AN479" t="s">
        <v>65</v>
      </c>
      <c r="AO479" t="s">
        <v>66</v>
      </c>
      <c r="AP479" t="s">
        <v>67</v>
      </c>
      <c r="AQ479" t="s">
        <v>67</v>
      </c>
      <c r="AR479" t="s">
        <v>66</v>
      </c>
      <c r="AS479" t="s">
        <v>66</v>
      </c>
      <c r="AT479" t="s">
        <v>65</v>
      </c>
      <c r="AU479" t="s">
        <v>68</v>
      </c>
      <c r="AV479" t="s">
        <v>68</v>
      </c>
      <c r="AW479" t="s">
        <v>65</v>
      </c>
      <c r="AX479" t="s">
        <v>68</v>
      </c>
      <c r="AY479" t="s">
        <v>68</v>
      </c>
      <c r="AZ479">
        <v>816</v>
      </c>
      <c r="BA479" s="3">
        <v>44439.602777777778</v>
      </c>
    </row>
    <row r="480" spans="1:53" ht="17" customHeight="1" x14ac:dyDescent="0.35">
      <c r="A480" t="s">
        <v>52</v>
      </c>
      <c r="B480" t="s">
        <v>53</v>
      </c>
      <c r="D480" t="s">
        <v>257</v>
      </c>
      <c r="E480" t="s">
        <v>76</v>
      </c>
      <c r="F480" t="str">
        <f>VLOOKUP(D480,PostSurvey!A:B,2,FALSE)</f>
        <v>Waida</v>
      </c>
      <c r="G480" s="1">
        <v>33435</v>
      </c>
      <c r="H480" t="s">
        <v>56</v>
      </c>
      <c r="I480" t="s">
        <v>52</v>
      </c>
      <c r="J480" t="s">
        <v>77</v>
      </c>
      <c r="K480" t="s">
        <v>58</v>
      </c>
      <c r="L480" t="s">
        <v>113</v>
      </c>
      <c r="M480" t="s">
        <v>65</v>
      </c>
      <c r="N480" t="s">
        <v>66</v>
      </c>
      <c r="O480" t="s">
        <v>67</v>
      </c>
      <c r="P480" t="s">
        <v>65</v>
      </c>
      <c r="Q480" t="s">
        <v>65</v>
      </c>
      <c r="R480" t="s">
        <v>67</v>
      </c>
      <c r="S480" t="s">
        <v>67</v>
      </c>
      <c r="T480" t="s">
        <v>67</v>
      </c>
      <c r="U480" t="s">
        <v>68</v>
      </c>
      <c r="V480" t="s">
        <v>65</v>
      </c>
      <c r="W480" t="s">
        <v>65</v>
      </c>
      <c r="X480" t="s">
        <v>65</v>
      </c>
      <c r="Y480" t="s">
        <v>66</v>
      </c>
      <c r="Z480" t="s">
        <v>65</v>
      </c>
      <c r="AA480" t="s">
        <v>66</v>
      </c>
      <c r="AB480" t="s">
        <v>66</v>
      </c>
      <c r="AC480" t="s">
        <v>66</v>
      </c>
      <c r="AD480" t="s">
        <v>65</v>
      </c>
      <c r="AE480" t="s">
        <v>60</v>
      </c>
      <c r="AF480" t="s">
        <v>65</v>
      </c>
      <c r="AG480" t="s">
        <v>65</v>
      </c>
      <c r="AH480" t="s">
        <v>68</v>
      </c>
      <c r="AI480" t="s">
        <v>65</v>
      </c>
      <c r="AJ480" t="s">
        <v>66</v>
      </c>
      <c r="AK480" t="s">
        <v>65</v>
      </c>
      <c r="AL480" t="s">
        <v>66</v>
      </c>
      <c r="AM480" t="s">
        <v>65</v>
      </c>
      <c r="AN480" t="s">
        <v>65</v>
      </c>
      <c r="AO480" t="s">
        <v>65</v>
      </c>
      <c r="AP480" t="s">
        <v>66</v>
      </c>
      <c r="AQ480" t="s">
        <v>66</v>
      </c>
      <c r="AR480" t="s">
        <v>66</v>
      </c>
      <c r="AS480" t="s">
        <v>66</v>
      </c>
      <c r="AT480" t="s">
        <v>65</v>
      </c>
      <c r="AU480" t="s">
        <v>65</v>
      </c>
      <c r="AV480" t="s">
        <v>65</v>
      </c>
      <c r="AW480" t="s">
        <v>60</v>
      </c>
      <c r="AX480" t="s">
        <v>65</v>
      </c>
      <c r="AY480" t="s">
        <v>65</v>
      </c>
      <c r="AZ480">
        <v>813</v>
      </c>
      <c r="BA480" s="3">
        <v>44439.594444444447</v>
      </c>
    </row>
    <row r="481" spans="1:53" ht="17" customHeight="1" x14ac:dyDescent="0.35">
      <c r="A481" t="s">
        <v>52</v>
      </c>
      <c r="B481" s="2" t="s">
        <v>69</v>
      </c>
      <c r="D481" t="s">
        <v>259</v>
      </c>
      <c r="E481" t="s">
        <v>76</v>
      </c>
      <c r="F481" t="str">
        <f>VLOOKUP(D481,PostSurvey!A:B,2,FALSE)</f>
        <v>Waida</v>
      </c>
      <c r="G481" s="1">
        <v>35713</v>
      </c>
      <c r="H481" t="s">
        <v>56</v>
      </c>
      <c r="I481" t="s">
        <v>58</v>
      </c>
      <c r="J481" t="s">
        <v>73</v>
      </c>
      <c r="K481" t="s">
        <v>58</v>
      </c>
      <c r="L481" t="s">
        <v>74</v>
      </c>
      <c r="M481" t="s">
        <v>66</v>
      </c>
      <c r="N481" t="s">
        <v>66</v>
      </c>
      <c r="O481" t="s">
        <v>66</v>
      </c>
      <c r="P481" t="s">
        <v>65</v>
      </c>
      <c r="Q481" t="s">
        <v>65</v>
      </c>
      <c r="R481" t="s">
        <v>67</v>
      </c>
      <c r="S481" t="s">
        <v>67</v>
      </c>
      <c r="T481" t="s">
        <v>67</v>
      </c>
      <c r="U481" t="s">
        <v>68</v>
      </c>
      <c r="V481" t="s">
        <v>65</v>
      </c>
      <c r="W481" t="s">
        <v>60</v>
      </c>
      <c r="X481" t="s">
        <v>67</v>
      </c>
      <c r="Y481" t="s">
        <v>66</v>
      </c>
      <c r="Z481" t="s">
        <v>66</v>
      </c>
      <c r="AA481" t="s">
        <v>66</v>
      </c>
      <c r="AB481" t="s">
        <v>67</v>
      </c>
      <c r="AC481" t="s">
        <v>65</v>
      </c>
      <c r="AD481" t="s">
        <v>65</v>
      </c>
      <c r="AE481" t="s">
        <v>66</v>
      </c>
      <c r="AF481" t="s">
        <v>65</v>
      </c>
      <c r="AG481" t="s">
        <v>65</v>
      </c>
      <c r="AH481" t="s">
        <v>65</v>
      </c>
      <c r="AI481" t="s">
        <v>68</v>
      </c>
      <c r="AJ481" t="s">
        <v>60</v>
      </c>
      <c r="AK481" t="s">
        <v>67</v>
      </c>
      <c r="AL481" t="s">
        <v>66</v>
      </c>
      <c r="AM481" t="s">
        <v>60</v>
      </c>
      <c r="AN481" t="s">
        <v>65</v>
      </c>
      <c r="AO481" t="s">
        <v>67</v>
      </c>
      <c r="AP481" t="s">
        <v>67</v>
      </c>
      <c r="AQ481" t="s">
        <v>66</v>
      </c>
      <c r="AR481" t="s">
        <v>66</v>
      </c>
      <c r="AS481" t="s">
        <v>66</v>
      </c>
      <c r="AT481" t="s">
        <v>66</v>
      </c>
      <c r="AU481" t="s">
        <v>60</v>
      </c>
      <c r="AV481" t="s">
        <v>65</v>
      </c>
      <c r="AW481" t="s">
        <v>65</v>
      </c>
      <c r="AX481" t="s">
        <v>65</v>
      </c>
      <c r="AY481" t="s">
        <v>65</v>
      </c>
      <c r="AZ481">
        <v>807</v>
      </c>
      <c r="BA481" s="3">
        <v>44439.576388888891</v>
      </c>
    </row>
    <row r="482" spans="1:53" ht="17" customHeight="1" x14ac:dyDescent="0.35">
      <c r="A482" t="s">
        <v>52</v>
      </c>
      <c r="B482" s="2" t="s">
        <v>69</v>
      </c>
      <c r="D482" t="s">
        <v>259</v>
      </c>
      <c r="E482" t="s">
        <v>175</v>
      </c>
      <c r="F482" t="str">
        <f>VLOOKUP(D482,PostSurvey!A:B,2,FALSE)</f>
        <v>Waida</v>
      </c>
      <c r="G482" s="1">
        <v>35713</v>
      </c>
      <c r="H482" t="s">
        <v>56</v>
      </c>
      <c r="I482" t="s">
        <v>58</v>
      </c>
      <c r="J482" t="s">
        <v>73</v>
      </c>
      <c r="K482" t="s">
        <v>58</v>
      </c>
      <c r="L482" t="s">
        <v>74</v>
      </c>
      <c r="M482" t="s">
        <v>60</v>
      </c>
      <c r="N482" t="s">
        <v>66</v>
      </c>
      <c r="O482" t="s">
        <v>66</v>
      </c>
      <c r="P482" t="s">
        <v>60</v>
      </c>
      <c r="Q482" t="s">
        <v>68</v>
      </c>
      <c r="R482" t="s">
        <v>66</v>
      </c>
      <c r="S482" t="s">
        <v>66</v>
      </c>
      <c r="T482" t="s">
        <v>66</v>
      </c>
      <c r="U482" t="s">
        <v>68</v>
      </c>
      <c r="V482" t="s">
        <v>65</v>
      </c>
      <c r="W482" t="s">
        <v>65</v>
      </c>
      <c r="X482" t="s">
        <v>60</v>
      </c>
      <c r="Y482" t="s">
        <v>66</v>
      </c>
      <c r="Z482" t="s">
        <v>66</v>
      </c>
      <c r="AA482" t="s">
        <v>66</v>
      </c>
      <c r="AB482" t="s">
        <v>66</v>
      </c>
      <c r="AC482" t="s">
        <v>65</v>
      </c>
      <c r="AD482" t="s">
        <v>66</v>
      </c>
      <c r="AE482" t="s">
        <v>66</v>
      </c>
      <c r="AF482" t="s">
        <v>65</v>
      </c>
      <c r="AG482" t="s">
        <v>65</v>
      </c>
      <c r="AH482" t="s">
        <v>65</v>
      </c>
      <c r="AI482" t="s">
        <v>68</v>
      </c>
      <c r="AJ482" t="s">
        <v>66</v>
      </c>
      <c r="AK482" t="s">
        <v>67</v>
      </c>
      <c r="AL482" t="s">
        <v>66</v>
      </c>
      <c r="AM482" t="s">
        <v>65</v>
      </c>
      <c r="AN482" t="s">
        <v>65</v>
      </c>
      <c r="AO482" t="s">
        <v>67</v>
      </c>
      <c r="AP482" t="s">
        <v>66</v>
      </c>
      <c r="AQ482" t="s">
        <v>65</v>
      </c>
      <c r="AR482" t="s">
        <v>67</v>
      </c>
      <c r="AS482" t="s">
        <v>67</v>
      </c>
      <c r="AT482" t="s">
        <v>66</v>
      </c>
      <c r="AU482" t="s">
        <v>60</v>
      </c>
      <c r="AV482" t="s">
        <v>65</v>
      </c>
      <c r="AW482" t="s">
        <v>65</v>
      </c>
      <c r="AX482" t="s">
        <v>65</v>
      </c>
      <c r="AY482" t="s">
        <v>65</v>
      </c>
      <c r="AZ482">
        <v>806</v>
      </c>
      <c r="BA482" s="3">
        <v>44439.574305555558</v>
      </c>
    </row>
    <row r="483" spans="1:53" ht="17" customHeight="1" x14ac:dyDescent="0.35">
      <c r="A483" t="s">
        <v>52</v>
      </c>
      <c r="B483" t="s">
        <v>53</v>
      </c>
      <c r="D483" t="s">
        <v>261</v>
      </c>
      <c r="E483" t="s">
        <v>175</v>
      </c>
      <c r="F483" t="str">
        <f>VLOOKUP(D483,PostSurvey!A:B,2,FALSE)</f>
        <v>Waida</v>
      </c>
      <c r="G483" s="1">
        <v>35471</v>
      </c>
      <c r="H483" t="s">
        <v>56</v>
      </c>
      <c r="I483" t="s">
        <v>52</v>
      </c>
      <c r="J483" s="2" t="s">
        <v>90</v>
      </c>
      <c r="K483" t="s">
        <v>58</v>
      </c>
      <c r="L483" t="s">
        <v>74</v>
      </c>
      <c r="M483" t="s">
        <v>65</v>
      </c>
      <c r="N483" t="s">
        <v>66</v>
      </c>
      <c r="O483" t="s">
        <v>60</v>
      </c>
      <c r="P483" t="s">
        <v>68</v>
      </c>
      <c r="Q483" t="s">
        <v>68</v>
      </c>
      <c r="R483" t="s">
        <v>66</v>
      </c>
      <c r="S483" t="s">
        <v>67</v>
      </c>
      <c r="T483" t="s">
        <v>67</v>
      </c>
      <c r="U483" t="s">
        <v>65</v>
      </c>
      <c r="V483" t="s">
        <v>66</v>
      </c>
      <c r="W483" t="s">
        <v>66</v>
      </c>
      <c r="X483" t="s">
        <v>66</v>
      </c>
      <c r="Y483" t="s">
        <v>66</v>
      </c>
      <c r="Z483" t="s">
        <v>67</v>
      </c>
      <c r="AA483" t="s">
        <v>66</v>
      </c>
      <c r="AB483" t="s">
        <v>67</v>
      </c>
      <c r="AC483" t="s">
        <v>67</v>
      </c>
      <c r="AD483" t="s">
        <v>68</v>
      </c>
      <c r="AE483" t="s">
        <v>67</v>
      </c>
      <c r="AF483" t="s">
        <v>67</v>
      </c>
      <c r="AG483" t="s">
        <v>67</v>
      </c>
      <c r="AH483" t="s">
        <v>65</v>
      </c>
      <c r="AI483" t="s">
        <v>60</v>
      </c>
      <c r="AJ483" t="s">
        <v>67</v>
      </c>
      <c r="AK483" t="s">
        <v>67</v>
      </c>
      <c r="AL483" t="s">
        <v>67</v>
      </c>
      <c r="AM483" t="s">
        <v>60</v>
      </c>
      <c r="AN483" t="s">
        <v>68</v>
      </c>
      <c r="AO483" t="s">
        <v>67</v>
      </c>
      <c r="AP483" t="s">
        <v>67</v>
      </c>
      <c r="AQ483" t="s">
        <v>67</v>
      </c>
      <c r="AR483" t="s">
        <v>67</v>
      </c>
      <c r="AS483" t="s">
        <v>67</v>
      </c>
      <c r="AT483" t="s">
        <v>68</v>
      </c>
      <c r="AU483" t="s">
        <v>68</v>
      </c>
      <c r="AV483" t="s">
        <v>68</v>
      </c>
      <c r="AW483" t="s">
        <v>68</v>
      </c>
      <c r="AX483" t="s">
        <v>68</v>
      </c>
      <c r="AY483" t="s">
        <v>68</v>
      </c>
      <c r="AZ483">
        <v>804</v>
      </c>
      <c r="BA483" s="3">
        <v>44439.572222222225</v>
      </c>
    </row>
    <row r="484" spans="1:53" ht="17" customHeight="1" x14ac:dyDescent="0.35">
      <c r="A484" t="s">
        <v>58</v>
      </c>
      <c r="B484" t="s">
        <v>53</v>
      </c>
      <c r="D484" t="s">
        <v>262</v>
      </c>
      <c r="E484" t="s">
        <v>175</v>
      </c>
      <c r="F484" t="str">
        <f>VLOOKUP(D484,PostSurvey!A:B,2,FALSE)</f>
        <v>Waida</v>
      </c>
      <c r="G484" s="1">
        <v>34567</v>
      </c>
      <c r="H484" t="s">
        <v>63</v>
      </c>
      <c r="I484" t="s">
        <v>58</v>
      </c>
      <c r="J484" t="s">
        <v>73</v>
      </c>
      <c r="K484" t="s">
        <v>58</v>
      </c>
      <c r="L484" t="s">
        <v>74</v>
      </c>
      <c r="M484" t="s">
        <v>66</v>
      </c>
      <c r="N484" t="s">
        <v>66</v>
      </c>
      <c r="O484" t="s">
        <v>66</v>
      </c>
      <c r="P484" t="s">
        <v>65</v>
      </c>
      <c r="Q484" t="s">
        <v>65</v>
      </c>
      <c r="R484" t="s">
        <v>66</v>
      </c>
      <c r="S484" t="s">
        <v>66</v>
      </c>
      <c r="T484" t="s">
        <v>66</v>
      </c>
      <c r="U484" t="s">
        <v>65</v>
      </c>
      <c r="V484" t="s">
        <v>65</v>
      </c>
      <c r="W484" t="s">
        <v>60</v>
      </c>
      <c r="X484" t="s">
        <v>65</v>
      </c>
      <c r="Y484" t="s">
        <v>66</v>
      </c>
      <c r="Z484" t="s">
        <v>66</v>
      </c>
      <c r="AA484" t="s">
        <v>66</v>
      </c>
      <c r="AB484" t="s">
        <v>66</v>
      </c>
      <c r="AC484" t="s">
        <v>66</v>
      </c>
      <c r="AD484" t="s">
        <v>66</v>
      </c>
      <c r="AE484" t="s">
        <v>66</v>
      </c>
      <c r="AF484" t="s">
        <v>66</v>
      </c>
      <c r="AG484" t="s">
        <v>66</v>
      </c>
      <c r="AH484" t="s">
        <v>66</v>
      </c>
      <c r="AI484" t="s">
        <v>65</v>
      </c>
      <c r="AJ484" t="s">
        <v>66</v>
      </c>
      <c r="AK484" t="s">
        <v>66</v>
      </c>
      <c r="AL484" t="s">
        <v>66</v>
      </c>
      <c r="AM484" t="s">
        <v>66</v>
      </c>
      <c r="AN484" t="s">
        <v>60</v>
      </c>
      <c r="AO484" t="s">
        <v>66</v>
      </c>
      <c r="AP484" t="s">
        <v>67</v>
      </c>
      <c r="AQ484" t="s">
        <v>67</v>
      </c>
      <c r="AR484" t="s">
        <v>67</v>
      </c>
      <c r="AS484" t="s">
        <v>67</v>
      </c>
      <c r="AT484" t="s">
        <v>68</v>
      </c>
      <c r="AU484" t="s">
        <v>68</v>
      </c>
      <c r="AV484" t="s">
        <v>68</v>
      </c>
      <c r="AW484" t="s">
        <v>68</v>
      </c>
      <c r="AX484" t="s">
        <v>68</v>
      </c>
      <c r="AY484" t="s">
        <v>68</v>
      </c>
      <c r="AZ484">
        <v>803</v>
      </c>
      <c r="BA484" s="3">
        <v>44439.565972222219</v>
      </c>
    </row>
    <row r="485" spans="1:53" ht="17" customHeight="1" x14ac:dyDescent="0.35">
      <c r="A485" t="s">
        <v>58</v>
      </c>
      <c r="B485" t="s">
        <v>53</v>
      </c>
      <c r="D485" t="s">
        <v>262</v>
      </c>
      <c r="E485" t="s">
        <v>175</v>
      </c>
      <c r="F485" t="str">
        <f>VLOOKUP(D485,PostSurvey!A:B,2,FALSE)</f>
        <v>Waida</v>
      </c>
      <c r="G485" s="1">
        <v>34567</v>
      </c>
      <c r="H485" t="s">
        <v>63</v>
      </c>
      <c r="I485" t="s">
        <v>58</v>
      </c>
      <c r="J485" t="s">
        <v>73</v>
      </c>
      <c r="K485" t="s">
        <v>58</v>
      </c>
      <c r="L485" t="s">
        <v>74</v>
      </c>
      <c r="M485" t="s">
        <v>66</v>
      </c>
      <c r="N485" t="s">
        <v>65</v>
      </c>
      <c r="O485" t="s">
        <v>66</v>
      </c>
      <c r="P485" t="s">
        <v>60</v>
      </c>
      <c r="Q485" t="s">
        <v>60</v>
      </c>
      <c r="R485" t="s">
        <v>66</v>
      </c>
      <c r="S485" t="s">
        <v>66</v>
      </c>
      <c r="T485" t="s">
        <v>66</v>
      </c>
      <c r="U485" t="s">
        <v>65</v>
      </c>
      <c r="V485" t="s">
        <v>65</v>
      </c>
      <c r="W485" t="s">
        <v>60</v>
      </c>
      <c r="X485" t="s">
        <v>65</v>
      </c>
      <c r="Y485" t="s">
        <v>66</v>
      </c>
      <c r="Z485" t="s">
        <v>66</v>
      </c>
      <c r="AA485" t="s">
        <v>66</v>
      </c>
      <c r="AB485" t="s">
        <v>66</v>
      </c>
      <c r="AC485" t="s">
        <v>66</v>
      </c>
      <c r="AD485" t="s">
        <v>60</v>
      </c>
      <c r="AE485" t="s">
        <v>66</v>
      </c>
      <c r="AF485" t="s">
        <v>60</v>
      </c>
      <c r="AG485" t="s">
        <v>65</v>
      </c>
      <c r="AH485" t="s">
        <v>66</v>
      </c>
      <c r="AI485" t="s">
        <v>65</v>
      </c>
      <c r="AJ485" t="s">
        <v>66</v>
      </c>
      <c r="AK485" t="s">
        <v>67</v>
      </c>
      <c r="AL485" t="s">
        <v>67</v>
      </c>
      <c r="AM485" t="s">
        <v>66</v>
      </c>
      <c r="AN485" t="s">
        <v>60</v>
      </c>
      <c r="AO485" t="s">
        <v>67</v>
      </c>
      <c r="AP485" t="s">
        <v>67</v>
      </c>
      <c r="AQ485" t="s">
        <v>67</v>
      </c>
      <c r="AR485" t="s">
        <v>67</v>
      </c>
      <c r="AS485" t="s">
        <v>67</v>
      </c>
      <c r="AT485" t="s">
        <v>68</v>
      </c>
      <c r="AU485" t="s">
        <v>68</v>
      </c>
      <c r="AV485" t="s">
        <v>68</v>
      </c>
      <c r="AW485" t="s">
        <v>68</v>
      </c>
      <c r="AX485" t="s">
        <v>68</v>
      </c>
      <c r="AY485" t="s">
        <v>68</v>
      </c>
      <c r="AZ485">
        <v>802</v>
      </c>
      <c r="BA485" s="3">
        <v>44439.563888888886</v>
      </c>
    </row>
    <row r="486" spans="1:53" ht="17" customHeight="1" x14ac:dyDescent="0.35">
      <c r="A486" t="s">
        <v>52</v>
      </c>
      <c r="B486" s="2" t="s">
        <v>69</v>
      </c>
      <c r="D486" t="s">
        <v>263</v>
      </c>
      <c r="E486" t="s">
        <v>175</v>
      </c>
      <c r="F486" t="str">
        <f>VLOOKUP(D486,PostSurvey!A:B,2,FALSE)</f>
        <v>Waida</v>
      </c>
      <c r="G486" s="1">
        <v>35394</v>
      </c>
      <c r="H486" t="s">
        <v>56</v>
      </c>
      <c r="I486" t="s">
        <v>58</v>
      </c>
      <c r="J486" t="s">
        <v>73</v>
      </c>
      <c r="K486" t="s">
        <v>58</v>
      </c>
      <c r="L486" t="s">
        <v>85</v>
      </c>
      <c r="M486" t="s">
        <v>60</v>
      </c>
      <c r="N486" t="s">
        <v>65</v>
      </c>
      <c r="O486" t="s">
        <v>60</v>
      </c>
      <c r="P486" t="s">
        <v>60</v>
      </c>
      <c r="Q486" t="s">
        <v>60</v>
      </c>
      <c r="R486" t="s">
        <v>60</v>
      </c>
      <c r="S486" t="s">
        <v>66</v>
      </c>
      <c r="T486" t="s">
        <v>66</v>
      </c>
      <c r="U486" t="s">
        <v>68</v>
      </c>
      <c r="V486" t="s">
        <v>60</v>
      </c>
      <c r="W486" t="s">
        <v>60</v>
      </c>
      <c r="X486" t="s">
        <v>60</v>
      </c>
      <c r="Y486" t="s">
        <v>60</v>
      </c>
      <c r="Z486" t="s">
        <v>66</v>
      </c>
      <c r="AA486" t="s">
        <v>60</v>
      </c>
      <c r="AB486" t="s">
        <v>66</v>
      </c>
      <c r="AC486" t="s">
        <v>60</v>
      </c>
      <c r="AD486" t="s">
        <v>60</v>
      </c>
      <c r="AE486" t="s">
        <v>60</v>
      </c>
      <c r="AF486" t="s">
        <v>65</v>
      </c>
      <c r="AG486" t="s">
        <v>60</v>
      </c>
      <c r="AH486" t="s">
        <v>66</v>
      </c>
      <c r="AI486" t="s">
        <v>60</v>
      </c>
      <c r="AJ486" t="s">
        <v>60</v>
      </c>
      <c r="AK486" t="s">
        <v>66</v>
      </c>
      <c r="AL486" t="s">
        <v>66</v>
      </c>
      <c r="AM486" t="s">
        <v>60</v>
      </c>
      <c r="AN486" t="s">
        <v>65</v>
      </c>
      <c r="AO486" t="s">
        <v>60</v>
      </c>
      <c r="AP486" t="s">
        <v>66</v>
      </c>
      <c r="AQ486" t="s">
        <v>66</v>
      </c>
      <c r="AR486" t="s">
        <v>66</v>
      </c>
      <c r="AS486" t="s">
        <v>60</v>
      </c>
      <c r="AT486" t="s">
        <v>60</v>
      </c>
      <c r="AU486" t="s">
        <v>65</v>
      </c>
      <c r="AV486" t="s">
        <v>65</v>
      </c>
      <c r="AW486" t="s">
        <v>65</v>
      </c>
      <c r="AX486" t="s">
        <v>65</v>
      </c>
      <c r="AY486" t="s">
        <v>60</v>
      </c>
      <c r="AZ486">
        <v>801</v>
      </c>
      <c r="BA486" s="3">
        <v>44439.563194444447</v>
      </c>
    </row>
    <row r="487" spans="1:53" ht="17" customHeight="1" x14ac:dyDescent="0.35">
      <c r="A487" t="s">
        <v>52</v>
      </c>
      <c r="B487" t="s">
        <v>53</v>
      </c>
      <c r="D487" t="s">
        <v>257</v>
      </c>
      <c r="E487" t="s">
        <v>183</v>
      </c>
      <c r="F487" t="str">
        <f>VLOOKUP(D487,PostSurvey!A:B,2,FALSE)</f>
        <v>Waida</v>
      </c>
      <c r="G487" s="1">
        <v>36569</v>
      </c>
      <c r="H487" t="s">
        <v>63</v>
      </c>
      <c r="I487" t="s">
        <v>52</v>
      </c>
      <c r="J487" s="2" t="s">
        <v>90</v>
      </c>
      <c r="K487" t="s">
        <v>58</v>
      </c>
      <c r="L487" t="s">
        <v>59</v>
      </c>
      <c r="M487" t="s">
        <v>65</v>
      </c>
      <c r="N487" t="s">
        <v>65</v>
      </c>
      <c r="O487" t="s">
        <v>67</v>
      </c>
      <c r="P487" t="s">
        <v>68</v>
      </c>
      <c r="Q487" t="s">
        <v>65</v>
      </c>
      <c r="R487" t="s">
        <v>66</v>
      </c>
      <c r="S487" t="s">
        <v>67</v>
      </c>
      <c r="T487" t="s">
        <v>67</v>
      </c>
      <c r="U487" t="s">
        <v>65</v>
      </c>
      <c r="V487" t="s">
        <v>60</v>
      </c>
      <c r="W487" t="s">
        <v>60</v>
      </c>
      <c r="X487" t="s">
        <v>60</v>
      </c>
      <c r="Y487" t="s">
        <v>67</v>
      </c>
      <c r="Z487" t="s">
        <v>67</v>
      </c>
      <c r="AA487" t="s">
        <v>67</v>
      </c>
      <c r="AB487" t="s">
        <v>67</v>
      </c>
      <c r="AC487" t="s">
        <v>66</v>
      </c>
      <c r="AD487" t="s">
        <v>60</v>
      </c>
      <c r="AE487" t="s">
        <v>66</v>
      </c>
      <c r="AF487" t="s">
        <v>67</v>
      </c>
      <c r="AG487" t="s">
        <v>67</v>
      </c>
      <c r="AH487" t="s">
        <v>66</v>
      </c>
      <c r="AI487" t="s">
        <v>65</v>
      </c>
      <c r="AJ487" t="s">
        <v>67</v>
      </c>
      <c r="AK487" t="s">
        <v>65</v>
      </c>
      <c r="AL487" t="s">
        <v>67</v>
      </c>
      <c r="AM487" t="s">
        <v>60</v>
      </c>
      <c r="AN487" t="s">
        <v>60</v>
      </c>
      <c r="AO487" t="s">
        <v>67</v>
      </c>
      <c r="AP487" t="s">
        <v>67</v>
      </c>
      <c r="AQ487" t="s">
        <v>67</v>
      </c>
      <c r="AR487" t="s">
        <v>67</v>
      </c>
      <c r="AS487" t="s">
        <v>66</v>
      </c>
      <c r="AT487" t="s">
        <v>68</v>
      </c>
      <c r="AU487" t="s">
        <v>68</v>
      </c>
      <c r="AV487" t="s">
        <v>68</v>
      </c>
      <c r="AW487" t="s">
        <v>68</v>
      </c>
      <c r="AX487" t="s">
        <v>65</v>
      </c>
      <c r="AY487" t="s">
        <v>65</v>
      </c>
      <c r="AZ487">
        <v>448</v>
      </c>
      <c r="BA487" s="3">
        <v>44437.083333333336</v>
      </c>
    </row>
    <row r="488" spans="1:53" ht="17" customHeight="1" x14ac:dyDescent="0.35">
      <c r="A488" t="s">
        <v>52</v>
      </c>
      <c r="B488" t="s">
        <v>53</v>
      </c>
      <c r="D488" t="s">
        <v>61</v>
      </c>
      <c r="E488" t="s">
        <v>62</v>
      </c>
      <c r="F488" t="e">
        <f>VLOOKUP(D488,PostSurvey!A:B,2,FALSE)</f>
        <v>#N/A</v>
      </c>
      <c r="G488" s="1">
        <v>35636</v>
      </c>
      <c r="H488" t="s">
        <v>63</v>
      </c>
      <c r="I488" t="s">
        <v>52</v>
      </c>
      <c r="J488" t="s">
        <v>64</v>
      </c>
      <c r="K488" t="s">
        <v>58</v>
      </c>
      <c r="L488" t="s">
        <v>59</v>
      </c>
      <c r="M488" t="s">
        <v>65</v>
      </c>
      <c r="N488" t="s">
        <v>66</v>
      </c>
      <c r="O488" t="s">
        <v>60</v>
      </c>
      <c r="P488" t="s">
        <v>65</v>
      </c>
      <c r="Q488" t="s">
        <v>65</v>
      </c>
      <c r="R488" t="s">
        <v>66</v>
      </c>
      <c r="S488" t="s">
        <v>66</v>
      </c>
      <c r="T488" t="s">
        <v>67</v>
      </c>
      <c r="U488" t="s">
        <v>65</v>
      </c>
      <c r="V488" t="s">
        <v>65</v>
      </c>
      <c r="W488" t="s">
        <v>65</v>
      </c>
      <c r="X488" t="s">
        <v>65</v>
      </c>
      <c r="Y488" t="s">
        <v>65</v>
      </c>
      <c r="Z488" t="s">
        <v>60</v>
      </c>
      <c r="AA488" t="s">
        <v>60</v>
      </c>
      <c r="AB488" t="s">
        <v>67</v>
      </c>
      <c r="AC488" t="s">
        <v>65</v>
      </c>
      <c r="AD488" t="s">
        <v>68</v>
      </c>
      <c r="AE488" t="s">
        <v>67</v>
      </c>
      <c r="AF488" t="s">
        <v>60</v>
      </c>
      <c r="AG488" t="s">
        <v>66</v>
      </c>
      <c r="AH488" t="s">
        <v>65</v>
      </c>
      <c r="AI488" t="s">
        <v>68</v>
      </c>
      <c r="AJ488" t="s">
        <v>60</v>
      </c>
      <c r="AK488" t="s">
        <v>60</v>
      </c>
      <c r="AL488" t="s">
        <v>66</v>
      </c>
      <c r="AM488" t="s">
        <v>65</v>
      </c>
      <c r="AN488" t="s">
        <v>65</v>
      </c>
      <c r="AO488" t="s">
        <v>67</v>
      </c>
      <c r="AP488" t="s">
        <v>66</v>
      </c>
      <c r="AQ488" t="s">
        <v>66</v>
      </c>
      <c r="AR488" t="s">
        <v>66</v>
      </c>
      <c r="AS488" t="s">
        <v>66</v>
      </c>
      <c r="AT488" t="s">
        <v>65</v>
      </c>
      <c r="AU488" t="s">
        <v>68</v>
      </c>
      <c r="AV488" t="s">
        <v>68</v>
      </c>
      <c r="AW488" t="s">
        <v>65</v>
      </c>
      <c r="AX488" t="s">
        <v>65</v>
      </c>
      <c r="AY488" t="s">
        <v>65</v>
      </c>
      <c r="AZ488">
        <v>1090</v>
      </c>
      <c r="BA488" s="3">
        <v>44447.620833333334</v>
      </c>
    </row>
    <row r="489" spans="1:53" ht="17" customHeight="1" x14ac:dyDescent="0.35">
      <c r="A489" t="s">
        <v>52</v>
      </c>
      <c r="B489" t="s">
        <v>53</v>
      </c>
      <c r="D489" t="s">
        <v>61</v>
      </c>
      <c r="E489" t="s">
        <v>62</v>
      </c>
      <c r="F489" t="e">
        <f>VLOOKUP(D489,PostSurvey!A:B,2,FALSE)</f>
        <v>#N/A</v>
      </c>
      <c r="G489" s="1">
        <v>35636</v>
      </c>
      <c r="H489" t="s">
        <v>63</v>
      </c>
      <c r="I489" t="s">
        <v>52</v>
      </c>
      <c r="J489" t="s">
        <v>64</v>
      </c>
      <c r="K489" t="s">
        <v>58</v>
      </c>
      <c r="L489" t="s">
        <v>59</v>
      </c>
      <c r="M489" t="s">
        <v>68</v>
      </c>
      <c r="N489" t="s">
        <v>60</v>
      </c>
      <c r="O489" t="s">
        <v>60</v>
      </c>
      <c r="P489" t="s">
        <v>65</v>
      </c>
      <c r="Q489" t="s">
        <v>65</v>
      </c>
      <c r="R489" t="s">
        <v>66</v>
      </c>
      <c r="S489" t="s">
        <v>66</v>
      </c>
      <c r="T489" t="s">
        <v>67</v>
      </c>
      <c r="U489" t="s">
        <v>68</v>
      </c>
      <c r="V489" t="s">
        <v>65</v>
      </c>
      <c r="W489" t="s">
        <v>65</v>
      </c>
      <c r="X489" t="s">
        <v>65</v>
      </c>
      <c r="Y489" t="s">
        <v>65</v>
      </c>
      <c r="Z489" t="s">
        <v>60</v>
      </c>
      <c r="AA489" t="s">
        <v>66</v>
      </c>
      <c r="AB489" t="s">
        <v>67</v>
      </c>
      <c r="AC489" t="s">
        <v>68</v>
      </c>
      <c r="AD489" t="s">
        <v>68</v>
      </c>
      <c r="AE489" t="s">
        <v>66</v>
      </c>
      <c r="AF489" t="s">
        <v>60</v>
      </c>
      <c r="AG489" t="s">
        <v>66</v>
      </c>
      <c r="AH489" t="s">
        <v>65</v>
      </c>
      <c r="AI489" t="s">
        <v>65</v>
      </c>
      <c r="AJ489" t="s">
        <v>67</v>
      </c>
      <c r="AK489" t="s">
        <v>60</v>
      </c>
      <c r="AL489" t="s">
        <v>60</v>
      </c>
      <c r="AM489" t="s">
        <v>66</v>
      </c>
      <c r="AN489" t="s">
        <v>60</v>
      </c>
      <c r="AO489" t="s">
        <v>67</v>
      </c>
      <c r="AP489" t="s">
        <v>67</v>
      </c>
      <c r="AQ489" t="s">
        <v>67</v>
      </c>
      <c r="AR489" t="s">
        <v>67</v>
      </c>
      <c r="AS489" t="s">
        <v>67</v>
      </c>
      <c r="AT489" t="s">
        <v>65</v>
      </c>
      <c r="AU489" t="s">
        <v>68</v>
      </c>
      <c r="AV489" t="s">
        <v>68</v>
      </c>
      <c r="AW489" t="s">
        <v>65</v>
      </c>
      <c r="AX489" t="s">
        <v>65</v>
      </c>
      <c r="AY489" t="s">
        <v>65</v>
      </c>
      <c r="AZ489">
        <v>1089</v>
      </c>
      <c r="BA489" s="3">
        <v>44447.613194444442</v>
      </c>
    </row>
    <row r="490" spans="1:53" ht="17" customHeight="1" x14ac:dyDescent="0.35">
      <c r="A490" t="s">
        <v>58</v>
      </c>
      <c r="B490" t="s">
        <v>53</v>
      </c>
      <c r="D490" t="s">
        <v>78</v>
      </c>
      <c r="E490" t="s">
        <v>79</v>
      </c>
      <c r="F490" t="e">
        <f>VLOOKUP(D490,PostSurvey!A:B,2,FALSE)</f>
        <v>#N/A</v>
      </c>
      <c r="G490" s="1">
        <v>30414</v>
      </c>
      <c r="H490" t="s">
        <v>56</v>
      </c>
      <c r="I490" t="s">
        <v>58</v>
      </c>
      <c r="J490" t="s">
        <v>73</v>
      </c>
      <c r="K490" t="s">
        <v>58</v>
      </c>
      <c r="L490" t="s">
        <v>80</v>
      </c>
      <c r="M490" t="s">
        <v>66</v>
      </c>
      <c r="N490" t="s">
        <v>67</v>
      </c>
      <c r="O490" t="s">
        <v>66</v>
      </c>
      <c r="P490" t="s">
        <v>60</v>
      </c>
      <c r="Q490" t="s">
        <v>65</v>
      </c>
      <c r="R490" t="s">
        <v>60</v>
      </c>
      <c r="S490" t="s">
        <v>60</v>
      </c>
      <c r="T490" t="s">
        <v>66</v>
      </c>
      <c r="U490" t="s">
        <v>65</v>
      </c>
      <c r="V490" t="s">
        <v>65</v>
      </c>
      <c r="W490" t="s">
        <v>60</v>
      </c>
      <c r="X490" t="s">
        <v>60</v>
      </c>
      <c r="Y490" t="s">
        <v>66</v>
      </c>
      <c r="Z490" t="s">
        <v>66</v>
      </c>
      <c r="AA490" t="s">
        <v>66</v>
      </c>
      <c r="AB490" t="s">
        <v>67</v>
      </c>
      <c r="AC490" t="s">
        <v>65</v>
      </c>
      <c r="AD490" t="s">
        <v>65</v>
      </c>
      <c r="AE490" t="s">
        <v>67</v>
      </c>
      <c r="AF490" t="s">
        <v>60</v>
      </c>
      <c r="AG490" t="s">
        <v>65</v>
      </c>
      <c r="AH490" t="s">
        <v>66</v>
      </c>
      <c r="AI490" t="s">
        <v>68</v>
      </c>
      <c r="AJ490" t="s">
        <v>66</v>
      </c>
      <c r="AK490" t="s">
        <v>66</v>
      </c>
      <c r="AL490" t="s">
        <v>67</v>
      </c>
      <c r="AM490" t="s">
        <v>66</v>
      </c>
      <c r="AN490" t="s">
        <v>60</v>
      </c>
      <c r="AO490" t="s">
        <v>67</v>
      </c>
      <c r="AP490" t="s">
        <v>60</v>
      </c>
      <c r="AQ490" t="s">
        <v>66</v>
      </c>
      <c r="AR490" t="s">
        <v>66</v>
      </c>
      <c r="AS490" t="s">
        <v>60</v>
      </c>
      <c r="AT490" t="s">
        <v>60</v>
      </c>
      <c r="AU490" t="s">
        <v>68</v>
      </c>
      <c r="AV490" t="s">
        <v>65</v>
      </c>
      <c r="AW490" t="s">
        <v>65</v>
      </c>
      <c r="AX490" t="s">
        <v>68</v>
      </c>
      <c r="AY490" t="s">
        <v>65</v>
      </c>
      <c r="AZ490">
        <v>1083</v>
      </c>
      <c r="BA490" s="3">
        <v>44445.256944444445</v>
      </c>
    </row>
    <row r="491" spans="1:53" ht="17" customHeight="1" x14ac:dyDescent="0.35">
      <c r="A491" t="s">
        <v>52</v>
      </c>
      <c r="B491" t="s">
        <v>53</v>
      </c>
      <c r="D491" t="s">
        <v>81</v>
      </c>
      <c r="E491" t="s">
        <v>82</v>
      </c>
      <c r="F491" t="e">
        <f>VLOOKUP(D491,PostSurvey!A:B,2,FALSE)</f>
        <v>#N/A</v>
      </c>
      <c r="G491" s="1">
        <v>31306</v>
      </c>
      <c r="H491" t="s">
        <v>56</v>
      </c>
      <c r="I491" t="s">
        <v>58</v>
      </c>
      <c r="J491" t="s">
        <v>73</v>
      </c>
      <c r="K491" t="s">
        <v>58</v>
      </c>
      <c r="L491" t="s">
        <v>74</v>
      </c>
      <c r="M491" t="s">
        <v>65</v>
      </c>
      <c r="N491" t="s">
        <v>66</v>
      </c>
      <c r="O491" t="s">
        <v>66</v>
      </c>
      <c r="P491" t="s">
        <v>60</v>
      </c>
      <c r="Q491" t="s">
        <v>60</v>
      </c>
      <c r="R491" t="s">
        <v>66</v>
      </c>
      <c r="S491" t="s">
        <v>66</v>
      </c>
      <c r="T491" t="s">
        <v>65</v>
      </c>
      <c r="U491" t="s">
        <v>68</v>
      </c>
      <c r="V491" t="s">
        <v>60</v>
      </c>
      <c r="W491" t="s">
        <v>60</v>
      </c>
      <c r="X491" t="s">
        <v>60</v>
      </c>
      <c r="Y491" t="s">
        <v>68</v>
      </c>
      <c r="Z491" t="s">
        <v>65</v>
      </c>
      <c r="AA491" t="s">
        <v>66</v>
      </c>
      <c r="AB491" t="s">
        <v>66</v>
      </c>
      <c r="AC491" t="s">
        <v>66</v>
      </c>
      <c r="AD491" t="s">
        <v>65</v>
      </c>
      <c r="AE491" t="s">
        <v>66</v>
      </c>
      <c r="AF491" t="s">
        <v>60</v>
      </c>
      <c r="AG491" t="s">
        <v>65</v>
      </c>
      <c r="AH491" t="s">
        <v>66</v>
      </c>
      <c r="AI491" t="s">
        <v>65</v>
      </c>
      <c r="AJ491" t="s">
        <v>65</v>
      </c>
      <c r="AK491" t="s">
        <v>67</v>
      </c>
      <c r="AL491" t="s">
        <v>67</v>
      </c>
      <c r="AM491" t="s">
        <v>65</v>
      </c>
      <c r="AN491" t="s">
        <v>67</v>
      </c>
      <c r="AO491" t="s">
        <v>67</v>
      </c>
      <c r="AP491" t="s">
        <v>67</v>
      </c>
      <c r="AQ491" t="s">
        <v>66</v>
      </c>
      <c r="AR491" t="s">
        <v>66</v>
      </c>
      <c r="AS491" t="s">
        <v>67</v>
      </c>
      <c r="AT491" t="s">
        <v>68</v>
      </c>
      <c r="AU491" t="s">
        <v>65</v>
      </c>
      <c r="AV491" t="s">
        <v>68</v>
      </c>
      <c r="AW491" t="s">
        <v>68</v>
      </c>
      <c r="AX491" t="s">
        <v>68</v>
      </c>
      <c r="AY491" t="s">
        <v>60</v>
      </c>
      <c r="AZ491">
        <v>1082</v>
      </c>
      <c r="BA491" s="3">
        <v>44445.140972222223</v>
      </c>
    </row>
    <row r="492" spans="1:53" ht="17" customHeight="1" x14ac:dyDescent="0.35">
      <c r="A492" t="s">
        <v>52</v>
      </c>
      <c r="B492" t="s">
        <v>53</v>
      </c>
      <c r="D492" t="s">
        <v>83</v>
      </c>
      <c r="E492" t="s">
        <v>84</v>
      </c>
      <c r="F492" t="e">
        <f>VLOOKUP(D492,PostSurvey!A:B,2,FALSE)</f>
        <v>#N/A</v>
      </c>
      <c r="G492" s="4">
        <v>32700</v>
      </c>
      <c r="H492" t="s">
        <v>63</v>
      </c>
      <c r="I492" t="s">
        <v>58</v>
      </c>
      <c r="J492" t="s">
        <v>73</v>
      </c>
      <c r="K492" t="s">
        <v>58</v>
      </c>
      <c r="L492" t="s">
        <v>85</v>
      </c>
      <c r="M492" t="s">
        <v>68</v>
      </c>
      <c r="N492" t="s">
        <v>67</v>
      </c>
      <c r="O492" t="s">
        <v>65</v>
      </c>
      <c r="P492" t="s">
        <v>65</v>
      </c>
      <c r="Q492" t="s">
        <v>68</v>
      </c>
      <c r="R492" t="s">
        <v>67</v>
      </c>
      <c r="S492" t="s">
        <v>60</v>
      </c>
      <c r="T492" t="s">
        <v>67</v>
      </c>
      <c r="U492" t="s">
        <v>68</v>
      </c>
      <c r="V492" t="s">
        <v>60</v>
      </c>
      <c r="W492" t="s">
        <v>60</v>
      </c>
      <c r="X492" t="s">
        <v>65</v>
      </c>
      <c r="Y492" t="s">
        <v>66</v>
      </c>
      <c r="Z492" t="s">
        <v>65</v>
      </c>
      <c r="AA492" t="s">
        <v>60</v>
      </c>
      <c r="AB492" t="s">
        <v>65</v>
      </c>
      <c r="AC492" t="s">
        <v>60</v>
      </c>
      <c r="AD492" t="s">
        <v>68</v>
      </c>
      <c r="AE492" t="s">
        <v>60</v>
      </c>
      <c r="AF492" t="s">
        <v>67</v>
      </c>
      <c r="AG492" t="s">
        <v>67</v>
      </c>
      <c r="AH492" t="s">
        <v>68</v>
      </c>
      <c r="AI492" t="s">
        <v>68</v>
      </c>
      <c r="AJ492" t="s">
        <v>67</v>
      </c>
      <c r="AK492" t="s">
        <v>67</v>
      </c>
      <c r="AL492" t="s">
        <v>60</v>
      </c>
      <c r="AM492" t="s">
        <v>60</v>
      </c>
      <c r="AN492" t="s">
        <v>68</v>
      </c>
      <c r="AO492" t="s">
        <v>67</v>
      </c>
      <c r="AP492" t="s">
        <v>67</v>
      </c>
      <c r="AQ492" t="s">
        <v>67</v>
      </c>
      <c r="AR492" t="s">
        <v>67</v>
      </c>
      <c r="AS492" t="s">
        <v>67</v>
      </c>
      <c r="AT492" t="s">
        <v>66</v>
      </c>
      <c r="AU492" t="s">
        <v>68</v>
      </c>
      <c r="AV492" t="s">
        <v>68</v>
      </c>
      <c r="AW492" t="s">
        <v>68</v>
      </c>
      <c r="AX492" t="s">
        <v>68</v>
      </c>
      <c r="AY492" t="s">
        <v>60</v>
      </c>
      <c r="AZ492">
        <v>1079</v>
      </c>
      <c r="BA492" s="3">
        <v>44444.671527777777</v>
      </c>
    </row>
    <row r="493" spans="1:53" ht="17" customHeight="1" x14ac:dyDescent="0.35">
      <c r="A493" t="s">
        <v>52</v>
      </c>
      <c r="B493" t="s">
        <v>53</v>
      </c>
      <c r="D493" t="s">
        <v>88</v>
      </c>
      <c r="E493" t="s">
        <v>89</v>
      </c>
      <c r="F493" t="e">
        <f>VLOOKUP(D493,PostSurvey!A:B,2,FALSE)</f>
        <v>#N/A</v>
      </c>
      <c r="G493" s="1">
        <v>28933</v>
      </c>
      <c r="H493" t="s">
        <v>56</v>
      </c>
      <c r="I493" t="s">
        <v>52</v>
      </c>
      <c r="J493" s="2" t="s">
        <v>90</v>
      </c>
      <c r="K493" t="s">
        <v>58</v>
      </c>
      <c r="L493" t="s">
        <v>74</v>
      </c>
      <c r="M493" t="s">
        <v>60</v>
      </c>
      <c r="N493" t="s">
        <v>66</v>
      </c>
      <c r="O493" t="s">
        <v>60</v>
      </c>
      <c r="P493" t="s">
        <v>65</v>
      </c>
      <c r="Q493" t="s">
        <v>65</v>
      </c>
      <c r="R493" t="s">
        <v>66</v>
      </c>
      <c r="S493" t="s">
        <v>66</v>
      </c>
      <c r="T493" t="s">
        <v>66</v>
      </c>
      <c r="U493" t="s">
        <v>60</v>
      </c>
      <c r="V493" t="s">
        <v>60</v>
      </c>
      <c r="W493" t="s">
        <v>65</v>
      </c>
      <c r="X493" t="s">
        <v>65</v>
      </c>
      <c r="Y493" t="s">
        <v>66</v>
      </c>
      <c r="Z493" t="s">
        <v>66</v>
      </c>
      <c r="AA493" t="s">
        <v>66</v>
      </c>
      <c r="AB493" t="s">
        <v>66</v>
      </c>
      <c r="AC493" t="s">
        <v>66</v>
      </c>
      <c r="AD493" t="s">
        <v>65</v>
      </c>
      <c r="AE493" t="s">
        <v>60</v>
      </c>
      <c r="AF493" t="s">
        <v>60</v>
      </c>
      <c r="AG493" t="s">
        <v>65</v>
      </c>
      <c r="AH493" t="s">
        <v>60</v>
      </c>
      <c r="AI493" t="s">
        <v>65</v>
      </c>
      <c r="AJ493" t="s">
        <v>60</v>
      </c>
      <c r="AK493" t="s">
        <v>66</v>
      </c>
      <c r="AL493" t="s">
        <v>66</v>
      </c>
      <c r="AM493" t="s">
        <v>66</v>
      </c>
      <c r="AN493" t="s">
        <v>65</v>
      </c>
      <c r="AO493" t="s">
        <v>66</v>
      </c>
      <c r="AP493" t="s">
        <v>66</v>
      </c>
      <c r="AQ493" t="s">
        <v>66</v>
      </c>
      <c r="AR493" t="s">
        <v>66</v>
      </c>
      <c r="AS493" t="s">
        <v>60</v>
      </c>
      <c r="AT493" t="s">
        <v>65</v>
      </c>
      <c r="AU493" t="s">
        <v>68</v>
      </c>
      <c r="AV493" t="s">
        <v>68</v>
      </c>
      <c r="AW493" t="s">
        <v>65</v>
      </c>
      <c r="AX493" t="s">
        <v>65</v>
      </c>
      <c r="AY493" t="s">
        <v>60</v>
      </c>
      <c r="AZ493">
        <v>1075</v>
      </c>
      <c r="BA493" s="3">
        <v>44444.270138888889</v>
      </c>
    </row>
    <row r="494" spans="1:53" ht="17" customHeight="1" x14ac:dyDescent="0.35">
      <c r="A494" t="s">
        <v>52</v>
      </c>
      <c r="B494" t="s">
        <v>53</v>
      </c>
      <c r="D494" t="s">
        <v>88</v>
      </c>
      <c r="E494" t="s">
        <v>89</v>
      </c>
      <c r="F494" t="e">
        <f>VLOOKUP(D494,PostSurvey!A:B,2,FALSE)</f>
        <v>#N/A</v>
      </c>
      <c r="G494" s="1">
        <v>28933</v>
      </c>
      <c r="H494" t="s">
        <v>56</v>
      </c>
      <c r="I494" t="s">
        <v>52</v>
      </c>
      <c r="J494" s="2" t="s">
        <v>90</v>
      </c>
      <c r="K494" t="s">
        <v>58</v>
      </c>
      <c r="L494" t="s">
        <v>74</v>
      </c>
      <c r="M494" t="s">
        <v>60</v>
      </c>
      <c r="N494" t="s">
        <v>66</v>
      </c>
      <c r="O494" t="s">
        <v>60</v>
      </c>
      <c r="P494" t="s">
        <v>65</v>
      </c>
      <c r="Q494" t="s">
        <v>68</v>
      </c>
      <c r="R494" t="s">
        <v>66</v>
      </c>
      <c r="S494" t="s">
        <v>66</v>
      </c>
      <c r="T494" t="s">
        <v>66</v>
      </c>
      <c r="U494" t="s">
        <v>65</v>
      </c>
      <c r="V494" t="s">
        <v>66</v>
      </c>
      <c r="W494" t="s">
        <v>65</v>
      </c>
      <c r="X494" t="s">
        <v>60</v>
      </c>
      <c r="Y494" t="s">
        <v>66</v>
      </c>
      <c r="Z494" t="s">
        <v>66</v>
      </c>
      <c r="AA494" t="s">
        <v>66</v>
      </c>
      <c r="AB494" t="s">
        <v>66</v>
      </c>
      <c r="AC494" t="s">
        <v>60</v>
      </c>
      <c r="AD494" t="s">
        <v>65</v>
      </c>
      <c r="AE494" t="s">
        <v>60</v>
      </c>
      <c r="AF494" t="s">
        <v>66</v>
      </c>
      <c r="AG494" t="s">
        <v>65</v>
      </c>
      <c r="AH494" t="s">
        <v>60</v>
      </c>
      <c r="AI494" t="s">
        <v>65</v>
      </c>
      <c r="AJ494" t="s">
        <v>60</v>
      </c>
      <c r="AK494" t="s">
        <v>66</v>
      </c>
      <c r="AL494" t="s">
        <v>66</v>
      </c>
      <c r="AM494" t="s">
        <v>60</v>
      </c>
      <c r="AN494" t="s">
        <v>65</v>
      </c>
      <c r="AO494" t="s">
        <v>66</v>
      </c>
      <c r="AP494" t="s">
        <v>66</v>
      </c>
      <c r="AQ494" t="s">
        <v>66</v>
      </c>
      <c r="AR494" t="s">
        <v>66</v>
      </c>
      <c r="AS494" t="s">
        <v>60</v>
      </c>
      <c r="AT494" t="s">
        <v>65</v>
      </c>
      <c r="AU494" t="s">
        <v>68</v>
      </c>
      <c r="AV494" t="s">
        <v>68</v>
      </c>
      <c r="AW494" t="s">
        <v>68</v>
      </c>
      <c r="AX494" t="s">
        <v>68</v>
      </c>
      <c r="AY494" t="s">
        <v>60</v>
      </c>
      <c r="AZ494">
        <v>1073</v>
      </c>
      <c r="BA494" s="3">
        <v>44444.265972222223</v>
      </c>
    </row>
    <row r="495" spans="1:53" ht="17" customHeight="1" x14ac:dyDescent="0.35">
      <c r="A495" t="s">
        <v>52</v>
      </c>
      <c r="B495" t="s">
        <v>53</v>
      </c>
      <c r="D495" t="s">
        <v>95</v>
      </c>
      <c r="E495" t="s">
        <v>96</v>
      </c>
      <c r="F495" t="e">
        <f>VLOOKUP(D495,PostSurvey!A:B,2,FALSE)</f>
        <v>#N/A</v>
      </c>
      <c r="G495" s="1">
        <v>32532</v>
      </c>
      <c r="H495" t="s">
        <v>63</v>
      </c>
      <c r="I495" t="s">
        <v>58</v>
      </c>
      <c r="J495" t="s">
        <v>73</v>
      </c>
      <c r="K495" t="s">
        <v>58</v>
      </c>
      <c r="L495" t="s">
        <v>59</v>
      </c>
      <c r="M495" t="s">
        <v>65</v>
      </c>
      <c r="N495" t="s">
        <v>66</v>
      </c>
      <c r="O495" t="s">
        <v>60</v>
      </c>
      <c r="P495" t="s">
        <v>65</v>
      </c>
      <c r="Q495" t="s">
        <v>65</v>
      </c>
      <c r="R495" t="s">
        <v>60</v>
      </c>
      <c r="S495" t="s">
        <v>65</v>
      </c>
      <c r="T495" t="s">
        <v>66</v>
      </c>
      <c r="U495" t="s">
        <v>65</v>
      </c>
      <c r="V495" t="s">
        <v>66</v>
      </c>
      <c r="W495" t="s">
        <v>66</v>
      </c>
      <c r="X495" t="s">
        <v>60</v>
      </c>
      <c r="Y495" t="s">
        <v>66</v>
      </c>
      <c r="Z495" t="s">
        <v>60</v>
      </c>
      <c r="AA495" t="s">
        <v>66</v>
      </c>
      <c r="AB495" t="s">
        <v>66</v>
      </c>
      <c r="AC495" t="s">
        <v>66</v>
      </c>
      <c r="AD495" t="s">
        <v>65</v>
      </c>
      <c r="AE495" t="s">
        <v>66</v>
      </c>
      <c r="AF495" t="s">
        <v>65</v>
      </c>
      <c r="AG495" t="s">
        <v>65</v>
      </c>
      <c r="AH495" t="s">
        <v>65</v>
      </c>
      <c r="AI495" t="s">
        <v>65</v>
      </c>
      <c r="AJ495" t="s">
        <v>66</v>
      </c>
      <c r="AK495" t="s">
        <v>66</v>
      </c>
      <c r="AL495" t="s">
        <v>60</v>
      </c>
      <c r="AM495" t="s">
        <v>66</v>
      </c>
      <c r="AN495" t="s">
        <v>65</v>
      </c>
      <c r="AO495" t="s">
        <v>66</v>
      </c>
      <c r="AP495" t="s">
        <v>66</v>
      </c>
      <c r="AQ495" t="s">
        <v>66</v>
      </c>
      <c r="AR495" t="s">
        <v>66</v>
      </c>
      <c r="AS495" t="s">
        <v>60</v>
      </c>
      <c r="AT495" t="s">
        <v>65</v>
      </c>
      <c r="AU495" t="s">
        <v>68</v>
      </c>
      <c r="AV495" t="s">
        <v>65</v>
      </c>
      <c r="AW495" t="s">
        <v>65</v>
      </c>
      <c r="AX495" t="s">
        <v>65</v>
      </c>
      <c r="AY495" t="s">
        <v>65</v>
      </c>
      <c r="AZ495">
        <v>1069</v>
      </c>
      <c r="BA495" s="3">
        <v>44443.505555555559</v>
      </c>
    </row>
    <row r="496" spans="1:53" ht="17" customHeight="1" x14ac:dyDescent="0.35">
      <c r="A496" t="s">
        <v>52</v>
      </c>
      <c r="B496" t="s">
        <v>53</v>
      </c>
      <c r="D496" t="s">
        <v>105</v>
      </c>
      <c r="E496" t="s">
        <v>102</v>
      </c>
      <c r="F496" t="e">
        <f>VLOOKUP(D496,PostSurvey!A:B,2,FALSE)</f>
        <v>#N/A</v>
      </c>
      <c r="G496">
        <v>14091992</v>
      </c>
      <c r="H496" t="s">
        <v>63</v>
      </c>
      <c r="I496" t="s">
        <v>58</v>
      </c>
      <c r="J496" t="s">
        <v>73</v>
      </c>
      <c r="K496" t="s">
        <v>58</v>
      </c>
      <c r="L496" t="s">
        <v>59</v>
      </c>
      <c r="M496" t="s">
        <v>66</v>
      </c>
      <c r="N496" t="s">
        <v>60</v>
      </c>
      <c r="O496" t="s">
        <v>66</v>
      </c>
      <c r="P496" t="s">
        <v>66</v>
      </c>
      <c r="Q496" t="s">
        <v>60</v>
      </c>
      <c r="R496" t="s">
        <v>60</v>
      </c>
      <c r="S496" t="s">
        <v>60</v>
      </c>
      <c r="T496" t="s">
        <v>66</v>
      </c>
      <c r="U496" t="s">
        <v>68</v>
      </c>
      <c r="V496" t="s">
        <v>65</v>
      </c>
      <c r="W496" t="s">
        <v>65</v>
      </c>
      <c r="X496" t="s">
        <v>60</v>
      </c>
      <c r="Y496" t="s">
        <v>60</v>
      </c>
      <c r="Z496" t="s">
        <v>60</v>
      </c>
      <c r="AA496" t="s">
        <v>60</v>
      </c>
      <c r="AB496" t="s">
        <v>60</v>
      </c>
      <c r="AC496" t="s">
        <v>60</v>
      </c>
      <c r="AD496" t="s">
        <v>68</v>
      </c>
      <c r="AE496" t="s">
        <v>65</v>
      </c>
      <c r="AF496" t="s">
        <v>65</v>
      </c>
      <c r="AG496" t="s">
        <v>65</v>
      </c>
      <c r="AH496" t="s">
        <v>65</v>
      </c>
      <c r="AI496" t="s">
        <v>60</v>
      </c>
      <c r="AJ496" t="s">
        <v>60</v>
      </c>
      <c r="AK496" t="s">
        <v>67</v>
      </c>
      <c r="AL496" t="s">
        <v>65</v>
      </c>
      <c r="AM496" t="s">
        <v>65</v>
      </c>
      <c r="AN496" t="s">
        <v>65</v>
      </c>
      <c r="AO496" t="s">
        <v>60</v>
      </c>
      <c r="AP496" t="s">
        <v>60</v>
      </c>
      <c r="AQ496" t="s">
        <v>60</v>
      </c>
      <c r="AR496" t="s">
        <v>60</v>
      </c>
      <c r="AS496" t="s">
        <v>65</v>
      </c>
      <c r="AT496" t="s">
        <v>65</v>
      </c>
      <c r="AU496" t="s">
        <v>68</v>
      </c>
      <c r="AV496" t="s">
        <v>68</v>
      </c>
      <c r="AW496" t="s">
        <v>68</v>
      </c>
      <c r="AX496" t="s">
        <v>68</v>
      </c>
      <c r="AY496" t="s">
        <v>68</v>
      </c>
      <c r="AZ496">
        <v>1058</v>
      </c>
      <c r="BA496" s="3">
        <v>44443.230555555558</v>
      </c>
    </row>
    <row r="497" spans="1:53" ht="17" customHeight="1" x14ac:dyDescent="0.35">
      <c r="A497" t="s">
        <v>52</v>
      </c>
      <c r="B497" t="s">
        <v>53</v>
      </c>
      <c r="D497" t="s">
        <v>107</v>
      </c>
      <c r="E497" t="s">
        <v>82</v>
      </c>
      <c r="F497" t="e">
        <f>VLOOKUP(D497,PostSurvey!A:B,2,FALSE)</f>
        <v>#N/A</v>
      </c>
      <c r="G497" s="1">
        <v>33721</v>
      </c>
      <c r="H497" t="s">
        <v>56</v>
      </c>
      <c r="I497" t="s">
        <v>52</v>
      </c>
      <c r="J497" t="s">
        <v>77</v>
      </c>
      <c r="K497" t="s">
        <v>58</v>
      </c>
      <c r="L497" t="s">
        <v>74</v>
      </c>
      <c r="M497" t="s">
        <v>68</v>
      </c>
      <c r="N497" t="s">
        <v>66</v>
      </c>
      <c r="O497" t="s">
        <v>60</v>
      </c>
      <c r="P497" t="s">
        <v>65</v>
      </c>
      <c r="Q497" t="s">
        <v>68</v>
      </c>
      <c r="R497" t="s">
        <v>67</v>
      </c>
      <c r="S497" t="s">
        <v>67</v>
      </c>
      <c r="T497" t="s">
        <v>67</v>
      </c>
      <c r="U497" t="s">
        <v>60</v>
      </c>
      <c r="V497" t="s">
        <v>65</v>
      </c>
      <c r="W497" t="s">
        <v>68</v>
      </c>
      <c r="X497" t="s">
        <v>60</v>
      </c>
      <c r="Y497" t="s">
        <v>60</v>
      </c>
      <c r="Z497" t="s">
        <v>65</v>
      </c>
      <c r="AA497" t="s">
        <v>60</v>
      </c>
      <c r="AB497" t="s">
        <v>67</v>
      </c>
      <c r="AC497" t="s">
        <v>65</v>
      </c>
      <c r="AD497" t="s">
        <v>68</v>
      </c>
      <c r="AE497" t="s">
        <v>66</v>
      </c>
      <c r="AF497" t="s">
        <v>60</v>
      </c>
      <c r="AG497" t="s">
        <v>66</v>
      </c>
      <c r="AH497" t="s">
        <v>66</v>
      </c>
      <c r="AI497" t="s">
        <v>65</v>
      </c>
      <c r="AJ497" t="s">
        <v>66</v>
      </c>
      <c r="AK497" t="s">
        <v>65</v>
      </c>
      <c r="AL497" t="s">
        <v>67</v>
      </c>
      <c r="AM497" t="s">
        <v>65</v>
      </c>
      <c r="AN497" t="s">
        <v>60</v>
      </c>
      <c r="AO497" t="s">
        <v>66</v>
      </c>
      <c r="AP497" t="s">
        <v>67</v>
      </c>
      <c r="AQ497" t="s">
        <v>67</v>
      </c>
      <c r="AR497" t="s">
        <v>67</v>
      </c>
      <c r="AS497" t="s">
        <v>65</v>
      </c>
      <c r="AT497" t="s">
        <v>68</v>
      </c>
      <c r="AU497" t="s">
        <v>68</v>
      </c>
      <c r="AV497" t="s">
        <v>68</v>
      </c>
      <c r="AW497" t="s">
        <v>60</v>
      </c>
      <c r="AX497" t="s">
        <v>65</v>
      </c>
      <c r="AY497" t="s">
        <v>60</v>
      </c>
      <c r="AZ497">
        <v>1055</v>
      </c>
      <c r="BA497" s="3">
        <v>44443.125</v>
      </c>
    </row>
    <row r="498" spans="1:53" ht="17" customHeight="1" x14ac:dyDescent="0.35">
      <c r="A498" t="s">
        <v>52</v>
      </c>
      <c r="B498" t="s">
        <v>53</v>
      </c>
      <c r="D498" t="s">
        <v>127</v>
      </c>
      <c r="E498" t="s">
        <v>126</v>
      </c>
      <c r="F498" t="e">
        <f>VLOOKUP(D498,PostSurvey!A:B,2,FALSE)</f>
        <v>#N/A</v>
      </c>
      <c r="G498">
        <v>17091993</v>
      </c>
      <c r="H498" t="s">
        <v>63</v>
      </c>
      <c r="I498" t="s">
        <v>58</v>
      </c>
      <c r="J498" t="s">
        <v>73</v>
      </c>
      <c r="K498" t="s">
        <v>58</v>
      </c>
      <c r="L498" t="s">
        <v>59</v>
      </c>
      <c r="M498" t="s">
        <v>60</v>
      </c>
      <c r="N498" t="s">
        <v>60</v>
      </c>
      <c r="O498" t="s">
        <v>60</v>
      </c>
      <c r="P498" t="s">
        <v>60</v>
      </c>
      <c r="Q498" t="s">
        <v>60</v>
      </c>
      <c r="R498" t="s">
        <v>60</v>
      </c>
      <c r="S498" t="s">
        <v>60</v>
      </c>
      <c r="T498" t="s">
        <v>60</v>
      </c>
      <c r="U498" t="s">
        <v>60</v>
      </c>
      <c r="V498" t="s">
        <v>60</v>
      </c>
      <c r="W498" t="s">
        <v>60</v>
      </c>
      <c r="X498" t="s">
        <v>60</v>
      </c>
      <c r="Y498" t="s">
        <v>60</v>
      </c>
      <c r="Z498" t="s">
        <v>60</v>
      </c>
      <c r="AA498" t="s">
        <v>60</v>
      </c>
      <c r="AB498" t="s">
        <v>60</v>
      </c>
      <c r="AC498" t="s">
        <v>60</v>
      </c>
      <c r="AD498" t="s">
        <v>60</v>
      </c>
      <c r="AE498" t="s">
        <v>60</v>
      </c>
      <c r="AF498" t="s">
        <v>60</v>
      </c>
      <c r="AG498" t="s">
        <v>60</v>
      </c>
      <c r="AH498" t="s">
        <v>60</v>
      </c>
      <c r="AI498" t="s">
        <v>60</v>
      </c>
      <c r="AJ498" t="s">
        <v>60</v>
      </c>
      <c r="AK498" t="s">
        <v>60</v>
      </c>
      <c r="AL498" t="s">
        <v>60</v>
      </c>
      <c r="AM498" t="s">
        <v>60</v>
      </c>
      <c r="AN498" t="s">
        <v>60</v>
      </c>
      <c r="AO498" t="s">
        <v>60</v>
      </c>
      <c r="AP498" t="s">
        <v>60</v>
      </c>
      <c r="AQ498" t="s">
        <v>60</v>
      </c>
      <c r="AR498" t="s">
        <v>60</v>
      </c>
      <c r="AS498" t="s">
        <v>60</v>
      </c>
      <c r="AT498" t="s">
        <v>60</v>
      </c>
      <c r="AU498" t="s">
        <v>60</v>
      </c>
      <c r="AV498" t="s">
        <v>60</v>
      </c>
      <c r="AW498" t="s">
        <v>60</v>
      </c>
      <c r="AX498" t="s">
        <v>60</v>
      </c>
      <c r="AY498" t="s">
        <v>60</v>
      </c>
      <c r="AZ498">
        <v>1021</v>
      </c>
      <c r="BA498" s="3">
        <v>44442.682638888888</v>
      </c>
    </row>
    <row r="499" spans="1:53" ht="17" customHeight="1" x14ac:dyDescent="0.35">
      <c r="A499" t="s">
        <v>52</v>
      </c>
      <c r="B499" t="s">
        <v>53</v>
      </c>
      <c r="D499" t="s">
        <v>148</v>
      </c>
      <c r="E499" t="s">
        <v>149</v>
      </c>
      <c r="F499" t="e">
        <f>VLOOKUP(D499,PostSurvey!A:B,2,FALSE)</f>
        <v>#N/A</v>
      </c>
      <c r="G499" s="1">
        <v>32525</v>
      </c>
      <c r="H499" t="s">
        <v>63</v>
      </c>
      <c r="I499" t="s">
        <v>58</v>
      </c>
      <c r="J499" t="s">
        <v>73</v>
      </c>
      <c r="K499" t="s">
        <v>58</v>
      </c>
      <c r="L499" t="s">
        <v>145</v>
      </c>
      <c r="M499" t="s">
        <v>65</v>
      </c>
      <c r="N499" t="s">
        <v>65</v>
      </c>
      <c r="O499" t="s">
        <v>66</v>
      </c>
      <c r="P499" t="s">
        <v>60</v>
      </c>
      <c r="Q499" t="s">
        <v>65</v>
      </c>
      <c r="R499" t="s">
        <v>67</v>
      </c>
      <c r="S499" t="s">
        <v>67</v>
      </c>
      <c r="T499" t="s">
        <v>66</v>
      </c>
      <c r="U499" t="s">
        <v>68</v>
      </c>
      <c r="V499" t="s">
        <v>68</v>
      </c>
      <c r="W499" t="s">
        <v>68</v>
      </c>
      <c r="X499" t="s">
        <v>68</v>
      </c>
      <c r="Y499" t="s">
        <v>60</v>
      </c>
      <c r="Z499" t="s">
        <v>67</v>
      </c>
      <c r="AA499" t="s">
        <v>67</v>
      </c>
      <c r="AB499" t="s">
        <v>67</v>
      </c>
      <c r="AC499" t="s">
        <v>67</v>
      </c>
      <c r="AD499" t="s">
        <v>68</v>
      </c>
      <c r="AE499" t="s">
        <v>65</v>
      </c>
      <c r="AF499" t="s">
        <v>67</v>
      </c>
      <c r="AG499" t="s">
        <v>67</v>
      </c>
      <c r="AH499" t="s">
        <v>60</v>
      </c>
      <c r="AI499" t="s">
        <v>68</v>
      </c>
      <c r="AJ499" t="s">
        <v>68</v>
      </c>
      <c r="AK499" t="s">
        <v>67</v>
      </c>
      <c r="AL499" t="s">
        <v>68</v>
      </c>
      <c r="AM499" t="s">
        <v>68</v>
      </c>
      <c r="AN499" t="s">
        <v>67</v>
      </c>
      <c r="AO499" t="s">
        <v>67</v>
      </c>
      <c r="AP499" t="s">
        <v>67</v>
      </c>
      <c r="AQ499" t="s">
        <v>67</v>
      </c>
      <c r="AR499" t="s">
        <v>67</v>
      </c>
      <c r="AS499" t="s">
        <v>67</v>
      </c>
      <c r="AT499" t="s">
        <v>68</v>
      </c>
      <c r="AU499" t="s">
        <v>68</v>
      </c>
      <c r="AV499" t="s">
        <v>68</v>
      </c>
      <c r="AW499" t="s">
        <v>68</v>
      </c>
      <c r="AX499" t="s">
        <v>68</v>
      </c>
      <c r="AY499" t="s">
        <v>60</v>
      </c>
      <c r="AZ499">
        <v>982</v>
      </c>
      <c r="BA499" s="3">
        <v>44442.529166666667</v>
      </c>
    </row>
    <row r="500" spans="1:53" ht="17" customHeight="1" x14ac:dyDescent="0.35">
      <c r="A500" t="s">
        <v>52</v>
      </c>
      <c r="B500" s="2" t="s">
        <v>69</v>
      </c>
      <c r="D500" t="s">
        <v>150</v>
      </c>
      <c r="E500" t="s">
        <v>96</v>
      </c>
      <c r="F500" t="e">
        <f>VLOOKUP(D500,PostSurvey!A:B,2,FALSE)</f>
        <v>#N/A</v>
      </c>
      <c r="G500" s="1">
        <v>32407</v>
      </c>
      <c r="H500" t="s">
        <v>63</v>
      </c>
      <c r="I500" t="s">
        <v>52</v>
      </c>
      <c r="J500" t="s">
        <v>77</v>
      </c>
      <c r="K500" t="s">
        <v>58</v>
      </c>
      <c r="L500" t="s">
        <v>85</v>
      </c>
      <c r="M500" t="s">
        <v>65</v>
      </c>
      <c r="N500" t="s">
        <v>68</v>
      </c>
      <c r="O500" t="s">
        <v>66</v>
      </c>
      <c r="P500" t="s">
        <v>65</v>
      </c>
      <c r="Q500" t="s">
        <v>65</v>
      </c>
      <c r="R500" t="s">
        <v>67</v>
      </c>
      <c r="S500" t="s">
        <v>67</v>
      </c>
      <c r="T500" t="s">
        <v>60</v>
      </c>
      <c r="U500" t="s">
        <v>68</v>
      </c>
      <c r="V500" t="s">
        <v>65</v>
      </c>
      <c r="W500" t="s">
        <v>60</v>
      </c>
      <c r="X500" t="s">
        <v>68</v>
      </c>
      <c r="Y500" t="s">
        <v>66</v>
      </c>
      <c r="Z500" t="s">
        <v>65</v>
      </c>
      <c r="AA500" t="s">
        <v>60</v>
      </c>
      <c r="AB500" t="s">
        <v>68</v>
      </c>
      <c r="AC500" t="s">
        <v>68</v>
      </c>
      <c r="AD500" t="s">
        <v>65</v>
      </c>
      <c r="AE500" t="s">
        <v>66</v>
      </c>
      <c r="AF500" t="s">
        <v>65</v>
      </c>
      <c r="AG500" t="s">
        <v>66</v>
      </c>
      <c r="AH500" t="s">
        <v>65</v>
      </c>
      <c r="AI500" t="s">
        <v>68</v>
      </c>
      <c r="AJ500" t="s">
        <v>68</v>
      </c>
      <c r="AK500" t="s">
        <v>60</v>
      </c>
      <c r="AL500" t="s">
        <v>60</v>
      </c>
      <c r="AM500" t="s">
        <v>68</v>
      </c>
      <c r="AN500" t="s">
        <v>68</v>
      </c>
      <c r="AO500" t="s">
        <v>66</v>
      </c>
      <c r="AP500" t="s">
        <v>60</v>
      </c>
      <c r="AQ500" t="s">
        <v>60</v>
      </c>
      <c r="AR500" t="s">
        <v>60</v>
      </c>
      <c r="AS500" t="s">
        <v>60</v>
      </c>
      <c r="AT500" t="s">
        <v>60</v>
      </c>
      <c r="AU500" t="s">
        <v>68</v>
      </c>
      <c r="AV500" t="s">
        <v>68</v>
      </c>
      <c r="AW500" t="s">
        <v>65</v>
      </c>
      <c r="AX500" t="s">
        <v>68</v>
      </c>
      <c r="AY500" t="s">
        <v>60</v>
      </c>
      <c r="AZ500">
        <v>979</v>
      </c>
      <c r="BA500" s="3">
        <v>44442.484027777777</v>
      </c>
    </row>
    <row r="501" spans="1:53" ht="17" customHeight="1" x14ac:dyDescent="0.35">
      <c r="A501" t="s">
        <v>52</v>
      </c>
      <c r="B501" t="s">
        <v>53</v>
      </c>
      <c r="D501" t="s">
        <v>151</v>
      </c>
      <c r="E501" t="s">
        <v>96</v>
      </c>
      <c r="F501" t="e">
        <f>VLOOKUP(D501,PostSurvey!A:B,2,FALSE)</f>
        <v>#N/A</v>
      </c>
      <c r="G501" s="1">
        <v>34208</v>
      </c>
      <c r="H501" t="s">
        <v>56</v>
      </c>
      <c r="I501" t="s">
        <v>52</v>
      </c>
      <c r="J501" s="2" t="s">
        <v>152</v>
      </c>
      <c r="K501" t="s">
        <v>58</v>
      </c>
      <c r="L501" t="s">
        <v>74</v>
      </c>
      <c r="M501" t="s">
        <v>65</v>
      </c>
      <c r="N501" t="s">
        <v>66</v>
      </c>
      <c r="O501" t="s">
        <v>66</v>
      </c>
      <c r="P501" t="s">
        <v>68</v>
      </c>
      <c r="Q501" t="s">
        <v>68</v>
      </c>
      <c r="R501" t="s">
        <v>67</v>
      </c>
      <c r="S501" t="s">
        <v>67</v>
      </c>
      <c r="T501" t="s">
        <v>67</v>
      </c>
      <c r="U501" t="s">
        <v>68</v>
      </c>
      <c r="V501" t="s">
        <v>60</v>
      </c>
      <c r="W501" t="s">
        <v>60</v>
      </c>
      <c r="X501" t="s">
        <v>67</v>
      </c>
      <c r="Y501" t="s">
        <v>67</v>
      </c>
      <c r="Z501" t="s">
        <v>66</v>
      </c>
      <c r="AA501" t="s">
        <v>66</v>
      </c>
      <c r="AB501" t="s">
        <v>67</v>
      </c>
      <c r="AC501" t="s">
        <v>65</v>
      </c>
      <c r="AD501" t="s">
        <v>65</v>
      </c>
      <c r="AE501" t="s">
        <v>66</v>
      </c>
      <c r="AF501" t="s">
        <v>60</v>
      </c>
      <c r="AG501" t="s">
        <v>60</v>
      </c>
      <c r="AH501" t="s">
        <v>66</v>
      </c>
      <c r="AI501" t="s">
        <v>65</v>
      </c>
      <c r="AJ501" t="s">
        <v>60</v>
      </c>
      <c r="AK501" t="s">
        <v>67</v>
      </c>
      <c r="AL501" t="s">
        <v>67</v>
      </c>
      <c r="AM501" t="s">
        <v>60</v>
      </c>
      <c r="AN501" t="s">
        <v>65</v>
      </c>
      <c r="AO501" t="s">
        <v>67</v>
      </c>
      <c r="AP501" t="s">
        <v>67</v>
      </c>
      <c r="AQ501" t="s">
        <v>67</v>
      </c>
      <c r="AR501" t="s">
        <v>67</v>
      </c>
      <c r="AS501" t="s">
        <v>67</v>
      </c>
      <c r="AT501" t="s">
        <v>68</v>
      </c>
      <c r="AU501" t="s">
        <v>68</v>
      </c>
      <c r="AV501" t="s">
        <v>68</v>
      </c>
      <c r="AW501" t="s">
        <v>68</v>
      </c>
      <c r="AX501" t="s">
        <v>68</v>
      </c>
      <c r="AY501" t="s">
        <v>68</v>
      </c>
      <c r="AZ501">
        <v>978</v>
      </c>
      <c r="BA501" s="3">
        <v>44442.48333333333</v>
      </c>
    </row>
    <row r="502" spans="1:53" ht="17" customHeight="1" x14ac:dyDescent="0.35">
      <c r="A502" t="s">
        <v>52</v>
      </c>
      <c r="B502" s="2" t="s">
        <v>69</v>
      </c>
      <c r="D502" t="s">
        <v>158</v>
      </c>
      <c r="E502" t="s">
        <v>100</v>
      </c>
      <c r="F502" t="e">
        <f>VLOOKUP(D502,PostSurvey!A:B,2,FALSE)</f>
        <v>#N/A</v>
      </c>
      <c r="G502" s="1">
        <v>33961</v>
      </c>
      <c r="H502" t="s">
        <v>63</v>
      </c>
      <c r="I502" t="s">
        <v>52</v>
      </c>
      <c r="J502" t="s">
        <v>64</v>
      </c>
      <c r="K502" t="s">
        <v>58</v>
      </c>
      <c r="L502" t="s">
        <v>59</v>
      </c>
      <c r="M502" t="s">
        <v>68</v>
      </c>
      <c r="N502" t="s">
        <v>67</v>
      </c>
      <c r="O502" t="s">
        <v>60</v>
      </c>
      <c r="P502" t="s">
        <v>65</v>
      </c>
      <c r="Q502" t="s">
        <v>65</v>
      </c>
      <c r="R502" t="s">
        <v>67</v>
      </c>
      <c r="S502" t="s">
        <v>67</v>
      </c>
      <c r="T502" t="s">
        <v>67</v>
      </c>
      <c r="U502" t="s">
        <v>65</v>
      </c>
      <c r="V502" t="s">
        <v>60</v>
      </c>
      <c r="W502" t="s">
        <v>65</v>
      </c>
      <c r="X502" t="s">
        <v>65</v>
      </c>
      <c r="Y502" t="s">
        <v>60</v>
      </c>
      <c r="Z502" t="s">
        <v>67</v>
      </c>
      <c r="AA502" t="s">
        <v>60</v>
      </c>
      <c r="AB502" t="s">
        <v>67</v>
      </c>
      <c r="AC502" t="s">
        <v>60</v>
      </c>
      <c r="AD502" t="s">
        <v>65</v>
      </c>
      <c r="AE502" t="s">
        <v>60</v>
      </c>
      <c r="AF502" t="s">
        <v>65</v>
      </c>
      <c r="AG502" t="s">
        <v>65</v>
      </c>
      <c r="AH502" t="s">
        <v>65</v>
      </c>
      <c r="AI502" t="s">
        <v>65</v>
      </c>
      <c r="AJ502" t="s">
        <v>60</v>
      </c>
      <c r="AK502" t="s">
        <v>60</v>
      </c>
      <c r="AL502" t="s">
        <v>60</v>
      </c>
      <c r="AM502" t="s">
        <v>60</v>
      </c>
      <c r="AN502" t="s">
        <v>60</v>
      </c>
      <c r="AO502" t="s">
        <v>60</v>
      </c>
      <c r="AP502" t="s">
        <v>67</v>
      </c>
      <c r="AQ502" t="s">
        <v>67</v>
      </c>
      <c r="AR502" t="s">
        <v>67</v>
      </c>
      <c r="AS502" t="s">
        <v>65</v>
      </c>
      <c r="AT502" t="s">
        <v>67</v>
      </c>
      <c r="AU502" t="s">
        <v>68</v>
      </c>
      <c r="AV502" t="s">
        <v>68</v>
      </c>
      <c r="AW502" t="s">
        <v>68</v>
      </c>
      <c r="AX502" t="s">
        <v>68</v>
      </c>
      <c r="AY502" t="s">
        <v>68</v>
      </c>
      <c r="AZ502">
        <v>971</v>
      </c>
      <c r="BA502" s="3">
        <v>44442.355555555558</v>
      </c>
    </row>
    <row r="503" spans="1:53" ht="17" customHeight="1" x14ac:dyDescent="0.35">
      <c r="A503" t="s">
        <v>52</v>
      </c>
      <c r="B503" t="s">
        <v>53</v>
      </c>
      <c r="D503" t="s">
        <v>158</v>
      </c>
      <c r="E503" t="s">
        <v>100</v>
      </c>
      <c r="F503" t="e">
        <f>VLOOKUP(D503,PostSurvey!A:B,2,FALSE)</f>
        <v>#N/A</v>
      </c>
      <c r="G503" s="1">
        <v>33961</v>
      </c>
      <c r="H503" t="s">
        <v>63</v>
      </c>
      <c r="I503" t="s">
        <v>52</v>
      </c>
      <c r="J503" t="s">
        <v>64</v>
      </c>
      <c r="K503" t="s">
        <v>58</v>
      </c>
      <c r="L503" t="s">
        <v>59</v>
      </c>
      <c r="M503" t="s">
        <v>68</v>
      </c>
      <c r="N503" t="s">
        <v>65</v>
      </c>
      <c r="O503" t="s">
        <v>65</v>
      </c>
      <c r="P503" t="s">
        <v>65</v>
      </c>
      <c r="Q503" t="s">
        <v>68</v>
      </c>
      <c r="R503" t="s">
        <v>67</v>
      </c>
      <c r="S503" t="s">
        <v>67</v>
      </c>
      <c r="T503" t="s">
        <v>67</v>
      </c>
      <c r="U503" t="s">
        <v>68</v>
      </c>
      <c r="V503" t="s">
        <v>60</v>
      </c>
      <c r="W503" t="s">
        <v>65</v>
      </c>
      <c r="X503" t="s">
        <v>60</v>
      </c>
      <c r="Y503" t="s">
        <v>66</v>
      </c>
      <c r="Z503" t="s">
        <v>67</v>
      </c>
      <c r="AA503" t="s">
        <v>60</v>
      </c>
      <c r="AB503" t="s">
        <v>67</v>
      </c>
      <c r="AC503" t="s">
        <v>65</v>
      </c>
      <c r="AD503" t="s">
        <v>68</v>
      </c>
      <c r="AE503" t="s">
        <v>65</v>
      </c>
      <c r="AF503" t="s">
        <v>65</v>
      </c>
      <c r="AG503" t="s">
        <v>68</v>
      </c>
      <c r="AH503" t="s">
        <v>66</v>
      </c>
      <c r="AI503" t="s">
        <v>65</v>
      </c>
      <c r="AJ503" t="s">
        <v>67</v>
      </c>
      <c r="AK503" t="s">
        <v>67</v>
      </c>
      <c r="AL503" t="s">
        <v>67</v>
      </c>
      <c r="AM503" t="s">
        <v>65</v>
      </c>
      <c r="AN503" t="s">
        <v>60</v>
      </c>
      <c r="AO503" t="s">
        <v>67</v>
      </c>
      <c r="AP503" t="s">
        <v>67</v>
      </c>
      <c r="AQ503" t="s">
        <v>67</v>
      </c>
      <c r="AR503" t="s">
        <v>67</v>
      </c>
      <c r="AS503" t="s">
        <v>65</v>
      </c>
      <c r="AT503" t="s">
        <v>60</v>
      </c>
      <c r="AU503" t="s">
        <v>68</v>
      </c>
      <c r="AV503" t="s">
        <v>68</v>
      </c>
      <c r="AW503" t="s">
        <v>68</v>
      </c>
      <c r="AX503" t="s">
        <v>68</v>
      </c>
      <c r="AY503" t="s">
        <v>65</v>
      </c>
      <c r="AZ503">
        <v>969</v>
      </c>
      <c r="BA503" s="3">
        <v>44442.352083333331</v>
      </c>
    </row>
    <row r="504" spans="1:53" ht="17" customHeight="1" x14ac:dyDescent="0.35">
      <c r="A504" t="s">
        <v>52</v>
      </c>
      <c r="B504" s="2" t="s">
        <v>69</v>
      </c>
      <c r="D504" t="s">
        <v>163</v>
      </c>
      <c r="E504" t="s">
        <v>76</v>
      </c>
      <c r="F504" t="e">
        <f>VLOOKUP(D504,PostSurvey!A:B,2,FALSE)</f>
        <v>#N/A</v>
      </c>
      <c r="G504" s="1">
        <v>35035</v>
      </c>
      <c r="H504" t="s">
        <v>63</v>
      </c>
      <c r="I504" t="s">
        <v>52</v>
      </c>
      <c r="J504" t="s">
        <v>77</v>
      </c>
      <c r="K504" t="s">
        <v>58</v>
      </c>
      <c r="L504" t="s">
        <v>59</v>
      </c>
      <c r="M504" t="s">
        <v>68</v>
      </c>
      <c r="N504" t="s">
        <v>60</v>
      </c>
      <c r="O504" t="s">
        <v>67</v>
      </c>
      <c r="P504" t="s">
        <v>65</v>
      </c>
      <c r="Q504" t="s">
        <v>68</v>
      </c>
      <c r="R504" t="s">
        <v>67</v>
      </c>
      <c r="S504" t="s">
        <v>67</v>
      </c>
      <c r="T504" t="s">
        <v>67</v>
      </c>
      <c r="U504" t="s">
        <v>68</v>
      </c>
      <c r="V504" t="s">
        <v>60</v>
      </c>
      <c r="W504" t="s">
        <v>60</v>
      </c>
      <c r="X504" t="s">
        <v>60</v>
      </c>
      <c r="Y504" t="s">
        <v>60</v>
      </c>
      <c r="Z504" t="s">
        <v>67</v>
      </c>
      <c r="AA504" t="s">
        <v>67</v>
      </c>
      <c r="AB504" t="s">
        <v>67</v>
      </c>
      <c r="AC504" t="s">
        <v>67</v>
      </c>
      <c r="AD504" t="s">
        <v>68</v>
      </c>
      <c r="AE504" t="s">
        <v>60</v>
      </c>
      <c r="AF504" t="s">
        <v>67</v>
      </c>
      <c r="AG504" t="s">
        <v>60</v>
      </c>
      <c r="AH504" t="s">
        <v>60</v>
      </c>
      <c r="AI504" t="s">
        <v>68</v>
      </c>
      <c r="AJ504" t="s">
        <v>67</v>
      </c>
      <c r="AK504" t="s">
        <v>67</v>
      </c>
      <c r="AL504" t="s">
        <v>67</v>
      </c>
      <c r="AM504" t="s">
        <v>60</v>
      </c>
      <c r="AN504" t="s">
        <v>60</v>
      </c>
      <c r="AO504" t="s">
        <v>67</v>
      </c>
      <c r="AP504" t="s">
        <v>67</v>
      </c>
      <c r="AQ504" t="s">
        <v>67</v>
      </c>
      <c r="AR504" t="s">
        <v>67</v>
      </c>
      <c r="AS504" t="s">
        <v>67</v>
      </c>
      <c r="AT504" t="s">
        <v>67</v>
      </c>
      <c r="AU504" t="s">
        <v>68</v>
      </c>
      <c r="AV504" t="s">
        <v>68</v>
      </c>
      <c r="AW504" t="s">
        <v>68</v>
      </c>
      <c r="AX504" t="s">
        <v>68</v>
      </c>
      <c r="AY504" t="s">
        <v>68</v>
      </c>
      <c r="AZ504">
        <v>965</v>
      </c>
      <c r="BA504" s="3">
        <v>44442.317361111112</v>
      </c>
    </row>
    <row r="505" spans="1:53" ht="17" customHeight="1" x14ac:dyDescent="0.35">
      <c r="A505" t="s">
        <v>52</v>
      </c>
      <c r="B505" t="s">
        <v>53</v>
      </c>
      <c r="D505" t="s">
        <v>164</v>
      </c>
      <c r="E505" t="s">
        <v>165</v>
      </c>
      <c r="F505" t="e">
        <f>VLOOKUP(D505,PostSurvey!A:B,2,FALSE)</f>
        <v>#N/A</v>
      </c>
      <c r="G505" s="1">
        <v>32817</v>
      </c>
      <c r="H505" t="s">
        <v>63</v>
      </c>
      <c r="I505" t="s">
        <v>58</v>
      </c>
      <c r="J505" t="s">
        <v>73</v>
      </c>
      <c r="K505" t="s">
        <v>58</v>
      </c>
      <c r="L505" t="s">
        <v>59</v>
      </c>
      <c r="M505" t="s">
        <v>60</v>
      </c>
      <c r="N505" t="s">
        <v>65</v>
      </c>
      <c r="O505" t="s">
        <v>60</v>
      </c>
      <c r="P505" t="s">
        <v>60</v>
      </c>
      <c r="Q505" t="s">
        <v>60</v>
      </c>
      <c r="R505" t="s">
        <v>66</v>
      </c>
      <c r="S505" t="s">
        <v>66</v>
      </c>
      <c r="T505" t="s">
        <v>60</v>
      </c>
      <c r="U505" t="s">
        <v>68</v>
      </c>
      <c r="V505" t="s">
        <v>65</v>
      </c>
      <c r="W505" t="s">
        <v>65</v>
      </c>
      <c r="X505" t="s">
        <v>65</v>
      </c>
      <c r="Y505" t="s">
        <v>60</v>
      </c>
      <c r="Z505" t="s">
        <v>66</v>
      </c>
      <c r="AA505" t="s">
        <v>66</v>
      </c>
      <c r="AB505" t="s">
        <v>67</v>
      </c>
      <c r="AC505" t="s">
        <v>65</v>
      </c>
      <c r="AD505" t="s">
        <v>65</v>
      </c>
      <c r="AE505" t="s">
        <v>65</v>
      </c>
      <c r="AF505" t="s">
        <v>60</v>
      </c>
      <c r="AG505" t="s">
        <v>60</v>
      </c>
      <c r="AH505" t="s">
        <v>60</v>
      </c>
      <c r="AI505" t="s">
        <v>60</v>
      </c>
      <c r="AJ505" t="s">
        <v>60</v>
      </c>
      <c r="AK505" t="s">
        <v>66</v>
      </c>
      <c r="AL505" t="s">
        <v>66</v>
      </c>
      <c r="AM505" t="s">
        <v>65</v>
      </c>
      <c r="AN505" t="s">
        <v>60</v>
      </c>
      <c r="AO505" t="s">
        <v>60</v>
      </c>
      <c r="AP505" t="s">
        <v>60</v>
      </c>
      <c r="AQ505" t="s">
        <v>60</v>
      </c>
      <c r="AR505" t="s">
        <v>60</v>
      </c>
      <c r="AS505" t="s">
        <v>66</v>
      </c>
      <c r="AT505" t="s">
        <v>60</v>
      </c>
      <c r="AU505" t="s">
        <v>65</v>
      </c>
      <c r="AV505" t="s">
        <v>65</v>
      </c>
      <c r="AW505" t="s">
        <v>65</v>
      </c>
      <c r="AX505" t="s">
        <v>65</v>
      </c>
      <c r="AY505" t="s">
        <v>60</v>
      </c>
      <c r="AZ505">
        <v>964</v>
      </c>
      <c r="BA505" s="3">
        <v>44442.31527777778</v>
      </c>
    </row>
    <row r="506" spans="1:53" ht="17" customHeight="1" x14ac:dyDescent="0.35">
      <c r="A506" t="s">
        <v>52</v>
      </c>
      <c r="B506" t="s">
        <v>53</v>
      </c>
      <c r="D506" t="s">
        <v>167</v>
      </c>
      <c r="E506" t="s">
        <v>168</v>
      </c>
      <c r="F506" t="e">
        <f>VLOOKUP(D506,PostSurvey!A:B,2,FALSE)</f>
        <v>#N/A</v>
      </c>
      <c r="G506" s="1">
        <v>31449</v>
      </c>
      <c r="H506" t="s">
        <v>56</v>
      </c>
      <c r="I506" t="s">
        <v>52</v>
      </c>
      <c r="J506" t="s">
        <v>64</v>
      </c>
      <c r="K506" t="s">
        <v>58</v>
      </c>
      <c r="L506" t="s">
        <v>59</v>
      </c>
      <c r="M506" t="s">
        <v>60</v>
      </c>
      <c r="N506" t="s">
        <v>67</v>
      </c>
      <c r="O506" t="s">
        <v>67</v>
      </c>
      <c r="P506" t="s">
        <v>65</v>
      </c>
      <c r="Q506" t="s">
        <v>65</v>
      </c>
      <c r="R506" t="s">
        <v>67</v>
      </c>
      <c r="S506" t="s">
        <v>67</v>
      </c>
      <c r="T506" t="s">
        <v>67</v>
      </c>
      <c r="U506" t="s">
        <v>60</v>
      </c>
      <c r="V506" t="s">
        <v>65</v>
      </c>
      <c r="W506" t="s">
        <v>60</v>
      </c>
      <c r="X506" t="s">
        <v>60</v>
      </c>
      <c r="Y506" t="s">
        <v>67</v>
      </c>
      <c r="Z506" t="s">
        <v>67</v>
      </c>
      <c r="AA506" t="s">
        <v>67</v>
      </c>
      <c r="AB506" t="s">
        <v>67</v>
      </c>
      <c r="AC506" t="s">
        <v>60</v>
      </c>
      <c r="AD506" t="s">
        <v>65</v>
      </c>
      <c r="AE506" t="s">
        <v>67</v>
      </c>
      <c r="AF506" t="s">
        <v>60</v>
      </c>
      <c r="AG506" t="s">
        <v>67</v>
      </c>
      <c r="AH506" t="s">
        <v>65</v>
      </c>
      <c r="AI506" t="s">
        <v>65</v>
      </c>
      <c r="AJ506" t="s">
        <v>67</v>
      </c>
      <c r="AK506" t="s">
        <v>67</v>
      </c>
      <c r="AL506" t="s">
        <v>68</v>
      </c>
      <c r="AM506" t="s">
        <v>67</v>
      </c>
      <c r="AN506" t="s">
        <v>67</v>
      </c>
      <c r="AO506" t="s">
        <v>67</v>
      </c>
      <c r="AP506" t="s">
        <v>67</v>
      </c>
      <c r="AQ506" t="s">
        <v>67</v>
      </c>
      <c r="AR506" t="s">
        <v>67</v>
      </c>
      <c r="AS506" t="s">
        <v>67</v>
      </c>
      <c r="AT506" t="s">
        <v>65</v>
      </c>
      <c r="AU506" t="s">
        <v>68</v>
      </c>
      <c r="AV506" t="s">
        <v>68</v>
      </c>
      <c r="AW506" t="s">
        <v>68</v>
      </c>
      <c r="AX506" t="s">
        <v>68</v>
      </c>
      <c r="AY506" t="s">
        <v>65</v>
      </c>
      <c r="AZ506">
        <v>959</v>
      </c>
      <c r="BA506" s="3">
        <v>44442.262499999997</v>
      </c>
    </row>
    <row r="507" spans="1:53" ht="17" customHeight="1" x14ac:dyDescent="0.35">
      <c r="A507" t="s">
        <v>52</v>
      </c>
      <c r="B507" t="s">
        <v>53</v>
      </c>
      <c r="D507" t="s">
        <v>177</v>
      </c>
      <c r="E507" t="s">
        <v>178</v>
      </c>
      <c r="F507" t="e">
        <f>VLOOKUP(D507,PostSurvey!A:B,2,FALSE)</f>
        <v>#N/A</v>
      </c>
      <c r="G507" s="1">
        <v>30363</v>
      </c>
      <c r="H507" t="s">
        <v>56</v>
      </c>
      <c r="I507" t="s">
        <v>52</v>
      </c>
      <c r="J507" t="s">
        <v>77</v>
      </c>
      <c r="K507" t="s">
        <v>58</v>
      </c>
      <c r="L507" t="s">
        <v>74</v>
      </c>
      <c r="M507" t="s">
        <v>65</v>
      </c>
      <c r="N507" t="s">
        <v>66</v>
      </c>
      <c r="O507" t="s">
        <v>66</v>
      </c>
      <c r="P507" t="s">
        <v>60</v>
      </c>
      <c r="Q507" t="s">
        <v>67</v>
      </c>
      <c r="R507" t="s">
        <v>65</v>
      </c>
      <c r="S507" t="s">
        <v>65</v>
      </c>
      <c r="T507" t="s">
        <v>60</v>
      </c>
      <c r="U507" t="s">
        <v>68</v>
      </c>
      <c r="V507" t="s">
        <v>60</v>
      </c>
      <c r="W507" t="s">
        <v>65</v>
      </c>
      <c r="X507" t="s">
        <v>67</v>
      </c>
      <c r="Y507" t="s">
        <v>60</v>
      </c>
      <c r="Z507" t="s">
        <v>66</v>
      </c>
      <c r="AA507" t="s">
        <v>66</v>
      </c>
      <c r="AB507" t="s">
        <v>66</v>
      </c>
      <c r="AC507" t="s">
        <v>67</v>
      </c>
      <c r="AD507" t="s">
        <v>65</v>
      </c>
      <c r="AE507" t="s">
        <v>66</v>
      </c>
      <c r="AF507" t="s">
        <v>65</v>
      </c>
      <c r="AG507" t="s">
        <v>65</v>
      </c>
      <c r="AH507" t="s">
        <v>66</v>
      </c>
      <c r="AI507" t="s">
        <v>65</v>
      </c>
      <c r="AJ507" t="s">
        <v>60</v>
      </c>
      <c r="AK507" t="s">
        <v>66</v>
      </c>
      <c r="AL507" t="s">
        <v>65</v>
      </c>
      <c r="AM507" t="s">
        <v>65</v>
      </c>
      <c r="AN507" t="s">
        <v>65</v>
      </c>
      <c r="AO507" t="s">
        <v>66</v>
      </c>
      <c r="AP507" t="s">
        <v>65</v>
      </c>
      <c r="AQ507" t="s">
        <v>65</v>
      </c>
      <c r="AR507" t="s">
        <v>65</v>
      </c>
      <c r="AS507" t="s">
        <v>68</v>
      </c>
      <c r="AT507" t="s">
        <v>67</v>
      </c>
      <c r="AU507" t="s">
        <v>65</v>
      </c>
      <c r="AV507" t="s">
        <v>65</v>
      </c>
      <c r="AW507" t="s">
        <v>66</v>
      </c>
      <c r="AX507" t="s">
        <v>65</v>
      </c>
      <c r="AY507" t="s">
        <v>66</v>
      </c>
      <c r="AZ507">
        <v>946</v>
      </c>
      <c r="BA507" s="3">
        <v>44442.184027777781</v>
      </c>
    </row>
    <row r="508" spans="1:53" ht="17" customHeight="1" x14ac:dyDescent="0.35">
      <c r="A508" t="s">
        <v>52</v>
      </c>
      <c r="B508" t="s">
        <v>53</v>
      </c>
      <c r="D508" t="s">
        <v>179</v>
      </c>
      <c r="E508" t="s">
        <v>180</v>
      </c>
      <c r="F508" t="e">
        <f>VLOOKUP(D508,PostSurvey!A:B,2,FALSE)</f>
        <v>#N/A</v>
      </c>
      <c r="G508" s="1">
        <v>33614</v>
      </c>
      <c r="H508" t="s">
        <v>63</v>
      </c>
      <c r="I508" t="s">
        <v>52</v>
      </c>
      <c r="J508" t="s">
        <v>77</v>
      </c>
      <c r="K508" t="s">
        <v>58</v>
      </c>
      <c r="L508" t="s">
        <v>59</v>
      </c>
      <c r="M508" t="s">
        <v>68</v>
      </c>
      <c r="N508" t="s">
        <v>65</v>
      </c>
      <c r="O508" t="s">
        <v>66</v>
      </c>
      <c r="P508" t="s">
        <v>65</v>
      </c>
      <c r="Q508" t="s">
        <v>65</v>
      </c>
      <c r="R508" t="s">
        <v>60</v>
      </c>
      <c r="S508" t="s">
        <v>66</v>
      </c>
      <c r="T508" t="s">
        <v>66</v>
      </c>
      <c r="U508" t="s">
        <v>68</v>
      </c>
      <c r="V508" t="s">
        <v>68</v>
      </c>
      <c r="W508" t="s">
        <v>60</v>
      </c>
      <c r="X508" t="s">
        <v>68</v>
      </c>
      <c r="Y508" t="s">
        <v>60</v>
      </c>
      <c r="Z508" t="s">
        <v>60</v>
      </c>
      <c r="AA508" t="s">
        <v>68</v>
      </c>
      <c r="AB508" t="s">
        <v>67</v>
      </c>
      <c r="AC508" t="s">
        <v>65</v>
      </c>
      <c r="AD508" t="s">
        <v>68</v>
      </c>
      <c r="AE508" t="s">
        <v>67</v>
      </c>
      <c r="AF508" t="s">
        <v>60</v>
      </c>
      <c r="AG508" t="s">
        <v>60</v>
      </c>
      <c r="AH508" t="s">
        <v>65</v>
      </c>
      <c r="AI508" t="s">
        <v>68</v>
      </c>
      <c r="AJ508" t="s">
        <v>65</v>
      </c>
      <c r="AK508" t="s">
        <v>67</v>
      </c>
      <c r="AL508" t="s">
        <v>60</v>
      </c>
      <c r="AM508" t="s">
        <v>60</v>
      </c>
      <c r="AN508" t="s">
        <v>60</v>
      </c>
      <c r="AO508" t="s">
        <v>67</v>
      </c>
      <c r="AP508" t="s">
        <v>60</v>
      </c>
      <c r="AQ508" t="s">
        <v>60</v>
      </c>
      <c r="AR508" t="s">
        <v>66</v>
      </c>
      <c r="AS508" t="s">
        <v>60</v>
      </c>
      <c r="AT508" t="s">
        <v>60</v>
      </c>
      <c r="AU508" t="s">
        <v>68</v>
      </c>
      <c r="AV508" t="s">
        <v>68</v>
      </c>
      <c r="AW508" t="s">
        <v>60</v>
      </c>
      <c r="AX508" t="s">
        <v>68</v>
      </c>
      <c r="AY508" t="s">
        <v>68</v>
      </c>
      <c r="AZ508">
        <v>944</v>
      </c>
      <c r="BA508" s="3">
        <v>44442.172222222223</v>
      </c>
    </row>
    <row r="509" spans="1:53" ht="17" customHeight="1" x14ac:dyDescent="0.35">
      <c r="A509" t="s">
        <v>52</v>
      </c>
      <c r="B509" s="2" t="s">
        <v>69</v>
      </c>
      <c r="D509" t="s">
        <v>181</v>
      </c>
      <c r="E509" t="s">
        <v>180</v>
      </c>
      <c r="F509" t="e">
        <f>VLOOKUP(D509,PostSurvey!A:B,2,FALSE)</f>
        <v>#N/A</v>
      </c>
      <c r="G509" s="1">
        <v>31769</v>
      </c>
      <c r="H509" t="s">
        <v>63</v>
      </c>
      <c r="I509" t="s">
        <v>58</v>
      </c>
      <c r="J509" t="s">
        <v>73</v>
      </c>
      <c r="K509" t="s">
        <v>58</v>
      </c>
      <c r="L509" t="s">
        <v>59</v>
      </c>
      <c r="M509" t="s">
        <v>65</v>
      </c>
      <c r="N509" t="s">
        <v>68</v>
      </c>
      <c r="O509" t="s">
        <v>66</v>
      </c>
      <c r="P509" t="s">
        <v>65</v>
      </c>
      <c r="Q509" t="s">
        <v>68</v>
      </c>
      <c r="R509" t="s">
        <v>67</v>
      </c>
      <c r="S509" t="s">
        <v>67</v>
      </c>
      <c r="T509" t="s">
        <v>67</v>
      </c>
      <c r="U509" t="s">
        <v>68</v>
      </c>
      <c r="V509" t="s">
        <v>68</v>
      </c>
      <c r="W509" t="s">
        <v>68</v>
      </c>
      <c r="X509" t="s">
        <v>60</v>
      </c>
      <c r="Y509" t="s">
        <v>68</v>
      </c>
      <c r="Z509" t="s">
        <v>65</v>
      </c>
      <c r="AA509" t="s">
        <v>60</v>
      </c>
      <c r="AB509" t="s">
        <v>67</v>
      </c>
      <c r="AC509" t="s">
        <v>65</v>
      </c>
      <c r="AD509" t="s">
        <v>65</v>
      </c>
      <c r="AE509" t="s">
        <v>65</v>
      </c>
      <c r="AF509" t="s">
        <v>60</v>
      </c>
      <c r="AG509" t="s">
        <v>66</v>
      </c>
      <c r="AH509" t="s">
        <v>65</v>
      </c>
      <c r="AI509" t="s">
        <v>68</v>
      </c>
      <c r="AJ509" t="s">
        <v>60</v>
      </c>
      <c r="AK509" t="s">
        <v>67</v>
      </c>
      <c r="AL509" t="s">
        <v>60</v>
      </c>
      <c r="AM509" t="s">
        <v>60</v>
      </c>
      <c r="AN509" t="s">
        <v>67</v>
      </c>
      <c r="AO509" t="s">
        <v>67</v>
      </c>
      <c r="AP509" t="s">
        <v>67</v>
      </c>
      <c r="AQ509" t="s">
        <v>67</v>
      </c>
      <c r="AR509" t="s">
        <v>67</v>
      </c>
      <c r="AS509" t="s">
        <v>66</v>
      </c>
      <c r="AT509" t="s">
        <v>65</v>
      </c>
      <c r="AU509" t="s">
        <v>68</v>
      </c>
      <c r="AV509" t="s">
        <v>68</v>
      </c>
      <c r="AW509" t="s">
        <v>68</v>
      </c>
      <c r="AX509" t="s">
        <v>68</v>
      </c>
      <c r="AY509" t="s">
        <v>65</v>
      </c>
      <c r="AZ509">
        <v>943</v>
      </c>
      <c r="BA509" s="3">
        <v>44442.167361111111</v>
      </c>
    </row>
    <row r="510" spans="1:53" ht="17" customHeight="1" x14ac:dyDescent="0.35">
      <c r="A510" t="s">
        <v>52</v>
      </c>
      <c r="B510" t="s">
        <v>53</v>
      </c>
      <c r="D510" t="s">
        <v>184</v>
      </c>
      <c r="E510" t="s">
        <v>185</v>
      </c>
      <c r="F510" t="e">
        <f>VLOOKUP(D510,PostSurvey!A:B,2,FALSE)</f>
        <v>#N/A</v>
      </c>
      <c r="G510" s="1">
        <v>32762</v>
      </c>
      <c r="H510" t="s">
        <v>63</v>
      </c>
      <c r="I510" t="s">
        <v>58</v>
      </c>
      <c r="J510" s="2" t="s">
        <v>186</v>
      </c>
      <c r="K510" t="s">
        <v>58</v>
      </c>
      <c r="L510" t="s">
        <v>59</v>
      </c>
      <c r="M510" t="s">
        <v>65</v>
      </c>
      <c r="N510" t="s">
        <v>60</v>
      </c>
      <c r="O510" t="s">
        <v>65</v>
      </c>
      <c r="P510" t="s">
        <v>65</v>
      </c>
      <c r="Q510" t="s">
        <v>65</v>
      </c>
      <c r="R510" t="s">
        <v>65</v>
      </c>
      <c r="S510" t="s">
        <v>60</v>
      </c>
      <c r="T510" t="s">
        <v>65</v>
      </c>
      <c r="U510" t="s">
        <v>60</v>
      </c>
      <c r="V510" t="s">
        <v>65</v>
      </c>
      <c r="W510" t="s">
        <v>60</v>
      </c>
      <c r="X510" t="s">
        <v>65</v>
      </c>
      <c r="Y510" t="s">
        <v>60</v>
      </c>
      <c r="Z510" t="s">
        <v>65</v>
      </c>
      <c r="AA510" t="s">
        <v>60</v>
      </c>
      <c r="AB510" t="s">
        <v>65</v>
      </c>
      <c r="AC510" t="s">
        <v>60</v>
      </c>
      <c r="AD510" t="s">
        <v>65</v>
      </c>
      <c r="AE510" t="s">
        <v>60</v>
      </c>
      <c r="AF510" t="s">
        <v>65</v>
      </c>
      <c r="AG510" t="s">
        <v>60</v>
      </c>
      <c r="AH510" t="s">
        <v>65</v>
      </c>
      <c r="AI510" t="s">
        <v>60</v>
      </c>
      <c r="AJ510" t="s">
        <v>65</v>
      </c>
      <c r="AK510" t="s">
        <v>60</v>
      </c>
      <c r="AL510" t="s">
        <v>60</v>
      </c>
      <c r="AM510" t="s">
        <v>60</v>
      </c>
      <c r="AN510" t="s">
        <v>65</v>
      </c>
      <c r="AO510" t="s">
        <v>60</v>
      </c>
      <c r="AP510" t="s">
        <v>67</v>
      </c>
      <c r="AQ510" t="s">
        <v>67</v>
      </c>
      <c r="AR510" t="s">
        <v>67</v>
      </c>
      <c r="AS510" t="s">
        <v>60</v>
      </c>
      <c r="AT510" t="s">
        <v>67</v>
      </c>
      <c r="AU510" t="s">
        <v>67</v>
      </c>
      <c r="AV510" t="s">
        <v>67</v>
      </c>
      <c r="AW510" t="s">
        <v>67</v>
      </c>
      <c r="AX510" t="s">
        <v>67</v>
      </c>
      <c r="AY510" t="s">
        <v>67</v>
      </c>
      <c r="AZ510">
        <v>940</v>
      </c>
      <c r="BA510" s="3">
        <v>44442.15</v>
      </c>
    </row>
    <row r="511" spans="1:53" ht="17" customHeight="1" x14ac:dyDescent="0.35">
      <c r="A511" t="s">
        <v>52</v>
      </c>
      <c r="B511" t="s">
        <v>53</v>
      </c>
      <c r="D511" t="s">
        <v>187</v>
      </c>
      <c r="E511" t="s">
        <v>188</v>
      </c>
      <c r="F511" t="e">
        <f>VLOOKUP(D511,PostSurvey!A:B,2,FALSE)</f>
        <v>#N/A</v>
      </c>
      <c r="G511" s="1">
        <v>36649</v>
      </c>
      <c r="H511" t="s">
        <v>63</v>
      </c>
      <c r="I511" t="s">
        <v>58</v>
      </c>
      <c r="J511" t="s">
        <v>73</v>
      </c>
      <c r="K511" t="s">
        <v>58</v>
      </c>
      <c r="L511" t="s">
        <v>59</v>
      </c>
      <c r="M511" t="s">
        <v>65</v>
      </c>
      <c r="N511" t="s">
        <v>65</v>
      </c>
      <c r="O511" t="s">
        <v>66</v>
      </c>
      <c r="P511" t="s">
        <v>67</v>
      </c>
      <c r="Q511" t="s">
        <v>60</v>
      </c>
      <c r="R511" t="s">
        <v>60</v>
      </c>
      <c r="S511" t="s">
        <v>66</v>
      </c>
      <c r="T511" t="s">
        <v>67</v>
      </c>
      <c r="U511" t="s">
        <v>65</v>
      </c>
      <c r="V511" t="s">
        <v>60</v>
      </c>
      <c r="W511" t="s">
        <v>66</v>
      </c>
      <c r="X511" t="s">
        <v>67</v>
      </c>
      <c r="Y511" t="s">
        <v>66</v>
      </c>
      <c r="Z511" t="s">
        <v>67</v>
      </c>
      <c r="AA511" t="s">
        <v>67</v>
      </c>
      <c r="AB511" t="s">
        <v>67</v>
      </c>
      <c r="AC511" t="s">
        <v>67</v>
      </c>
      <c r="AD511" t="s">
        <v>67</v>
      </c>
      <c r="AE511" t="s">
        <v>60</v>
      </c>
      <c r="AF511" t="s">
        <v>67</v>
      </c>
      <c r="AG511" t="s">
        <v>67</v>
      </c>
      <c r="AH511" t="s">
        <v>66</v>
      </c>
      <c r="AI511" t="s">
        <v>66</v>
      </c>
      <c r="AJ511" t="s">
        <v>60</v>
      </c>
      <c r="AK511" t="s">
        <v>67</v>
      </c>
      <c r="AL511" t="s">
        <v>67</v>
      </c>
      <c r="AM511" t="s">
        <v>60</v>
      </c>
      <c r="AN511" t="s">
        <v>65</v>
      </c>
      <c r="AO511" t="s">
        <v>60</v>
      </c>
      <c r="AP511" t="s">
        <v>60</v>
      </c>
      <c r="AQ511" t="s">
        <v>60</v>
      </c>
      <c r="AR511" t="s">
        <v>65</v>
      </c>
      <c r="AS511" t="s">
        <v>65</v>
      </c>
      <c r="AT511" t="s">
        <v>66</v>
      </c>
      <c r="AU511" t="s">
        <v>68</v>
      </c>
      <c r="AV511" t="s">
        <v>68</v>
      </c>
      <c r="AW511" t="s">
        <v>65</v>
      </c>
      <c r="AX511" t="s">
        <v>65</v>
      </c>
      <c r="AY511" t="s">
        <v>66</v>
      </c>
      <c r="AZ511">
        <v>938</v>
      </c>
      <c r="BA511" s="3">
        <v>44442.13958333333</v>
      </c>
    </row>
    <row r="512" spans="1:53" ht="17" customHeight="1" x14ac:dyDescent="0.35">
      <c r="A512" t="s">
        <v>52</v>
      </c>
      <c r="B512" t="s">
        <v>53</v>
      </c>
      <c r="D512">
        <v>7810</v>
      </c>
      <c r="E512" t="s">
        <v>82</v>
      </c>
      <c r="F512" t="e">
        <f>VLOOKUP(D512,PostSurvey!A:B,2,FALSE)</f>
        <v>#N/A</v>
      </c>
      <c r="G512" s="1">
        <v>32807</v>
      </c>
      <c r="H512" t="s">
        <v>56</v>
      </c>
      <c r="I512" t="s">
        <v>58</v>
      </c>
      <c r="J512" t="s">
        <v>64</v>
      </c>
      <c r="K512" t="s">
        <v>58</v>
      </c>
      <c r="L512" t="s">
        <v>74</v>
      </c>
      <c r="M512" t="s">
        <v>60</v>
      </c>
      <c r="N512" t="s">
        <v>60</v>
      </c>
      <c r="O512" t="s">
        <v>60</v>
      </c>
      <c r="P512" t="s">
        <v>60</v>
      </c>
      <c r="Q512" t="s">
        <v>66</v>
      </c>
      <c r="R512" t="s">
        <v>66</v>
      </c>
      <c r="S512" t="s">
        <v>66</v>
      </c>
      <c r="T512" t="s">
        <v>66</v>
      </c>
      <c r="U512" t="s">
        <v>66</v>
      </c>
      <c r="V512" t="s">
        <v>65</v>
      </c>
      <c r="W512" t="s">
        <v>66</v>
      </c>
      <c r="X512" t="s">
        <v>65</v>
      </c>
      <c r="Y512" t="s">
        <v>66</v>
      </c>
      <c r="Z512" t="s">
        <v>65</v>
      </c>
      <c r="AA512" t="s">
        <v>66</v>
      </c>
      <c r="AB512" t="s">
        <v>65</v>
      </c>
      <c r="AC512" t="s">
        <v>66</v>
      </c>
      <c r="AD512" t="s">
        <v>60</v>
      </c>
      <c r="AE512" t="s">
        <v>60</v>
      </c>
      <c r="AF512" t="s">
        <v>60</v>
      </c>
      <c r="AG512" t="s">
        <v>60</v>
      </c>
      <c r="AH512" t="s">
        <v>66</v>
      </c>
      <c r="AI512" t="s">
        <v>65</v>
      </c>
      <c r="AJ512" t="s">
        <v>66</v>
      </c>
      <c r="AK512" t="s">
        <v>66</v>
      </c>
      <c r="AL512" t="s">
        <v>65</v>
      </c>
      <c r="AM512" t="s">
        <v>60</v>
      </c>
      <c r="AN512" t="s">
        <v>66</v>
      </c>
      <c r="AO512" t="s">
        <v>66</v>
      </c>
      <c r="AP512" t="s">
        <v>60</v>
      </c>
      <c r="AQ512" t="s">
        <v>60</v>
      </c>
      <c r="AR512" t="s">
        <v>66</v>
      </c>
      <c r="AS512" t="s">
        <v>65</v>
      </c>
      <c r="AT512" t="s">
        <v>66</v>
      </c>
      <c r="AU512" t="s">
        <v>65</v>
      </c>
      <c r="AV512" t="s">
        <v>65</v>
      </c>
      <c r="AW512" t="s">
        <v>66</v>
      </c>
      <c r="AX512" t="s">
        <v>60</v>
      </c>
      <c r="AY512" t="s">
        <v>60</v>
      </c>
      <c r="AZ512">
        <v>923</v>
      </c>
      <c r="BA512" s="3">
        <v>44441.668055555558</v>
      </c>
    </row>
    <row r="513" spans="1:53" ht="17" customHeight="1" x14ac:dyDescent="0.35">
      <c r="A513" t="s">
        <v>52</v>
      </c>
      <c r="B513" t="s">
        <v>53</v>
      </c>
      <c r="D513" t="s">
        <v>198</v>
      </c>
      <c r="E513" t="s">
        <v>82</v>
      </c>
      <c r="F513" t="e">
        <f>VLOOKUP(D513,PostSurvey!A:B,2,FALSE)</f>
        <v>#N/A</v>
      </c>
      <c r="G513" s="1">
        <v>35675</v>
      </c>
      <c r="H513" t="s">
        <v>63</v>
      </c>
      <c r="I513" t="s">
        <v>52</v>
      </c>
      <c r="J513" s="2" t="s">
        <v>90</v>
      </c>
      <c r="K513" t="s">
        <v>58</v>
      </c>
      <c r="L513" t="s">
        <v>74</v>
      </c>
      <c r="M513" t="s">
        <v>60</v>
      </c>
      <c r="N513" t="s">
        <v>66</v>
      </c>
      <c r="O513" t="s">
        <v>65</v>
      </c>
      <c r="P513" t="s">
        <v>65</v>
      </c>
      <c r="Q513" t="s">
        <v>65</v>
      </c>
      <c r="R513" t="s">
        <v>67</v>
      </c>
      <c r="S513" t="s">
        <v>67</v>
      </c>
      <c r="T513" t="s">
        <v>67</v>
      </c>
      <c r="U513" t="s">
        <v>65</v>
      </c>
      <c r="V513" t="s">
        <v>60</v>
      </c>
      <c r="W513" t="s">
        <v>66</v>
      </c>
      <c r="X513" t="s">
        <v>67</v>
      </c>
      <c r="Y513" t="s">
        <v>67</v>
      </c>
      <c r="Z513" t="s">
        <v>66</v>
      </c>
      <c r="AA513" t="s">
        <v>66</v>
      </c>
      <c r="AB513" t="s">
        <v>67</v>
      </c>
      <c r="AC513" t="s">
        <v>65</v>
      </c>
      <c r="AD513" t="s">
        <v>65</v>
      </c>
      <c r="AE513" t="s">
        <v>66</v>
      </c>
      <c r="AF513" t="s">
        <v>60</v>
      </c>
      <c r="AG513" t="s">
        <v>65</v>
      </c>
      <c r="AH513" t="s">
        <v>65</v>
      </c>
      <c r="AI513" t="s">
        <v>68</v>
      </c>
      <c r="AJ513" t="s">
        <v>67</v>
      </c>
      <c r="AK513" t="s">
        <v>67</v>
      </c>
      <c r="AL513" t="s">
        <v>67</v>
      </c>
      <c r="AM513" t="s">
        <v>65</v>
      </c>
      <c r="AN513" t="s">
        <v>66</v>
      </c>
      <c r="AO513" t="s">
        <v>67</v>
      </c>
      <c r="AP513" t="s">
        <v>67</v>
      </c>
      <c r="AQ513" t="s">
        <v>67</v>
      </c>
      <c r="AR513" t="s">
        <v>67</v>
      </c>
      <c r="AS513" t="s">
        <v>67</v>
      </c>
      <c r="AT513" t="s">
        <v>68</v>
      </c>
      <c r="AU513" t="s">
        <v>68</v>
      </c>
      <c r="AV513" t="s">
        <v>68</v>
      </c>
      <c r="AW513" t="s">
        <v>68</v>
      </c>
      <c r="AX513" t="s">
        <v>68</v>
      </c>
      <c r="AY513" t="s">
        <v>68</v>
      </c>
      <c r="AZ513">
        <v>921</v>
      </c>
      <c r="BA513" s="3">
        <v>44441.647222222222</v>
      </c>
    </row>
    <row r="514" spans="1:53" ht="17" customHeight="1" x14ac:dyDescent="0.35">
      <c r="A514" t="s">
        <v>52</v>
      </c>
      <c r="B514" t="s">
        <v>53</v>
      </c>
      <c r="D514" t="s">
        <v>200</v>
      </c>
      <c r="E514" t="s">
        <v>79</v>
      </c>
      <c r="F514" t="e">
        <f>VLOOKUP(D514,PostSurvey!A:B,2,FALSE)</f>
        <v>#N/A</v>
      </c>
      <c r="G514" s="1">
        <v>28825</v>
      </c>
      <c r="H514" t="s">
        <v>63</v>
      </c>
      <c r="I514" t="s">
        <v>58</v>
      </c>
      <c r="J514" t="s">
        <v>73</v>
      </c>
      <c r="K514" t="s">
        <v>58</v>
      </c>
      <c r="L514" t="s">
        <v>74</v>
      </c>
      <c r="M514" t="s">
        <v>66</v>
      </c>
      <c r="N514" t="s">
        <v>66</v>
      </c>
      <c r="O514" t="s">
        <v>65</v>
      </c>
      <c r="P514" t="s">
        <v>67</v>
      </c>
      <c r="Q514" t="s">
        <v>60</v>
      </c>
      <c r="R514" t="s">
        <v>68</v>
      </c>
      <c r="S514" t="s">
        <v>65</v>
      </c>
      <c r="T514" t="s">
        <v>65</v>
      </c>
      <c r="U514" t="s">
        <v>65</v>
      </c>
      <c r="V514" t="s">
        <v>68</v>
      </c>
      <c r="W514" t="s">
        <v>65</v>
      </c>
      <c r="X514" t="s">
        <v>60</v>
      </c>
      <c r="Y514" t="s">
        <v>68</v>
      </c>
      <c r="Z514" t="s">
        <v>65</v>
      </c>
      <c r="AA514" t="s">
        <v>65</v>
      </c>
      <c r="AB514" t="s">
        <v>65</v>
      </c>
      <c r="AC514" t="s">
        <v>67</v>
      </c>
      <c r="AD514" t="s">
        <v>68</v>
      </c>
      <c r="AE514" t="s">
        <v>67</v>
      </c>
      <c r="AF514" t="s">
        <v>65</v>
      </c>
      <c r="AG514" t="s">
        <v>68</v>
      </c>
      <c r="AH514" t="s">
        <v>65</v>
      </c>
      <c r="AI514" t="s">
        <v>68</v>
      </c>
      <c r="AJ514" t="s">
        <v>67</v>
      </c>
      <c r="AK514" t="s">
        <v>67</v>
      </c>
      <c r="AL514" t="s">
        <v>67</v>
      </c>
      <c r="AM514" t="s">
        <v>60</v>
      </c>
      <c r="AN514" t="s">
        <v>67</v>
      </c>
      <c r="AO514" t="s">
        <v>66</v>
      </c>
      <c r="AP514" t="s">
        <v>65</v>
      </c>
      <c r="AQ514" t="s">
        <v>65</v>
      </c>
      <c r="AR514" t="s">
        <v>65</v>
      </c>
      <c r="AS514" t="s">
        <v>68</v>
      </c>
      <c r="AT514" t="s">
        <v>65</v>
      </c>
      <c r="AU514" t="s">
        <v>65</v>
      </c>
      <c r="AV514" t="s">
        <v>60</v>
      </c>
      <c r="AW514" t="s">
        <v>66</v>
      </c>
      <c r="AX514" t="s">
        <v>65</v>
      </c>
      <c r="AY514" t="s">
        <v>67</v>
      </c>
      <c r="AZ514">
        <v>918</v>
      </c>
      <c r="BA514" s="3">
        <v>44441.609722222223</v>
      </c>
    </row>
    <row r="515" spans="1:53" ht="17" customHeight="1" x14ac:dyDescent="0.35">
      <c r="A515" t="s">
        <v>52</v>
      </c>
      <c r="B515" t="s">
        <v>53</v>
      </c>
      <c r="D515" t="s">
        <v>202</v>
      </c>
      <c r="E515" t="s">
        <v>203</v>
      </c>
      <c r="F515" t="e">
        <f>VLOOKUP(D515,PostSurvey!A:B,2,FALSE)</f>
        <v>#N/A</v>
      </c>
      <c r="G515" s="1">
        <v>35769</v>
      </c>
      <c r="H515" t="s">
        <v>56</v>
      </c>
      <c r="I515" t="s">
        <v>52</v>
      </c>
      <c r="J515" t="s">
        <v>77</v>
      </c>
      <c r="K515" t="s">
        <v>58</v>
      </c>
      <c r="L515" t="s">
        <v>74</v>
      </c>
      <c r="M515" t="s">
        <v>66</v>
      </c>
      <c r="N515" t="s">
        <v>65</v>
      </c>
      <c r="O515" t="s">
        <v>60</v>
      </c>
      <c r="P515" t="s">
        <v>65</v>
      </c>
      <c r="Q515" t="s">
        <v>65</v>
      </c>
      <c r="R515" t="s">
        <v>60</v>
      </c>
      <c r="S515" t="s">
        <v>66</v>
      </c>
      <c r="T515" t="s">
        <v>66</v>
      </c>
      <c r="U515" t="s">
        <v>65</v>
      </c>
      <c r="V515" t="s">
        <v>65</v>
      </c>
      <c r="W515" t="s">
        <v>68</v>
      </c>
      <c r="X515" t="s">
        <v>66</v>
      </c>
      <c r="Y515" t="s">
        <v>66</v>
      </c>
      <c r="Z515" t="s">
        <v>67</v>
      </c>
      <c r="AA515" t="s">
        <v>60</v>
      </c>
      <c r="AB515" t="s">
        <v>66</v>
      </c>
      <c r="AC515" t="s">
        <v>65</v>
      </c>
      <c r="AD515" t="s">
        <v>68</v>
      </c>
      <c r="AE515" t="s">
        <v>66</v>
      </c>
      <c r="AF515" t="s">
        <v>65</v>
      </c>
      <c r="AG515" t="s">
        <v>65</v>
      </c>
      <c r="AH515" t="s">
        <v>65</v>
      </c>
      <c r="AI515" t="s">
        <v>68</v>
      </c>
      <c r="AJ515" t="s">
        <v>65</v>
      </c>
      <c r="AK515" t="s">
        <v>66</v>
      </c>
      <c r="AL515" t="s">
        <v>67</v>
      </c>
      <c r="AM515" t="s">
        <v>65</v>
      </c>
      <c r="AN515" t="s">
        <v>65</v>
      </c>
      <c r="AO515" t="s">
        <v>66</v>
      </c>
      <c r="AP515" t="s">
        <v>60</v>
      </c>
      <c r="AQ515" t="s">
        <v>60</v>
      </c>
      <c r="AR515" t="s">
        <v>65</v>
      </c>
      <c r="AS515" t="s">
        <v>65</v>
      </c>
      <c r="AT515" t="s">
        <v>66</v>
      </c>
      <c r="AU515" t="s">
        <v>68</v>
      </c>
      <c r="AV515" t="s">
        <v>68</v>
      </c>
      <c r="AW515" t="s">
        <v>60</v>
      </c>
      <c r="AX515" t="s">
        <v>65</v>
      </c>
      <c r="AY515" t="s">
        <v>66</v>
      </c>
      <c r="AZ515">
        <v>915</v>
      </c>
      <c r="BA515" s="3">
        <v>44441.597222222219</v>
      </c>
    </row>
    <row r="516" spans="1:53" ht="17" customHeight="1" x14ac:dyDescent="0.35">
      <c r="A516" t="s">
        <v>52</v>
      </c>
      <c r="B516" t="s">
        <v>53</v>
      </c>
      <c r="D516" t="s">
        <v>204</v>
      </c>
      <c r="E516" t="s">
        <v>82</v>
      </c>
      <c r="F516" t="e">
        <f>VLOOKUP(D516,PostSurvey!A:B,2,FALSE)</f>
        <v>#N/A</v>
      </c>
      <c r="G516" s="1">
        <v>33240</v>
      </c>
      <c r="H516" t="s">
        <v>56</v>
      </c>
      <c r="I516" t="s">
        <v>58</v>
      </c>
      <c r="J516" t="s">
        <v>73</v>
      </c>
      <c r="K516" t="s">
        <v>58</v>
      </c>
      <c r="L516" t="s">
        <v>59</v>
      </c>
      <c r="M516" t="s">
        <v>60</v>
      </c>
      <c r="N516" t="s">
        <v>67</v>
      </c>
      <c r="O516" t="s">
        <v>60</v>
      </c>
      <c r="P516" t="s">
        <v>60</v>
      </c>
      <c r="Q516" t="s">
        <v>68</v>
      </c>
      <c r="R516" t="s">
        <v>60</v>
      </c>
      <c r="S516" t="s">
        <v>60</v>
      </c>
      <c r="T516" t="s">
        <v>66</v>
      </c>
      <c r="U516" t="s">
        <v>60</v>
      </c>
      <c r="V516" t="s">
        <v>60</v>
      </c>
      <c r="W516" t="s">
        <v>60</v>
      </c>
      <c r="X516" t="s">
        <v>60</v>
      </c>
      <c r="Y516" t="s">
        <v>60</v>
      </c>
      <c r="Z516" t="s">
        <v>67</v>
      </c>
      <c r="AA516" t="s">
        <v>67</v>
      </c>
      <c r="AB516" t="s">
        <v>67</v>
      </c>
      <c r="AC516" t="s">
        <v>60</v>
      </c>
      <c r="AD516" t="s">
        <v>67</v>
      </c>
      <c r="AE516" t="s">
        <v>66</v>
      </c>
      <c r="AF516" t="s">
        <v>68</v>
      </c>
      <c r="AG516" t="s">
        <v>68</v>
      </c>
      <c r="AH516" t="s">
        <v>65</v>
      </c>
      <c r="AI516" t="s">
        <v>65</v>
      </c>
      <c r="AJ516" t="s">
        <v>68</v>
      </c>
      <c r="AK516" t="s">
        <v>67</v>
      </c>
      <c r="AL516" t="s">
        <v>67</v>
      </c>
      <c r="AM516" t="s">
        <v>65</v>
      </c>
      <c r="AN516" t="s">
        <v>65</v>
      </c>
      <c r="AO516" t="s">
        <v>67</v>
      </c>
      <c r="AP516" t="s">
        <v>60</v>
      </c>
      <c r="AQ516" t="s">
        <v>60</v>
      </c>
      <c r="AR516" t="s">
        <v>66</v>
      </c>
      <c r="AS516" t="s">
        <v>60</v>
      </c>
      <c r="AT516" t="s">
        <v>65</v>
      </c>
      <c r="AU516" t="s">
        <v>68</v>
      </c>
      <c r="AV516" t="s">
        <v>68</v>
      </c>
      <c r="AW516" t="s">
        <v>65</v>
      </c>
      <c r="AX516" t="s">
        <v>65</v>
      </c>
      <c r="AY516" t="s">
        <v>65</v>
      </c>
      <c r="AZ516">
        <v>912</v>
      </c>
      <c r="BA516" s="3">
        <v>44441.55972222222</v>
      </c>
    </row>
    <row r="517" spans="1:53" ht="17" customHeight="1" x14ac:dyDescent="0.35">
      <c r="A517" t="s">
        <v>52</v>
      </c>
      <c r="B517" t="s">
        <v>53</v>
      </c>
      <c r="D517">
        <v>6552</v>
      </c>
      <c r="E517" t="s">
        <v>71</v>
      </c>
      <c r="F517" t="e">
        <f>VLOOKUP(D517,PostSurvey!A:B,2,FALSE)</f>
        <v>#N/A</v>
      </c>
      <c r="G517" s="1">
        <v>21107</v>
      </c>
      <c r="H517" t="s">
        <v>63</v>
      </c>
      <c r="I517" t="s">
        <v>58</v>
      </c>
      <c r="J517" t="s">
        <v>73</v>
      </c>
      <c r="K517" t="s">
        <v>58</v>
      </c>
      <c r="L517" t="s">
        <v>113</v>
      </c>
      <c r="M517" t="s">
        <v>65</v>
      </c>
      <c r="N517" t="s">
        <v>67</v>
      </c>
      <c r="O517" t="s">
        <v>67</v>
      </c>
      <c r="P517" t="s">
        <v>65</v>
      </c>
      <c r="Q517" t="s">
        <v>65</v>
      </c>
      <c r="R517" t="s">
        <v>67</v>
      </c>
      <c r="S517" t="s">
        <v>67</v>
      </c>
      <c r="T517" t="s">
        <v>67</v>
      </c>
      <c r="U517" t="s">
        <v>65</v>
      </c>
      <c r="V517" t="s">
        <v>66</v>
      </c>
      <c r="W517" t="s">
        <v>66</v>
      </c>
      <c r="X517" t="s">
        <v>67</v>
      </c>
      <c r="Y517" t="s">
        <v>67</v>
      </c>
      <c r="Z517" t="s">
        <v>66</v>
      </c>
      <c r="AA517" t="s">
        <v>67</v>
      </c>
      <c r="AB517" t="s">
        <v>67</v>
      </c>
      <c r="AC517" t="s">
        <v>67</v>
      </c>
      <c r="AD517" t="s">
        <v>65</v>
      </c>
      <c r="AE517" t="s">
        <v>60</v>
      </c>
      <c r="AF517" t="s">
        <v>67</v>
      </c>
      <c r="AG517" t="s">
        <v>66</v>
      </c>
      <c r="AH517" t="s">
        <v>65</v>
      </c>
      <c r="AI517" t="s">
        <v>68</v>
      </c>
      <c r="AJ517" t="s">
        <v>67</v>
      </c>
      <c r="AK517" t="s">
        <v>67</v>
      </c>
      <c r="AL517" t="s">
        <v>67</v>
      </c>
      <c r="AM517" t="s">
        <v>67</v>
      </c>
      <c r="AN517" t="s">
        <v>67</v>
      </c>
      <c r="AO517" t="s">
        <v>67</v>
      </c>
      <c r="AP517" t="s">
        <v>67</v>
      </c>
      <c r="AQ517" t="s">
        <v>67</v>
      </c>
      <c r="AR517" t="s">
        <v>67</v>
      </c>
      <c r="AS517" t="s">
        <v>66</v>
      </c>
      <c r="AT517" t="s">
        <v>68</v>
      </c>
      <c r="AU517" t="s">
        <v>68</v>
      </c>
      <c r="AV517" t="s">
        <v>68</v>
      </c>
      <c r="AW517" t="s">
        <v>68</v>
      </c>
      <c r="AX517" t="s">
        <v>68</v>
      </c>
      <c r="AY517" t="s">
        <v>65</v>
      </c>
      <c r="AZ517">
        <v>894</v>
      </c>
      <c r="BA517" s="3">
        <v>44441.490972222222</v>
      </c>
    </row>
    <row r="518" spans="1:53" ht="17" customHeight="1" x14ac:dyDescent="0.35">
      <c r="A518" t="s">
        <v>52</v>
      </c>
      <c r="B518" t="s">
        <v>53</v>
      </c>
      <c r="D518" t="s">
        <v>213</v>
      </c>
      <c r="E518" t="s">
        <v>143</v>
      </c>
      <c r="F518" t="e">
        <f>VLOOKUP(D518,PostSurvey!A:B,2,FALSE)</f>
        <v>#N/A</v>
      </c>
      <c r="G518" s="1">
        <v>34862</v>
      </c>
      <c r="H518" t="s">
        <v>56</v>
      </c>
      <c r="I518" t="s">
        <v>58</v>
      </c>
      <c r="J518" t="s">
        <v>73</v>
      </c>
      <c r="K518" t="s">
        <v>58</v>
      </c>
      <c r="L518" t="s">
        <v>85</v>
      </c>
      <c r="M518" t="s">
        <v>60</v>
      </c>
      <c r="N518" t="s">
        <v>60</v>
      </c>
      <c r="O518" t="s">
        <v>60</v>
      </c>
      <c r="P518" t="s">
        <v>60</v>
      </c>
      <c r="Q518" t="s">
        <v>60</v>
      </c>
      <c r="R518" t="s">
        <v>60</v>
      </c>
      <c r="S518" t="s">
        <v>60</v>
      </c>
      <c r="T518" t="s">
        <v>60</v>
      </c>
      <c r="U518" t="s">
        <v>60</v>
      </c>
      <c r="V518" t="s">
        <v>60</v>
      </c>
      <c r="W518" t="s">
        <v>60</v>
      </c>
      <c r="X518" t="s">
        <v>60</v>
      </c>
      <c r="Y518" t="s">
        <v>60</v>
      </c>
      <c r="Z518" t="s">
        <v>60</v>
      </c>
      <c r="AA518" t="s">
        <v>60</v>
      </c>
      <c r="AB518" t="s">
        <v>60</v>
      </c>
      <c r="AC518" t="s">
        <v>60</v>
      </c>
      <c r="AD518" t="s">
        <v>60</v>
      </c>
      <c r="AE518" t="s">
        <v>60</v>
      </c>
      <c r="AF518" t="s">
        <v>60</v>
      </c>
      <c r="AG518" t="s">
        <v>60</v>
      </c>
      <c r="AH518" t="s">
        <v>60</v>
      </c>
      <c r="AI518" t="s">
        <v>60</v>
      </c>
      <c r="AJ518" t="s">
        <v>60</v>
      </c>
      <c r="AK518" t="s">
        <v>60</v>
      </c>
      <c r="AL518" t="s">
        <v>60</v>
      </c>
      <c r="AM518" t="s">
        <v>60</v>
      </c>
      <c r="AN518" t="s">
        <v>60</v>
      </c>
      <c r="AO518" t="s">
        <v>60</v>
      </c>
      <c r="AP518" t="s">
        <v>60</v>
      </c>
      <c r="AQ518" t="s">
        <v>60</v>
      </c>
      <c r="AR518" t="s">
        <v>60</v>
      </c>
      <c r="AS518" t="s">
        <v>60</v>
      </c>
      <c r="AT518" t="s">
        <v>60</v>
      </c>
      <c r="AU518" t="s">
        <v>60</v>
      </c>
      <c r="AV518" t="s">
        <v>60</v>
      </c>
      <c r="AW518" t="s">
        <v>60</v>
      </c>
      <c r="AX518" t="s">
        <v>60</v>
      </c>
      <c r="AY518" t="s">
        <v>60</v>
      </c>
      <c r="AZ518">
        <v>891</v>
      </c>
      <c r="BA518" s="3">
        <v>44441.484027777777</v>
      </c>
    </row>
    <row r="519" spans="1:53" ht="17" customHeight="1" x14ac:dyDescent="0.35">
      <c r="A519" t="s">
        <v>52</v>
      </c>
      <c r="B519" t="s">
        <v>53</v>
      </c>
      <c r="D519">
        <v>6552</v>
      </c>
      <c r="E519" t="s">
        <v>71</v>
      </c>
      <c r="F519" t="e">
        <f>VLOOKUP(D519,PostSurvey!A:B,2,FALSE)</f>
        <v>#N/A</v>
      </c>
      <c r="G519" s="1">
        <v>21107</v>
      </c>
      <c r="H519" t="s">
        <v>63</v>
      </c>
      <c r="I519" t="s">
        <v>58</v>
      </c>
      <c r="J519" t="s">
        <v>73</v>
      </c>
      <c r="K519" t="s">
        <v>58</v>
      </c>
      <c r="L519" t="s">
        <v>113</v>
      </c>
      <c r="M519" t="s">
        <v>65</v>
      </c>
      <c r="N519" t="s">
        <v>67</v>
      </c>
      <c r="O519" t="s">
        <v>67</v>
      </c>
      <c r="P519" t="s">
        <v>68</v>
      </c>
      <c r="Q519" t="s">
        <v>65</v>
      </c>
      <c r="R519" t="s">
        <v>67</v>
      </c>
      <c r="S519" t="s">
        <v>60</v>
      </c>
      <c r="T519" t="s">
        <v>67</v>
      </c>
      <c r="U519" t="s">
        <v>65</v>
      </c>
      <c r="V519" t="s">
        <v>66</v>
      </c>
      <c r="W519" t="s">
        <v>66</v>
      </c>
      <c r="X519" t="s">
        <v>66</v>
      </c>
      <c r="Y519" t="s">
        <v>66</v>
      </c>
      <c r="Z519" t="s">
        <v>66</v>
      </c>
      <c r="AA519" t="s">
        <v>66</v>
      </c>
      <c r="AB519" t="s">
        <v>67</v>
      </c>
      <c r="AC519" t="s">
        <v>67</v>
      </c>
      <c r="AD519" t="s">
        <v>65</v>
      </c>
      <c r="AE519" t="s">
        <v>66</v>
      </c>
      <c r="AF519" t="s">
        <v>67</v>
      </c>
      <c r="AG519" t="s">
        <v>60</v>
      </c>
      <c r="AH519" t="s">
        <v>65</v>
      </c>
      <c r="AI519" t="s">
        <v>68</v>
      </c>
      <c r="AJ519" t="s">
        <v>67</v>
      </c>
      <c r="AK519" t="s">
        <v>67</v>
      </c>
      <c r="AL519" t="s">
        <v>67</v>
      </c>
      <c r="AM519" t="s">
        <v>67</v>
      </c>
      <c r="AN519" t="s">
        <v>67</v>
      </c>
      <c r="AO519" t="s">
        <v>66</v>
      </c>
      <c r="AP519" t="s">
        <v>67</v>
      </c>
      <c r="AQ519" t="s">
        <v>67</v>
      </c>
      <c r="AR519" t="s">
        <v>67</v>
      </c>
      <c r="AS519" t="s">
        <v>66</v>
      </c>
      <c r="AT519" t="s">
        <v>65</v>
      </c>
      <c r="AU519" t="s">
        <v>68</v>
      </c>
      <c r="AV519" t="s">
        <v>68</v>
      </c>
      <c r="AW519" t="s">
        <v>68</v>
      </c>
      <c r="AX519" t="s">
        <v>68</v>
      </c>
      <c r="AY519" t="s">
        <v>65</v>
      </c>
      <c r="AZ519">
        <v>889</v>
      </c>
      <c r="BA519" s="3">
        <v>44441.481249999997</v>
      </c>
    </row>
    <row r="520" spans="1:53" ht="17" customHeight="1" x14ac:dyDescent="0.35">
      <c r="A520" t="s">
        <v>52</v>
      </c>
      <c r="B520" t="s">
        <v>53</v>
      </c>
      <c r="D520" t="s">
        <v>214</v>
      </c>
      <c r="E520" t="s">
        <v>143</v>
      </c>
      <c r="F520" t="e">
        <f>VLOOKUP(D520,PostSurvey!A:B,2,FALSE)</f>
        <v>#N/A</v>
      </c>
      <c r="G520" s="1">
        <v>32084</v>
      </c>
      <c r="H520" t="s">
        <v>56</v>
      </c>
      <c r="I520" t="s">
        <v>52</v>
      </c>
      <c r="J520" t="s">
        <v>73</v>
      </c>
      <c r="K520" t="s">
        <v>58</v>
      </c>
      <c r="L520" t="s">
        <v>59</v>
      </c>
      <c r="M520" t="s">
        <v>60</v>
      </c>
      <c r="N520" t="s">
        <v>60</v>
      </c>
      <c r="O520" t="s">
        <v>60</v>
      </c>
      <c r="P520" t="s">
        <v>60</v>
      </c>
      <c r="Q520" t="s">
        <v>60</v>
      </c>
      <c r="R520" t="s">
        <v>60</v>
      </c>
      <c r="S520" t="s">
        <v>60</v>
      </c>
      <c r="T520" t="s">
        <v>60</v>
      </c>
      <c r="U520" t="s">
        <v>60</v>
      </c>
      <c r="V520" t="s">
        <v>60</v>
      </c>
      <c r="W520" t="s">
        <v>66</v>
      </c>
      <c r="X520" t="s">
        <v>60</v>
      </c>
      <c r="Y520" t="s">
        <v>60</v>
      </c>
      <c r="Z520" t="s">
        <v>66</v>
      </c>
      <c r="AA520" t="s">
        <v>65</v>
      </c>
      <c r="AB520" t="s">
        <v>60</v>
      </c>
      <c r="AC520" t="s">
        <v>60</v>
      </c>
      <c r="AD520" t="s">
        <v>60</v>
      </c>
      <c r="AE520" t="s">
        <v>60</v>
      </c>
      <c r="AF520" t="s">
        <v>60</v>
      </c>
      <c r="AG520" t="s">
        <v>66</v>
      </c>
      <c r="AH520" t="s">
        <v>65</v>
      </c>
      <c r="AI520" t="s">
        <v>65</v>
      </c>
      <c r="AJ520" t="s">
        <v>60</v>
      </c>
      <c r="AK520" t="s">
        <v>66</v>
      </c>
      <c r="AL520" t="s">
        <v>66</v>
      </c>
      <c r="AM520" t="s">
        <v>60</v>
      </c>
      <c r="AN520" t="s">
        <v>60</v>
      </c>
      <c r="AO520" t="s">
        <v>66</v>
      </c>
      <c r="AP520" t="s">
        <v>60</v>
      </c>
      <c r="AQ520" t="s">
        <v>60</v>
      </c>
      <c r="AR520" t="s">
        <v>60</v>
      </c>
      <c r="AS520" t="s">
        <v>60</v>
      </c>
      <c r="AT520" t="s">
        <v>60</v>
      </c>
      <c r="AU520" t="s">
        <v>65</v>
      </c>
      <c r="AV520" t="s">
        <v>65</v>
      </c>
      <c r="AW520" t="s">
        <v>60</v>
      </c>
      <c r="AX520" t="s">
        <v>60</v>
      </c>
      <c r="AY520" t="s">
        <v>60</v>
      </c>
      <c r="AZ520">
        <v>887</v>
      </c>
      <c r="BA520" s="3">
        <v>44441.473611111112</v>
      </c>
    </row>
    <row r="521" spans="1:53" ht="17" customHeight="1" x14ac:dyDescent="0.35">
      <c r="A521" t="s">
        <v>58</v>
      </c>
      <c r="B521" t="s">
        <v>53</v>
      </c>
      <c r="D521" t="s">
        <v>216</v>
      </c>
      <c r="E521" t="s">
        <v>143</v>
      </c>
      <c r="F521" t="e">
        <f>VLOOKUP(D521,PostSurvey!A:B,2,FALSE)</f>
        <v>#N/A</v>
      </c>
      <c r="G521" s="1">
        <v>34313</v>
      </c>
      <c r="H521" t="s">
        <v>56</v>
      </c>
      <c r="I521" t="s">
        <v>52</v>
      </c>
      <c r="J521" t="s">
        <v>77</v>
      </c>
      <c r="K521" t="s">
        <v>52</v>
      </c>
      <c r="L521" t="s">
        <v>85</v>
      </c>
      <c r="M521" t="s">
        <v>65</v>
      </c>
      <c r="N521" t="s">
        <v>60</v>
      </c>
      <c r="O521" t="s">
        <v>60</v>
      </c>
      <c r="P521" t="s">
        <v>60</v>
      </c>
      <c r="Q521" t="s">
        <v>65</v>
      </c>
      <c r="R521" t="s">
        <v>67</v>
      </c>
      <c r="S521" t="s">
        <v>67</v>
      </c>
      <c r="T521" t="s">
        <v>67</v>
      </c>
      <c r="U521" t="s">
        <v>60</v>
      </c>
      <c r="V521" t="s">
        <v>66</v>
      </c>
      <c r="W521" t="s">
        <v>60</v>
      </c>
      <c r="X521" t="s">
        <v>65</v>
      </c>
      <c r="Y521" t="s">
        <v>60</v>
      </c>
      <c r="Z521" t="s">
        <v>66</v>
      </c>
      <c r="AA521" t="s">
        <v>66</v>
      </c>
      <c r="AB521" t="s">
        <v>67</v>
      </c>
      <c r="AC521" t="s">
        <v>65</v>
      </c>
      <c r="AD521" t="s">
        <v>60</v>
      </c>
      <c r="AE521" t="s">
        <v>67</v>
      </c>
      <c r="AF521" t="s">
        <v>67</v>
      </c>
      <c r="AG521" t="s">
        <v>67</v>
      </c>
      <c r="AH521" t="s">
        <v>68</v>
      </c>
      <c r="AI521" t="s">
        <v>65</v>
      </c>
      <c r="AJ521" t="s">
        <v>66</v>
      </c>
      <c r="AK521" t="s">
        <v>60</v>
      </c>
      <c r="AL521" t="s">
        <v>67</v>
      </c>
      <c r="AM521" t="s">
        <v>66</v>
      </c>
      <c r="AN521" t="s">
        <v>68</v>
      </c>
      <c r="AO521" t="s">
        <v>67</v>
      </c>
      <c r="AP521" t="s">
        <v>67</v>
      </c>
      <c r="AQ521" t="s">
        <v>67</v>
      </c>
      <c r="AR521" t="s">
        <v>67</v>
      </c>
      <c r="AS521" t="s">
        <v>67</v>
      </c>
      <c r="AT521" t="s">
        <v>68</v>
      </c>
      <c r="AU521" t="s">
        <v>68</v>
      </c>
      <c r="AV521" t="s">
        <v>68</v>
      </c>
      <c r="AW521" t="s">
        <v>68</v>
      </c>
      <c r="AX521" t="s">
        <v>68</v>
      </c>
      <c r="AY521" t="s">
        <v>60</v>
      </c>
      <c r="AZ521">
        <v>885</v>
      </c>
      <c r="BA521" s="3">
        <v>44441.468055555553</v>
      </c>
    </row>
    <row r="522" spans="1:53" ht="17" customHeight="1" x14ac:dyDescent="0.35">
      <c r="A522" t="s">
        <v>58</v>
      </c>
      <c r="B522" t="s">
        <v>53</v>
      </c>
      <c r="D522" t="s">
        <v>223</v>
      </c>
      <c r="E522" t="s">
        <v>143</v>
      </c>
      <c r="F522" t="e">
        <f>VLOOKUP(D522,PostSurvey!A:B,2,FALSE)</f>
        <v>#N/A</v>
      </c>
      <c r="G522" s="1">
        <v>31781</v>
      </c>
      <c r="H522" t="s">
        <v>63</v>
      </c>
      <c r="I522" t="s">
        <v>58</v>
      </c>
      <c r="J522" t="s">
        <v>73</v>
      </c>
      <c r="K522" t="s">
        <v>58</v>
      </c>
      <c r="L522" t="s">
        <v>85</v>
      </c>
      <c r="M522" t="s">
        <v>60</v>
      </c>
      <c r="N522" t="s">
        <v>60</v>
      </c>
      <c r="O522" t="s">
        <v>60</v>
      </c>
      <c r="P522" t="s">
        <v>60</v>
      </c>
      <c r="Q522" t="s">
        <v>60</v>
      </c>
      <c r="R522" t="s">
        <v>60</v>
      </c>
      <c r="S522" t="s">
        <v>60</v>
      </c>
      <c r="T522" t="s">
        <v>60</v>
      </c>
      <c r="U522" t="s">
        <v>60</v>
      </c>
      <c r="V522" t="s">
        <v>60</v>
      </c>
      <c r="W522" t="s">
        <v>60</v>
      </c>
      <c r="X522" t="s">
        <v>60</v>
      </c>
      <c r="Y522" t="s">
        <v>60</v>
      </c>
      <c r="Z522" t="s">
        <v>60</v>
      </c>
      <c r="AA522" t="s">
        <v>60</v>
      </c>
      <c r="AB522" t="s">
        <v>60</v>
      </c>
      <c r="AC522" t="s">
        <v>60</v>
      </c>
      <c r="AD522" t="s">
        <v>60</v>
      </c>
      <c r="AE522" t="s">
        <v>60</v>
      </c>
      <c r="AF522" t="s">
        <v>60</v>
      </c>
      <c r="AG522" t="s">
        <v>60</v>
      </c>
      <c r="AH522" t="s">
        <v>60</v>
      </c>
      <c r="AI522" t="s">
        <v>60</v>
      </c>
      <c r="AJ522" t="s">
        <v>60</v>
      </c>
      <c r="AK522" t="s">
        <v>60</v>
      </c>
      <c r="AL522" t="s">
        <v>60</v>
      </c>
      <c r="AM522" t="s">
        <v>60</v>
      </c>
      <c r="AN522" t="s">
        <v>60</v>
      </c>
      <c r="AO522" t="s">
        <v>60</v>
      </c>
      <c r="AP522" t="s">
        <v>60</v>
      </c>
      <c r="AQ522" t="s">
        <v>60</v>
      </c>
      <c r="AR522" t="s">
        <v>60</v>
      </c>
      <c r="AS522" t="s">
        <v>60</v>
      </c>
      <c r="AT522" t="s">
        <v>60</v>
      </c>
      <c r="AU522" t="s">
        <v>60</v>
      </c>
      <c r="AV522" t="s">
        <v>60</v>
      </c>
      <c r="AW522" t="s">
        <v>60</v>
      </c>
      <c r="AX522" t="s">
        <v>60</v>
      </c>
      <c r="AY522" t="s">
        <v>60</v>
      </c>
      <c r="AZ522">
        <v>874</v>
      </c>
      <c r="BA522" s="3">
        <v>44441.421527777777</v>
      </c>
    </row>
    <row r="523" spans="1:53" ht="17" customHeight="1" x14ac:dyDescent="0.35">
      <c r="A523" t="s">
        <v>58</v>
      </c>
      <c r="B523" t="s">
        <v>53</v>
      </c>
      <c r="D523" t="s">
        <v>223</v>
      </c>
      <c r="E523" t="s">
        <v>143</v>
      </c>
      <c r="F523" t="e">
        <f>VLOOKUP(D523,PostSurvey!A:B,2,FALSE)</f>
        <v>#N/A</v>
      </c>
      <c r="G523" s="1">
        <v>31781</v>
      </c>
      <c r="H523" t="s">
        <v>63</v>
      </c>
      <c r="I523" t="s">
        <v>58</v>
      </c>
      <c r="J523" t="s">
        <v>73</v>
      </c>
      <c r="K523" t="s">
        <v>58</v>
      </c>
      <c r="L523" t="s">
        <v>85</v>
      </c>
      <c r="M523" t="s">
        <v>65</v>
      </c>
      <c r="N523" t="s">
        <v>65</v>
      </c>
      <c r="O523" t="s">
        <v>65</v>
      </c>
      <c r="P523" t="s">
        <v>65</v>
      </c>
      <c r="Q523" t="s">
        <v>65</v>
      </c>
      <c r="R523" t="s">
        <v>60</v>
      </c>
      <c r="S523" t="s">
        <v>60</v>
      </c>
      <c r="T523" t="s">
        <v>60</v>
      </c>
      <c r="U523" t="s">
        <v>68</v>
      </c>
      <c r="V523" t="s">
        <v>65</v>
      </c>
      <c r="W523" t="s">
        <v>65</v>
      </c>
      <c r="X523" t="s">
        <v>65</v>
      </c>
      <c r="Y523" t="s">
        <v>60</v>
      </c>
      <c r="Z523" t="s">
        <v>60</v>
      </c>
      <c r="AA523" t="s">
        <v>60</v>
      </c>
      <c r="AB523" t="s">
        <v>60</v>
      </c>
      <c r="AC523" t="s">
        <v>60</v>
      </c>
      <c r="AD523" t="s">
        <v>60</v>
      </c>
      <c r="AE523" t="s">
        <v>60</v>
      </c>
      <c r="AF523" t="s">
        <v>60</v>
      </c>
      <c r="AG523" t="s">
        <v>60</v>
      </c>
      <c r="AH523" t="s">
        <v>60</v>
      </c>
      <c r="AI523" t="s">
        <v>60</v>
      </c>
      <c r="AJ523" t="s">
        <v>60</v>
      </c>
      <c r="AK523" t="s">
        <v>60</v>
      </c>
      <c r="AL523" t="s">
        <v>60</v>
      </c>
      <c r="AM523" t="s">
        <v>60</v>
      </c>
      <c r="AN523" t="s">
        <v>60</v>
      </c>
      <c r="AO523" t="s">
        <v>60</v>
      </c>
      <c r="AP523" t="s">
        <v>60</v>
      </c>
      <c r="AQ523" t="s">
        <v>60</v>
      </c>
      <c r="AR523" t="s">
        <v>60</v>
      </c>
      <c r="AS523" t="s">
        <v>60</v>
      </c>
      <c r="AT523" t="s">
        <v>60</v>
      </c>
      <c r="AU523" t="s">
        <v>60</v>
      </c>
      <c r="AV523" t="s">
        <v>60</v>
      </c>
      <c r="AW523" t="s">
        <v>60</v>
      </c>
      <c r="AX523" t="s">
        <v>60</v>
      </c>
      <c r="AY523" t="s">
        <v>60</v>
      </c>
      <c r="AZ523">
        <v>873</v>
      </c>
      <c r="BA523" s="3">
        <v>44441.420138888891</v>
      </c>
    </row>
    <row r="524" spans="1:53" ht="17" customHeight="1" x14ac:dyDescent="0.35">
      <c r="A524" t="s">
        <v>52</v>
      </c>
      <c r="B524" t="s">
        <v>53</v>
      </c>
      <c r="D524" t="s">
        <v>224</v>
      </c>
      <c r="E524" t="s">
        <v>143</v>
      </c>
      <c r="F524" t="e">
        <f>VLOOKUP(D524,PostSurvey!A:B,2,FALSE)</f>
        <v>#N/A</v>
      </c>
      <c r="G524" s="1">
        <v>35069</v>
      </c>
      <c r="H524" t="s">
        <v>56</v>
      </c>
      <c r="I524" t="s">
        <v>58</v>
      </c>
      <c r="J524" t="s">
        <v>73</v>
      </c>
      <c r="K524" t="s">
        <v>58</v>
      </c>
      <c r="L524" t="s">
        <v>74</v>
      </c>
      <c r="M524" t="s">
        <v>65</v>
      </c>
      <c r="N524" t="s">
        <v>65</v>
      </c>
      <c r="O524" t="s">
        <v>60</v>
      </c>
      <c r="P524" t="s">
        <v>60</v>
      </c>
      <c r="Q524" t="s">
        <v>60</v>
      </c>
      <c r="R524" t="s">
        <v>65</v>
      </c>
      <c r="S524" t="s">
        <v>65</v>
      </c>
      <c r="T524" t="s">
        <v>65</v>
      </c>
      <c r="U524" t="s">
        <v>68</v>
      </c>
      <c r="V524" t="s">
        <v>68</v>
      </c>
      <c r="W524" t="s">
        <v>68</v>
      </c>
      <c r="X524" t="s">
        <v>68</v>
      </c>
      <c r="Y524" t="s">
        <v>68</v>
      </c>
      <c r="Z524" t="s">
        <v>60</v>
      </c>
      <c r="AA524" t="s">
        <v>65</v>
      </c>
      <c r="AB524" t="s">
        <v>66</v>
      </c>
      <c r="AC524" t="s">
        <v>66</v>
      </c>
      <c r="AD524" t="s">
        <v>60</v>
      </c>
      <c r="AE524" t="s">
        <v>60</v>
      </c>
      <c r="AF524" t="s">
        <v>65</v>
      </c>
      <c r="AG524" t="s">
        <v>68</v>
      </c>
      <c r="AH524" t="s">
        <v>66</v>
      </c>
      <c r="AI524" t="s">
        <v>68</v>
      </c>
      <c r="AJ524" t="s">
        <v>68</v>
      </c>
      <c r="AK524" t="s">
        <v>67</v>
      </c>
      <c r="AL524" t="s">
        <v>66</v>
      </c>
      <c r="AM524" t="s">
        <v>66</v>
      </c>
      <c r="AN524" t="s">
        <v>60</v>
      </c>
      <c r="AO524" t="s">
        <v>60</v>
      </c>
      <c r="AP524" t="s">
        <v>65</v>
      </c>
      <c r="AQ524" t="s">
        <v>65</v>
      </c>
      <c r="AR524" t="s">
        <v>65</v>
      </c>
      <c r="AS524" t="s">
        <v>68</v>
      </c>
      <c r="AT524" t="s">
        <v>66</v>
      </c>
      <c r="AU524" t="s">
        <v>65</v>
      </c>
      <c r="AV524" t="s">
        <v>60</v>
      </c>
      <c r="AW524" t="s">
        <v>66</v>
      </c>
      <c r="AX524" t="s">
        <v>66</v>
      </c>
      <c r="AY524" t="s">
        <v>60</v>
      </c>
      <c r="AZ524">
        <v>872</v>
      </c>
      <c r="BA524" s="3">
        <v>44441.420138888891</v>
      </c>
    </row>
    <row r="525" spans="1:53" ht="17" customHeight="1" x14ac:dyDescent="0.35">
      <c r="A525" t="s">
        <v>52</v>
      </c>
      <c r="B525" t="s">
        <v>53</v>
      </c>
      <c r="D525" t="s">
        <v>225</v>
      </c>
      <c r="E525" t="s">
        <v>143</v>
      </c>
      <c r="F525" t="e">
        <f>VLOOKUP(D525,PostSurvey!A:B,2,FALSE)</f>
        <v>#N/A</v>
      </c>
      <c r="G525" s="1">
        <v>25680</v>
      </c>
      <c r="H525" t="s">
        <v>56</v>
      </c>
      <c r="I525" t="s">
        <v>52</v>
      </c>
      <c r="J525" t="s">
        <v>173</v>
      </c>
      <c r="K525" t="s">
        <v>58</v>
      </c>
      <c r="L525" t="s">
        <v>74</v>
      </c>
      <c r="M525" t="s">
        <v>65</v>
      </c>
      <c r="N525" t="s">
        <v>60</v>
      </c>
      <c r="O525" t="s">
        <v>66</v>
      </c>
      <c r="P525" t="s">
        <v>60</v>
      </c>
      <c r="Q525" t="s">
        <v>65</v>
      </c>
      <c r="R525" t="s">
        <v>60</v>
      </c>
      <c r="S525" t="s">
        <v>60</v>
      </c>
      <c r="T525" t="s">
        <v>60</v>
      </c>
      <c r="U525" t="s">
        <v>65</v>
      </c>
      <c r="V525" t="s">
        <v>60</v>
      </c>
      <c r="W525" t="s">
        <v>65</v>
      </c>
      <c r="X525" t="s">
        <v>60</v>
      </c>
      <c r="Y525" t="s">
        <v>60</v>
      </c>
      <c r="Z525" t="s">
        <v>60</v>
      </c>
      <c r="AA525" t="s">
        <v>60</v>
      </c>
      <c r="AB525" t="s">
        <v>66</v>
      </c>
      <c r="AC525" t="s">
        <v>66</v>
      </c>
      <c r="AD525" t="s">
        <v>65</v>
      </c>
      <c r="AE525" t="s">
        <v>60</v>
      </c>
      <c r="AF525" t="s">
        <v>65</v>
      </c>
      <c r="AG525" t="s">
        <v>60</v>
      </c>
      <c r="AH525" t="s">
        <v>60</v>
      </c>
      <c r="AI525" t="s">
        <v>60</v>
      </c>
      <c r="AJ525" t="s">
        <v>60</v>
      </c>
      <c r="AK525" t="s">
        <v>60</v>
      </c>
      <c r="AL525" t="s">
        <v>60</v>
      </c>
      <c r="AM525" t="s">
        <v>60</v>
      </c>
      <c r="AN525" t="s">
        <v>60</v>
      </c>
      <c r="AO525" t="s">
        <v>60</v>
      </c>
      <c r="AP525" t="s">
        <v>60</v>
      </c>
      <c r="AQ525" t="s">
        <v>60</v>
      </c>
      <c r="AR525" t="s">
        <v>66</v>
      </c>
      <c r="AS525" t="s">
        <v>66</v>
      </c>
      <c r="AT525" t="s">
        <v>60</v>
      </c>
      <c r="AU525" t="s">
        <v>65</v>
      </c>
      <c r="AV525" t="s">
        <v>65</v>
      </c>
      <c r="AW525" t="s">
        <v>65</v>
      </c>
      <c r="AX525" t="s">
        <v>65</v>
      </c>
      <c r="AY525" t="s">
        <v>65</v>
      </c>
      <c r="AZ525">
        <v>870</v>
      </c>
      <c r="BA525" s="3">
        <v>44441.412499999999</v>
      </c>
    </row>
    <row r="526" spans="1:53" ht="17" customHeight="1" x14ac:dyDescent="0.35">
      <c r="A526" t="s">
        <v>52</v>
      </c>
      <c r="B526" t="s">
        <v>53</v>
      </c>
      <c r="D526" t="s">
        <v>226</v>
      </c>
      <c r="E526" t="s">
        <v>168</v>
      </c>
      <c r="F526" t="e">
        <f>VLOOKUP(D526,PostSurvey!A:B,2,FALSE)</f>
        <v>#N/A</v>
      </c>
      <c r="G526" s="1">
        <v>31368</v>
      </c>
      <c r="H526" t="s">
        <v>56</v>
      </c>
      <c r="I526" t="s">
        <v>52</v>
      </c>
      <c r="J526" t="s">
        <v>64</v>
      </c>
      <c r="K526" t="s">
        <v>58</v>
      </c>
      <c r="L526" t="s">
        <v>85</v>
      </c>
      <c r="M526" t="s">
        <v>65</v>
      </c>
      <c r="N526" t="s">
        <v>65</v>
      </c>
      <c r="O526" t="s">
        <v>60</v>
      </c>
      <c r="P526" t="s">
        <v>65</v>
      </c>
      <c r="Q526" t="s">
        <v>65</v>
      </c>
      <c r="R526" t="s">
        <v>65</v>
      </c>
      <c r="S526" t="s">
        <v>66</v>
      </c>
      <c r="T526" t="s">
        <v>60</v>
      </c>
      <c r="U526" t="s">
        <v>65</v>
      </c>
      <c r="V526" t="s">
        <v>65</v>
      </c>
      <c r="W526" t="s">
        <v>65</v>
      </c>
      <c r="X526" t="s">
        <v>65</v>
      </c>
      <c r="Y526" t="s">
        <v>67</v>
      </c>
      <c r="Z526" t="s">
        <v>60</v>
      </c>
      <c r="AA526" t="s">
        <v>65</v>
      </c>
      <c r="AB526" t="s">
        <v>60</v>
      </c>
      <c r="AC526" t="s">
        <v>65</v>
      </c>
      <c r="AD526" t="s">
        <v>65</v>
      </c>
      <c r="AE526" t="s">
        <v>66</v>
      </c>
      <c r="AF526" t="s">
        <v>60</v>
      </c>
      <c r="AG526" t="s">
        <v>65</v>
      </c>
      <c r="AH526" t="s">
        <v>65</v>
      </c>
      <c r="AI526" t="s">
        <v>60</v>
      </c>
      <c r="AJ526" t="s">
        <v>60</v>
      </c>
      <c r="AK526" t="s">
        <v>67</v>
      </c>
      <c r="AL526" t="s">
        <v>60</v>
      </c>
      <c r="AM526" t="s">
        <v>60</v>
      </c>
      <c r="AN526" t="s">
        <v>65</v>
      </c>
      <c r="AO526" t="s">
        <v>60</v>
      </c>
      <c r="AP526" t="s">
        <v>66</v>
      </c>
      <c r="AQ526" t="s">
        <v>66</v>
      </c>
      <c r="AR526" t="s">
        <v>66</v>
      </c>
      <c r="AS526" t="s">
        <v>60</v>
      </c>
      <c r="AT526" t="s">
        <v>60</v>
      </c>
      <c r="AU526" t="s">
        <v>65</v>
      </c>
      <c r="AV526" t="s">
        <v>65</v>
      </c>
      <c r="AW526" t="s">
        <v>65</v>
      </c>
      <c r="AX526" t="s">
        <v>65</v>
      </c>
      <c r="AY526" t="s">
        <v>60</v>
      </c>
      <c r="AZ526">
        <v>867</v>
      </c>
      <c r="BA526" s="3">
        <v>44441.402777777781</v>
      </c>
    </row>
    <row r="527" spans="1:53" ht="17" customHeight="1" x14ac:dyDescent="0.35">
      <c r="A527" t="s">
        <v>52</v>
      </c>
      <c r="B527" t="s">
        <v>53</v>
      </c>
      <c r="D527" t="s">
        <v>226</v>
      </c>
      <c r="E527" t="s">
        <v>168</v>
      </c>
      <c r="F527" t="e">
        <f>VLOOKUP(D527,PostSurvey!A:B,2,FALSE)</f>
        <v>#N/A</v>
      </c>
      <c r="G527" s="1">
        <v>31368</v>
      </c>
      <c r="H527" t="s">
        <v>56</v>
      </c>
      <c r="I527" t="s">
        <v>52</v>
      </c>
      <c r="J527" t="s">
        <v>64</v>
      </c>
      <c r="K527" t="s">
        <v>58</v>
      </c>
      <c r="L527" t="s">
        <v>85</v>
      </c>
      <c r="M527" t="s">
        <v>60</v>
      </c>
      <c r="N527" t="s">
        <v>60</v>
      </c>
      <c r="O527" t="s">
        <v>60</v>
      </c>
      <c r="P527" t="s">
        <v>60</v>
      </c>
      <c r="Q527" t="s">
        <v>60</v>
      </c>
      <c r="R527" t="s">
        <v>60</v>
      </c>
      <c r="S527" t="s">
        <v>60</v>
      </c>
      <c r="T527" t="s">
        <v>60</v>
      </c>
      <c r="U527" t="s">
        <v>60</v>
      </c>
      <c r="V527" t="s">
        <v>60</v>
      </c>
      <c r="W527" t="s">
        <v>60</v>
      </c>
      <c r="X527" t="s">
        <v>60</v>
      </c>
      <c r="Y527" t="s">
        <v>60</v>
      </c>
      <c r="Z527" t="s">
        <v>60</v>
      </c>
      <c r="AA527" t="s">
        <v>60</v>
      </c>
      <c r="AB527" t="s">
        <v>60</v>
      </c>
      <c r="AC527" t="s">
        <v>60</v>
      </c>
      <c r="AD527" t="s">
        <v>60</v>
      </c>
      <c r="AE527" t="s">
        <v>60</v>
      </c>
      <c r="AF527" t="s">
        <v>60</v>
      </c>
      <c r="AG527" t="s">
        <v>60</v>
      </c>
      <c r="AH527" t="s">
        <v>60</v>
      </c>
      <c r="AI527" t="s">
        <v>60</v>
      </c>
      <c r="AJ527" t="s">
        <v>60</v>
      </c>
      <c r="AK527" t="s">
        <v>60</v>
      </c>
      <c r="AL527" t="s">
        <v>60</v>
      </c>
      <c r="AM527" t="s">
        <v>60</v>
      </c>
      <c r="AN527" t="s">
        <v>60</v>
      </c>
      <c r="AO527" t="s">
        <v>60</v>
      </c>
      <c r="AP527" t="s">
        <v>60</v>
      </c>
      <c r="AQ527" t="s">
        <v>60</v>
      </c>
      <c r="AR527" t="s">
        <v>60</v>
      </c>
      <c r="AS527" t="s">
        <v>60</v>
      </c>
      <c r="AT527" t="s">
        <v>60</v>
      </c>
      <c r="AU527" t="s">
        <v>60</v>
      </c>
      <c r="AV527" t="s">
        <v>60</v>
      </c>
      <c r="AW527" t="s">
        <v>60</v>
      </c>
      <c r="AX527" t="s">
        <v>60</v>
      </c>
      <c r="AY527" t="s">
        <v>60</v>
      </c>
      <c r="AZ527">
        <v>866</v>
      </c>
      <c r="BA527" s="3">
        <v>44441.396527777775</v>
      </c>
    </row>
    <row r="528" spans="1:53" ht="17" customHeight="1" x14ac:dyDescent="0.35">
      <c r="A528" t="s">
        <v>52</v>
      </c>
      <c r="B528" t="s">
        <v>53</v>
      </c>
      <c r="D528" t="s">
        <v>229</v>
      </c>
      <c r="E528" t="s">
        <v>168</v>
      </c>
      <c r="F528" t="e">
        <f>VLOOKUP(D528,PostSurvey!A:B,2,FALSE)</f>
        <v>#N/A</v>
      </c>
      <c r="G528" s="1">
        <v>30786</v>
      </c>
      <c r="H528" t="s">
        <v>56</v>
      </c>
      <c r="I528" t="s">
        <v>52</v>
      </c>
      <c r="J528" t="s">
        <v>77</v>
      </c>
      <c r="K528" t="s">
        <v>58</v>
      </c>
      <c r="L528" t="s">
        <v>74</v>
      </c>
      <c r="M528" t="s">
        <v>68</v>
      </c>
      <c r="N528" t="s">
        <v>60</v>
      </c>
      <c r="O528" t="s">
        <v>66</v>
      </c>
      <c r="P528" t="s">
        <v>68</v>
      </c>
      <c r="Q528" t="s">
        <v>68</v>
      </c>
      <c r="R528" t="s">
        <v>67</v>
      </c>
      <c r="S528" t="s">
        <v>67</v>
      </c>
      <c r="T528" t="s">
        <v>67</v>
      </c>
      <c r="U528" t="s">
        <v>68</v>
      </c>
      <c r="V528" t="s">
        <v>65</v>
      </c>
      <c r="W528" t="s">
        <v>65</v>
      </c>
      <c r="X528" t="s">
        <v>68</v>
      </c>
      <c r="Y528" t="s">
        <v>67</v>
      </c>
      <c r="Z528" t="s">
        <v>67</v>
      </c>
      <c r="AA528" t="s">
        <v>67</v>
      </c>
      <c r="AB528" t="s">
        <v>67</v>
      </c>
      <c r="AC528" t="s">
        <v>66</v>
      </c>
      <c r="AD528" t="s">
        <v>65</v>
      </c>
      <c r="AE528" t="s">
        <v>66</v>
      </c>
      <c r="AF528" t="s">
        <v>66</v>
      </c>
      <c r="AG528" t="s">
        <v>66</v>
      </c>
      <c r="AH528" t="s">
        <v>68</v>
      </c>
      <c r="AI528" t="s">
        <v>68</v>
      </c>
      <c r="AJ528" t="s">
        <v>67</v>
      </c>
      <c r="AK528" t="s">
        <v>67</v>
      </c>
      <c r="AL528" t="s">
        <v>67</v>
      </c>
      <c r="AM528" t="s">
        <v>66</v>
      </c>
      <c r="AN528" t="s">
        <v>60</v>
      </c>
      <c r="AO528" t="s">
        <v>67</v>
      </c>
      <c r="AP528" t="s">
        <v>67</v>
      </c>
      <c r="AQ528" t="s">
        <v>67</v>
      </c>
      <c r="AR528" t="s">
        <v>67</v>
      </c>
      <c r="AS528" t="s">
        <v>67</v>
      </c>
      <c r="AT528" t="s">
        <v>67</v>
      </c>
      <c r="AU528" t="s">
        <v>68</v>
      </c>
      <c r="AV528" t="s">
        <v>68</v>
      </c>
      <c r="AW528" t="s">
        <v>68</v>
      </c>
      <c r="AX528" t="s">
        <v>68</v>
      </c>
      <c r="AY528" t="s">
        <v>68</v>
      </c>
      <c r="AZ528">
        <v>863</v>
      </c>
      <c r="BA528" s="3">
        <v>44441.381249999999</v>
      </c>
    </row>
    <row r="529" spans="1:53" ht="17" customHeight="1" x14ac:dyDescent="0.35">
      <c r="A529" t="s">
        <v>52</v>
      </c>
      <c r="B529" t="s">
        <v>53</v>
      </c>
      <c r="D529" t="s">
        <v>230</v>
      </c>
      <c r="E529" t="s">
        <v>231</v>
      </c>
      <c r="F529" t="e">
        <f>VLOOKUP(D529,PostSurvey!A:B,2,FALSE)</f>
        <v>#N/A</v>
      </c>
      <c r="G529" s="1">
        <v>36889</v>
      </c>
      <c r="H529" t="s">
        <v>56</v>
      </c>
      <c r="I529" t="s">
        <v>52</v>
      </c>
      <c r="J529" t="s">
        <v>232</v>
      </c>
      <c r="K529" t="s">
        <v>58</v>
      </c>
      <c r="L529" t="s">
        <v>59</v>
      </c>
      <c r="M529" t="s">
        <v>60</v>
      </c>
      <c r="N529" t="s">
        <v>67</v>
      </c>
      <c r="O529" t="s">
        <v>66</v>
      </c>
      <c r="P529" t="s">
        <v>65</v>
      </c>
      <c r="Q529" t="s">
        <v>68</v>
      </c>
      <c r="R529" t="s">
        <v>67</v>
      </c>
      <c r="S529" t="s">
        <v>67</v>
      </c>
      <c r="T529" t="s">
        <v>67</v>
      </c>
      <c r="U529" t="s">
        <v>60</v>
      </c>
      <c r="V529" t="s">
        <v>66</v>
      </c>
      <c r="W529" t="s">
        <v>60</v>
      </c>
      <c r="X529" t="s">
        <v>60</v>
      </c>
      <c r="Y529" t="s">
        <v>60</v>
      </c>
      <c r="Z529" t="s">
        <v>67</v>
      </c>
      <c r="AA529" t="s">
        <v>67</v>
      </c>
      <c r="AB529" t="s">
        <v>66</v>
      </c>
      <c r="AC529" t="s">
        <v>60</v>
      </c>
      <c r="AD529" t="s">
        <v>68</v>
      </c>
      <c r="AE529" t="s">
        <v>67</v>
      </c>
      <c r="AF529" t="s">
        <v>66</v>
      </c>
      <c r="AG529" t="s">
        <v>66</v>
      </c>
      <c r="AH529" t="s">
        <v>67</v>
      </c>
      <c r="AI529" t="s">
        <v>60</v>
      </c>
      <c r="AJ529" t="s">
        <v>67</v>
      </c>
      <c r="AK529" t="s">
        <v>67</v>
      </c>
      <c r="AL529" t="s">
        <v>67</v>
      </c>
      <c r="AM529" t="s">
        <v>60</v>
      </c>
      <c r="AN529" t="s">
        <v>66</v>
      </c>
      <c r="AO529" t="s">
        <v>67</v>
      </c>
      <c r="AP529" t="s">
        <v>67</v>
      </c>
      <c r="AQ529" t="s">
        <v>67</v>
      </c>
      <c r="AR529" t="s">
        <v>67</v>
      </c>
      <c r="AS529" t="s">
        <v>67</v>
      </c>
      <c r="AT529" t="s">
        <v>60</v>
      </c>
      <c r="AU529" t="s">
        <v>65</v>
      </c>
      <c r="AV529" t="s">
        <v>65</v>
      </c>
      <c r="AW529" t="s">
        <v>65</v>
      </c>
      <c r="AX529" t="s">
        <v>65</v>
      </c>
      <c r="AY529" t="s">
        <v>60</v>
      </c>
      <c r="AZ529">
        <v>862</v>
      </c>
      <c r="BA529" s="3">
        <v>44441.378472222219</v>
      </c>
    </row>
    <row r="530" spans="1:53" ht="17" customHeight="1" x14ac:dyDescent="0.35">
      <c r="A530" t="s">
        <v>52</v>
      </c>
      <c r="B530" t="s">
        <v>53</v>
      </c>
      <c r="D530" t="s">
        <v>233</v>
      </c>
      <c r="E530" t="s">
        <v>168</v>
      </c>
      <c r="F530" t="e">
        <f>VLOOKUP(D530,PostSurvey!A:B,2,FALSE)</f>
        <v>#N/A</v>
      </c>
      <c r="G530" s="1">
        <v>31368</v>
      </c>
      <c r="H530" t="s">
        <v>56</v>
      </c>
      <c r="I530" t="s">
        <v>52</v>
      </c>
      <c r="J530" t="s">
        <v>64</v>
      </c>
      <c r="K530" t="s">
        <v>58</v>
      </c>
      <c r="L530" t="s">
        <v>85</v>
      </c>
      <c r="M530" t="s">
        <v>65</v>
      </c>
      <c r="N530" t="s">
        <v>65</v>
      </c>
      <c r="O530" t="s">
        <v>66</v>
      </c>
      <c r="P530" t="s">
        <v>65</v>
      </c>
      <c r="Q530" t="s">
        <v>68</v>
      </c>
      <c r="R530" t="s">
        <v>60</v>
      </c>
      <c r="S530" t="s">
        <v>66</v>
      </c>
      <c r="T530" t="s">
        <v>66</v>
      </c>
      <c r="U530" t="s">
        <v>65</v>
      </c>
      <c r="V530" t="s">
        <v>65</v>
      </c>
      <c r="W530" t="s">
        <v>68</v>
      </c>
      <c r="X530" t="s">
        <v>65</v>
      </c>
      <c r="Y530" t="s">
        <v>66</v>
      </c>
      <c r="Z530" t="s">
        <v>60</v>
      </c>
      <c r="AA530" t="s">
        <v>65</v>
      </c>
      <c r="AB530" t="s">
        <v>60</v>
      </c>
      <c r="AC530" t="s">
        <v>60</v>
      </c>
      <c r="AD530" t="s">
        <v>65</v>
      </c>
      <c r="AE530" t="s">
        <v>60</v>
      </c>
      <c r="AF530" t="s">
        <v>60</v>
      </c>
      <c r="AG530" t="s">
        <v>65</v>
      </c>
      <c r="AH530" t="s">
        <v>65</v>
      </c>
      <c r="AI530" t="s">
        <v>60</v>
      </c>
      <c r="AJ530" t="s">
        <v>66</v>
      </c>
      <c r="AK530" t="s">
        <v>67</v>
      </c>
      <c r="AL530" t="s">
        <v>60</v>
      </c>
      <c r="AM530" t="s">
        <v>60</v>
      </c>
      <c r="AN530" t="s">
        <v>65</v>
      </c>
      <c r="AO530" t="s">
        <v>60</v>
      </c>
      <c r="AP530" t="s">
        <v>66</v>
      </c>
      <c r="AQ530" t="s">
        <v>60</v>
      </c>
      <c r="AR530" t="s">
        <v>66</v>
      </c>
      <c r="AS530" t="s">
        <v>60</v>
      </c>
      <c r="AT530" t="s">
        <v>60</v>
      </c>
      <c r="AU530" t="s">
        <v>65</v>
      </c>
      <c r="AV530" t="s">
        <v>65</v>
      </c>
      <c r="AW530" t="s">
        <v>65</v>
      </c>
      <c r="AX530" t="s">
        <v>65</v>
      </c>
      <c r="AY530" t="s">
        <v>60</v>
      </c>
      <c r="AZ530">
        <v>861</v>
      </c>
      <c r="BA530" s="3">
        <v>44441.378472222219</v>
      </c>
    </row>
    <row r="531" spans="1:53" ht="17" customHeight="1" x14ac:dyDescent="0.35">
      <c r="A531" t="s">
        <v>52</v>
      </c>
      <c r="B531" t="s">
        <v>53</v>
      </c>
      <c r="D531" t="s">
        <v>235</v>
      </c>
      <c r="E531" t="s">
        <v>231</v>
      </c>
      <c r="F531" t="e">
        <f>VLOOKUP(D531,PostSurvey!A:B,2,FALSE)</f>
        <v>#N/A</v>
      </c>
      <c r="G531" s="1">
        <v>36889</v>
      </c>
      <c r="H531" t="s">
        <v>56</v>
      </c>
      <c r="I531" t="s">
        <v>52</v>
      </c>
      <c r="J531" t="s">
        <v>232</v>
      </c>
      <c r="K531" t="s">
        <v>58</v>
      </c>
      <c r="L531" t="s">
        <v>59</v>
      </c>
      <c r="M531" t="s">
        <v>60</v>
      </c>
      <c r="N531" t="s">
        <v>67</v>
      </c>
      <c r="O531" t="s">
        <v>66</v>
      </c>
      <c r="P531" t="s">
        <v>65</v>
      </c>
      <c r="Q531" t="s">
        <v>68</v>
      </c>
      <c r="R531" t="s">
        <v>67</v>
      </c>
      <c r="S531" t="s">
        <v>67</v>
      </c>
      <c r="T531" t="s">
        <v>67</v>
      </c>
      <c r="U531" t="s">
        <v>60</v>
      </c>
      <c r="V531" t="s">
        <v>60</v>
      </c>
      <c r="W531" t="s">
        <v>60</v>
      </c>
      <c r="X531" t="s">
        <v>66</v>
      </c>
      <c r="Y531" t="s">
        <v>60</v>
      </c>
      <c r="Z531" t="s">
        <v>67</v>
      </c>
      <c r="AA531" t="s">
        <v>67</v>
      </c>
      <c r="AB531" t="s">
        <v>66</v>
      </c>
      <c r="AC531" t="s">
        <v>60</v>
      </c>
      <c r="AD531" t="s">
        <v>65</v>
      </c>
      <c r="AE531" t="s">
        <v>67</v>
      </c>
      <c r="AF531" t="s">
        <v>60</v>
      </c>
      <c r="AG531" t="s">
        <v>66</v>
      </c>
      <c r="AH531" t="s">
        <v>67</v>
      </c>
      <c r="AI531" t="s">
        <v>65</v>
      </c>
      <c r="AJ531" t="s">
        <v>67</v>
      </c>
      <c r="AK531" t="s">
        <v>66</v>
      </c>
      <c r="AL531" t="s">
        <v>67</v>
      </c>
      <c r="AM531" t="s">
        <v>60</v>
      </c>
      <c r="AN531" t="s">
        <v>60</v>
      </c>
      <c r="AO531" t="s">
        <v>67</v>
      </c>
      <c r="AP531" t="s">
        <v>67</v>
      </c>
      <c r="AQ531" t="s">
        <v>67</v>
      </c>
      <c r="AR531" t="s">
        <v>67</v>
      </c>
      <c r="AS531" t="s">
        <v>67</v>
      </c>
      <c r="AT531" t="s">
        <v>60</v>
      </c>
      <c r="AU531" t="s">
        <v>65</v>
      </c>
      <c r="AV531" t="s">
        <v>68</v>
      </c>
      <c r="AW531" t="s">
        <v>65</v>
      </c>
      <c r="AX531" t="s">
        <v>65</v>
      </c>
      <c r="AY531" t="s">
        <v>60</v>
      </c>
      <c r="AZ531">
        <v>858</v>
      </c>
      <c r="BA531" s="3">
        <v>44441.375</v>
      </c>
    </row>
    <row r="532" spans="1:53" ht="17" customHeight="1" x14ac:dyDescent="0.35">
      <c r="A532" t="s">
        <v>52</v>
      </c>
      <c r="B532" t="s">
        <v>53</v>
      </c>
      <c r="D532" t="s">
        <v>244</v>
      </c>
      <c r="E532" t="s">
        <v>87</v>
      </c>
      <c r="F532" t="e">
        <f>VLOOKUP(D532,PostSurvey!A:B,2,FALSE)</f>
        <v>#N/A</v>
      </c>
      <c r="G532" s="1">
        <v>33480</v>
      </c>
      <c r="H532" t="s">
        <v>63</v>
      </c>
      <c r="I532" t="s">
        <v>52</v>
      </c>
      <c r="J532" t="s">
        <v>73</v>
      </c>
      <c r="K532" t="s">
        <v>58</v>
      </c>
      <c r="L532" t="s">
        <v>74</v>
      </c>
      <c r="M532" t="s">
        <v>65</v>
      </c>
      <c r="N532" t="s">
        <v>60</v>
      </c>
      <c r="O532" t="s">
        <v>67</v>
      </c>
      <c r="P532" t="s">
        <v>68</v>
      </c>
      <c r="Q532" t="s">
        <v>68</v>
      </c>
      <c r="R532" t="s">
        <v>67</v>
      </c>
      <c r="S532" t="s">
        <v>66</v>
      </c>
      <c r="T532" t="s">
        <v>67</v>
      </c>
      <c r="U532" t="s">
        <v>65</v>
      </c>
      <c r="V532" t="s">
        <v>65</v>
      </c>
      <c r="W532" t="s">
        <v>65</v>
      </c>
      <c r="X532" t="s">
        <v>66</v>
      </c>
      <c r="Y532" t="s">
        <v>60</v>
      </c>
      <c r="Z532" t="s">
        <v>67</v>
      </c>
      <c r="AA532" t="s">
        <v>60</v>
      </c>
      <c r="AB532" t="s">
        <v>67</v>
      </c>
      <c r="AC532" t="s">
        <v>60</v>
      </c>
      <c r="AD532" t="s">
        <v>65</v>
      </c>
      <c r="AE532" t="s">
        <v>66</v>
      </c>
      <c r="AF532" t="s">
        <v>60</v>
      </c>
      <c r="AG532" t="s">
        <v>67</v>
      </c>
      <c r="AH532" t="s">
        <v>66</v>
      </c>
      <c r="AI532" t="s">
        <v>66</v>
      </c>
      <c r="AJ532" t="s">
        <v>65</v>
      </c>
      <c r="AK532" t="s">
        <v>67</v>
      </c>
      <c r="AL532" t="s">
        <v>65</v>
      </c>
      <c r="AM532" t="s">
        <v>65</v>
      </c>
      <c r="AN532" t="s">
        <v>67</v>
      </c>
      <c r="AO532" t="s">
        <v>66</v>
      </c>
      <c r="AP532" t="s">
        <v>67</v>
      </c>
      <c r="AQ532" t="s">
        <v>67</v>
      </c>
      <c r="AR532" t="s">
        <v>67</v>
      </c>
      <c r="AS532" t="s">
        <v>67</v>
      </c>
      <c r="AT532" t="s">
        <v>68</v>
      </c>
      <c r="AU532" t="s">
        <v>68</v>
      </c>
      <c r="AV532" t="s">
        <v>68</v>
      </c>
      <c r="AW532" t="s">
        <v>68</v>
      </c>
      <c r="AX532" t="s">
        <v>65</v>
      </c>
      <c r="AY532" t="s">
        <v>65</v>
      </c>
      <c r="AZ532">
        <v>841</v>
      </c>
      <c r="BA532" s="3">
        <v>44440.357638888891</v>
      </c>
    </row>
    <row r="533" spans="1:53" ht="17" customHeight="1" x14ac:dyDescent="0.35">
      <c r="A533" t="s">
        <v>58</v>
      </c>
      <c r="B533" t="s">
        <v>53</v>
      </c>
      <c r="D533" t="s">
        <v>246</v>
      </c>
      <c r="E533" t="s">
        <v>76</v>
      </c>
      <c r="F533" t="e">
        <f>VLOOKUP(D533,PostSurvey!A:B,2,FALSE)</f>
        <v>#N/A</v>
      </c>
      <c r="G533" s="1">
        <v>35359</v>
      </c>
      <c r="H533" t="s">
        <v>63</v>
      </c>
      <c r="I533" t="s">
        <v>52</v>
      </c>
      <c r="J533" t="s">
        <v>77</v>
      </c>
      <c r="K533" t="s">
        <v>58</v>
      </c>
      <c r="L533" t="s">
        <v>85</v>
      </c>
      <c r="M533" t="s">
        <v>60</v>
      </c>
      <c r="N533" t="s">
        <v>68</v>
      </c>
      <c r="O533" t="s">
        <v>67</v>
      </c>
      <c r="P533" t="s">
        <v>66</v>
      </c>
      <c r="Q533" t="s">
        <v>67</v>
      </c>
      <c r="R533" t="s">
        <v>65</v>
      </c>
      <c r="S533" t="s">
        <v>65</v>
      </c>
      <c r="T533" t="s">
        <v>68</v>
      </c>
      <c r="U533" t="s">
        <v>68</v>
      </c>
      <c r="V533" t="s">
        <v>68</v>
      </c>
      <c r="W533" t="s">
        <v>60</v>
      </c>
      <c r="X533" t="s">
        <v>68</v>
      </c>
      <c r="Y533" t="s">
        <v>60</v>
      </c>
      <c r="Z533" t="s">
        <v>60</v>
      </c>
      <c r="AA533" t="s">
        <v>65</v>
      </c>
      <c r="AB533" t="s">
        <v>60</v>
      </c>
      <c r="AC533" t="s">
        <v>66</v>
      </c>
      <c r="AD533" t="s">
        <v>60</v>
      </c>
      <c r="AE533" t="s">
        <v>60</v>
      </c>
      <c r="AF533" t="s">
        <v>65</v>
      </c>
      <c r="AG533" t="s">
        <v>60</v>
      </c>
      <c r="AH533" t="s">
        <v>60</v>
      </c>
      <c r="AI533" t="s">
        <v>65</v>
      </c>
      <c r="AJ533" t="s">
        <v>68</v>
      </c>
      <c r="AK533" t="s">
        <v>66</v>
      </c>
      <c r="AL533" t="s">
        <v>65</v>
      </c>
      <c r="AM533" t="s">
        <v>65</v>
      </c>
      <c r="AN533" t="s">
        <v>60</v>
      </c>
      <c r="AO533" t="s">
        <v>60</v>
      </c>
      <c r="AP533" t="s">
        <v>66</v>
      </c>
      <c r="AQ533" t="s">
        <v>66</v>
      </c>
      <c r="AR533" t="s">
        <v>66</v>
      </c>
      <c r="AS533" t="s">
        <v>66</v>
      </c>
      <c r="AT533" t="s">
        <v>60</v>
      </c>
      <c r="AU533" t="s">
        <v>60</v>
      </c>
      <c r="AV533" t="s">
        <v>60</v>
      </c>
      <c r="AW533" t="s">
        <v>60</v>
      </c>
      <c r="AX533" t="s">
        <v>60</v>
      </c>
      <c r="AY533" t="s">
        <v>66</v>
      </c>
      <c r="AZ533">
        <v>838</v>
      </c>
      <c r="BA533" s="3">
        <v>44440.222222222219</v>
      </c>
    </row>
    <row r="534" spans="1:53" ht="17" customHeight="1" x14ac:dyDescent="0.35">
      <c r="A534" t="s">
        <v>52</v>
      </c>
      <c r="B534" t="s">
        <v>53</v>
      </c>
      <c r="D534" t="s">
        <v>244</v>
      </c>
      <c r="E534" t="s">
        <v>87</v>
      </c>
      <c r="F534" t="e">
        <f>VLOOKUP(D534,PostSurvey!A:B,2,FALSE)</f>
        <v>#N/A</v>
      </c>
      <c r="G534" s="1">
        <v>33480</v>
      </c>
      <c r="H534" t="s">
        <v>63</v>
      </c>
      <c r="I534" t="s">
        <v>52</v>
      </c>
      <c r="J534" t="s">
        <v>73</v>
      </c>
      <c r="K534" t="s">
        <v>58</v>
      </c>
      <c r="L534" t="s">
        <v>74</v>
      </c>
      <c r="M534" t="s">
        <v>65</v>
      </c>
      <c r="N534" t="s">
        <v>65</v>
      </c>
      <c r="O534" t="s">
        <v>67</v>
      </c>
      <c r="P534" t="s">
        <v>65</v>
      </c>
      <c r="Q534" t="s">
        <v>65</v>
      </c>
      <c r="R534" t="s">
        <v>67</v>
      </c>
      <c r="S534" t="s">
        <v>66</v>
      </c>
      <c r="T534" t="s">
        <v>60</v>
      </c>
      <c r="U534" t="s">
        <v>65</v>
      </c>
      <c r="V534" t="s">
        <v>65</v>
      </c>
      <c r="W534" t="s">
        <v>65</v>
      </c>
      <c r="X534" t="s">
        <v>66</v>
      </c>
      <c r="Y534" t="s">
        <v>60</v>
      </c>
      <c r="Z534" t="s">
        <v>67</v>
      </c>
      <c r="AA534" t="s">
        <v>66</v>
      </c>
      <c r="AB534" t="s">
        <v>67</v>
      </c>
      <c r="AC534" t="s">
        <v>65</v>
      </c>
      <c r="AD534" t="s">
        <v>67</v>
      </c>
      <c r="AE534" t="s">
        <v>60</v>
      </c>
      <c r="AF534" t="s">
        <v>65</v>
      </c>
      <c r="AG534" t="s">
        <v>66</v>
      </c>
      <c r="AH534" t="s">
        <v>65</v>
      </c>
      <c r="AI534" t="s">
        <v>66</v>
      </c>
      <c r="AJ534" t="s">
        <v>66</v>
      </c>
      <c r="AK534" t="s">
        <v>67</v>
      </c>
      <c r="AL534" t="s">
        <v>65</v>
      </c>
      <c r="AM534" t="s">
        <v>65</v>
      </c>
      <c r="AN534" t="s">
        <v>67</v>
      </c>
      <c r="AO534" t="s">
        <v>60</v>
      </c>
      <c r="AP534" t="s">
        <v>67</v>
      </c>
      <c r="AQ534" t="s">
        <v>67</v>
      </c>
      <c r="AR534" t="s">
        <v>67</v>
      </c>
      <c r="AS534" t="s">
        <v>67</v>
      </c>
      <c r="AT534" t="s">
        <v>68</v>
      </c>
      <c r="AU534" t="s">
        <v>65</v>
      </c>
      <c r="AV534" t="s">
        <v>65</v>
      </c>
      <c r="AW534" t="s">
        <v>65</v>
      </c>
      <c r="AX534" t="s">
        <v>65</v>
      </c>
      <c r="AY534" t="s">
        <v>60</v>
      </c>
      <c r="AZ534">
        <v>829</v>
      </c>
      <c r="BA534" s="3">
        <v>44440.047222222223</v>
      </c>
    </row>
    <row r="535" spans="1:53" ht="17" customHeight="1" x14ac:dyDescent="0.35">
      <c r="A535" t="s">
        <v>52</v>
      </c>
      <c r="B535" t="s">
        <v>53</v>
      </c>
      <c r="D535" t="s">
        <v>250</v>
      </c>
      <c r="E535" t="s">
        <v>175</v>
      </c>
      <c r="F535" t="e">
        <f>VLOOKUP(D535,PostSurvey!A:B,2,FALSE)</f>
        <v>#N/A</v>
      </c>
      <c r="G535" s="1">
        <v>33973</v>
      </c>
      <c r="H535" t="s">
        <v>63</v>
      </c>
      <c r="I535" t="s">
        <v>58</v>
      </c>
      <c r="J535" t="s">
        <v>73</v>
      </c>
      <c r="K535" t="s">
        <v>58</v>
      </c>
      <c r="L535" t="s">
        <v>59</v>
      </c>
      <c r="M535" t="s">
        <v>68</v>
      </c>
      <c r="N535" t="s">
        <v>65</v>
      </c>
      <c r="O535" t="s">
        <v>66</v>
      </c>
      <c r="P535" t="s">
        <v>65</v>
      </c>
      <c r="Q535" t="s">
        <v>65</v>
      </c>
      <c r="R535" t="s">
        <v>65</v>
      </c>
      <c r="S535" t="s">
        <v>66</v>
      </c>
      <c r="T535" t="s">
        <v>60</v>
      </c>
      <c r="U535" t="s">
        <v>65</v>
      </c>
      <c r="V535" t="s">
        <v>60</v>
      </c>
      <c r="W535" t="s">
        <v>60</v>
      </c>
      <c r="X535" t="s">
        <v>60</v>
      </c>
      <c r="Y535" t="s">
        <v>66</v>
      </c>
      <c r="Z535" t="s">
        <v>66</v>
      </c>
      <c r="AA535" t="s">
        <v>60</v>
      </c>
      <c r="AB535" t="s">
        <v>66</v>
      </c>
      <c r="AC535" t="s">
        <v>60</v>
      </c>
      <c r="AD535" t="s">
        <v>65</v>
      </c>
      <c r="AE535" t="s">
        <v>66</v>
      </c>
      <c r="AF535" t="s">
        <v>60</v>
      </c>
      <c r="AG535" t="s">
        <v>65</v>
      </c>
      <c r="AH535" t="s">
        <v>66</v>
      </c>
      <c r="AI535" t="s">
        <v>65</v>
      </c>
      <c r="AJ535" t="s">
        <v>66</v>
      </c>
      <c r="AK535" t="s">
        <v>67</v>
      </c>
      <c r="AL535" t="s">
        <v>66</v>
      </c>
      <c r="AM535" t="s">
        <v>65</v>
      </c>
      <c r="AN535" t="s">
        <v>60</v>
      </c>
      <c r="AO535" t="s">
        <v>67</v>
      </c>
      <c r="AP535" t="s">
        <v>67</v>
      </c>
      <c r="AQ535" t="s">
        <v>66</v>
      </c>
      <c r="AR535" t="s">
        <v>60</v>
      </c>
      <c r="AS535" t="s">
        <v>60</v>
      </c>
      <c r="AT535" t="s">
        <v>68</v>
      </c>
      <c r="AU535" t="s">
        <v>68</v>
      </c>
      <c r="AV535" t="s">
        <v>68</v>
      </c>
      <c r="AW535" t="s">
        <v>65</v>
      </c>
      <c r="AX535" t="s">
        <v>65</v>
      </c>
      <c r="AY535" t="s">
        <v>60</v>
      </c>
      <c r="AZ535">
        <v>828</v>
      </c>
      <c r="BA535" s="3">
        <v>44439.993055555555</v>
      </c>
    </row>
    <row r="536" spans="1:53" ht="17" customHeight="1" x14ac:dyDescent="0.35">
      <c r="A536" t="s">
        <v>52</v>
      </c>
      <c r="B536" t="s">
        <v>53</v>
      </c>
      <c r="D536" t="s">
        <v>252</v>
      </c>
      <c r="E536" t="s">
        <v>175</v>
      </c>
      <c r="F536" t="e">
        <f>VLOOKUP(D536,PostSurvey!A:B,2,FALSE)</f>
        <v>#N/A</v>
      </c>
      <c r="G536" s="1">
        <v>34527</v>
      </c>
      <c r="H536" t="s">
        <v>63</v>
      </c>
      <c r="I536" t="s">
        <v>52</v>
      </c>
      <c r="J536" s="2" t="s">
        <v>152</v>
      </c>
      <c r="K536" t="s">
        <v>58</v>
      </c>
      <c r="L536" t="s">
        <v>85</v>
      </c>
      <c r="M536" t="s">
        <v>60</v>
      </c>
      <c r="N536" t="s">
        <v>66</v>
      </c>
      <c r="O536" t="s">
        <v>66</v>
      </c>
      <c r="P536" t="s">
        <v>68</v>
      </c>
      <c r="Q536" t="s">
        <v>68</v>
      </c>
      <c r="R536" t="s">
        <v>67</v>
      </c>
      <c r="S536" t="s">
        <v>67</v>
      </c>
      <c r="T536" t="s">
        <v>67</v>
      </c>
      <c r="U536" t="s">
        <v>66</v>
      </c>
      <c r="V536" t="s">
        <v>67</v>
      </c>
      <c r="W536" t="s">
        <v>66</v>
      </c>
      <c r="X536" t="s">
        <v>60</v>
      </c>
      <c r="Y536" t="s">
        <v>67</v>
      </c>
      <c r="Z536" t="s">
        <v>67</v>
      </c>
      <c r="AA536" t="s">
        <v>67</v>
      </c>
      <c r="AB536" t="s">
        <v>67</v>
      </c>
      <c r="AC536" t="s">
        <v>60</v>
      </c>
      <c r="AD536" t="s">
        <v>67</v>
      </c>
      <c r="AE536" t="s">
        <v>66</v>
      </c>
      <c r="AF536" t="s">
        <v>60</v>
      </c>
      <c r="AG536" t="s">
        <v>65</v>
      </c>
      <c r="AH536" t="s">
        <v>67</v>
      </c>
      <c r="AI536" t="s">
        <v>67</v>
      </c>
      <c r="AJ536" t="s">
        <v>67</v>
      </c>
      <c r="AK536" t="s">
        <v>67</v>
      </c>
      <c r="AL536" t="s">
        <v>67</v>
      </c>
      <c r="AM536" t="s">
        <v>67</v>
      </c>
      <c r="AN536" t="s">
        <v>65</v>
      </c>
      <c r="AO536" t="s">
        <v>67</v>
      </c>
      <c r="AP536" t="s">
        <v>67</v>
      </c>
      <c r="AQ536" t="s">
        <v>68</v>
      </c>
      <c r="AR536" t="s">
        <v>67</v>
      </c>
      <c r="AS536" t="s">
        <v>67</v>
      </c>
      <c r="AT536" t="s">
        <v>68</v>
      </c>
      <c r="AU536" t="s">
        <v>65</v>
      </c>
      <c r="AV536" t="s">
        <v>68</v>
      </c>
      <c r="AW536" t="s">
        <v>65</v>
      </c>
      <c r="AX536" t="s">
        <v>68</v>
      </c>
      <c r="AY536" t="s">
        <v>68</v>
      </c>
      <c r="AZ536">
        <v>822</v>
      </c>
      <c r="BA536" s="3">
        <v>44439.611805555556</v>
      </c>
    </row>
    <row r="537" spans="1:53" ht="17" customHeight="1" x14ac:dyDescent="0.35">
      <c r="A537" t="s">
        <v>52</v>
      </c>
      <c r="B537" t="s">
        <v>53</v>
      </c>
      <c r="D537" t="s">
        <v>274</v>
      </c>
      <c r="E537" t="s">
        <v>126</v>
      </c>
      <c r="F537" t="e">
        <f>VLOOKUP(D537,PostSurvey!A:B,2,FALSE)</f>
        <v>#N/A</v>
      </c>
      <c r="G537" s="1">
        <v>31663</v>
      </c>
      <c r="H537" t="s">
        <v>63</v>
      </c>
      <c r="I537" t="s">
        <v>52</v>
      </c>
      <c r="J537" t="s">
        <v>73</v>
      </c>
      <c r="K537" t="s">
        <v>58</v>
      </c>
      <c r="L537" t="s">
        <v>59</v>
      </c>
      <c r="M537" t="s">
        <v>65</v>
      </c>
      <c r="N537" t="s">
        <v>65</v>
      </c>
      <c r="O537" t="s">
        <v>67</v>
      </c>
      <c r="P537" t="s">
        <v>65</v>
      </c>
      <c r="Q537" t="s">
        <v>65</v>
      </c>
      <c r="R537" t="s">
        <v>67</v>
      </c>
      <c r="S537" t="s">
        <v>66</v>
      </c>
      <c r="T537" t="s">
        <v>67</v>
      </c>
      <c r="U537" t="s">
        <v>68</v>
      </c>
      <c r="V537" t="s">
        <v>66</v>
      </c>
      <c r="W537" t="s">
        <v>65</v>
      </c>
      <c r="X537" t="s">
        <v>65</v>
      </c>
      <c r="Y537" t="s">
        <v>67</v>
      </c>
      <c r="Z537" t="s">
        <v>66</v>
      </c>
      <c r="AA537" t="s">
        <v>67</v>
      </c>
      <c r="AB537" t="s">
        <v>67</v>
      </c>
      <c r="AC537" t="s">
        <v>65</v>
      </c>
      <c r="AD537" t="s">
        <v>65</v>
      </c>
      <c r="AE537" t="s">
        <v>66</v>
      </c>
      <c r="AF537" t="s">
        <v>66</v>
      </c>
      <c r="AG537" t="s">
        <v>65</v>
      </c>
      <c r="AH537" t="s">
        <v>65</v>
      </c>
      <c r="AI537" t="s">
        <v>65</v>
      </c>
      <c r="AJ537" t="s">
        <v>67</v>
      </c>
      <c r="AK537" t="s">
        <v>65</v>
      </c>
      <c r="AL537" t="s">
        <v>66</v>
      </c>
      <c r="AM537" t="s">
        <v>60</v>
      </c>
      <c r="AN537" t="s">
        <v>60</v>
      </c>
      <c r="AO537" t="s">
        <v>66</v>
      </c>
      <c r="AP537" t="s">
        <v>66</v>
      </c>
      <c r="AQ537" t="s">
        <v>66</v>
      </c>
      <c r="AR537" t="s">
        <v>66</v>
      </c>
      <c r="AS537" t="s">
        <v>60</v>
      </c>
      <c r="AT537" t="s">
        <v>65</v>
      </c>
      <c r="AU537" t="s">
        <v>68</v>
      </c>
      <c r="AV537" t="s">
        <v>68</v>
      </c>
      <c r="AW537" t="s">
        <v>68</v>
      </c>
      <c r="AX537" t="s">
        <v>68</v>
      </c>
      <c r="AY537" t="s">
        <v>65</v>
      </c>
      <c r="AZ537">
        <v>789</v>
      </c>
      <c r="BA537" s="3">
        <v>44439.501388888886</v>
      </c>
    </row>
    <row r="538" spans="1:53" ht="17" customHeight="1" x14ac:dyDescent="0.35">
      <c r="A538" t="s">
        <v>52</v>
      </c>
      <c r="B538" t="s">
        <v>53</v>
      </c>
      <c r="D538" t="s">
        <v>278</v>
      </c>
      <c r="E538" t="s">
        <v>193</v>
      </c>
      <c r="F538" t="e">
        <f>VLOOKUP(D538,PostSurvey!A:B,2,FALSE)</f>
        <v>#N/A</v>
      </c>
      <c r="G538" s="1">
        <v>30281</v>
      </c>
      <c r="H538" t="s">
        <v>56</v>
      </c>
      <c r="I538" t="s">
        <v>52</v>
      </c>
      <c r="J538" t="s">
        <v>77</v>
      </c>
      <c r="K538" t="s">
        <v>58</v>
      </c>
      <c r="L538" t="s">
        <v>80</v>
      </c>
      <c r="M538" t="s">
        <v>60</v>
      </c>
      <c r="N538" t="s">
        <v>67</v>
      </c>
      <c r="O538" t="s">
        <v>67</v>
      </c>
      <c r="P538" t="s">
        <v>68</v>
      </c>
      <c r="Q538" t="s">
        <v>68</v>
      </c>
      <c r="R538" t="s">
        <v>67</v>
      </c>
      <c r="S538" t="s">
        <v>67</v>
      </c>
      <c r="T538" t="s">
        <v>67</v>
      </c>
      <c r="U538" t="s">
        <v>68</v>
      </c>
      <c r="V538" t="s">
        <v>68</v>
      </c>
      <c r="W538" t="s">
        <v>60</v>
      </c>
      <c r="X538" t="s">
        <v>65</v>
      </c>
      <c r="Y538" t="s">
        <v>67</v>
      </c>
      <c r="Z538" t="s">
        <v>67</v>
      </c>
      <c r="AA538" t="s">
        <v>67</v>
      </c>
      <c r="AB538" t="s">
        <v>67</v>
      </c>
      <c r="AC538" t="s">
        <v>67</v>
      </c>
      <c r="AD538" t="s">
        <v>68</v>
      </c>
      <c r="AE538" t="s">
        <v>66</v>
      </c>
      <c r="AF538" t="s">
        <v>65</v>
      </c>
      <c r="AG538" t="s">
        <v>65</v>
      </c>
      <c r="AH538" t="s">
        <v>60</v>
      </c>
      <c r="AI538" t="s">
        <v>65</v>
      </c>
      <c r="AJ538" t="s">
        <v>67</v>
      </c>
      <c r="AK538" t="s">
        <v>67</v>
      </c>
      <c r="AL538" t="s">
        <v>67</v>
      </c>
      <c r="AM538" t="s">
        <v>67</v>
      </c>
      <c r="AN538" t="s">
        <v>66</v>
      </c>
      <c r="AO538" t="s">
        <v>67</v>
      </c>
      <c r="AP538" t="s">
        <v>67</v>
      </c>
      <c r="AQ538" t="s">
        <v>67</v>
      </c>
      <c r="AR538" t="s">
        <v>67</v>
      </c>
      <c r="AS538" t="s">
        <v>66</v>
      </c>
      <c r="AT538" t="s">
        <v>65</v>
      </c>
      <c r="AU538" t="s">
        <v>68</v>
      </c>
      <c r="AV538" t="s">
        <v>68</v>
      </c>
      <c r="AW538" t="s">
        <v>68</v>
      </c>
      <c r="AX538" t="s">
        <v>68</v>
      </c>
      <c r="AY538" t="s">
        <v>68</v>
      </c>
      <c r="AZ538">
        <v>780</v>
      </c>
      <c r="BA538" s="3">
        <v>44439.321527777778</v>
      </c>
    </row>
    <row r="539" spans="1:53" ht="17" customHeight="1" x14ac:dyDescent="0.35">
      <c r="A539" t="s">
        <v>52</v>
      </c>
      <c r="B539" t="s">
        <v>53</v>
      </c>
      <c r="D539" t="s">
        <v>278</v>
      </c>
      <c r="E539" t="s">
        <v>193</v>
      </c>
      <c r="F539" t="e">
        <f>VLOOKUP(D539,PostSurvey!A:B,2,FALSE)</f>
        <v>#N/A</v>
      </c>
      <c r="G539" s="1">
        <v>30281</v>
      </c>
      <c r="H539" t="s">
        <v>56</v>
      </c>
      <c r="I539" t="s">
        <v>52</v>
      </c>
      <c r="J539" t="s">
        <v>77</v>
      </c>
      <c r="K539" t="s">
        <v>58</v>
      </c>
      <c r="L539" t="s">
        <v>80</v>
      </c>
      <c r="M539" t="s">
        <v>60</v>
      </c>
      <c r="N539" t="s">
        <v>67</v>
      </c>
      <c r="O539" t="s">
        <v>67</v>
      </c>
      <c r="P539" t="s">
        <v>68</v>
      </c>
      <c r="Q539" t="s">
        <v>68</v>
      </c>
      <c r="R539" t="s">
        <v>67</v>
      </c>
      <c r="S539" t="s">
        <v>67</v>
      </c>
      <c r="T539" t="s">
        <v>67</v>
      </c>
      <c r="U539" t="s">
        <v>68</v>
      </c>
      <c r="V539" t="s">
        <v>60</v>
      </c>
      <c r="W539" t="s">
        <v>60</v>
      </c>
      <c r="X539" t="s">
        <v>66</v>
      </c>
      <c r="Y539" t="s">
        <v>67</v>
      </c>
      <c r="Z539" t="s">
        <v>67</v>
      </c>
      <c r="AA539" t="s">
        <v>67</v>
      </c>
      <c r="AB539" t="s">
        <v>67</v>
      </c>
      <c r="AC539" t="s">
        <v>67</v>
      </c>
      <c r="AD539" t="s">
        <v>68</v>
      </c>
      <c r="AE539" t="s">
        <v>68</v>
      </c>
      <c r="AF539" t="s">
        <v>65</v>
      </c>
      <c r="AG539" t="s">
        <v>65</v>
      </c>
      <c r="AH539" t="s">
        <v>65</v>
      </c>
      <c r="AI539" t="s">
        <v>68</v>
      </c>
      <c r="AJ539" t="s">
        <v>67</v>
      </c>
      <c r="AK539" t="s">
        <v>67</v>
      </c>
      <c r="AL539" t="s">
        <v>67</v>
      </c>
      <c r="AM539" t="s">
        <v>67</v>
      </c>
      <c r="AN539" t="s">
        <v>65</v>
      </c>
      <c r="AO539" t="s">
        <v>67</v>
      </c>
      <c r="AP539" t="s">
        <v>67</v>
      </c>
      <c r="AQ539" t="s">
        <v>67</v>
      </c>
      <c r="AR539" t="s">
        <v>67</v>
      </c>
      <c r="AS539" t="s">
        <v>67</v>
      </c>
      <c r="AT539" t="s">
        <v>65</v>
      </c>
      <c r="AU539" t="s">
        <v>68</v>
      </c>
      <c r="AV539" t="s">
        <v>68</v>
      </c>
      <c r="AW539" t="s">
        <v>68</v>
      </c>
      <c r="AX539" t="s">
        <v>68</v>
      </c>
      <c r="AY539" t="s">
        <v>68</v>
      </c>
      <c r="AZ539">
        <v>778</v>
      </c>
      <c r="BA539" s="3">
        <v>44439.303472222222</v>
      </c>
    </row>
    <row r="540" spans="1:53" ht="17" customHeight="1" x14ac:dyDescent="0.35">
      <c r="A540" t="s">
        <v>52</v>
      </c>
      <c r="B540" t="s">
        <v>53</v>
      </c>
      <c r="D540" t="s">
        <v>283</v>
      </c>
      <c r="E540" t="s">
        <v>256</v>
      </c>
      <c r="F540" t="e">
        <f>VLOOKUP(D540,PostSurvey!A:B,2,FALSE)</f>
        <v>#N/A</v>
      </c>
      <c r="G540" s="1">
        <v>35860</v>
      </c>
      <c r="H540" t="s">
        <v>63</v>
      </c>
      <c r="I540" t="s">
        <v>52</v>
      </c>
      <c r="J540" t="s">
        <v>77</v>
      </c>
      <c r="K540" t="s">
        <v>58</v>
      </c>
      <c r="L540" t="s">
        <v>59</v>
      </c>
      <c r="M540" t="s">
        <v>65</v>
      </c>
      <c r="N540" t="s">
        <v>68</v>
      </c>
      <c r="O540" t="s">
        <v>66</v>
      </c>
      <c r="P540" t="s">
        <v>65</v>
      </c>
      <c r="Q540" t="s">
        <v>65</v>
      </c>
      <c r="R540" t="s">
        <v>65</v>
      </c>
      <c r="S540" t="s">
        <v>60</v>
      </c>
      <c r="T540" t="s">
        <v>60</v>
      </c>
      <c r="U540" t="s">
        <v>65</v>
      </c>
      <c r="V540" t="s">
        <v>65</v>
      </c>
      <c r="W540" t="s">
        <v>65</v>
      </c>
      <c r="X540" t="s">
        <v>65</v>
      </c>
      <c r="Y540" t="s">
        <v>65</v>
      </c>
      <c r="Z540" t="s">
        <v>60</v>
      </c>
      <c r="AA540" t="s">
        <v>60</v>
      </c>
      <c r="AB540" t="s">
        <v>66</v>
      </c>
      <c r="AC540" t="s">
        <v>65</v>
      </c>
      <c r="AD540" t="s">
        <v>65</v>
      </c>
      <c r="AE540" t="s">
        <v>68</v>
      </c>
      <c r="AF540" t="s">
        <v>65</v>
      </c>
      <c r="AG540" t="s">
        <v>65</v>
      </c>
      <c r="AH540" t="s">
        <v>65</v>
      </c>
      <c r="AI540" t="s">
        <v>60</v>
      </c>
      <c r="AJ540" t="s">
        <v>65</v>
      </c>
      <c r="AK540" t="s">
        <v>68</v>
      </c>
      <c r="AL540" t="s">
        <v>65</v>
      </c>
      <c r="AM540" t="s">
        <v>65</v>
      </c>
      <c r="AN540" t="s">
        <v>66</v>
      </c>
      <c r="AO540" t="s">
        <v>66</v>
      </c>
      <c r="AP540" t="s">
        <v>60</v>
      </c>
      <c r="AQ540" t="s">
        <v>65</v>
      </c>
      <c r="AR540" t="s">
        <v>60</v>
      </c>
      <c r="AS540" t="s">
        <v>60</v>
      </c>
      <c r="AT540" t="s">
        <v>65</v>
      </c>
      <c r="AU540" t="s">
        <v>65</v>
      </c>
      <c r="AV540" t="s">
        <v>65</v>
      </c>
      <c r="AW540" t="s">
        <v>65</v>
      </c>
      <c r="AX540" t="s">
        <v>65</v>
      </c>
      <c r="AY540" t="s">
        <v>65</v>
      </c>
      <c r="AZ540">
        <v>773</v>
      </c>
      <c r="BA540" s="3">
        <v>44439.279166666667</v>
      </c>
    </row>
    <row r="541" spans="1:53" ht="17" customHeight="1" x14ac:dyDescent="0.35">
      <c r="A541" t="s">
        <v>52</v>
      </c>
      <c r="B541" s="2" t="s">
        <v>69</v>
      </c>
      <c r="D541" t="s">
        <v>284</v>
      </c>
      <c r="E541" t="s">
        <v>89</v>
      </c>
      <c r="F541" t="e">
        <f>VLOOKUP(D541,PostSurvey!A:B,2,FALSE)</f>
        <v>#N/A</v>
      </c>
      <c r="G541" s="1">
        <v>27781</v>
      </c>
      <c r="H541" t="s">
        <v>63</v>
      </c>
      <c r="I541" t="s">
        <v>52</v>
      </c>
      <c r="J541" t="s">
        <v>64</v>
      </c>
      <c r="K541" t="s">
        <v>58</v>
      </c>
      <c r="L541" t="s">
        <v>74</v>
      </c>
      <c r="M541" t="s">
        <v>65</v>
      </c>
      <c r="N541" t="s">
        <v>60</v>
      </c>
      <c r="O541" t="s">
        <v>66</v>
      </c>
      <c r="P541" t="s">
        <v>68</v>
      </c>
      <c r="Q541" t="s">
        <v>66</v>
      </c>
      <c r="R541" t="s">
        <v>67</v>
      </c>
      <c r="S541" t="s">
        <v>67</v>
      </c>
      <c r="T541" t="s">
        <v>67</v>
      </c>
      <c r="U541" t="s">
        <v>68</v>
      </c>
      <c r="V541" t="s">
        <v>68</v>
      </c>
      <c r="W541" t="s">
        <v>65</v>
      </c>
      <c r="X541" t="s">
        <v>68</v>
      </c>
      <c r="Y541" t="s">
        <v>60</v>
      </c>
      <c r="Z541" t="s">
        <v>67</v>
      </c>
      <c r="AA541" t="s">
        <v>66</v>
      </c>
      <c r="AB541" t="s">
        <v>66</v>
      </c>
      <c r="AC541" t="s">
        <v>60</v>
      </c>
      <c r="AD541" t="s">
        <v>65</v>
      </c>
      <c r="AE541" t="s">
        <v>67</v>
      </c>
      <c r="AF541" t="s">
        <v>66</v>
      </c>
      <c r="AG541" t="s">
        <v>67</v>
      </c>
      <c r="AH541" t="s">
        <v>65</v>
      </c>
      <c r="AI541" t="s">
        <v>68</v>
      </c>
      <c r="AJ541" t="s">
        <v>60</v>
      </c>
      <c r="AK541" t="s">
        <v>67</v>
      </c>
      <c r="AL541" t="s">
        <v>66</v>
      </c>
      <c r="AM541" t="s">
        <v>67</v>
      </c>
      <c r="AN541" t="s">
        <v>66</v>
      </c>
      <c r="AO541" t="s">
        <v>66</v>
      </c>
      <c r="AP541" t="s">
        <v>66</v>
      </c>
      <c r="AQ541" t="s">
        <v>66</v>
      </c>
      <c r="AR541" t="s">
        <v>67</v>
      </c>
      <c r="AS541" t="s">
        <v>65</v>
      </c>
      <c r="AT541" t="s">
        <v>68</v>
      </c>
      <c r="AU541" t="s">
        <v>68</v>
      </c>
      <c r="AV541" t="s">
        <v>68</v>
      </c>
      <c r="AW541" t="s">
        <v>68</v>
      </c>
      <c r="AX541" t="s">
        <v>68</v>
      </c>
      <c r="AY541" t="s">
        <v>65</v>
      </c>
      <c r="AZ541">
        <v>772</v>
      </c>
      <c r="BA541" s="3">
        <v>44439.26458333333</v>
      </c>
    </row>
    <row r="542" spans="1:53" ht="17" customHeight="1" x14ac:dyDescent="0.35">
      <c r="A542" t="s">
        <v>52</v>
      </c>
      <c r="B542" s="2" t="s">
        <v>69</v>
      </c>
      <c r="D542" t="s">
        <v>284</v>
      </c>
      <c r="E542" t="s">
        <v>89</v>
      </c>
      <c r="F542" t="e">
        <f>VLOOKUP(D542,PostSurvey!A:B,2,FALSE)</f>
        <v>#N/A</v>
      </c>
      <c r="G542" s="1">
        <v>27781</v>
      </c>
      <c r="H542" t="s">
        <v>63</v>
      </c>
      <c r="I542" t="s">
        <v>52</v>
      </c>
      <c r="J542" t="s">
        <v>64</v>
      </c>
      <c r="K542" t="s">
        <v>58</v>
      </c>
      <c r="L542" t="s">
        <v>74</v>
      </c>
      <c r="M542" t="s">
        <v>65</v>
      </c>
      <c r="N542" t="s">
        <v>65</v>
      </c>
      <c r="O542" t="s">
        <v>67</v>
      </c>
      <c r="P542" t="s">
        <v>68</v>
      </c>
      <c r="Q542" t="s">
        <v>68</v>
      </c>
      <c r="R542" t="s">
        <v>67</v>
      </c>
      <c r="S542" t="s">
        <v>67</v>
      </c>
      <c r="T542" t="s">
        <v>67</v>
      </c>
      <c r="U542" t="s">
        <v>65</v>
      </c>
      <c r="V542" t="s">
        <v>68</v>
      </c>
      <c r="W542" t="s">
        <v>65</v>
      </c>
      <c r="X542" t="s">
        <v>68</v>
      </c>
      <c r="Y542" t="s">
        <v>60</v>
      </c>
      <c r="Z542" t="s">
        <v>66</v>
      </c>
      <c r="AA542" t="s">
        <v>67</v>
      </c>
      <c r="AB542" t="s">
        <v>66</v>
      </c>
      <c r="AC542" t="s">
        <v>65</v>
      </c>
      <c r="AD542" t="s">
        <v>68</v>
      </c>
      <c r="AE542" t="s">
        <v>67</v>
      </c>
      <c r="AF542" t="s">
        <v>65</v>
      </c>
      <c r="AG542" t="s">
        <v>66</v>
      </c>
      <c r="AH542" t="s">
        <v>65</v>
      </c>
      <c r="AI542" t="s">
        <v>68</v>
      </c>
      <c r="AJ542" t="s">
        <v>60</v>
      </c>
      <c r="AK542" t="s">
        <v>67</v>
      </c>
      <c r="AL542" t="s">
        <v>60</v>
      </c>
      <c r="AM542" t="s">
        <v>67</v>
      </c>
      <c r="AN542" t="s">
        <v>66</v>
      </c>
      <c r="AO542" t="s">
        <v>67</v>
      </c>
      <c r="AP542" t="s">
        <v>67</v>
      </c>
      <c r="AQ542" t="s">
        <v>67</v>
      </c>
      <c r="AR542" t="s">
        <v>67</v>
      </c>
      <c r="AS542" t="s">
        <v>66</v>
      </c>
      <c r="AT542" t="s">
        <v>68</v>
      </c>
      <c r="AU542" t="s">
        <v>68</v>
      </c>
      <c r="AV542" t="s">
        <v>68</v>
      </c>
      <c r="AW542" t="s">
        <v>68</v>
      </c>
      <c r="AX542" t="s">
        <v>68</v>
      </c>
      <c r="AY542" t="s">
        <v>68</v>
      </c>
      <c r="AZ542">
        <v>771</v>
      </c>
      <c r="BA542" s="3">
        <v>44439.257638888892</v>
      </c>
    </row>
    <row r="543" spans="1:53" ht="17" customHeight="1" x14ac:dyDescent="0.35">
      <c r="A543" t="s">
        <v>52</v>
      </c>
      <c r="B543" t="s">
        <v>53</v>
      </c>
      <c r="D543" t="s">
        <v>287</v>
      </c>
      <c r="E543" t="s">
        <v>126</v>
      </c>
      <c r="F543" t="e">
        <f>VLOOKUP(D543,PostSurvey!A:B,2,FALSE)</f>
        <v>#N/A</v>
      </c>
      <c r="G543" s="1">
        <v>34255</v>
      </c>
      <c r="H543" t="s">
        <v>63</v>
      </c>
      <c r="I543" t="s">
        <v>52</v>
      </c>
      <c r="J543" t="s">
        <v>77</v>
      </c>
      <c r="K543" t="s">
        <v>52</v>
      </c>
      <c r="L543" t="s">
        <v>74</v>
      </c>
      <c r="M543" t="s">
        <v>65</v>
      </c>
      <c r="N543" t="s">
        <v>66</v>
      </c>
      <c r="O543" t="s">
        <v>66</v>
      </c>
      <c r="P543" t="s">
        <v>68</v>
      </c>
      <c r="Q543" t="s">
        <v>68</v>
      </c>
      <c r="R543" t="s">
        <v>67</v>
      </c>
      <c r="S543" t="s">
        <v>67</v>
      </c>
      <c r="T543" t="s">
        <v>67</v>
      </c>
      <c r="U543" t="s">
        <v>66</v>
      </c>
      <c r="V543" t="s">
        <v>67</v>
      </c>
      <c r="W543" t="s">
        <v>60</v>
      </c>
      <c r="X543" t="s">
        <v>67</v>
      </c>
      <c r="Y543" t="s">
        <v>67</v>
      </c>
      <c r="Z543" t="s">
        <v>67</v>
      </c>
      <c r="AA543" t="s">
        <v>67</v>
      </c>
      <c r="AB543" t="s">
        <v>67</v>
      </c>
      <c r="AC543" t="s">
        <v>66</v>
      </c>
      <c r="AD543" t="s">
        <v>68</v>
      </c>
      <c r="AE543" t="s">
        <v>67</v>
      </c>
      <c r="AF543" t="s">
        <v>67</v>
      </c>
      <c r="AG543" t="s">
        <v>60</v>
      </c>
      <c r="AH543" t="s">
        <v>65</v>
      </c>
      <c r="AI543" t="s">
        <v>65</v>
      </c>
      <c r="AJ543" t="s">
        <v>67</v>
      </c>
      <c r="AK543" t="s">
        <v>67</v>
      </c>
      <c r="AL543" t="s">
        <v>67</v>
      </c>
      <c r="AM543" t="s">
        <v>60</v>
      </c>
      <c r="AN543" t="s">
        <v>65</v>
      </c>
      <c r="AO543" t="s">
        <v>67</v>
      </c>
      <c r="AP543" t="s">
        <v>67</v>
      </c>
      <c r="AQ543" t="s">
        <v>67</v>
      </c>
      <c r="AR543" t="s">
        <v>67</v>
      </c>
      <c r="AS543" t="s">
        <v>67</v>
      </c>
      <c r="AT543" t="s">
        <v>68</v>
      </c>
      <c r="AU543" t="s">
        <v>68</v>
      </c>
      <c r="AV543" t="s">
        <v>68</v>
      </c>
      <c r="AW543" t="s">
        <v>68</v>
      </c>
      <c r="AX543" t="s">
        <v>68</v>
      </c>
      <c r="AY543" t="s">
        <v>65</v>
      </c>
      <c r="AZ543">
        <v>769</v>
      </c>
      <c r="BA543" s="3">
        <v>44439.248611111114</v>
      </c>
    </row>
    <row r="544" spans="1:53" ht="17" customHeight="1" x14ac:dyDescent="0.35">
      <c r="A544" t="s">
        <v>52</v>
      </c>
      <c r="B544" t="s">
        <v>53</v>
      </c>
      <c r="D544" t="s">
        <v>295</v>
      </c>
      <c r="E544" t="s">
        <v>269</v>
      </c>
      <c r="F544" t="e">
        <f>VLOOKUP(D544,PostSurvey!A:B,2,FALSE)</f>
        <v>#N/A</v>
      </c>
      <c r="G544">
        <v>5041967</v>
      </c>
      <c r="H544" t="s">
        <v>56</v>
      </c>
      <c r="I544" t="s">
        <v>58</v>
      </c>
      <c r="J544" t="s">
        <v>73</v>
      </c>
      <c r="K544" t="s">
        <v>58</v>
      </c>
      <c r="L544" t="s">
        <v>113</v>
      </c>
      <c r="M544" t="s">
        <v>65</v>
      </c>
      <c r="N544" t="s">
        <v>66</v>
      </c>
      <c r="O544" t="s">
        <v>67</v>
      </c>
      <c r="P544" t="s">
        <v>60</v>
      </c>
      <c r="Q544" t="s">
        <v>68</v>
      </c>
      <c r="R544" t="s">
        <v>66</v>
      </c>
      <c r="S544" t="s">
        <v>67</v>
      </c>
      <c r="T544" t="s">
        <v>67</v>
      </c>
      <c r="U544" t="s">
        <v>68</v>
      </c>
      <c r="V544" t="s">
        <v>60</v>
      </c>
      <c r="W544" t="s">
        <v>65</v>
      </c>
      <c r="X544" t="s">
        <v>65</v>
      </c>
      <c r="Y544" t="s">
        <v>66</v>
      </c>
      <c r="Z544" t="s">
        <v>66</v>
      </c>
      <c r="AA544" t="s">
        <v>66</v>
      </c>
      <c r="AB544" t="s">
        <v>67</v>
      </c>
      <c r="AC544" t="s">
        <v>67</v>
      </c>
      <c r="AD544" t="s">
        <v>65</v>
      </c>
      <c r="AE544" t="s">
        <v>67</v>
      </c>
      <c r="AF544" t="s">
        <v>60</v>
      </c>
      <c r="AG544" t="s">
        <v>66</v>
      </c>
      <c r="AH544" t="s">
        <v>65</v>
      </c>
      <c r="AI544" t="s">
        <v>68</v>
      </c>
      <c r="AJ544" t="s">
        <v>67</v>
      </c>
      <c r="AK544" t="s">
        <v>67</v>
      </c>
      <c r="AL544" t="s">
        <v>67</v>
      </c>
      <c r="AM544" t="s">
        <v>67</v>
      </c>
      <c r="AN544" t="s">
        <v>67</v>
      </c>
      <c r="AO544" t="s">
        <v>67</v>
      </c>
      <c r="AP544" t="s">
        <v>66</v>
      </c>
      <c r="AQ544" t="s">
        <v>67</v>
      </c>
      <c r="AR544" t="s">
        <v>66</v>
      </c>
      <c r="AS544" t="s">
        <v>66</v>
      </c>
      <c r="AT544" t="s">
        <v>65</v>
      </c>
      <c r="AU544" t="s">
        <v>68</v>
      </c>
      <c r="AV544" t="s">
        <v>68</v>
      </c>
      <c r="AW544" t="s">
        <v>68</v>
      </c>
      <c r="AX544" t="s">
        <v>68</v>
      </c>
      <c r="AY544" t="s">
        <v>60</v>
      </c>
      <c r="AZ544">
        <v>756</v>
      </c>
      <c r="BA544" s="3">
        <v>44439.145833333336</v>
      </c>
    </row>
    <row r="545" spans="1:53" ht="17" customHeight="1" x14ac:dyDescent="0.35">
      <c r="A545" t="s">
        <v>52</v>
      </c>
      <c r="B545" t="s">
        <v>53</v>
      </c>
      <c r="D545" t="s">
        <v>299</v>
      </c>
      <c r="E545" t="s">
        <v>256</v>
      </c>
      <c r="F545" t="e">
        <f>VLOOKUP(D545,PostSurvey!A:B,2,FALSE)</f>
        <v>#N/A</v>
      </c>
      <c r="G545" s="1">
        <v>28222</v>
      </c>
      <c r="H545" t="s">
        <v>56</v>
      </c>
      <c r="I545" t="s">
        <v>52</v>
      </c>
      <c r="J545" t="s">
        <v>77</v>
      </c>
      <c r="K545" t="s">
        <v>58</v>
      </c>
      <c r="L545" t="s">
        <v>59</v>
      </c>
      <c r="M545" t="s">
        <v>60</v>
      </c>
      <c r="N545" t="s">
        <v>67</v>
      </c>
      <c r="O545" t="s">
        <v>67</v>
      </c>
      <c r="P545" t="s">
        <v>68</v>
      </c>
      <c r="Q545" t="s">
        <v>68</v>
      </c>
      <c r="R545" t="s">
        <v>67</v>
      </c>
      <c r="S545" t="s">
        <v>67</v>
      </c>
      <c r="T545" t="s">
        <v>67</v>
      </c>
      <c r="U545" t="s">
        <v>68</v>
      </c>
      <c r="V545" t="s">
        <v>67</v>
      </c>
      <c r="W545" t="s">
        <v>68</v>
      </c>
      <c r="X545" t="s">
        <v>60</v>
      </c>
      <c r="Y545" t="s">
        <v>67</v>
      </c>
      <c r="Z545" t="s">
        <v>67</v>
      </c>
      <c r="AA545" t="s">
        <v>67</v>
      </c>
      <c r="AB545" t="s">
        <v>67</v>
      </c>
      <c r="AC545" t="s">
        <v>65</v>
      </c>
      <c r="AD545" t="s">
        <v>68</v>
      </c>
      <c r="AE545" t="s">
        <v>65</v>
      </c>
      <c r="AF545" t="s">
        <v>60</v>
      </c>
      <c r="AG545" t="s">
        <v>68</v>
      </c>
      <c r="AH545" t="s">
        <v>68</v>
      </c>
      <c r="AI545" t="s">
        <v>68</v>
      </c>
      <c r="AJ545" t="s">
        <v>67</v>
      </c>
      <c r="AK545" t="s">
        <v>67</v>
      </c>
      <c r="AL545" t="s">
        <v>67</v>
      </c>
      <c r="AM545" t="s">
        <v>66</v>
      </c>
      <c r="AN545" t="s">
        <v>67</v>
      </c>
      <c r="AO545" t="s">
        <v>67</v>
      </c>
      <c r="AP545" t="s">
        <v>67</v>
      </c>
      <c r="AQ545" t="s">
        <v>67</v>
      </c>
      <c r="AR545" t="s">
        <v>67</v>
      </c>
      <c r="AS545" t="s">
        <v>67</v>
      </c>
      <c r="AT545" t="s">
        <v>68</v>
      </c>
      <c r="AU545" t="s">
        <v>68</v>
      </c>
      <c r="AV545" t="s">
        <v>68</v>
      </c>
      <c r="AW545" t="s">
        <v>68</v>
      </c>
      <c r="AX545" t="s">
        <v>68</v>
      </c>
      <c r="AY545" t="s">
        <v>68</v>
      </c>
      <c r="AZ545">
        <v>745</v>
      </c>
      <c r="BA545" s="3">
        <v>44438.636805555558</v>
      </c>
    </row>
    <row r="546" spans="1:53" ht="17" customHeight="1" x14ac:dyDescent="0.35">
      <c r="A546" t="s">
        <v>52</v>
      </c>
      <c r="B546" t="s">
        <v>53</v>
      </c>
      <c r="D546" t="s">
        <v>299</v>
      </c>
      <c r="E546" t="s">
        <v>256</v>
      </c>
      <c r="F546" t="e">
        <f>VLOOKUP(D546,PostSurvey!A:B,2,FALSE)</f>
        <v>#N/A</v>
      </c>
      <c r="G546" s="1">
        <v>28222</v>
      </c>
      <c r="H546" t="s">
        <v>56</v>
      </c>
      <c r="I546" t="s">
        <v>52</v>
      </c>
      <c r="J546" t="s">
        <v>77</v>
      </c>
      <c r="K546" t="s">
        <v>58</v>
      </c>
      <c r="L546" t="s">
        <v>59</v>
      </c>
      <c r="M546" t="s">
        <v>65</v>
      </c>
      <c r="N546" t="s">
        <v>66</v>
      </c>
      <c r="O546" t="s">
        <v>66</v>
      </c>
      <c r="P546" t="s">
        <v>65</v>
      </c>
      <c r="Q546" t="s">
        <v>65</v>
      </c>
      <c r="R546" t="s">
        <v>67</v>
      </c>
      <c r="S546" t="s">
        <v>67</v>
      </c>
      <c r="T546" t="s">
        <v>67</v>
      </c>
      <c r="U546" t="s">
        <v>68</v>
      </c>
      <c r="V546" t="s">
        <v>66</v>
      </c>
      <c r="W546" t="s">
        <v>68</v>
      </c>
      <c r="X546" t="s">
        <v>60</v>
      </c>
      <c r="Y546" t="s">
        <v>67</v>
      </c>
      <c r="Z546" t="s">
        <v>67</v>
      </c>
      <c r="AA546" t="s">
        <v>67</v>
      </c>
      <c r="AB546" t="s">
        <v>67</v>
      </c>
      <c r="AC546" t="s">
        <v>60</v>
      </c>
      <c r="AD546" t="s">
        <v>68</v>
      </c>
      <c r="AE546" t="s">
        <v>60</v>
      </c>
      <c r="AF546" t="s">
        <v>65</v>
      </c>
      <c r="AG546" t="s">
        <v>68</v>
      </c>
      <c r="AH546" t="s">
        <v>68</v>
      </c>
      <c r="AI546" t="s">
        <v>68</v>
      </c>
      <c r="AJ546" t="s">
        <v>67</v>
      </c>
      <c r="AK546" t="s">
        <v>67</v>
      </c>
      <c r="AL546" t="s">
        <v>67</v>
      </c>
      <c r="AM546" t="s">
        <v>67</v>
      </c>
      <c r="AN546" t="s">
        <v>67</v>
      </c>
      <c r="AO546" t="s">
        <v>67</v>
      </c>
      <c r="AP546" t="s">
        <v>67</v>
      </c>
      <c r="AQ546" t="s">
        <v>67</v>
      </c>
      <c r="AR546" t="s">
        <v>67</v>
      </c>
      <c r="AS546" t="s">
        <v>67</v>
      </c>
      <c r="AT546" t="s">
        <v>68</v>
      </c>
      <c r="AU546" t="s">
        <v>68</v>
      </c>
      <c r="AV546" t="s">
        <v>68</v>
      </c>
      <c r="AW546" t="s">
        <v>68</v>
      </c>
      <c r="AX546" t="s">
        <v>68</v>
      </c>
      <c r="AY546" t="s">
        <v>68</v>
      </c>
      <c r="AZ546">
        <v>744</v>
      </c>
      <c r="BA546" s="3">
        <v>44438.634027777778</v>
      </c>
    </row>
    <row r="547" spans="1:53" ht="17" customHeight="1" x14ac:dyDescent="0.35">
      <c r="A547" t="s">
        <v>52</v>
      </c>
      <c r="B547" t="s">
        <v>53</v>
      </c>
      <c r="D547" t="s">
        <v>302</v>
      </c>
      <c r="E547" t="s">
        <v>183</v>
      </c>
      <c r="F547" t="e">
        <f>VLOOKUP(D547,PostSurvey!A:B,2,FALSE)</f>
        <v>#N/A</v>
      </c>
      <c r="G547" s="1">
        <v>33839</v>
      </c>
      <c r="H547" t="s">
        <v>63</v>
      </c>
      <c r="I547" t="s">
        <v>58</v>
      </c>
      <c r="J547" t="s">
        <v>73</v>
      </c>
      <c r="K547" t="s">
        <v>58</v>
      </c>
      <c r="L547" t="s">
        <v>59</v>
      </c>
      <c r="M547" t="s">
        <v>65</v>
      </c>
      <c r="N547" t="s">
        <v>65</v>
      </c>
      <c r="O547" t="s">
        <v>65</v>
      </c>
      <c r="P547" t="s">
        <v>65</v>
      </c>
      <c r="Q547" t="s">
        <v>65</v>
      </c>
      <c r="R547" t="s">
        <v>65</v>
      </c>
      <c r="S547" t="s">
        <v>65</v>
      </c>
      <c r="T547" t="s">
        <v>65</v>
      </c>
      <c r="U547" t="s">
        <v>65</v>
      </c>
      <c r="V547" t="s">
        <v>65</v>
      </c>
      <c r="W547" t="s">
        <v>65</v>
      </c>
      <c r="X547" t="s">
        <v>65</v>
      </c>
      <c r="Y547" t="s">
        <v>65</v>
      </c>
      <c r="Z547" t="s">
        <v>65</v>
      </c>
      <c r="AA547" t="s">
        <v>65</v>
      </c>
      <c r="AB547" t="s">
        <v>65</v>
      </c>
      <c r="AC547" t="s">
        <v>65</v>
      </c>
      <c r="AD547" t="s">
        <v>65</v>
      </c>
      <c r="AE547" t="s">
        <v>65</v>
      </c>
      <c r="AF547" t="s">
        <v>60</v>
      </c>
      <c r="AG547" t="s">
        <v>60</v>
      </c>
      <c r="AH547" t="s">
        <v>60</v>
      </c>
      <c r="AI547" t="s">
        <v>60</v>
      </c>
      <c r="AJ547" t="s">
        <v>60</v>
      </c>
      <c r="AK547" t="s">
        <v>60</v>
      </c>
      <c r="AL547" t="s">
        <v>60</v>
      </c>
      <c r="AM547" t="s">
        <v>60</v>
      </c>
      <c r="AN547" t="s">
        <v>60</v>
      </c>
      <c r="AO547" t="s">
        <v>60</v>
      </c>
      <c r="AP547" t="s">
        <v>60</v>
      </c>
      <c r="AQ547" t="s">
        <v>60</v>
      </c>
      <c r="AR547" t="s">
        <v>60</v>
      </c>
      <c r="AS547" t="s">
        <v>60</v>
      </c>
      <c r="AT547" t="s">
        <v>60</v>
      </c>
      <c r="AU547" t="s">
        <v>60</v>
      </c>
      <c r="AV547" t="s">
        <v>60</v>
      </c>
      <c r="AW547" t="s">
        <v>60</v>
      </c>
      <c r="AX547" t="s">
        <v>60</v>
      </c>
      <c r="AY547" t="s">
        <v>60</v>
      </c>
      <c r="AZ547">
        <v>741</v>
      </c>
      <c r="BA547" s="3">
        <v>44438.59375</v>
      </c>
    </row>
    <row r="548" spans="1:53" ht="17" customHeight="1" x14ac:dyDescent="0.35">
      <c r="A548" t="s">
        <v>52</v>
      </c>
      <c r="B548" t="s">
        <v>53</v>
      </c>
      <c r="D548" t="s">
        <v>303</v>
      </c>
      <c r="E548" t="s">
        <v>239</v>
      </c>
      <c r="F548" t="e">
        <f>VLOOKUP(D548,PostSurvey!A:B,2,FALSE)</f>
        <v>#N/A</v>
      </c>
      <c r="G548" s="1">
        <v>26837</v>
      </c>
      <c r="H548" t="s">
        <v>56</v>
      </c>
      <c r="I548" t="s">
        <v>58</v>
      </c>
      <c r="J548" t="s">
        <v>73</v>
      </c>
      <c r="K548" t="s">
        <v>58</v>
      </c>
      <c r="L548" t="s">
        <v>113</v>
      </c>
      <c r="M548" t="s">
        <v>66</v>
      </c>
      <c r="N548" t="s">
        <v>60</v>
      </c>
      <c r="O548" t="s">
        <v>60</v>
      </c>
      <c r="P548" t="s">
        <v>66</v>
      </c>
      <c r="Q548" t="s">
        <v>65</v>
      </c>
      <c r="R548" t="s">
        <v>66</v>
      </c>
      <c r="S548" t="s">
        <v>65</v>
      </c>
      <c r="T548" t="s">
        <v>65</v>
      </c>
      <c r="U548" t="s">
        <v>66</v>
      </c>
      <c r="V548" t="s">
        <v>65</v>
      </c>
      <c r="W548" t="s">
        <v>66</v>
      </c>
      <c r="X548" t="s">
        <v>60</v>
      </c>
      <c r="Y548" t="s">
        <v>66</v>
      </c>
      <c r="Z548" t="s">
        <v>60</v>
      </c>
      <c r="AA548" t="s">
        <v>65</v>
      </c>
      <c r="AB548" t="s">
        <v>60</v>
      </c>
      <c r="AC548" t="s">
        <v>60</v>
      </c>
      <c r="AD548" t="s">
        <v>66</v>
      </c>
      <c r="AE548" t="s">
        <v>60</v>
      </c>
      <c r="AF548" t="s">
        <v>60</v>
      </c>
      <c r="AG548" t="s">
        <v>66</v>
      </c>
      <c r="AH548" t="s">
        <v>65</v>
      </c>
      <c r="AI548" t="s">
        <v>65</v>
      </c>
      <c r="AJ548" t="s">
        <v>65</v>
      </c>
      <c r="AK548" t="s">
        <v>65</v>
      </c>
      <c r="AL548" t="s">
        <v>60</v>
      </c>
      <c r="AM548" t="s">
        <v>60</v>
      </c>
      <c r="AN548" t="s">
        <v>60</v>
      </c>
      <c r="AO548" t="s">
        <v>65</v>
      </c>
      <c r="AP548" t="s">
        <v>65</v>
      </c>
      <c r="AQ548" t="s">
        <v>60</v>
      </c>
      <c r="AR548" t="s">
        <v>65</v>
      </c>
      <c r="AS548" t="s">
        <v>66</v>
      </c>
      <c r="AT548" t="s">
        <v>65</v>
      </c>
      <c r="AU548" t="s">
        <v>66</v>
      </c>
      <c r="AV548" t="s">
        <v>65</v>
      </c>
      <c r="AW548" t="s">
        <v>60</v>
      </c>
      <c r="AX548" t="s">
        <v>66</v>
      </c>
      <c r="AY548" t="s">
        <v>60</v>
      </c>
      <c r="AZ548">
        <v>736</v>
      </c>
      <c r="BA548" s="3">
        <v>44438.568749999999</v>
      </c>
    </row>
    <row r="549" spans="1:53" ht="17" customHeight="1" x14ac:dyDescent="0.35">
      <c r="A549" t="s">
        <v>52</v>
      </c>
      <c r="B549" t="s">
        <v>53</v>
      </c>
      <c r="D549" t="s">
        <v>306</v>
      </c>
      <c r="E549" t="s">
        <v>89</v>
      </c>
      <c r="F549" t="e">
        <f>VLOOKUP(D549,PostSurvey!A:B,2,FALSE)</f>
        <v>#N/A</v>
      </c>
      <c r="G549" s="1">
        <v>27872</v>
      </c>
      <c r="H549" t="s">
        <v>56</v>
      </c>
      <c r="I549" t="s">
        <v>52</v>
      </c>
      <c r="J549" t="s">
        <v>77</v>
      </c>
      <c r="K549" t="s">
        <v>58</v>
      </c>
      <c r="L549" t="s">
        <v>74</v>
      </c>
      <c r="M549" t="s">
        <v>60</v>
      </c>
      <c r="N549" t="s">
        <v>66</v>
      </c>
      <c r="O549" t="s">
        <v>66</v>
      </c>
      <c r="P549" t="s">
        <v>65</v>
      </c>
      <c r="Q549" t="s">
        <v>60</v>
      </c>
      <c r="R549" t="s">
        <v>66</v>
      </c>
      <c r="S549" t="s">
        <v>66</v>
      </c>
      <c r="T549" t="s">
        <v>67</v>
      </c>
      <c r="U549" t="s">
        <v>65</v>
      </c>
      <c r="V549" t="s">
        <v>65</v>
      </c>
      <c r="W549" t="s">
        <v>60</v>
      </c>
      <c r="X549" t="s">
        <v>65</v>
      </c>
      <c r="Y549" t="s">
        <v>67</v>
      </c>
      <c r="Z549" t="s">
        <v>66</v>
      </c>
      <c r="AA549" t="s">
        <v>67</v>
      </c>
      <c r="AB549" t="s">
        <v>66</v>
      </c>
      <c r="AC549" t="s">
        <v>67</v>
      </c>
      <c r="AD549" t="s">
        <v>65</v>
      </c>
      <c r="AE549" t="s">
        <v>60</v>
      </c>
      <c r="AF549" t="s">
        <v>65</v>
      </c>
      <c r="AG549" t="s">
        <v>60</v>
      </c>
      <c r="AH549" t="s">
        <v>60</v>
      </c>
      <c r="AI549" t="s">
        <v>65</v>
      </c>
      <c r="AJ549" t="s">
        <v>60</v>
      </c>
      <c r="AK549" t="s">
        <v>67</v>
      </c>
      <c r="AL549" t="s">
        <v>67</v>
      </c>
      <c r="AM549" t="s">
        <v>67</v>
      </c>
      <c r="AN549" t="s">
        <v>65</v>
      </c>
      <c r="AO549" t="s">
        <v>67</v>
      </c>
      <c r="AP549" t="s">
        <v>67</v>
      </c>
      <c r="AQ549" t="s">
        <v>60</v>
      </c>
      <c r="AR549" t="s">
        <v>66</v>
      </c>
      <c r="AS549" t="s">
        <v>60</v>
      </c>
      <c r="AT549" t="s">
        <v>65</v>
      </c>
      <c r="AU549" t="s">
        <v>68</v>
      </c>
      <c r="AV549" t="s">
        <v>68</v>
      </c>
      <c r="AW549" t="s">
        <v>60</v>
      </c>
      <c r="AX549" t="s">
        <v>60</v>
      </c>
      <c r="AY549" t="s">
        <v>60</v>
      </c>
      <c r="AZ549">
        <v>732</v>
      </c>
      <c r="BA549" s="3">
        <v>44438.522916666669</v>
      </c>
    </row>
    <row r="550" spans="1:53" ht="17" customHeight="1" x14ac:dyDescent="0.35">
      <c r="A550" t="s">
        <v>52</v>
      </c>
      <c r="B550" t="s">
        <v>53</v>
      </c>
      <c r="D550" t="s">
        <v>306</v>
      </c>
      <c r="E550" t="s">
        <v>89</v>
      </c>
      <c r="F550" t="e">
        <f>VLOOKUP(D550,PostSurvey!A:B,2,FALSE)</f>
        <v>#N/A</v>
      </c>
      <c r="G550" s="1">
        <v>27872</v>
      </c>
      <c r="H550" t="s">
        <v>56</v>
      </c>
      <c r="I550" t="s">
        <v>52</v>
      </c>
      <c r="J550" t="s">
        <v>77</v>
      </c>
      <c r="K550" t="s">
        <v>58</v>
      </c>
      <c r="L550" t="s">
        <v>74</v>
      </c>
      <c r="M550" t="s">
        <v>65</v>
      </c>
      <c r="N550" t="s">
        <v>67</v>
      </c>
      <c r="O550" t="s">
        <v>66</v>
      </c>
      <c r="P550" t="s">
        <v>60</v>
      </c>
      <c r="Q550" t="s">
        <v>60</v>
      </c>
      <c r="R550" t="s">
        <v>60</v>
      </c>
      <c r="S550" t="s">
        <v>67</v>
      </c>
      <c r="T550" t="s">
        <v>67</v>
      </c>
      <c r="U550" t="s">
        <v>60</v>
      </c>
      <c r="V550" t="s">
        <v>60</v>
      </c>
      <c r="W550" t="s">
        <v>66</v>
      </c>
      <c r="X550" t="s">
        <v>66</v>
      </c>
      <c r="Y550" t="s">
        <v>67</v>
      </c>
      <c r="Z550" t="s">
        <v>60</v>
      </c>
      <c r="AA550" t="s">
        <v>67</v>
      </c>
      <c r="AB550" t="s">
        <v>60</v>
      </c>
      <c r="AC550" t="s">
        <v>67</v>
      </c>
      <c r="AD550" t="s">
        <v>68</v>
      </c>
      <c r="AE550" t="s">
        <v>67</v>
      </c>
      <c r="AF550" t="s">
        <v>60</v>
      </c>
      <c r="AG550" t="s">
        <v>66</v>
      </c>
      <c r="AH550" t="s">
        <v>66</v>
      </c>
      <c r="AI550" t="s">
        <v>60</v>
      </c>
      <c r="AJ550" t="s">
        <v>65</v>
      </c>
      <c r="AK550" t="s">
        <v>67</v>
      </c>
      <c r="AL550" t="s">
        <v>67</v>
      </c>
      <c r="AM550" t="s">
        <v>67</v>
      </c>
      <c r="AN550" t="s">
        <v>65</v>
      </c>
      <c r="AO550" t="s">
        <v>67</v>
      </c>
      <c r="AP550" t="s">
        <v>67</v>
      </c>
      <c r="AQ550" t="s">
        <v>67</v>
      </c>
      <c r="AR550" t="s">
        <v>67</v>
      </c>
      <c r="AS550" t="s">
        <v>60</v>
      </c>
      <c r="AT550" t="s">
        <v>68</v>
      </c>
      <c r="AU550" t="s">
        <v>68</v>
      </c>
      <c r="AV550" t="s">
        <v>68</v>
      </c>
      <c r="AW550" t="s">
        <v>65</v>
      </c>
      <c r="AX550" t="s">
        <v>60</v>
      </c>
      <c r="AY550" t="s">
        <v>60</v>
      </c>
      <c r="AZ550">
        <v>730</v>
      </c>
      <c r="BA550" s="3">
        <v>44438.515277777777</v>
      </c>
    </row>
    <row r="551" spans="1:53" ht="17" customHeight="1" x14ac:dyDescent="0.35">
      <c r="A551" t="s">
        <v>52</v>
      </c>
      <c r="B551" t="s">
        <v>53</v>
      </c>
      <c r="D551">
        <v>1835</v>
      </c>
      <c r="E551" t="s">
        <v>193</v>
      </c>
      <c r="F551" t="e">
        <f>VLOOKUP(D551,PostSurvey!A:B,2,FALSE)</f>
        <v>#N/A</v>
      </c>
      <c r="G551" s="1">
        <v>31956</v>
      </c>
      <c r="H551" t="s">
        <v>56</v>
      </c>
      <c r="I551" t="s">
        <v>52</v>
      </c>
      <c r="J551" t="s">
        <v>73</v>
      </c>
      <c r="K551" t="s">
        <v>58</v>
      </c>
      <c r="L551" t="s">
        <v>80</v>
      </c>
      <c r="M551" t="s">
        <v>65</v>
      </c>
      <c r="N551" t="s">
        <v>60</v>
      </c>
      <c r="O551" t="s">
        <v>66</v>
      </c>
      <c r="P551" t="s">
        <v>68</v>
      </c>
      <c r="Q551" t="s">
        <v>68</v>
      </c>
      <c r="R551" t="s">
        <v>66</v>
      </c>
      <c r="S551" t="s">
        <v>67</v>
      </c>
      <c r="T551" t="s">
        <v>67</v>
      </c>
      <c r="U551" t="s">
        <v>68</v>
      </c>
      <c r="V551" t="s">
        <v>66</v>
      </c>
      <c r="W551" t="s">
        <v>65</v>
      </c>
      <c r="X551" t="s">
        <v>65</v>
      </c>
      <c r="Y551" t="s">
        <v>67</v>
      </c>
      <c r="Z551" t="s">
        <v>67</v>
      </c>
      <c r="AA551" t="s">
        <v>67</v>
      </c>
      <c r="AB551" t="s">
        <v>67</v>
      </c>
      <c r="AC551" t="s">
        <v>66</v>
      </c>
      <c r="AD551" t="s">
        <v>68</v>
      </c>
      <c r="AE551" t="s">
        <v>66</v>
      </c>
      <c r="AF551" t="s">
        <v>60</v>
      </c>
      <c r="AG551" t="s">
        <v>66</v>
      </c>
      <c r="AH551" t="s">
        <v>68</v>
      </c>
      <c r="AI551" t="s">
        <v>65</v>
      </c>
      <c r="AJ551" t="s">
        <v>66</v>
      </c>
      <c r="AK551" t="s">
        <v>67</v>
      </c>
      <c r="AL551" t="s">
        <v>67</v>
      </c>
      <c r="AM551" t="s">
        <v>66</v>
      </c>
      <c r="AN551" t="s">
        <v>65</v>
      </c>
      <c r="AO551" t="s">
        <v>67</v>
      </c>
      <c r="AP551" t="s">
        <v>67</v>
      </c>
      <c r="AQ551" t="s">
        <v>67</v>
      </c>
      <c r="AR551" t="s">
        <v>67</v>
      </c>
      <c r="AS551" t="s">
        <v>67</v>
      </c>
      <c r="AT551" t="s">
        <v>68</v>
      </c>
      <c r="AU551" t="s">
        <v>68</v>
      </c>
      <c r="AV551" t="s">
        <v>68</v>
      </c>
      <c r="AW551" t="s">
        <v>60</v>
      </c>
      <c r="AX551" t="s">
        <v>65</v>
      </c>
      <c r="AY551" t="s">
        <v>60</v>
      </c>
      <c r="AZ551">
        <v>716</v>
      </c>
      <c r="BA551" s="3">
        <v>44438.048611111109</v>
      </c>
    </row>
    <row r="552" spans="1:53" ht="17" customHeight="1" x14ac:dyDescent="0.35">
      <c r="A552" t="s">
        <v>52</v>
      </c>
      <c r="B552" t="s">
        <v>53</v>
      </c>
      <c r="D552" t="s">
        <v>323</v>
      </c>
      <c r="E552" t="s">
        <v>193</v>
      </c>
      <c r="F552" t="e">
        <f>VLOOKUP(D552,PostSurvey!A:B,2,FALSE)</f>
        <v>#N/A</v>
      </c>
      <c r="G552" s="1">
        <v>32426</v>
      </c>
      <c r="H552" t="s">
        <v>56</v>
      </c>
      <c r="I552" t="s">
        <v>58</v>
      </c>
      <c r="J552" t="s">
        <v>73</v>
      </c>
      <c r="K552" t="s">
        <v>58</v>
      </c>
      <c r="L552" t="s">
        <v>74</v>
      </c>
      <c r="M552" t="s">
        <v>60</v>
      </c>
      <c r="N552" t="s">
        <v>67</v>
      </c>
      <c r="O552" t="s">
        <v>60</v>
      </c>
      <c r="P552" t="s">
        <v>65</v>
      </c>
      <c r="Q552" t="s">
        <v>68</v>
      </c>
      <c r="R552" t="s">
        <v>66</v>
      </c>
      <c r="S552" t="s">
        <v>66</v>
      </c>
      <c r="T552" t="s">
        <v>67</v>
      </c>
      <c r="U552" t="s">
        <v>68</v>
      </c>
      <c r="V552" t="s">
        <v>60</v>
      </c>
      <c r="W552" t="s">
        <v>65</v>
      </c>
      <c r="X552" t="s">
        <v>60</v>
      </c>
      <c r="Y552" t="s">
        <v>60</v>
      </c>
      <c r="Z552" t="s">
        <v>66</v>
      </c>
      <c r="AA552" t="s">
        <v>66</v>
      </c>
      <c r="AB552" t="s">
        <v>67</v>
      </c>
      <c r="AC552" t="s">
        <v>66</v>
      </c>
      <c r="AD552" t="s">
        <v>68</v>
      </c>
      <c r="AE552" t="s">
        <v>60</v>
      </c>
      <c r="AF552" t="s">
        <v>60</v>
      </c>
      <c r="AG552" t="s">
        <v>60</v>
      </c>
      <c r="AH552" t="s">
        <v>65</v>
      </c>
      <c r="AI552" t="s">
        <v>68</v>
      </c>
      <c r="AJ552" t="s">
        <v>66</v>
      </c>
      <c r="AK552" t="s">
        <v>67</v>
      </c>
      <c r="AL552" t="s">
        <v>67</v>
      </c>
      <c r="AM552" t="s">
        <v>66</v>
      </c>
      <c r="AN552" t="s">
        <v>65</v>
      </c>
      <c r="AO552" t="s">
        <v>67</v>
      </c>
      <c r="AP552" t="s">
        <v>66</v>
      </c>
      <c r="AQ552" t="s">
        <v>66</v>
      </c>
      <c r="AR552" t="s">
        <v>66</v>
      </c>
      <c r="AS552" t="s">
        <v>60</v>
      </c>
      <c r="AT552" t="s">
        <v>65</v>
      </c>
      <c r="AU552" t="s">
        <v>68</v>
      </c>
      <c r="AV552" t="s">
        <v>65</v>
      </c>
      <c r="AW552" t="s">
        <v>65</v>
      </c>
      <c r="AX552" t="s">
        <v>68</v>
      </c>
      <c r="AY552" t="s">
        <v>65</v>
      </c>
      <c r="AZ552">
        <v>696</v>
      </c>
      <c r="BA552" s="3">
        <v>44437.586805555555</v>
      </c>
    </row>
    <row r="553" spans="1:53" ht="17" customHeight="1" x14ac:dyDescent="0.35">
      <c r="A553" t="s">
        <v>52</v>
      </c>
      <c r="B553" t="s">
        <v>53</v>
      </c>
      <c r="D553" t="s">
        <v>325</v>
      </c>
      <c r="E553" t="s">
        <v>168</v>
      </c>
      <c r="F553" t="e">
        <f>VLOOKUP(D553,PostSurvey!A:B,2,FALSE)</f>
        <v>#N/A</v>
      </c>
      <c r="G553">
        <v>15081996</v>
      </c>
      <c r="H553" t="s">
        <v>56</v>
      </c>
      <c r="I553" t="s">
        <v>52</v>
      </c>
      <c r="J553" t="s">
        <v>173</v>
      </c>
      <c r="K553" t="s">
        <v>58</v>
      </c>
      <c r="L553" t="s">
        <v>74</v>
      </c>
      <c r="M553" t="s">
        <v>68</v>
      </c>
      <c r="N553" t="s">
        <v>67</v>
      </c>
      <c r="O553" t="s">
        <v>66</v>
      </c>
      <c r="P553" t="s">
        <v>65</v>
      </c>
      <c r="Q553" t="s">
        <v>65</v>
      </c>
      <c r="R553" t="s">
        <v>67</v>
      </c>
      <c r="S553" t="s">
        <v>66</v>
      </c>
      <c r="T553" t="s">
        <v>67</v>
      </c>
      <c r="U553" t="s">
        <v>66</v>
      </c>
      <c r="V553" t="s">
        <v>66</v>
      </c>
      <c r="W553" t="s">
        <v>68</v>
      </c>
      <c r="X553" t="s">
        <v>67</v>
      </c>
      <c r="Y553" t="s">
        <v>67</v>
      </c>
      <c r="Z553" t="s">
        <v>67</v>
      </c>
      <c r="AA553" t="s">
        <v>67</v>
      </c>
      <c r="AB553" t="s">
        <v>67</v>
      </c>
      <c r="AC553" t="s">
        <v>65</v>
      </c>
      <c r="AD553" t="s">
        <v>65</v>
      </c>
      <c r="AE553" t="s">
        <v>60</v>
      </c>
      <c r="AF553" t="s">
        <v>66</v>
      </c>
      <c r="AG553" t="s">
        <v>67</v>
      </c>
      <c r="AH553" t="s">
        <v>65</v>
      </c>
      <c r="AI553" t="s">
        <v>68</v>
      </c>
      <c r="AJ553" t="s">
        <v>67</v>
      </c>
      <c r="AK553" t="s">
        <v>67</v>
      </c>
      <c r="AL553" t="s">
        <v>67</v>
      </c>
      <c r="AM553" t="s">
        <v>60</v>
      </c>
      <c r="AN553" t="s">
        <v>60</v>
      </c>
      <c r="AO553" t="s">
        <v>60</v>
      </c>
      <c r="AP553" t="s">
        <v>67</v>
      </c>
      <c r="AQ553" t="s">
        <v>66</v>
      </c>
      <c r="AR553" t="s">
        <v>66</v>
      </c>
      <c r="AS553" t="s">
        <v>66</v>
      </c>
      <c r="AT553" t="s">
        <v>68</v>
      </c>
      <c r="AU553" t="s">
        <v>68</v>
      </c>
      <c r="AV553" t="s">
        <v>68</v>
      </c>
      <c r="AW553" t="s">
        <v>65</v>
      </c>
      <c r="AX553" t="s">
        <v>65</v>
      </c>
      <c r="AY553" t="s">
        <v>65</v>
      </c>
      <c r="AZ553">
        <v>693</v>
      </c>
      <c r="BA553" s="3">
        <v>44437.570833333331</v>
      </c>
    </row>
    <row r="554" spans="1:53" ht="17" customHeight="1" x14ac:dyDescent="0.35">
      <c r="A554" t="s">
        <v>52</v>
      </c>
      <c r="B554" t="s">
        <v>53</v>
      </c>
      <c r="D554" t="s">
        <v>326</v>
      </c>
      <c r="E554" t="s">
        <v>89</v>
      </c>
      <c r="F554" t="e">
        <f>VLOOKUP(D554,PostSurvey!A:B,2,FALSE)</f>
        <v>#N/A</v>
      </c>
      <c r="G554" s="1">
        <v>29250</v>
      </c>
      <c r="H554" t="s">
        <v>56</v>
      </c>
      <c r="I554" t="s">
        <v>52</v>
      </c>
      <c r="J554" t="s">
        <v>77</v>
      </c>
      <c r="K554" t="s">
        <v>58</v>
      </c>
      <c r="L554" t="s">
        <v>74</v>
      </c>
      <c r="M554" t="s">
        <v>60</v>
      </c>
      <c r="N554" t="s">
        <v>66</v>
      </c>
      <c r="O554" t="s">
        <v>65</v>
      </c>
      <c r="P554" t="s">
        <v>66</v>
      </c>
      <c r="Q554" t="s">
        <v>60</v>
      </c>
      <c r="R554" t="s">
        <v>65</v>
      </c>
      <c r="S554" t="s">
        <v>65</v>
      </c>
      <c r="T554" t="s">
        <v>66</v>
      </c>
      <c r="U554" t="s">
        <v>66</v>
      </c>
      <c r="V554" t="s">
        <v>66</v>
      </c>
      <c r="W554" t="s">
        <v>65</v>
      </c>
      <c r="X554" t="s">
        <v>60</v>
      </c>
      <c r="Y554" t="s">
        <v>60</v>
      </c>
      <c r="Z554" t="s">
        <v>66</v>
      </c>
      <c r="AA554" t="s">
        <v>65</v>
      </c>
      <c r="AB554" t="s">
        <v>60</v>
      </c>
      <c r="AC554" t="s">
        <v>66</v>
      </c>
      <c r="AD554" t="s">
        <v>65</v>
      </c>
      <c r="AE554" t="s">
        <v>65</v>
      </c>
      <c r="AF554" t="s">
        <v>65</v>
      </c>
      <c r="AG554" t="s">
        <v>65</v>
      </c>
      <c r="AH554" t="s">
        <v>66</v>
      </c>
      <c r="AI554" t="s">
        <v>65</v>
      </c>
      <c r="AJ554" t="s">
        <v>66</v>
      </c>
      <c r="AK554" t="s">
        <v>66</v>
      </c>
      <c r="AL554" t="s">
        <v>66</v>
      </c>
      <c r="AM554" t="s">
        <v>65</v>
      </c>
      <c r="AN554" t="s">
        <v>60</v>
      </c>
      <c r="AO554" t="s">
        <v>65</v>
      </c>
      <c r="AP554" t="s">
        <v>65</v>
      </c>
      <c r="AQ554" t="s">
        <v>65</v>
      </c>
      <c r="AR554" t="s">
        <v>65</v>
      </c>
      <c r="AS554" t="s">
        <v>68</v>
      </c>
      <c r="AT554" t="s">
        <v>66</v>
      </c>
      <c r="AU554" t="s">
        <v>65</v>
      </c>
      <c r="AV554" t="s">
        <v>65</v>
      </c>
      <c r="AW554" t="s">
        <v>60</v>
      </c>
      <c r="AX554" t="s">
        <v>60</v>
      </c>
      <c r="AY554" t="s">
        <v>66</v>
      </c>
      <c r="AZ554">
        <v>691</v>
      </c>
      <c r="BA554" s="3">
        <v>44437.552777777775</v>
      </c>
    </row>
    <row r="555" spans="1:53" ht="17" customHeight="1" x14ac:dyDescent="0.35">
      <c r="A555" t="s">
        <v>52</v>
      </c>
      <c r="B555" t="s">
        <v>53</v>
      </c>
      <c r="D555" t="s">
        <v>327</v>
      </c>
      <c r="E555" t="s">
        <v>328</v>
      </c>
      <c r="F555" t="e">
        <f>VLOOKUP(D555,PostSurvey!A:B,2,FALSE)</f>
        <v>#N/A</v>
      </c>
      <c r="G555" s="1">
        <v>31628</v>
      </c>
      <c r="H555" t="s">
        <v>56</v>
      </c>
      <c r="I555" t="s">
        <v>58</v>
      </c>
      <c r="J555" t="s">
        <v>73</v>
      </c>
      <c r="K555" t="s">
        <v>58</v>
      </c>
      <c r="L555" t="s">
        <v>74</v>
      </c>
      <c r="M555" t="s">
        <v>60</v>
      </c>
      <c r="N555" t="s">
        <v>66</v>
      </c>
      <c r="O555" t="s">
        <v>67</v>
      </c>
      <c r="P555" t="s">
        <v>65</v>
      </c>
      <c r="Q555" t="s">
        <v>65</v>
      </c>
      <c r="R555" t="s">
        <v>67</v>
      </c>
      <c r="S555" t="s">
        <v>67</v>
      </c>
      <c r="T555" t="s">
        <v>67</v>
      </c>
      <c r="U555" t="s">
        <v>65</v>
      </c>
      <c r="V555" t="s">
        <v>66</v>
      </c>
      <c r="W555" t="s">
        <v>66</v>
      </c>
      <c r="X555" t="s">
        <v>65</v>
      </c>
      <c r="Y555" t="s">
        <v>66</v>
      </c>
      <c r="Z555" t="s">
        <v>66</v>
      </c>
      <c r="AA555" t="s">
        <v>66</v>
      </c>
      <c r="AB555" t="s">
        <v>66</v>
      </c>
      <c r="AC555" t="s">
        <v>66</v>
      </c>
      <c r="AD555" t="s">
        <v>65</v>
      </c>
      <c r="AE555" t="s">
        <v>66</v>
      </c>
      <c r="AF555" t="s">
        <v>66</v>
      </c>
      <c r="AG555" t="s">
        <v>66</v>
      </c>
      <c r="AH555" t="s">
        <v>66</v>
      </c>
      <c r="AI555" t="s">
        <v>60</v>
      </c>
      <c r="AJ555" t="s">
        <v>66</v>
      </c>
      <c r="AK555" t="s">
        <v>67</v>
      </c>
      <c r="AL555" t="s">
        <v>67</v>
      </c>
      <c r="AM555" t="s">
        <v>60</v>
      </c>
      <c r="AN555" t="s">
        <v>65</v>
      </c>
      <c r="AO555" t="s">
        <v>66</v>
      </c>
      <c r="AP555" t="s">
        <v>66</v>
      </c>
      <c r="AQ555" t="s">
        <v>66</v>
      </c>
      <c r="AR555" t="s">
        <v>66</v>
      </c>
      <c r="AS555" t="s">
        <v>66</v>
      </c>
      <c r="AT555" t="s">
        <v>65</v>
      </c>
      <c r="AU555" t="s">
        <v>65</v>
      </c>
      <c r="AV555" t="s">
        <v>65</v>
      </c>
      <c r="AW555" t="s">
        <v>65</v>
      </c>
      <c r="AX555" t="s">
        <v>65</v>
      </c>
      <c r="AY555" t="s">
        <v>65</v>
      </c>
      <c r="AZ555">
        <v>690</v>
      </c>
      <c r="BA555" s="3">
        <v>44437.552777777775</v>
      </c>
    </row>
    <row r="556" spans="1:53" ht="17" customHeight="1" x14ac:dyDescent="0.35">
      <c r="A556" t="s">
        <v>52</v>
      </c>
      <c r="B556" t="s">
        <v>53</v>
      </c>
      <c r="D556" t="s">
        <v>329</v>
      </c>
      <c r="E556" t="s">
        <v>168</v>
      </c>
      <c r="F556" t="e">
        <f>VLOOKUP(D556,PostSurvey!A:B,2,FALSE)</f>
        <v>#N/A</v>
      </c>
      <c r="G556" s="1">
        <v>31787</v>
      </c>
      <c r="H556" t="s">
        <v>56</v>
      </c>
      <c r="I556" t="s">
        <v>52</v>
      </c>
      <c r="J556" t="s">
        <v>77</v>
      </c>
      <c r="K556" t="s">
        <v>58</v>
      </c>
      <c r="L556" t="s">
        <v>74</v>
      </c>
      <c r="M556" t="s">
        <v>68</v>
      </c>
      <c r="N556" t="s">
        <v>67</v>
      </c>
      <c r="O556" t="s">
        <v>67</v>
      </c>
      <c r="P556" t="s">
        <v>67</v>
      </c>
      <c r="Q556" t="s">
        <v>67</v>
      </c>
      <c r="R556" t="s">
        <v>67</v>
      </c>
      <c r="S556" t="s">
        <v>67</v>
      </c>
      <c r="T556" t="s">
        <v>67</v>
      </c>
      <c r="U556" t="s">
        <v>68</v>
      </c>
      <c r="V556" t="s">
        <v>60</v>
      </c>
      <c r="W556" t="s">
        <v>67</v>
      </c>
      <c r="X556" t="s">
        <v>60</v>
      </c>
      <c r="Y556" t="s">
        <v>67</v>
      </c>
      <c r="Z556" t="s">
        <v>67</v>
      </c>
      <c r="AA556" t="s">
        <v>67</v>
      </c>
      <c r="AB556" t="s">
        <v>67</v>
      </c>
      <c r="AC556" t="s">
        <v>60</v>
      </c>
      <c r="AD556" t="s">
        <v>60</v>
      </c>
      <c r="AE556" t="s">
        <v>60</v>
      </c>
      <c r="AF556" t="s">
        <v>60</v>
      </c>
      <c r="AG556" t="s">
        <v>67</v>
      </c>
      <c r="AH556" t="s">
        <v>67</v>
      </c>
      <c r="AI556" t="s">
        <v>68</v>
      </c>
      <c r="AJ556" t="s">
        <v>67</v>
      </c>
      <c r="AK556" t="s">
        <v>67</v>
      </c>
      <c r="AL556" t="s">
        <v>67</v>
      </c>
      <c r="AM556" t="s">
        <v>60</v>
      </c>
      <c r="AN556" t="s">
        <v>67</v>
      </c>
      <c r="AO556" t="s">
        <v>67</v>
      </c>
      <c r="AP556" t="s">
        <v>67</v>
      </c>
      <c r="AQ556" t="s">
        <v>67</v>
      </c>
      <c r="AR556" t="s">
        <v>67</v>
      </c>
      <c r="AS556" t="s">
        <v>67</v>
      </c>
      <c r="AT556" t="s">
        <v>68</v>
      </c>
      <c r="AU556" t="s">
        <v>68</v>
      </c>
      <c r="AV556" t="s">
        <v>68</v>
      </c>
      <c r="AW556" t="s">
        <v>68</v>
      </c>
      <c r="AX556" t="s">
        <v>68</v>
      </c>
      <c r="AY556" t="s">
        <v>68</v>
      </c>
      <c r="AZ556">
        <v>689</v>
      </c>
      <c r="BA556" s="3">
        <v>44437.551388888889</v>
      </c>
    </row>
    <row r="557" spans="1:53" ht="17" customHeight="1" x14ac:dyDescent="0.35">
      <c r="A557" t="s">
        <v>52</v>
      </c>
      <c r="B557" t="s">
        <v>53</v>
      </c>
      <c r="D557">
        <v>690</v>
      </c>
      <c r="E557" t="s">
        <v>316</v>
      </c>
      <c r="F557" t="e">
        <f>VLOOKUP(D557,PostSurvey!A:B,2,FALSE)</f>
        <v>#N/A</v>
      </c>
      <c r="G557" s="1">
        <v>27416</v>
      </c>
      <c r="H557" t="s">
        <v>63</v>
      </c>
      <c r="I557" t="s">
        <v>58</v>
      </c>
      <c r="J557" t="s">
        <v>73</v>
      </c>
      <c r="K557" t="s">
        <v>58</v>
      </c>
      <c r="L557" t="s">
        <v>74</v>
      </c>
      <c r="M557" t="s">
        <v>65</v>
      </c>
      <c r="N557" t="s">
        <v>65</v>
      </c>
      <c r="O557" t="s">
        <v>60</v>
      </c>
      <c r="P557" t="s">
        <v>60</v>
      </c>
      <c r="Q557" t="s">
        <v>60</v>
      </c>
      <c r="R557" t="s">
        <v>60</v>
      </c>
      <c r="S557" t="s">
        <v>60</v>
      </c>
      <c r="T557" t="s">
        <v>60</v>
      </c>
      <c r="U557" t="s">
        <v>68</v>
      </c>
      <c r="V557" t="s">
        <v>65</v>
      </c>
      <c r="W557" t="s">
        <v>65</v>
      </c>
      <c r="X557" t="s">
        <v>60</v>
      </c>
      <c r="Y557" t="s">
        <v>60</v>
      </c>
      <c r="Z557" t="s">
        <v>66</v>
      </c>
      <c r="AA557" t="s">
        <v>60</v>
      </c>
      <c r="AB557" t="s">
        <v>66</v>
      </c>
      <c r="AC557" t="s">
        <v>60</v>
      </c>
      <c r="AD557" t="s">
        <v>60</v>
      </c>
      <c r="AE557" t="s">
        <v>60</v>
      </c>
      <c r="AF557" t="s">
        <v>60</v>
      </c>
      <c r="AG557" t="s">
        <v>60</v>
      </c>
      <c r="AH557" t="s">
        <v>65</v>
      </c>
      <c r="AI557" t="s">
        <v>68</v>
      </c>
      <c r="AJ557" t="s">
        <v>60</v>
      </c>
      <c r="AK557" t="s">
        <v>67</v>
      </c>
      <c r="AL557" t="s">
        <v>60</v>
      </c>
      <c r="AM557" t="s">
        <v>65</v>
      </c>
      <c r="AN557" t="s">
        <v>60</v>
      </c>
      <c r="AO557" t="s">
        <v>60</v>
      </c>
      <c r="AP557" t="s">
        <v>60</v>
      </c>
      <c r="AQ557" t="s">
        <v>60</v>
      </c>
      <c r="AR557" t="s">
        <v>60</v>
      </c>
      <c r="AS557" t="s">
        <v>60</v>
      </c>
      <c r="AT557" t="s">
        <v>60</v>
      </c>
      <c r="AU557" t="s">
        <v>65</v>
      </c>
      <c r="AV557" t="s">
        <v>60</v>
      </c>
      <c r="AW557" t="s">
        <v>60</v>
      </c>
      <c r="AX557" t="s">
        <v>65</v>
      </c>
      <c r="AY557" t="s">
        <v>60</v>
      </c>
      <c r="AZ557">
        <v>683</v>
      </c>
      <c r="BA557" s="3">
        <v>44437.527777777781</v>
      </c>
    </row>
    <row r="558" spans="1:53" ht="17" customHeight="1" x14ac:dyDescent="0.35">
      <c r="A558" t="s">
        <v>52</v>
      </c>
      <c r="B558" t="s">
        <v>53</v>
      </c>
      <c r="D558" t="s">
        <v>332</v>
      </c>
      <c r="E558" t="s">
        <v>87</v>
      </c>
      <c r="F558" t="e">
        <f>VLOOKUP(D558,PostSurvey!A:B,2,FALSE)</f>
        <v>#N/A</v>
      </c>
      <c r="G558" s="1">
        <v>32812</v>
      </c>
      <c r="H558" t="s">
        <v>56</v>
      </c>
      <c r="I558" t="s">
        <v>52</v>
      </c>
      <c r="J558" t="s">
        <v>77</v>
      </c>
      <c r="K558" t="s">
        <v>58</v>
      </c>
      <c r="L558" t="s">
        <v>59</v>
      </c>
      <c r="M558" t="s">
        <v>65</v>
      </c>
      <c r="N558" t="s">
        <v>60</v>
      </c>
      <c r="O558" t="s">
        <v>60</v>
      </c>
      <c r="P558" t="s">
        <v>60</v>
      </c>
      <c r="Q558" t="s">
        <v>60</v>
      </c>
      <c r="R558" t="s">
        <v>60</v>
      </c>
      <c r="S558" t="s">
        <v>60</v>
      </c>
      <c r="T558" t="s">
        <v>66</v>
      </c>
      <c r="U558" t="s">
        <v>65</v>
      </c>
      <c r="V558" t="s">
        <v>65</v>
      </c>
      <c r="W558" t="s">
        <v>65</v>
      </c>
      <c r="X558" t="s">
        <v>65</v>
      </c>
      <c r="Y558" t="s">
        <v>67</v>
      </c>
      <c r="Z558" t="s">
        <v>66</v>
      </c>
      <c r="AA558" t="s">
        <v>66</v>
      </c>
      <c r="AB558" t="s">
        <v>66</v>
      </c>
      <c r="AC558" t="s">
        <v>65</v>
      </c>
      <c r="AD558" t="s">
        <v>65</v>
      </c>
      <c r="AE558" t="s">
        <v>60</v>
      </c>
      <c r="AF558" t="s">
        <v>65</v>
      </c>
      <c r="AG558" t="s">
        <v>65</v>
      </c>
      <c r="AH558" t="s">
        <v>60</v>
      </c>
      <c r="AI558" t="s">
        <v>60</v>
      </c>
      <c r="AJ558" t="s">
        <v>66</v>
      </c>
      <c r="AK558" t="s">
        <v>67</v>
      </c>
      <c r="AL558" t="s">
        <v>60</v>
      </c>
      <c r="AM558" t="s">
        <v>65</v>
      </c>
      <c r="AN558" t="s">
        <v>68</v>
      </c>
      <c r="AO558" t="s">
        <v>65</v>
      </c>
      <c r="AP558" t="s">
        <v>60</v>
      </c>
      <c r="AQ558" t="s">
        <v>60</v>
      </c>
      <c r="AR558" t="s">
        <v>60</v>
      </c>
      <c r="AS558" t="s">
        <v>60</v>
      </c>
      <c r="AT558" t="s">
        <v>66</v>
      </c>
      <c r="AU558" t="s">
        <v>65</v>
      </c>
      <c r="AV558" t="s">
        <v>65</v>
      </c>
      <c r="AW558" t="s">
        <v>65</v>
      </c>
      <c r="AX558" t="s">
        <v>65</v>
      </c>
      <c r="AY558" t="s">
        <v>65</v>
      </c>
      <c r="AZ558">
        <v>682</v>
      </c>
      <c r="BA558" s="3">
        <v>44437.513194444444</v>
      </c>
    </row>
    <row r="559" spans="1:53" ht="17" customHeight="1" x14ac:dyDescent="0.35">
      <c r="A559" t="s">
        <v>52</v>
      </c>
      <c r="B559" t="s">
        <v>53</v>
      </c>
      <c r="D559" t="s">
        <v>326</v>
      </c>
      <c r="E559" t="s">
        <v>333</v>
      </c>
      <c r="F559" t="e">
        <f>VLOOKUP(D559,PostSurvey!A:B,2,FALSE)</f>
        <v>#N/A</v>
      </c>
      <c r="G559" s="1">
        <v>29250</v>
      </c>
      <c r="H559" t="s">
        <v>56</v>
      </c>
      <c r="I559" t="s">
        <v>52</v>
      </c>
      <c r="J559" t="s">
        <v>77</v>
      </c>
      <c r="K559" t="s">
        <v>58</v>
      </c>
      <c r="L559" t="s">
        <v>74</v>
      </c>
      <c r="M559" t="s">
        <v>60</v>
      </c>
      <c r="N559" t="s">
        <v>66</v>
      </c>
      <c r="O559" t="s">
        <v>60</v>
      </c>
      <c r="P559" t="s">
        <v>66</v>
      </c>
      <c r="Q559" t="s">
        <v>60</v>
      </c>
      <c r="R559" t="s">
        <v>65</v>
      </c>
      <c r="S559" t="s">
        <v>65</v>
      </c>
      <c r="T559" t="s">
        <v>60</v>
      </c>
      <c r="U559" t="s">
        <v>60</v>
      </c>
      <c r="V559" t="s">
        <v>66</v>
      </c>
      <c r="W559" t="s">
        <v>65</v>
      </c>
      <c r="X559" t="s">
        <v>60</v>
      </c>
      <c r="Y559" t="s">
        <v>60</v>
      </c>
      <c r="Z559" t="s">
        <v>60</v>
      </c>
      <c r="AA559" t="s">
        <v>65</v>
      </c>
      <c r="AB559" t="s">
        <v>65</v>
      </c>
      <c r="AC559" t="s">
        <v>60</v>
      </c>
      <c r="AD559" t="s">
        <v>68</v>
      </c>
      <c r="AE559" t="s">
        <v>60</v>
      </c>
      <c r="AF559" t="s">
        <v>65</v>
      </c>
      <c r="AG559" t="s">
        <v>65</v>
      </c>
      <c r="AH559" t="s">
        <v>66</v>
      </c>
      <c r="AI559" t="s">
        <v>68</v>
      </c>
      <c r="AJ559" t="s">
        <v>66</v>
      </c>
      <c r="AK559" t="s">
        <v>66</v>
      </c>
      <c r="AL559" t="s">
        <v>66</v>
      </c>
      <c r="AM559" t="s">
        <v>65</v>
      </c>
      <c r="AN559" t="s">
        <v>65</v>
      </c>
      <c r="AO559" t="s">
        <v>65</v>
      </c>
      <c r="AP559" t="s">
        <v>60</v>
      </c>
      <c r="AQ559" t="s">
        <v>65</v>
      </c>
      <c r="AR559" t="s">
        <v>65</v>
      </c>
      <c r="AS559" t="s">
        <v>65</v>
      </c>
      <c r="AT559" t="s">
        <v>66</v>
      </c>
      <c r="AU559" t="s">
        <v>65</v>
      </c>
      <c r="AV559" t="s">
        <v>65</v>
      </c>
      <c r="AW559" t="s">
        <v>65</v>
      </c>
      <c r="AX559" t="s">
        <v>65</v>
      </c>
      <c r="AY559" t="s">
        <v>66</v>
      </c>
      <c r="AZ559">
        <v>681</v>
      </c>
      <c r="BA559" s="3">
        <v>44437.511111111111</v>
      </c>
    </row>
    <row r="560" spans="1:53" ht="17" customHeight="1" x14ac:dyDescent="0.35">
      <c r="A560" t="s">
        <v>52</v>
      </c>
      <c r="B560" t="s">
        <v>53</v>
      </c>
      <c r="D560" t="s">
        <v>339</v>
      </c>
      <c r="E560" t="s">
        <v>168</v>
      </c>
      <c r="F560" t="e">
        <f>VLOOKUP(D560,PostSurvey!A:B,2,FALSE)</f>
        <v>#N/A</v>
      </c>
      <c r="G560" s="1">
        <v>31898</v>
      </c>
      <c r="H560" t="s">
        <v>56</v>
      </c>
      <c r="I560" t="s">
        <v>58</v>
      </c>
      <c r="J560" t="s">
        <v>73</v>
      </c>
      <c r="K560" t="s">
        <v>58</v>
      </c>
      <c r="L560" t="s">
        <v>74</v>
      </c>
      <c r="M560" t="s">
        <v>67</v>
      </c>
      <c r="N560" t="s">
        <v>67</v>
      </c>
      <c r="O560" t="s">
        <v>67</v>
      </c>
      <c r="P560" t="s">
        <v>67</v>
      </c>
      <c r="Q560" t="s">
        <v>67</v>
      </c>
      <c r="R560" t="s">
        <v>67</v>
      </c>
      <c r="S560" t="s">
        <v>67</v>
      </c>
      <c r="T560" t="s">
        <v>67</v>
      </c>
      <c r="U560" t="s">
        <v>67</v>
      </c>
      <c r="V560" t="s">
        <v>67</v>
      </c>
      <c r="W560" t="s">
        <v>67</v>
      </c>
      <c r="X560" t="s">
        <v>67</v>
      </c>
      <c r="Y560" t="s">
        <v>67</v>
      </c>
      <c r="Z560" t="s">
        <v>67</v>
      </c>
      <c r="AA560" t="s">
        <v>67</v>
      </c>
      <c r="AB560" t="s">
        <v>67</v>
      </c>
      <c r="AC560" t="s">
        <v>67</v>
      </c>
      <c r="AD560" t="s">
        <v>67</v>
      </c>
      <c r="AE560" t="s">
        <v>67</v>
      </c>
      <c r="AF560" t="s">
        <v>67</v>
      </c>
      <c r="AG560" t="s">
        <v>67</v>
      </c>
      <c r="AH560" t="s">
        <v>67</v>
      </c>
      <c r="AI560" t="s">
        <v>67</v>
      </c>
      <c r="AJ560" t="s">
        <v>67</v>
      </c>
      <c r="AK560" t="s">
        <v>67</v>
      </c>
      <c r="AL560" t="s">
        <v>67</v>
      </c>
      <c r="AM560" t="s">
        <v>67</v>
      </c>
      <c r="AN560" t="s">
        <v>67</v>
      </c>
      <c r="AO560" t="s">
        <v>67</v>
      </c>
      <c r="AP560" t="s">
        <v>67</v>
      </c>
      <c r="AQ560" t="s">
        <v>67</v>
      </c>
      <c r="AR560" t="s">
        <v>67</v>
      </c>
      <c r="AS560" t="s">
        <v>67</v>
      </c>
      <c r="AT560" t="s">
        <v>67</v>
      </c>
      <c r="AU560" t="s">
        <v>67</v>
      </c>
      <c r="AV560" t="s">
        <v>67</v>
      </c>
      <c r="AW560" t="s">
        <v>67</v>
      </c>
      <c r="AX560" t="s">
        <v>67</v>
      </c>
      <c r="AY560" t="s">
        <v>67</v>
      </c>
      <c r="AZ560">
        <v>670</v>
      </c>
      <c r="BA560" s="3">
        <v>44437.453472222223</v>
      </c>
    </row>
    <row r="561" spans="1:53" ht="17" customHeight="1" x14ac:dyDescent="0.35">
      <c r="A561" t="s">
        <v>52</v>
      </c>
      <c r="B561" t="s">
        <v>53</v>
      </c>
      <c r="D561">
        <v>3047</v>
      </c>
      <c r="E561" t="s">
        <v>168</v>
      </c>
      <c r="F561" t="e">
        <f>VLOOKUP(D561,PostSurvey!A:B,2,FALSE)</f>
        <v>#N/A</v>
      </c>
      <c r="G561">
        <v>4021983</v>
      </c>
      <c r="H561" t="s">
        <v>56</v>
      </c>
      <c r="I561" t="s">
        <v>52</v>
      </c>
      <c r="J561" t="s">
        <v>73</v>
      </c>
      <c r="K561" t="s">
        <v>58</v>
      </c>
      <c r="L561" t="s">
        <v>74</v>
      </c>
      <c r="M561" t="s">
        <v>60</v>
      </c>
      <c r="N561" t="s">
        <v>66</v>
      </c>
      <c r="O561" t="s">
        <v>67</v>
      </c>
      <c r="P561" t="s">
        <v>68</v>
      </c>
      <c r="Q561" t="s">
        <v>68</v>
      </c>
      <c r="R561" t="s">
        <v>67</v>
      </c>
      <c r="S561" t="s">
        <v>67</v>
      </c>
      <c r="T561" t="s">
        <v>60</v>
      </c>
      <c r="U561" t="s">
        <v>60</v>
      </c>
      <c r="V561" t="s">
        <v>66</v>
      </c>
      <c r="W561" t="s">
        <v>60</v>
      </c>
      <c r="X561" t="s">
        <v>67</v>
      </c>
      <c r="Y561" t="s">
        <v>67</v>
      </c>
      <c r="Z561" t="s">
        <v>67</v>
      </c>
      <c r="AA561" t="s">
        <v>67</v>
      </c>
      <c r="AB561" t="s">
        <v>66</v>
      </c>
      <c r="AC561" t="s">
        <v>60</v>
      </c>
      <c r="AD561" t="s">
        <v>68</v>
      </c>
      <c r="AE561" t="s">
        <v>67</v>
      </c>
      <c r="AF561" t="s">
        <v>68</v>
      </c>
      <c r="AG561" t="s">
        <v>68</v>
      </c>
      <c r="AH561" t="s">
        <v>67</v>
      </c>
      <c r="AI561" t="s">
        <v>67</v>
      </c>
      <c r="AJ561" t="s">
        <v>66</v>
      </c>
      <c r="AK561" t="s">
        <v>67</v>
      </c>
      <c r="AL561" t="s">
        <v>60</v>
      </c>
      <c r="AM561" t="s">
        <v>65</v>
      </c>
      <c r="AN561" t="s">
        <v>68</v>
      </c>
      <c r="AO561" t="s">
        <v>65</v>
      </c>
      <c r="AP561" t="s">
        <v>67</v>
      </c>
      <c r="AQ561" t="s">
        <v>67</v>
      </c>
      <c r="AR561" t="s">
        <v>67</v>
      </c>
      <c r="AS561" t="s">
        <v>67</v>
      </c>
      <c r="AT561" t="s">
        <v>68</v>
      </c>
      <c r="AU561" t="s">
        <v>68</v>
      </c>
      <c r="AV561" t="s">
        <v>68</v>
      </c>
      <c r="AW561" t="s">
        <v>68</v>
      </c>
      <c r="AX561" t="s">
        <v>60</v>
      </c>
      <c r="AY561" t="s">
        <v>60</v>
      </c>
      <c r="AZ561">
        <v>668</v>
      </c>
      <c r="BA561" s="3">
        <v>44437.448611111111</v>
      </c>
    </row>
    <row r="562" spans="1:53" ht="17" customHeight="1" x14ac:dyDescent="0.35">
      <c r="A562" t="s">
        <v>58</v>
      </c>
      <c r="B562" s="2" t="s">
        <v>69</v>
      </c>
      <c r="D562" t="s">
        <v>341</v>
      </c>
      <c r="E562" t="s">
        <v>342</v>
      </c>
      <c r="F562" t="e">
        <f>VLOOKUP(D562,PostSurvey!A:B,2,FALSE)</f>
        <v>#N/A</v>
      </c>
      <c r="G562">
        <v>13042000</v>
      </c>
      <c r="H562" t="s">
        <v>63</v>
      </c>
      <c r="I562" t="s">
        <v>52</v>
      </c>
      <c r="J562" s="2" t="s">
        <v>90</v>
      </c>
      <c r="K562" t="s">
        <v>58</v>
      </c>
      <c r="L562" t="s">
        <v>59</v>
      </c>
      <c r="M562" t="s">
        <v>60</v>
      </c>
      <c r="N562" t="s">
        <v>68</v>
      </c>
      <c r="O562" t="s">
        <v>67</v>
      </c>
      <c r="P562" t="s">
        <v>68</v>
      </c>
      <c r="Q562" t="s">
        <v>68</v>
      </c>
      <c r="R562" t="s">
        <v>67</v>
      </c>
      <c r="S562" t="s">
        <v>67</v>
      </c>
      <c r="T562" t="s">
        <v>67</v>
      </c>
      <c r="U562" t="s">
        <v>68</v>
      </c>
      <c r="V562" t="s">
        <v>68</v>
      </c>
      <c r="W562" t="s">
        <v>60</v>
      </c>
      <c r="X562" t="s">
        <v>68</v>
      </c>
      <c r="Y562" t="s">
        <v>68</v>
      </c>
      <c r="Z562" t="s">
        <v>67</v>
      </c>
      <c r="AA562" t="s">
        <v>67</v>
      </c>
      <c r="AB562" t="s">
        <v>67</v>
      </c>
      <c r="AC562" t="s">
        <v>60</v>
      </c>
      <c r="AD562" t="s">
        <v>60</v>
      </c>
      <c r="AE562" t="s">
        <v>67</v>
      </c>
      <c r="AF562" t="s">
        <v>67</v>
      </c>
      <c r="AG562" t="s">
        <v>68</v>
      </c>
      <c r="AH562" t="s">
        <v>68</v>
      </c>
      <c r="AI562" t="s">
        <v>67</v>
      </c>
      <c r="AJ562" t="s">
        <v>65</v>
      </c>
      <c r="AK562" t="s">
        <v>67</v>
      </c>
      <c r="AL562" t="s">
        <v>60</v>
      </c>
      <c r="AM562" t="s">
        <v>60</v>
      </c>
      <c r="AN562" t="s">
        <v>67</v>
      </c>
      <c r="AO562" t="s">
        <v>67</v>
      </c>
      <c r="AP562" t="s">
        <v>67</v>
      </c>
      <c r="AQ562" t="s">
        <v>67</v>
      </c>
      <c r="AR562" t="s">
        <v>67</v>
      </c>
      <c r="AS562" t="s">
        <v>67</v>
      </c>
      <c r="AT562" t="s">
        <v>68</v>
      </c>
      <c r="AU562" t="s">
        <v>68</v>
      </c>
      <c r="AV562" t="s">
        <v>68</v>
      </c>
      <c r="AW562" t="s">
        <v>68</v>
      </c>
      <c r="AX562" t="s">
        <v>60</v>
      </c>
      <c r="AY562" t="s">
        <v>66</v>
      </c>
      <c r="AZ562">
        <v>659</v>
      </c>
      <c r="BA562" s="3">
        <v>44437.429861111108</v>
      </c>
    </row>
    <row r="563" spans="1:53" ht="17" customHeight="1" x14ac:dyDescent="0.35">
      <c r="A563" t="s">
        <v>52</v>
      </c>
      <c r="B563" s="2" t="s">
        <v>69</v>
      </c>
      <c r="D563" t="s">
        <v>343</v>
      </c>
      <c r="E563" t="s">
        <v>342</v>
      </c>
      <c r="F563" t="e">
        <f>VLOOKUP(D563,PostSurvey!A:B,2,FALSE)</f>
        <v>#N/A</v>
      </c>
      <c r="G563" s="1">
        <v>36629</v>
      </c>
      <c r="H563" t="s">
        <v>63</v>
      </c>
      <c r="I563" t="s">
        <v>52</v>
      </c>
      <c r="J563" t="s">
        <v>77</v>
      </c>
      <c r="K563" t="s">
        <v>58</v>
      </c>
      <c r="L563" t="s">
        <v>59</v>
      </c>
      <c r="M563" t="s">
        <v>60</v>
      </c>
      <c r="N563" t="s">
        <v>68</v>
      </c>
      <c r="O563" t="s">
        <v>60</v>
      </c>
      <c r="P563" t="s">
        <v>68</v>
      </c>
      <c r="Q563" t="s">
        <v>68</v>
      </c>
      <c r="R563" t="s">
        <v>67</v>
      </c>
      <c r="S563" t="s">
        <v>67</v>
      </c>
      <c r="T563" t="s">
        <v>66</v>
      </c>
      <c r="U563" t="s">
        <v>68</v>
      </c>
      <c r="V563" t="s">
        <v>68</v>
      </c>
      <c r="W563" t="s">
        <v>60</v>
      </c>
      <c r="X563" t="s">
        <v>68</v>
      </c>
      <c r="Y563" t="s">
        <v>68</v>
      </c>
      <c r="Z563" t="s">
        <v>67</v>
      </c>
      <c r="AA563" t="s">
        <v>67</v>
      </c>
      <c r="AB563" t="s">
        <v>67</v>
      </c>
      <c r="AC563" t="s">
        <v>60</v>
      </c>
      <c r="AD563" t="s">
        <v>60</v>
      </c>
      <c r="AE563" t="s">
        <v>67</v>
      </c>
      <c r="AF563" t="s">
        <v>60</v>
      </c>
      <c r="AG563" t="s">
        <v>67</v>
      </c>
      <c r="AH563" t="s">
        <v>60</v>
      </c>
      <c r="AI563" t="s">
        <v>67</v>
      </c>
      <c r="AJ563" t="s">
        <v>60</v>
      </c>
      <c r="AK563" t="s">
        <v>67</v>
      </c>
      <c r="AL563" t="s">
        <v>60</v>
      </c>
      <c r="AM563" t="s">
        <v>60</v>
      </c>
      <c r="AN563" t="s">
        <v>67</v>
      </c>
      <c r="AO563" t="s">
        <v>60</v>
      </c>
      <c r="AP563" t="s">
        <v>67</v>
      </c>
      <c r="AQ563" t="s">
        <v>67</v>
      </c>
      <c r="AR563" t="s">
        <v>67</v>
      </c>
      <c r="AS563" t="s">
        <v>67</v>
      </c>
      <c r="AT563" t="s">
        <v>68</v>
      </c>
      <c r="AU563" t="s">
        <v>68</v>
      </c>
      <c r="AV563" t="s">
        <v>68</v>
      </c>
      <c r="AW563" t="s">
        <v>68</v>
      </c>
      <c r="AX563" t="s">
        <v>65</v>
      </c>
      <c r="AY563" t="s">
        <v>60</v>
      </c>
      <c r="AZ563">
        <v>658</v>
      </c>
      <c r="BA563" s="3">
        <v>44437.426388888889</v>
      </c>
    </row>
    <row r="564" spans="1:53" ht="17" customHeight="1" x14ac:dyDescent="0.35">
      <c r="A564" t="s">
        <v>52</v>
      </c>
      <c r="B564" s="2" t="s">
        <v>69</v>
      </c>
      <c r="D564" t="s">
        <v>366</v>
      </c>
      <c r="E564" t="s">
        <v>367</v>
      </c>
      <c r="F564" t="e">
        <f>VLOOKUP(D564,PostSurvey!A:B,2,FALSE)</f>
        <v>#N/A</v>
      </c>
      <c r="G564" s="1">
        <v>27663</v>
      </c>
      <c r="H564" t="s">
        <v>63</v>
      </c>
      <c r="I564" t="s">
        <v>58</v>
      </c>
      <c r="J564" t="s">
        <v>73</v>
      </c>
      <c r="K564" t="s">
        <v>58</v>
      </c>
      <c r="L564" t="s">
        <v>74</v>
      </c>
      <c r="M564" t="s">
        <v>65</v>
      </c>
      <c r="N564" t="s">
        <v>66</v>
      </c>
      <c r="O564" t="s">
        <v>66</v>
      </c>
      <c r="P564" t="s">
        <v>65</v>
      </c>
      <c r="Q564" t="s">
        <v>65</v>
      </c>
      <c r="R564" t="s">
        <v>66</v>
      </c>
      <c r="S564" t="s">
        <v>66</v>
      </c>
      <c r="T564" t="s">
        <v>66</v>
      </c>
      <c r="U564" t="s">
        <v>68</v>
      </c>
      <c r="V564" t="s">
        <v>65</v>
      </c>
      <c r="W564" t="s">
        <v>65</v>
      </c>
      <c r="X564" t="s">
        <v>65</v>
      </c>
      <c r="Y564" t="s">
        <v>66</v>
      </c>
      <c r="Z564" t="s">
        <v>66</v>
      </c>
      <c r="AA564" t="s">
        <v>66</v>
      </c>
      <c r="AB564" t="s">
        <v>67</v>
      </c>
      <c r="AC564" t="s">
        <v>60</v>
      </c>
      <c r="AD564" t="s">
        <v>65</v>
      </c>
      <c r="AE564" t="s">
        <v>67</v>
      </c>
      <c r="AF564" t="s">
        <v>66</v>
      </c>
      <c r="AG564" t="s">
        <v>66</v>
      </c>
      <c r="AH564" t="s">
        <v>65</v>
      </c>
      <c r="AI564" t="s">
        <v>65</v>
      </c>
      <c r="AJ564" t="s">
        <v>66</v>
      </c>
      <c r="AK564" t="s">
        <v>67</v>
      </c>
      <c r="AL564" t="s">
        <v>66</v>
      </c>
      <c r="AM564" t="s">
        <v>66</v>
      </c>
      <c r="AN564" t="s">
        <v>60</v>
      </c>
      <c r="AO564" t="s">
        <v>67</v>
      </c>
      <c r="AP564" t="s">
        <v>60</v>
      </c>
      <c r="AQ564" t="s">
        <v>66</v>
      </c>
      <c r="AR564" t="s">
        <v>66</v>
      </c>
      <c r="AS564" t="s">
        <v>65</v>
      </c>
      <c r="AT564" t="s">
        <v>65</v>
      </c>
      <c r="AU564" t="s">
        <v>65</v>
      </c>
      <c r="AV564" t="s">
        <v>65</v>
      </c>
      <c r="AW564" t="s">
        <v>65</v>
      </c>
      <c r="AX564" t="s">
        <v>65</v>
      </c>
      <c r="AY564" t="s">
        <v>65</v>
      </c>
      <c r="AZ564">
        <v>614</v>
      </c>
      <c r="BA564" s="3">
        <v>44437.376388888886</v>
      </c>
    </row>
    <row r="565" spans="1:53" ht="17" customHeight="1" x14ac:dyDescent="0.35">
      <c r="A565" t="s">
        <v>52</v>
      </c>
      <c r="B565" t="s">
        <v>53</v>
      </c>
      <c r="D565" t="s">
        <v>370</v>
      </c>
      <c r="E565" t="s">
        <v>371</v>
      </c>
      <c r="F565" t="str">
        <f>VLOOKUP(D565,PostSurvey!A:B,2,FALSE)</f>
        <v>Siti Radiah</v>
      </c>
      <c r="G565" s="1">
        <v>36677</v>
      </c>
      <c r="H565" t="s">
        <v>63</v>
      </c>
      <c r="I565" t="s">
        <v>58</v>
      </c>
      <c r="J565" t="s">
        <v>73</v>
      </c>
      <c r="K565" t="s">
        <v>58</v>
      </c>
      <c r="L565" t="s">
        <v>59</v>
      </c>
      <c r="M565" t="s">
        <v>60</v>
      </c>
      <c r="N565" t="s">
        <v>60</v>
      </c>
      <c r="O565" t="s">
        <v>60</v>
      </c>
      <c r="P565" t="s">
        <v>60</v>
      </c>
      <c r="Q565" t="s">
        <v>60</v>
      </c>
      <c r="R565" t="s">
        <v>60</v>
      </c>
      <c r="S565" t="s">
        <v>60</v>
      </c>
      <c r="T565" t="s">
        <v>60</v>
      </c>
      <c r="U565" t="s">
        <v>60</v>
      </c>
      <c r="V565" t="s">
        <v>60</v>
      </c>
      <c r="W565" t="s">
        <v>60</v>
      </c>
      <c r="X565" t="s">
        <v>60</v>
      </c>
      <c r="Y565" t="s">
        <v>60</v>
      </c>
      <c r="Z565" t="s">
        <v>60</v>
      </c>
      <c r="AA565" t="s">
        <v>60</v>
      </c>
      <c r="AB565" t="s">
        <v>60</v>
      </c>
      <c r="AC565" t="s">
        <v>60</v>
      </c>
      <c r="AD565" t="s">
        <v>60</v>
      </c>
      <c r="AE565" t="s">
        <v>60</v>
      </c>
      <c r="AF565" t="s">
        <v>60</v>
      </c>
      <c r="AG565" t="s">
        <v>60</v>
      </c>
      <c r="AH565" t="s">
        <v>60</v>
      </c>
      <c r="AI565" t="s">
        <v>60</v>
      </c>
      <c r="AJ565" t="s">
        <v>60</v>
      </c>
      <c r="AK565" t="s">
        <v>60</v>
      </c>
      <c r="AL565" t="s">
        <v>60</v>
      </c>
      <c r="AM565" t="s">
        <v>60</v>
      </c>
      <c r="AN565" t="s">
        <v>60</v>
      </c>
      <c r="AO565" t="s">
        <v>60</v>
      </c>
      <c r="AP565" t="s">
        <v>60</v>
      </c>
      <c r="AQ565" t="s">
        <v>60</v>
      </c>
      <c r="AR565" t="s">
        <v>60</v>
      </c>
      <c r="AS565" t="s">
        <v>60</v>
      </c>
      <c r="AT565" t="s">
        <v>60</v>
      </c>
      <c r="AU565" t="s">
        <v>60</v>
      </c>
      <c r="AV565" t="s">
        <v>60</v>
      </c>
      <c r="AW565" t="s">
        <v>60</v>
      </c>
      <c r="AX565" t="s">
        <v>60</v>
      </c>
      <c r="AY565" t="s">
        <v>60</v>
      </c>
      <c r="AZ565">
        <v>609</v>
      </c>
      <c r="BA565" s="3">
        <v>44437.374305555553</v>
      </c>
    </row>
    <row r="566" spans="1:53" ht="17" customHeight="1" x14ac:dyDescent="0.35">
      <c r="A566" t="s">
        <v>52</v>
      </c>
      <c r="B566" t="s">
        <v>53</v>
      </c>
      <c r="D566" t="s">
        <v>379</v>
      </c>
      <c r="E566" t="s">
        <v>380</v>
      </c>
      <c r="F566" t="str">
        <f>VLOOKUP(D566,PostSurvey!A:B,2,FALSE)</f>
        <v>Siti Radiah</v>
      </c>
      <c r="G566" s="1">
        <v>37091</v>
      </c>
      <c r="H566" t="s">
        <v>63</v>
      </c>
      <c r="I566" t="s">
        <v>58</v>
      </c>
      <c r="J566" t="s">
        <v>73</v>
      </c>
      <c r="K566" t="s">
        <v>58</v>
      </c>
      <c r="L566" t="s">
        <v>85</v>
      </c>
      <c r="M566" t="s">
        <v>65</v>
      </c>
      <c r="N566" t="s">
        <v>68</v>
      </c>
      <c r="O566" t="s">
        <v>60</v>
      </c>
      <c r="P566" t="s">
        <v>60</v>
      </c>
      <c r="Q566" t="s">
        <v>60</v>
      </c>
      <c r="R566" t="s">
        <v>66</v>
      </c>
      <c r="S566" t="s">
        <v>66</v>
      </c>
      <c r="T566" t="s">
        <v>67</v>
      </c>
      <c r="U566" t="s">
        <v>68</v>
      </c>
      <c r="V566" t="s">
        <v>68</v>
      </c>
      <c r="W566" t="s">
        <v>60</v>
      </c>
      <c r="X566" t="s">
        <v>65</v>
      </c>
      <c r="Y566" t="s">
        <v>66</v>
      </c>
      <c r="Z566" t="s">
        <v>60</v>
      </c>
      <c r="AA566" t="s">
        <v>60</v>
      </c>
      <c r="AB566" t="s">
        <v>66</v>
      </c>
      <c r="AC566" t="s">
        <v>66</v>
      </c>
      <c r="AD566" t="s">
        <v>66</v>
      </c>
      <c r="AE566" t="s">
        <v>60</v>
      </c>
      <c r="AF566" t="s">
        <v>60</v>
      </c>
      <c r="AG566" t="s">
        <v>60</v>
      </c>
      <c r="AH566" t="s">
        <v>66</v>
      </c>
      <c r="AI566" t="s">
        <v>67</v>
      </c>
      <c r="AJ566" t="s">
        <v>66</v>
      </c>
      <c r="AK566" t="s">
        <v>65</v>
      </c>
      <c r="AL566" t="s">
        <v>60</v>
      </c>
      <c r="AM566" t="s">
        <v>68</v>
      </c>
      <c r="AN566" t="s">
        <v>60</v>
      </c>
      <c r="AO566" t="s">
        <v>67</v>
      </c>
      <c r="AP566" t="s">
        <v>60</v>
      </c>
      <c r="AQ566" t="s">
        <v>60</v>
      </c>
      <c r="AR566" t="s">
        <v>60</v>
      </c>
      <c r="AS566" t="s">
        <v>60</v>
      </c>
      <c r="AT566" t="s">
        <v>60</v>
      </c>
      <c r="AU566" t="s">
        <v>65</v>
      </c>
      <c r="AV566" t="s">
        <v>65</v>
      </c>
      <c r="AW566" t="s">
        <v>65</v>
      </c>
      <c r="AX566" t="s">
        <v>65</v>
      </c>
      <c r="AY566" t="s">
        <v>60</v>
      </c>
      <c r="AZ566">
        <v>590</v>
      </c>
      <c r="BA566" s="3">
        <v>44437.352083333331</v>
      </c>
    </row>
    <row r="567" spans="1:53" ht="17" customHeight="1" x14ac:dyDescent="0.35">
      <c r="A567" t="s">
        <v>52</v>
      </c>
      <c r="B567" t="s">
        <v>53</v>
      </c>
      <c r="D567" t="s">
        <v>382</v>
      </c>
      <c r="E567" t="s">
        <v>168</v>
      </c>
      <c r="F567" t="e">
        <f>VLOOKUP(D567,PostSurvey!A:B,2,FALSE)</f>
        <v>#N/A</v>
      </c>
      <c r="G567" s="1">
        <v>30622</v>
      </c>
      <c r="H567" t="s">
        <v>63</v>
      </c>
      <c r="I567" t="s">
        <v>58</v>
      </c>
      <c r="J567" t="s">
        <v>73</v>
      </c>
      <c r="K567" t="s">
        <v>58</v>
      </c>
      <c r="L567" t="s">
        <v>59</v>
      </c>
      <c r="M567" t="s">
        <v>65</v>
      </c>
      <c r="N567" t="s">
        <v>66</v>
      </c>
      <c r="O567" t="s">
        <v>60</v>
      </c>
      <c r="P567" t="s">
        <v>66</v>
      </c>
      <c r="Q567" t="s">
        <v>66</v>
      </c>
      <c r="R567" t="s">
        <v>67</v>
      </c>
      <c r="S567" t="s">
        <v>67</v>
      </c>
      <c r="T567" t="s">
        <v>67</v>
      </c>
      <c r="U567" t="s">
        <v>68</v>
      </c>
      <c r="V567" t="s">
        <v>60</v>
      </c>
      <c r="W567" t="s">
        <v>65</v>
      </c>
      <c r="X567" t="s">
        <v>60</v>
      </c>
      <c r="Y567" t="s">
        <v>67</v>
      </c>
      <c r="Z567" t="s">
        <v>67</v>
      </c>
      <c r="AA567" t="s">
        <v>60</v>
      </c>
      <c r="AB567" t="s">
        <v>67</v>
      </c>
      <c r="AC567" t="s">
        <v>60</v>
      </c>
      <c r="AD567" t="s">
        <v>65</v>
      </c>
      <c r="AE567" t="s">
        <v>60</v>
      </c>
      <c r="AF567" t="s">
        <v>60</v>
      </c>
      <c r="AG567" t="s">
        <v>60</v>
      </c>
      <c r="AH567" t="s">
        <v>67</v>
      </c>
      <c r="AI567" t="s">
        <v>65</v>
      </c>
      <c r="AJ567" t="s">
        <v>65</v>
      </c>
      <c r="AK567" t="s">
        <v>67</v>
      </c>
      <c r="AL567" t="s">
        <v>60</v>
      </c>
      <c r="AM567" t="s">
        <v>65</v>
      </c>
      <c r="AN567" t="s">
        <v>60</v>
      </c>
      <c r="AO567" t="s">
        <v>67</v>
      </c>
      <c r="AP567" t="s">
        <v>67</v>
      </c>
      <c r="AQ567" t="s">
        <v>67</v>
      </c>
      <c r="AR567" t="s">
        <v>67</v>
      </c>
      <c r="AS567" t="s">
        <v>67</v>
      </c>
      <c r="AT567" t="s">
        <v>65</v>
      </c>
      <c r="AU567" t="s">
        <v>68</v>
      </c>
      <c r="AV567" t="s">
        <v>68</v>
      </c>
      <c r="AW567" t="s">
        <v>65</v>
      </c>
      <c r="AX567" t="s">
        <v>65</v>
      </c>
      <c r="AY567" t="s">
        <v>65</v>
      </c>
      <c r="AZ567">
        <v>578</v>
      </c>
      <c r="BA567" s="3">
        <v>44437.338194444441</v>
      </c>
    </row>
    <row r="568" spans="1:53" ht="17" customHeight="1" x14ac:dyDescent="0.35">
      <c r="A568" t="s">
        <v>52</v>
      </c>
      <c r="B568" t="s">
        <v>53</v>
      </c>
      <c r="D568" t="s">
        <v>284</v>
      </c>
      <c r="E568" t="s">
        <v>183</v>
      </c>
      <c r="F568" t="e">
        <f>VLOOKUP(D568,PostSurvey!A:B,2,FALSE)</f>
        <v>#N/A</v>
      </c>
      <c r="G568" s="1">
        <v>27781</v>
      </c>
      <c r="H568" t="s">
        <v>63</v>
      </c>
      <c r="I568" t="s">
        <v>52</v>
      </c>
      <c r="J568" s="2" t="s">
        <v>90</v>
      </c>
      <c r="K568" t="s">
        <v>58</v>
      </c>
      <c r="L568" t="s">
        <v>74</v>
      </c>
      <c r="M568" t="s">
        <v>60</v>
      </c>
      <c r="N568" t="s">
        <v>66</v>
      </c>
      <c r="O568" t="s">
        <v>67</v>
      </c>
      <c r="P568" t="s">
        <v>65</v>
      </c>
      <c r="Q568" t="s">
        <v>65</v>
      </c>
      <c r="R568" t="s">
        <v>67</v>
      </c>
      <c r="S568" t="s">
        <v>67</v>
      </c>
      <c r="T568" t="s">
        <v>67</v>
      </c>
      <c r="U568" t="s">
        <v>68</v>
      </c>
      <c r="V568" t="s">
        <v>68</v>
      </c>
      <c r="W568" t="s">
        <v>65</v>
      </c>
      <c r="X568" t="s">
        <v>65</v>
      </c>
      <c r="Y568" t="s">
        <v>60</v>
      </c>
      <c r="Z568" t="s">
        <v>60</v>
      </c>
      <c r="AA568" t="s">
        <v>66</v>
      </c>
      <c r="AB568" t="s">
        <v>66</v>
      </c>
      <c r="AC568" t="s">
        <v>67</v>
      </c>
      <c r="AD568" t="s">
        <v>68</v>
      </c>
      <c r="AE568" t="s">
        <v>60</v>
      </c>
      <c r="AF568" t="s">
        <v>66</v>
      </c>
      <c r="AG568" t="s">
        <v>67</v>
      </c>
      <c r="AH568" t="s">
        <v>60</v>
      </c>
      <c r="AI568" t="s">
        <v>65</v>
      </c>
      <c r="AJ568" t="s">
        <v>65</v>
      </c>
      <c r="AK568" t="s">
        <v>67</v>
      </c>
      <c r="AL568" t="s">
        <v>60</v>
      </c>
      <c r="AM568" t="s">
        <v>66</v>
      </c>
      <c r="AN568" t="s">
        <v>65</v>
      </c>
      <c r="AO568" t="s">
        <v>67</v>
      </c>
      <c r="AP568" t="s">
        <v>66</v>
      </c>
      <c r="AQ568" t="s">
        <v>67</v>
      </c>
      <c r="AR568" t="s">
        <v>67</v>
      </c>
      <c r="AS568" t="s">
        <v>67</v>
      </c>
      <c r="AT568" t="s">
        <v>68</v>
      </c>
      <c r="AU568" t="s">
        <v>68</v>
      </c>
      <c r="AV568" t="s">
        <v>68</v>
      </c>
      <c r="AW568" t="s">
        <v>68</v>
      </c>
      <c r="AX568" t="s">
        <v>68</v>
      </c>
      <c r="AY568" t="s">
        <v>68</v>
      </c>
      <c r="AZ568">
        <v>546</v>
      </c>
      <c r="BA568" s="3">
        <v>44437.296527777777</v>
      </c>
    </row>
    <row r="569" spans="1:53" ht="17" customHeight="1" x14ac:dyDescent="0.35">
      <c r="A569" t="s">
        <v>58</v>
      </c>
      <c r="B569" t="s">
        <v>53</v>
      </c>
      <c r="D569" t="s">
        <v>400</v>
      </c>
      <c r="E569" t="s">
        <v>126</v>
      </c>
      <c r="F569" t="e">
        <f>VLOOKUP(D569,PostSurvey!A:B,2,FALSE)</f>
        <v>#N/A</v>
      </c>
      <c r="G569" s="1">
        <v>33465</v>
      </c>
      <c r="H569" t="s">
        <v>63</v>
      </c>
      <c r="I569" t="s">
        <v>52</v>
      </c>
      <c r="J569" t="s">
        <v>64</v>
      </c>
      <c r="K569" t="s">
        <v>58</v>
      </c>
      <c r="L569" t="s">
        <v>113</v>
      </c>
      <c r="M569" t="s">
        <v>60</v>
      </c>
      <c r="N569" t="s">
        <v>65</v>
      </c>
      <c r="O569" t="s">
        <v>66</v>
      </c>
      <c r="P569" t="s">
        <v>68</v>
      </c>
      <c r="Q569" t="s">
        <v>68</v>
      </c>
      <c r="R569" t="s">
        <v>67</v>
      </c>
      <c r="S569" t="s">
        <v>67</v>
      </c>
      <c r="T569" t="s">
        <v>65</v>
      </c>
      <c r="U569" t="s">
        <v>68</v>
      </c>
      <c r="V569" t="s">
        <v>65</v>
      </c>
      <c r="W569" t="s">
        <v>60</v>
      </c>
      <c r="X569" t="s">
        <v>66</v>
      </c>
      <c r="Y569" t="s">
        <v>60</v>
      </c>
      <c r="Z569" t="s">
        <v>66</v>
      </c>
      <c r="AA569" t="s">
        <v>60</v>
      </c>
      <c r="AB569" t="s">
        <v>67</v>
      </c>
      <c r="AC569" t="s">
        <v>66</v>
      </c>
      <c r="AD569" t="s">
        <v>68</v>
      </c>
      <c r="AE569" t="s">
        <v>66</v>
      </c>
      <c r="AF569" t="s">
        <v>66</v>
      </c>
      <c r="AG569" t="s">
        <v>60</v>
      </c>
      <c r="AH569" t="s">
        <v>68</v>
      </c>
      <c r="AI569" t="s">
        <v>60</v>
      </c>
      <c r="AJ569" t="s">
        <v>66</v>
      </c>
      <c r="AK569" t="s">
        <v>67</v>
      </c>
      <c r="AL569" t="s">
        <v>67</v>
      </c>
      <c r="AM569" t="s">
        <v>66</v>
      </c>
      <c r="AN569" t="s">
        <v>66</v>
      </c>
      <c r="AO569" t="s">
        <v>67</v>
      </c>
      <c r="AP569" t="s">
        <v>67</v>
      </c>
      <c r="AQ569" t="s">
        <v>66</v>
      </c>
      <c r="AR569" t="s">
        <v>66</v>
      </c>
      <c r="AS569" t="s">
        <v>65</v>
      </c>
      <c r="AT569" t="s">
        <v>68</v>
      </c>
      <c r="AU569" t="s">
        <v>60</v>
      </c>
      <c r="AV569" t="s">
        <v>65</v>
      </c>
      <c r="AW569" t="s">
        <v>65</v>
      </c>
      <c r="AX569" t="s">
        <v>65</v>
      </c>
      <c r="AY569" t="s">
        <v>60</v>
      </c>
      <c r="AZ569">
        <v>527</v>
      </c>
      <c r="BA569" s="3">
        <v>44437.281944444447</v>
      </c>
    </row>
    <row r="570" spans="1:53" ht="17" customHeight="1" x14ac:dyDescent="0.35">
      <c r="A570" t="s">
        <v>52</v>
      </c>
      <c r="B570" t="s">
        <v>53</v>
      </c>
      <c r="D570" t="s">
        <v>400</v>
      </c>
      <c r="E570" t="s">
        <v>126</v>
      </c>
      <c r="F570" t="e">
        <f>VLOOKUP(D570,PostSurvey!A:B,2,FALSE)</f>
        <v>#N/A</v>
      </c>
      <c r="G570" s="1">
        <v>33465</v>
      </c>
      <c r="H570" t="s">
        <v>63</v>
      </c>
      <c r="I570" t="s">
        <v>52</v>
      </c>
      <c r="J570" t="s">
        <v>64</v>
      </c>
      <c r="K570" t="s">
        <v>58</v>
      </c>
      <c r="L570" t="s">
        <v>113</v>
      </c>
      <c r="M570" t="s">
        <v>60</v>
      </c>
      <c r="N570" t="s">
        <v>65</v>
      </c>
      <c r="O570" t="s">
        <v>60</v>
      </c>
      <c r="P570" t="s">
        <v>68</v>
      </c>
      <c r="Q570" t="s">
        <v>68</v>
      </c>
      <c r="R570" t="s">
        <v>67</v>
      </c>
      <c r="S570" t="s">
        <v>67</v>
      </c>
      <c r="T570" t="s">
        <v>65</v>
      </c>
      <c r="U570" t="s">
        <v>68</v>
      </c>
      <c r="V570" t="s">
        <v>65</v>
      </c>
      <c r="W570" t="s">
        <v>60</v>
      </c>
      <c r="X570" t="s">
        <v>60</v>
      </c>
      <c r="Y570" t="s">
        <v>60</v>
      </c>
      <c r="Z570" t="s">
        <v>66</v>
      </c>
      <c r="AA570" t="s">
        <v>60</v>
      </c>
      <c r="AB570" t="s">
        <v>67</v>
      </c>
      <c r="AC570" t="s">
        <v>60</v>
      </c>
      <c r="AD570" t="s">
        <v>65</v>
      </c>
      <c r="AE570" t="s">
        <v>66</v>
      </c>
      <c r="AF570" t="s">
        <v>66</v>
      </c>
      <c r="AG570" t="s">
        <v>65</v>
      </c>
      <c r="AH570" t="s">
        <v>68</v>
      </c>
      <c r="AI570" t="s">
        <v>60</v>
      </c>
      <c r="AJ570" t="s">
        <v>66</v>
      </c>
      <c r="AK570" t="s">
        <v>67</v>
      </c>
      <c r="AL570" t="s">
        <v>66</v>
      </c>
      <c r="AM570" t="s">
        <v>66</v>
      </c>
      <c r="AN570" t="s">
        <v>66</v>
      </c>
      <c r="AO570" t="s">
        <v>66</v>
      </c>
      <c r="AP570" t="s">
        <v>67</v>
      </c>
      <c r="AQ570" t="s">
        <v>66</v>
      </c>
      <c r="AR570" t="s">
        <v>66</v>
      </c>
      <c r="AS570" t="s">
        <v>65</v>
      </c>
      <c r="AT570" t="s">
        <v>68</v>
      </c>
      <c r="AU570" t="s">
        <v>65</v>
      </c>
      <c r="AV570" t="s">
        <v>65</v>
      </c>
      <c r="AW570" t="s">
        <v>65</v>
      </c>
      <c r="AX570" t="s">
        <v>65</v>
      </c>
      <c r="AY570" t="s">
        <v>60</v>
      </c>
      <c r="AZ570">
        <v>522</v>
      </c>
      <c r="BA570" s="3">
        <v>44437.279861111114</v>
      </c>
    </row>
    <row r="571" spans="1:53" ht="17" customHeight="1" x14ac:dyDescent="0.35">
      <c r="A571" t="s">
        <v>52</v>
      </c>
      <c r="B571" t="s">
        <v>53</v>
      </c>
      <c r="D571" t="s">
        <v>413</v>
      </c>
      <c r="E571" t="s">
        <v>89</v>
      </c>
      <c r="F571" t="e">
        <f>VLOOKUP(D571,PostSurvey!A:B,2,FALSE)</f>
        <v>#N/A</v>
      </c>
      <c r="G571" s="1">
        <v>44153</v>
      </c>
      <c r="H571" t="s">
        <v>56</v>
      </c>
      <c r="I571" t="s">
        <v>58</v>
      </c>
      <c r="J571" t="s">
        <v>73</v>
      </c>
      <c r="K571" t="s">
        <v>58</v>
      </c>
      <c r="L571" t="s">
        <v>59</v>
      </c>
      <c r="M571" t="s">
        <v>65</v>
      </c>
      <c r="N571" t="s">
        <v>60</v>
      </c>
      <c r="O571" t="s">
        <v>65</v>
      </c>
      <c r="P571" t="s">
        <v>60</v>
      </c>
      <c r="Q571" t="s">
        <v>65</v>
      </c>
      <c r="R571" t="s">
        <v>65</v>
      </c>
      <c r="S571" t="s">
        <v>60</v>
      </c>
      <c r="T571" t="s">
        <v>65</v>
      </c>
      <c r="U571" t="s">
        <v>65</v>
      </c>
      <c r="V571" t="s">
        <v>65</v>
      </c>
      <c r="W571" t="s">
        <v>65</v>
      </c>
      <c r="X571" t="s">
        <v>66</v>
      </c>
      <c r="Y571" t="s">
        <v>60</v>
      </c>
      <c r="Z571" t="s">
        <v>65</v>
      </c>
      <c r="AA571" t="s">
        <v>67</v>
      </c>
      <c r="AB571" t="s">
        <v>60</v>
      </c>
      <c r="AC571" t="s">
        <v>66</v>
      </c>
      <c r="AD571" t="s">
        <v>65</v>
      </c>
      <c r="AE571" t="s">
        <v>66</v>
      </c>
      <c r="AF571" t="s">
        <v>60</v>
      </c>
      <c r="AG571" t="s">
        <v>65</v>
      </c>
      <c r="AH571" t="s">
        <v>65</v>
      </c>
      <c r="AI571" t="s">
        <v>65</v>
      </c>
      <c r="AJ571" t="s">
        <v>66</v>
      </c>
      <c r="AK571" t="s">
        <v>67</v>
      </c>
      <c r="AL571" t="s">
        <v>67</v>
      </c>
      <c r="AM571" t="s">
        <v>65</v>
      </c>
      <c r="AN571" t="s">
        <v>60</v>
      </c>
      <c r="AO571" t="s">
        <v>66</v>
      </c>
      <c r="AP571" t="s">
        <v>65</v>
      </c>
      <c r="AQ571" t="s">
        <v>60</v>
      </c>
      <c r="AR571" t="s">
        <v>65</v>
      </c>
      <c r="AS571" t="s">
        <v>65</v>
      </c>
      <c r="AT571" t="s">
        <v>66</v>
      </c>
      <c r="AU571" t="s">
        <v>68</v>
      </c>
      <c r="AV571" t="s">
        <v>65</v>
      </c>
      <c r="AW571" t="s">
        <v>60</v>
      </c>
      <c r="AX571" t="s">
        <v>65</v>
      </c>
      <c r="AY571" t="s">
        <v>60</v>
      </c>
      <c r="AZ571">
        <v>501</v>
      </c>
      <c r="BA571" s="3">
        <v>44437.263194444444</v>
      </c>
    </row>
    <row r="572" spans="1:53" ht="17" customHeight="1" x14ac:dyDescent="0.35">
      <c r="A572" t="s">
        <v>52</v>
      </c>
      <c r="B572" t="s">
        <v>53</v>
      </c>
      <c r="D572" t="s">
        <v>414</v>
      </c>
      <c r="E572" t="s">
        <v>415</v>
      </c>
      <c r="F572" t="e">
        <f>VLOOKUP(D572,PostSurvey!A:B,2,FALSE)</f>
        <v>#N/A</v>
      </c>
      <c r="G572" s="1">
        <v>34700</v>
      </c>
      <c r="H572" t="s">
        <v>63</v>
      </c>
      <c r="I572" t="s">
        <v>58</v>
      </c>
      <c r="J572" t="s">
        <v>73</v>
      </c>
      <c r="K572" t="s">
        <v>58</v>
      </c>
      <c r="L572" t="s">
        <v>59</v>
      </c>
      <c r="M572" t="s">
        <v>68</v>
      </c>
      <c r="N572" t="s">
        <v>60</v>
      </c>
      <c r="O572" t="s">
        <v>60</v>
      </c>
      <c r="P572" t="s">
        <v>60</v>
      </c>
      <c r="Q572" t="s">
        <v>68</v>
      </c>
      <c r="R572" t="s">
        <v>60</v>
      </c>
      <c r="S572" t="s">
        <v>67</v>
      </c>
      <c r="T572" t="s">
        <v>67</v>
      </c>
      <c r="U572" t="s">
        <v>68</v>
      </c>
      <c r="V572" t="s">
        <v>60</v>
      </c>
      <c r="W572" t="s">
        <v>60</v>
      </c>
      <c r="X572" t="s">
        <v>60</v>
      </c>
      <c r="Y572" t="s">
        <v>66</v>
      </c>
      <c r="Z572" t="s">
        <v>60</v>
      </c>
      <c r="AA572" t="s">
        <v>66</v>
      </c>
      <c r="AB572" t="s">
        <v>67</v>
      </c>
      <c r="AC572" t="s">
        <v>60</v>
      </c>
      <c r="AD572" t="s">
        <v>60</v>
      </c>
      <c r="AE572" t="s">
        <v>60</v>
      </c>
      <c r="AF572" t="s">
        <v>66</v>
      </c>
      <c r="AG572" t="s">
        <v>66</v>
      </c>
      <c r="AH572" t="s">
        <v>60</v>
      </c>
      <c r="AI572" t="s">
        <v>60</v>
      </c>
      <c r="AJ572" t="s">
        <v>60</v>
      </c>
      <c r="AK572" t="s">
        <v>60</v>
      </c>
      <c r="AL572" t="s">
        <v>60</v>
      </c>
      <c r="AM572" t="s">
        <v>65</v>
      </c>
      <c r="AN572" t="s">
        <v>60</v>
      </c>
      <c r="AO572" t="s">
        <v>66</v>
      </c>
      <c r="AP572" t="s">
        <v>66</v>
      </c>
      <c r="AQ572" t="s">
        <v>66</v>
      </c>
      <c r="AR572" t="s">
        <v>66</v>
      </c>
      <c r="AS572" t="s">
        <v>66</v>
      </c>
      <c r="AT572" t="s">
        <v>66</v>
      </c>
      <c r="AU572" t="s">
        <v>65</v>
      </c>
      <c r="AV572" t="s">
        <v>65</v>
      </c>
      <c r="AW572" t="s">
        <v>65</v>
      </c>
      <c r="AX572" t="s">
        <v>65</v>
      </c>
      <c r="AY572" t="s">
        <v>60</v>
      </c>
      <c r="AZ572">
        <v>499</v>
      </c>
      <c r="BA572" s="3">
        <v>44437.262499999997</v>
      </c>
    </row>
    <row r="573" spans="1:53" ht="17" customHeight="1" x14ac:dyDescent="0.35">
      <c r="A573" t="s">
        <v>52</v>
      </c>
      <c r="B573" t="s">
        <v>53</v>
      </c>
      <c r="D573" t="s">
        <v>423</v>
      </c>
      <c r="E573" t="s">
        <v>342</v>
      </c>
      <c r="F573" t="e">
        <f>VLOOKUP(D573,PostSurvey!A:B,2,FALSE)</f>
        <v>#N/A</v>
      </c>
      <c r="G573">
        <v>17122000</v>
      </c>
      <c r="H573" t="s">
        <v>63</v>
      </c>
      <c r="I573" t="s">
        <v>58</v>
      </c>
      <c r="J573" t="s">
        <v>73</v>
      </c>
      <c r="K573" t="s">
        <v>58</v>
      </c>
      <c r="L573" t="s">
        <v>59</v>
      </c>
      <c r="M573" t="s">
        <v>68</v>
      </c>
      <c r="N573" t="s">
        <v>60</v>
      </c>
      <c r="O573" t="s">
        <v>60</v>
      </c>
      <c r="P573" t="s">
        <v>60</v>
      </c>
      <c r="Q573" t="s">
        <v>60</v>
      </c>
      <c r="R573" t="s">
        <v>66</v>
      </c>
      <c r="S573" t="s">
        <v>66</v>
      </c>
      <c r="T573" t="s">
        <v>66</v>
      </c>
      <c r="U573" t="s">
        <v>60</v>
      </c>
      <c r="V573" t="s">
        <v>60</v>
      </c>
      <c r="W573" t="s">
        <v>60</v>
      </c>
      <c r="X573" t="s">
        <v>60</v>
      </c>
      <c r="Y573" t="s">
        <v>60</v>
      </c>
      <c r="Z573" t="s">
        <v>60</v>
      </c>
      <c r="AA573" t="s">
        <v>60</v>
      </c>
      <c r="AB573" t="s">
        <v>60</v>
      </c>
      <c r="AC573" t="s">
        <v>60</v>
      </c>
      <c r="AD573" t="s">
        <v>60</v>
      </c>
      <c r="AE573" t="s">
        <v>60</v>
      </c>
      <c r="AF573" t="s">
        <v>60</v>
      </c>
      <c r="AG573" t="s">
        <v>60</v>
      </c>
      <c r="AH573" t="s">
        <v>60</v>
      </c>
      <c r="AI573" t="s">
        <v>60</v>
      </c>
      <c r="AJ573" t="s">
        <v>60</v>
      </c>
      <c r="AK573" t="s">
        <v>60</v>
      </c>
      <c r="AL573" t="s">
        <v>60</v>
      </c>
      <c r="AM573" t="s">
        <v>60</v>
      </c>
      <c r="AN573" t="s">
        <v>60</v>
      </c>
      <c r="AO573" t="s">
        <v>60</v>
      </c>
      <c r="AP573" t="s">
        <v>60</v>
      </c>
      <c r="AQ573" t="s">
        <v>60</v>
      </c>
      <c r="AR573" t="s">
        <v>60</v>
      </c>
      <c r="AS573" t="s">
        <v>60</v>
      </c>
      <c r="AT573" t="s">
        <v>60</v>
      </c>
      <c r="AU573" t="s">
        <v>60</v>
      </c>
      <c r="AV573" t="s">
        <v>60</v>
      </c>
      <c r="AW573" t="s">
        <v>60</v>
      </c>
      <c r="AX573" t="s">
        <v>60</v>
      </c>
      <c r="AY573" t="s">
        <v>60</v>
      </c>
      <c r="AZ573">
        <v>488</v>
      </c>
      <c r="BA573" s="3">
        <v>44437.257638888892</v>
      </c>
    </row>
    <row r="574" spans="1:53" ht="17" customHeight="1" x14ac:dyDescent="0.35">
      <c r="A574" t="s">
        <v>52</v>
      </c>
      <c r="B574" t="s">
        <v>53</v>
      </c>
      <c r="D574" t="s">
        <v>438</v>
      </c>
      <c r="E574" t="s">
        <v>79</v>
      </c>
      <c r="F574" t="e">
        <f>VLOOKUP(D574,PostSurvey!A:B,2,FALSE)</f>
        <v>#N/A</v>
      </c>
      <c r="G574" s="1">
        <v>28072</v>
      </c>
      <c r="H574" t="s">
        <v>56</v>
      </c>
      <c r="I574" t="s">
        <v>52</v>
      </c>
      <c r="J574" t="s">
        <v>77</v>
      </c>
      <c r="K574" t="s">
        <v>58</v>
      </c>
      <c r="L574" t="s">
        <v>80</v>
      </c>
      <c r="M574" t="s">
        <v>65</v>
      </c>
      <c r="N574" t="s">
        <v>60</v>
      </c>
      <c r="O574" t="s">
        <v>67</v>
      </c>
      <c r="P574" t="s">
        <v>65</v>
      </c>
      <c r="Q574" t="s">
        <v>68</v>
      </c>
      <c r="R574" t="s">
        <v>67</v>
      </c>
      <c r="S574" t="s">
        <v>67</v>
      </c>
      <c r="T574" t="s">
        <v>67</v>
      </c>
      <c r="U574" t="s">
        <v>65</v>
      </c>
      <c r="V574" t="s">
        <v>66</v>
      </c>
      <c r="W574" t="s">
        <v>65</v>
      </c>
      <c r="X574" t="s">
        <v>65</v>
      </c>
      <c r="Y574" t="s">
        <v>66</v>
      </c>
      <c r="Z574" t="s">
        <v>67</v>
      </c>
      <c r="AA574" t="s">
        <v>66</v>
      </c>
      <c r="AB574" t="s">
        <v>66</v>
      </c>
      <c r="AC574" t="s">
        <v>66</v>
      </c>
      <c r="AD574" t="s">
        <v>65</v>
      </c>
      <c r="AE574" t="s">
        <v>66</v>
      </c>
      <c r="AF574" t="s">
        <v>65</v>
      </c>
      <c r="AG574" t="s">
        <v>65</v>
      </c>
      <c r="AH574" t="s">
        <v>65</v>
      </c>
      <c r="AI574" t="s">
        <v>68</v>
      </c>
      <c r="AJ574" t="s">
        <v>66</v>
      </c>
      <c r="AK574" t="s">
        <v>66</v>
      </c>
      <c r="AL574" t="s">
        <v>66</v>
      </c>
      <c r="AM574" t="s">
        <v>66</v>
      </c>
      <c r="AN574" t="s">
        <v>65</v>
      </c>
      <c r="AO574" t="s">
        <v>66</v>
      </c>
      <c r="AP574" t="s">
        <v>66</v>
      </c>
      <c r="AQ574" t="s">
        <v>66</v>
      </c>
      <c r="AR574" t="s">
        <v>66</v>
      </c>
      <c r="AS574" t="s">
        <v>66</v>
      </c>
      <c r="AT574" t="s">
        <v>65</v>
      </c>
      <c r="AU574" t="s">
        <v>65</v>
      </c>
      <c r="AV574" t="s">
        <v>65</v>
      </c>
      <c r="AW574" t="s">
        <v>65</v>
      </c>
      <c r="AX574" t="s">
        <v>65</v>
      </c>
      <c r="AY574" t="s">
        <v>65</v>
      </c>
      <c r="AZ574">
        <v>465</v>
      </c>
      <c r="BA574" s="3">
        <v>44437.205555555556</v>
      </c>
    </row>
    <row r="575" spans="1:53" ht="17" customHeight="1" x14ac:dyDescent="0.35">
      <c r="A575" t="s">
        <v>52</v>
      </c>
      <c r="B575" t="s">
        <v>53</v>
      </c>
      <c r="D575" t="s">
        <v>438</v>
      </c>
      <c r="E575" t="s">
        <v>79</v>
      </c>
      <c r="F575" t="e">
        <f>VLOOKUP(D575,PostSurvey!A:B,2,FALSE)</f>
        <v>#N/A</v>
      </c>
      <c r="G575" s="1">
        <v>28072</v>
      </c>
      <c r="H575" t="s">
        <v>56</v>
      </c>
      <c r="I575" t="s">
        <v>52</v>
      </c>
      <c r="J575" t="s">
        <v>77</v>
      </c>
      <c r="K575" t="s">
        <v>58</v>
      </c>
      <c r="L575" t="s">
        <v>80</v>
      </c>
      <c r="M575" t="s">
        <v>65</v>
      </c>
      <c r="N575" t="s">
        <v>67</v>
      </c>
      <c r="O575" t="s">
        <v>67</v>
      </c>
      <c r="P575" t="s">
        <v>65</v>
      </c>
      <c r="Q575" t="s">
        <v>65</v>
      </c>
      <c r="R575" t="s">
        <v>60</v>
      </c>
      <c r="S575" t="s">
        <v>66</v>
      </c>
      <c r="T575" t="s">
        <v>66</v>
      </c>
      <c r="U575" t="s">
        <v>65</v>
      </c>
      <c r="V575" t="s">
        <v>66</v>
      </c>
      <c r="W575" t="s">
        <v>65</v>
      </c>
      <c r="X575" t="s">
        <v>60</v>
      </c>
      <c r="Y575" t="s">
        <v>66</v>
      </c>
      <c r="Z575" t="s">
        <v>66</v>
      </c>
      <c r="AA575" t="s">
        <v>66</v>
      </c>
      <c r="AB575" t="s">
        <v>67</v>
      </c>
      <c r="AC575" t="s">
        <v>65</v>
      </c>
      <c r="AD575" t="s">
        <v>65</v>
      </c>
      <c r="AE575" t="s">
        <v>66</v>
      </c>
      <c r="AF575" t="s">
        <v>65</v>
      </c>
      <c r="AG575" t="s">
        <v>65</v>
      </c>
      <c r="AH575" t="s">
        <v>65</v>
      </c>
      <c r="AI575" t="s">
        <v>65</v>
      </c>
      <c r="AJ575" t="s">
        <v>66</v>
      </c>
      <c r="AK575" t="s">
        <v>67</v>
      </c>
      <c r="AL575" t="s">
        <v>66</v>
      </c>
      <c r="AM575" t="s">
        <v>66</v>
      </c>
      <c r="AN575" t="s">
        <v>60</v>
      </c>
      <c r="AO575" t="s">
        <v>66</v>
      </c>
      <c r="AP575" t="s">
        <v>66</v>
      </c>
      <c r="AQ575" t="s">
        <v>66</v>
      </c>
      <c r="AR575" t="s">
        <v>66</v>
      </c>
      <c r="AS575" t="s">
        <v>66</v>
      </c>
      <c r="AT575" t="s">
        <v>66</v>
      </c>
      <c r="AU575" t="s">
        <v>65</v>
      </c>
      <c r="AV575" t="s">
        <v>65</v>
      </c>
      <c r="AW575" t="s">
        <v>65</v>
      </c>
      <c r="AX575" t="s">
        <v>65</v>
      </c>
      <c r="AY575" t="s">
        <v>65</v>
      </c>
      <c r="AZ575">
        <v>464</v>
      </c>
      <c r="BA575" s="3">
        <v>44437.202777777777</v>
      </c>
    </row>
    <row r="576" spans="1:53" ht="17" customHeight="1" x14ac:dyDescent="0.35">
      <c r="A576" t="s">
        <v>52</v>
      </c>
      <c r="B576" s="2" t="s">
        <v>69</v>
      </c>
      <c r="D576" t="s">
        <v>449</v>
      </c>
      <c r="E576" t="s">
        <v>450</v>
      </c>
      <c r="F576" t="e">
        <f>VLOOKUP(D576,PostSurvey!A:B,2,FALSE)</f>
        <v>#N/A</v>
      </c>
      <c r="G576" s="1">
        <v>32116</v>
      </c>
      <c r="H576" t="s">
        <v>56</v>
      </c>
      <c r="I576" t="s">
        <v>52</v>
      </c>
      <c r="J576" t="s">
        <v>173</v>
      </c>
      <c r="K576" t="s">
        <v>58</v>
      </c>
      <c r="L576" t="s">
        <v>74</v>
      </c>
      <c r="M576" t="s">
        <v>65</v>
      </c>
      <c r="N576" t="s">
        <v>60</v>
      </c>
      <c r="O576" t="s">
        <v>65</v>
      </c>
      <c r="P576" t="s">
        <v>65</v>
      </c>
      <c r="Q576" t="s">
        <v>65</v>
      </c>
      <c r="R576" t="s">
        <v>65</v>
      </c>
      <c r="S576" t="s">
        <v>60</v>
      </c>
      <c r="T576" t="s">
        <v>66</v>
      </c>
      <c r="U576" t="s">
        <v>65</v>
      </c>
      <c r="V576" t="s">
        <v>66</v>
      </c>
      <c r="W576" t="s">
        <v>67</v>
      </c>
      <c r="X576" t="s">
        <v>66</v>
      </c>
      <c r="Y576" t="s">
        <v>65</v>
      </c>
      <c r="Z576" t="s">
        <v>67</v>
      </c>
      <c r="AA576" t="s">
        <v>67</v>
      </c>
      <c r="AB576" t="s">
        <v>67</v>
      </c>
      <c r="AC576" t="s">
        <v>67</v>
      </c>
      <c r="AD576" t="s">
        <v>66</v>
      </c>
      <c r="AE576" t="s">
        <v>60</v>
      </c>
      <c r="AF576" t="s">
        <v>65</v>
      </c>
      <c r="AG576" t="s">
        <v>68</v>
      </c>
      <c r="AH576" t="s">
        <v>67</v>
      </c>
      <c r="AI576" t="s">
        <v>60</v>
      </c>
      <c r="AJ576" t="s">
        <v>67</v>
      </c>
      <c r="AK576" t="s">
        <v>67</v>
      </c>
      <c r="AL576" t="s">
        <v>67</v>
      </c>
      <c r="AM576" t="s">
        <v>67</v>
      </c>
      <c r="AN576" t="s">
        <v>60</v>
      </c>
      <c r="AO576" t="s">
        <v>66</v>
      </c>
      <c r="AP576" t="s">
        <v>60</v>
      </c>
      <c r="AQ576" t="s">
        <v>66</v>
      </c>
      <c r="AR576" t="s">
        <v>66</v>
      </c>
      <c r="AS576" t="s">
        <v>60</v>
      </c>
      <c r="AT576" t="s">
        <v>60</v>
      </c>
      <c r="AU576" t="s">
        <v>68</v>
      </c>
      <c r="AV576" t="s">
        <v>68</v>
      </c>
      <c r="AW576" t="s">
        <v>68</v>
      </c>
      <c r="AX576" t="s">
        <v>68</v>
      </c>
      <c r="AY576" t="s">
        <v>60</v>
      </c>
      <c r="AZ576">
        <v>443</v>
      </c>
      <c r="BA576" s="3">
        <v>44437.054166666669</v>
      </c>
    </row>
    <row r="577" spans="1:53" ht="17" customHeight="1" x14ac:dyDescent="0.35">
      <c r="A577" t="s">
        <v>52</v>
      </c>
      <c r="B577" s="2" t="s">
        <v>69</v>
      </c>
      <c r="D577" t="s">
        <v>469</v>
      </c>
      <c r="E577" t="s">
        <v>193</v>
      </c>
      <c r="F577" t="e">
        <f>VLOOKUP(D577,PostSurvey!A:B,2,FALSE)</f>
        <v>#N/A</v>
      </c>
      <c r="G577" s="1">
        <v>26795</v>
      </c>
      <c r="H577" t="s">
        <v>63</v>
      </c>
      <c r="I577" t="s">
        <v>52</v>
      </c>
      <c r="J577" t="s">
        <v>73</v>
      </c>
      <c r="K577" t="s">
        <v>58</v>
      </c>
      <c r="L577" t="s">
        <v>80</v>
      </c>
      <c r="M577" t="s">
        <v>65</v>
      </c>
      <c r="N577" t="s">
        <v>60</v>
      </c>
      <c r="O577" t="s">
        <v>60</v>
      </c>
      <c r="P577" t="s">
        <v>65</v>
      </c>
      <c r="Q577" t="s">
        <v>65</v>
      </c>
      <c r="R577" t="s">
        <v>60</v>
      </c>
      <c r="S577" t="s">
        <v>66</v>
      </c>
      <c r="T577" t="s">
        <v>60</v>
      </c>
      <c r="U577" t="s">
        <v>65</v>
      </c>
      <c r="V577" t="s">
        <v>60</v>
      </c>
      <c r="W577" t="s">
        <v>60</v>
      </c>
      <c r="X577" t="s">
        <v>60</v>
      </c>
      <c r="Y577" t="s">
        <v>60</v>
      </c>
      <c r="Z577" t="s">
        <v>60</v>
      </c>
      <c r="AA577" t="s">
        <v>60</v>
      </c>
      <c r="AB577" t="s">
        <v>66</v>
      </c>
      <c r="AC577" t="s">
        <v>60</v>
      </c>
      <c r="AD577" t="s">
        <v>68</v>
      </c>
      <c r="AE577" t="s">
        <v>60</v>
      </c>
      <c r="AF577" t="s">
        <v>65</v>
      </c>
      <c r="AG577" t="s">
        <v>60</v>
      </c>
      <c r="AH577" t="s">
        <v>65</v>
      </c>
      <c r="AI577" t="s">
        <v>65</v>
      </c>
      <c r="AJ577" t="s">
        <v>66</v>
      </c>
      <c r="AK577" t="s">
        <v>67</v>
      </c>
      <c r="AL577" t="s">
        <v>60</v>
      </c>
      <c r="AM577" t="s">
        <v>60</v>
      </c>
      <c r="AN577" t="s">
        <v>60</v>
      </c>
      <c r="AO577" t="s">
        <v>66</v>
      </c>
      <c r="AP577" t="s">
        <v>66</v>
      </c>
      <c r="AQ577" t="s">
        <v>67</v>
      </c>
      <c r="AR577" t="s">
        <v>60</v>
      </c>
      <c r="AS577" t="s">
        <v>60</v>
      </c>
      <c r="AT577" t="s">
        <v>60</v>
      </c>
      <c r="AU577" t="s">
        <v>68</v>
      </c>
      <c r="AV577" t="s">
        <v>68</v>
      </c>
      <c r="AW577" t="s">
        <v>68</v>
      </c>
      <c r="AX577" t="s">
        <v>68</v>
      </c>
      <c r="AY577" t="s">
        <v>65</v>
      </c>
      <c r="AZ577">
        <v>403</v>
      </c>
      <c r="BA577" s="3">
        <v>44436.441666666666</v>
      </c>
    </row>
    <row r="578" spans="1:53" ht="17" customHeight="1" x14ac:dyDescent="0.35">
      <c r="A578" t="s">
        <v>52</v>
      </c>
      <c r="B578" t="s">
        <v>53</v>
      </c>
      <c r="D578" t="s">
        <v>470</v>
      </c>
      <c r="E578" t="s">
        <v>471</v>
      </c>
      <c r="F578" t="e">
        <f>VLOOKUP(D578,PostSurvey!A:B,2,FALSE)</f>
        <v>#N/A</v>
      </c>
      <c r="G578" s="1">
        <v>33220</v>
      </c>
      <c r="H578" t="s">
        <v>63</v>
      </c>
      <c r="I578" t="s">
        <v>58</v>
      </c>
      <c r="J578" t="s">
        <v>73</v>
      </c>
      <c r="K578" t="s">
        <v>58</v>
      </c>
      <c r="L578" t="s">
        <v>74</v>
      </c>
      <c r="M578" t="s">
        <v>60</v>
      </c>
      <c r="N578" t="s">
        <v>60</v>
      </c>
      <c r="O578" t="s">
        <v>66</v>
      </c>
      <c r="P578" t="s">
        <v>60</v>
      </c>
      <c r="Q578" t="s">
        <v>60</v>
      </c>
      <c r="R578" t="s">
        <v>60</v>
      </c>
      <c r="S578" t="s">
        <v>60</v>
      </c>
      <c r="T578" t="s">
        <v>60</v>
      </c>
      <c r="U578" t="s">
        <v>60</v>
      </c>
      <c r="V578" t="s">
        <v>60</v>
      </c>
      <c r="W578" t="s">
        <v>60</v>
      </c>
      <c r="X578" t="s">
        <v>66</v>
      </c>
      <c r="Y578" t="s">
        <v>60</v>
      </c>
      <c r="Z578" t="s">
        <v>66</v>
      </c>
      <c r="AA578" t="s">
        <v>60</v>
      </c>
      <c r="AB578" t="s">
        <v>60</v>
      </c>
      <c r="AC578" t="s">
        <v>65</v>
      </c>
      <c r="AD578" t="s">
        <v>65</v>
      </c>
      <c r="AE578" t="s">
        <v>60</v>
      </c>
      <c r="AF578" t="s">
        <v>60</v>
      </c>
      <c r="AG578" t="s">
        <v>60</v>
      </c>
      <c r="AH578" t="s">
        <v>60</v>
      </c>
      <c r="AI578" t="s">
        <v>66</v>
      </c>
      <c r="AJ578" t="s">
        <v>60</v>
      </c>
      <c r="AK578" t="s">
        <v>60</v>
      </c>
      <c r="AL578" t="s">
        <v>60</v>
      </c>
      <c r="AM578" t="s">
        <v>60</v>
      </c>
      <c r="AN578" t="s">
        <v>65</v>
      </c>
      <c r="AO578" t="s">
        <v>60</v>
      </c>
      <c r="AP578" t="s">
        <v>60</v>
      </c>
      <c r="AQ578" t="s">
        <v>60</v>
      </c>
      <c r="AR578" t="s">
        <v>60</v>
      </c>
      <c r="AS578" t="s">
        <v>65</v>
      </c>
      <c r="AT578" t="s">
        <v>60</v>
      </c>
      <c r="AU578" t="s">
        <v>68</v>
      </c>
      <c r="AV578" t="s">
        <v>68</v>
      </c>
      <c r="AW578" t="s">
        <v>65</v>
      </c>
      <c r="AX578" t="s">
        <v>60</v>
      </c>
      <c r="AY578" t="s">
        <v>60</v>
      </c>
      <c r="AZ578">
        <v>402</v>
      </c>
      <c r="BA578" s="3">
        <v>44436.438194444447</v>
      </c>
    </row>
    <row r="579" spans="1:53" ht="17" customHeight="1" x14ac:dyDescent="0.35">
      <c r="A579" t="s">
        <v>52</v>
      </c>
      <c r="B579" t="s">
        <v>53</v>
      </c>
      <c r="D579" t="s">
        <v>472</v>
      </c>
      <c r="E579" t="s">
        <v>79</v>
      </c>
      <c r="F579" t="e">
        <f>VLOOKUP(D579,PostSurvey!A:B,2,FALSE)</f>
        <v>#N/A</v>
      </c>
      <c r="G579">
        <v>19091992</v>
      </c>
      <c r="H579" t="s">
        <v>56</v>
      </c>
      <c r="I579" t="s">
        <v>58</v>
      </c>
      <c r="J579" t="s">
        <v>73</v>
      </c>
      <c r="K579" t="s">
        <v>58</v>
      </c>
      <c r="L579" t="s">
        <v>74</v>
      </c>
      <c r="M579" t="s">
        <v>65</v>
      </c>
      <c r="N579" t="s">
        <v>60</v>
      </c>
      <c r="O579" t="s">
        <v>66</v>
      </c>
      <c r="P579" t="s">
        <v>65</v>
      </c>
      <c r="Q579" t="s">
        <v>65</v>
      </c>
      <c r="R579" t="s">
        <v>66</v>
      </c>
      <c r="S579" t="s">
        <v>66</v>
      </c>
      <c r="T579" t="s">
        <v>60</v>
      </c>
      <c r="U579" t="s">
        <v>68</v>
      </c>
      <c r="V579" t="s">
        <v>65</v>
      </c>
      <c r="W579" t="s">
        <v>65</v>
      </c>
      <c r="X579" t="s">
        <v>65</v>
      </c>
      <c r="Y579" t="s">
        <v>67</v>
      </c>
      <c r="Z579" t="s">
        <v>66</v>
      </c>
      <c r="AA579" t="s">
        <v>65</v>
      </c>
      <c r="AB579" t="s">
        <v>66</v>
      </c>
      <c r="AC579" t="s">
        <v>60</v>
      </c>
      <c r="AD579" t="s">
        <v>65</v>
      </c>
      <c r="AE579" t="s">
        <v>67</v>
      </c>
      <c r="AF579" t="s">
        <v>60</v>
      </c>
      <c r="AG579" t="s">
        <v>65</v>
      </c>
      <c r="AH579" t="s">
        <v>65</v>
      </c>
      <c r="AI579" t="s">
        <v>65</v>
      </c>
      <c r="AJ579" t="s">
        <v>65</v>
      </c>
      <c r="AK579" t="s">
        <v>60</v>
      </c>
      <c r="AL579" t="s">
        <v>66</v>
      </c>
      <c r="AM579" t="s">
        <v>66</v>
      </c>
      <c r="AN579" t="s">
        <v>68</v>
      </c>
      <c r="AO579" t="s">
        <v>66</v>
      </c>
      <c r="AP579" t="s">
        <v>60</v>
      </c>
      <c r="AQ579" t="s">
        <v>60</v>
      </c>
      <c r="AR579" t="s">
        <v>65</v>
      </c>
      <c r="AS579" t="s">
        <v>65</v>
      </c>
      <c r="AT579" t="s">
        <v>65</v>
      </c>
      <c r="AU579" t="s">
        <v>65</v>
      </c>
      <c r="AV579" t="s">
        <v>65</v>
      </c>
      <c r="AW579" t="s">
        <v>65</v>
      </c>
      <c r="AX579" t="s">
        <v>65</v>
      </c>
      <c r="AY579" t="s">
        <v>60</v>
      </c>
      <c r="AZ579">
        <v>401</v>
      </c>
      <c r="BA579" s="3">
        <v>44436.432638888888</v>
      </c>
    </row>
    <row r="580" spans="1:53" ht="17" customHeight="1" x14ac:dyDescent="0.35">
      <c r="A580" t="s">
        <v>52</v>
      </c>
      <c r="B580" t="s">
        <v>53</v>
      </c>
      <c r="D580" t="s">
        <v>472</v>
      </c>
      <c r="E580" t="s">
        <v>79</v>
      </c>
      <c r="F580" t="e">
        <f>VLOOKUP(D580,PostSurvey!A:B,2,FALSE)</f>
        <v>#N/A</v>
      </c>
      <c r="G580">
        <v>19091992</v>
      </c>
      <c r="H580" t="s">
        <v>56</v>
      </c>
      <c r="I580" t="s">
        <v>58</v>
      </c>
      <c r="J580" t="s">
        <v>73</v>
      </c>
      <c r="K580" t="s">
        <v>58</v>
      </c>
      <c r="L580" t="s">
        <v>74</v>
      </c>
      <c r="M580" t="s">
        <v>65</v>
      </c>
      <c r="N580" t="s">
        <v>60</v>
      </c>
      <c r="O580" t="s">
        <v>66</v>
      </c>
      <c r="P580" t="s">
        <v>60</v>
      </c>
      <c r="Q580" t="s">
        <v>65</v>
      </c>
      <c r="R580" t="s">
        <v>65</v>
      </c>
      <c r="S580" t="s">
        <v>60</v>
      </c>
      <c r="T580" t="s">
        <v>66</v>
      </c>
      <c r="U580" t="s">
        <v>65</v>
      </c>
      <c r="V580" t="s">
        <v>65</v>
      </c>
      <c r="W580" t="s">
        <v>60</v>
      </c>
      <c r="X580" t="s">
        <v>65</v>
      </c>
      <c r="Y580" t="s">
        <v>67</v>
      </c>
      <c r="Z580" t="s">
        <v>66</v>
      </c>
      <c r="AA580" t="s">
        <v>60</v>
      </c>
      <c r="AB580" t="s">
        <v>66</v>
      </c>
      <c r="AC580" t="s">
        <v>60</v>
      </c>
      <c r="AD580" t="s">
        <v>65</v>
      </c>
      <c r="AE580" t="s">
        <v>66</v>
      </c>
      <c r="AF580" t="s">
        <v>66</v>
      </c>
      <c r="AG580" t="s">
        <v>66</v>
      </c>
      <c r="AH580" t="s">
        <v>68</v>
      </c>
      <c r="AI580" t="s">
        <v>65</v>
      </c>
      <c r="AJ580" t="s">
        <v>65</v>
      </c>
      <c r="AK580" t="s">
        <v>66</v>
      </c>
      <c r="AL580" t="s">
        <v>67</v>
      </c>
      <c r="AM580" t="s">
        <v>66</v>
      </c>
      <c r="AN580" t="s">
        <v>68</v>
      </c>
      <c r="AO580" t="s">
        <v>66</v>
      </c>
      <c r="AP580" t="s">
        <v>66</v>
      </c>
      <c r="AQ580" t="s">
        <v>66</v>
      </c>
      <c r="AR580" t="s">
        <v>66</v>
      </c>
      <c r="AS580" t="s">
        <v>65</v>
      </c>
      <c r="AT580" t="s">
        <v>66</v>
      </c>
      <c r="AU580" t="s">
        <v>68</v>
      </c>
      <c r="AV580" t="s">
        <v>65</v>
      </c>
      <c r="AW580" t="s">
        <v>65</v>
      </c>
      <c r="AX580" t="s">
        <v>65</v>
      </c>
      <c r="AY580" t="s">
        <v>60</v>
      </c>
      <c r="AZ580">
        <v>400</v>
      </c>
      <c r="BA580" s="3">
        <v>44436.428472222222</v>
      </c>
    </row>
    <row r="581" spans="1:53" ht="17" customHeight="1" x14ac:dyDescent="0.35">
      <c r="A581" t="s">
        <v>58</v>
      </c>
      <c r="B581" t="s">
        <v>53</v>
      </c>
      <c r="D581">
        <v>704</v>
      </c>
      <c r="E581" t="s">
        <v>318</v>
      </c>
      <c r="F581" t="e">
        <f>VLOOKUP(D581,PostSurvey!A:B,2,FALSE)</f>
        <v>#N/A</v>
      </c>
      <c r="G581" s="1">
        <v>34636</v>
      </c>
      <c r="H581" t="s">
        <v>63</v>
      </c>
      <c r="I581" t="s">
        <v>52</v>
      </c>
      <c r="J581" t="s">
        <v>77</v>
      </c>
      <c r="K581" t="s">
        <v>58</v>
      </c>
      <c r="L581" t="s">
        <v>116</v>
      </c>
      <c r="M581" t="s">
        <v>68</v>
      </c>
      <c r="N581" t="s">
        <v>60</v>
      </c>
      <c r="O581" t="s">
        <v>66</v>
      </c>
      <c r="P581" t="s">
        <v>65</v>
      </c>
      <c r="Q581" t="s">
        <v>68</v>
      </c>
      <c r="R581" t="s">
        <v>65</v>
      </c>
      <c r="S581" t="s">
        <v>67</v>
      </c>
      <c r="T581" t="s">
        <v>65</v>
      </c>
      <c r="U581" t="s">
        <v>65</v>
      </c>
      <c r="V581" t="s">
        <v>66</v>
      </c>
      <c r="W581" t="s">
        <v>60</v>
      </c>
      <c r="X581" t="s">
        <v>60</v>
      </c>
      <c r="Y581" t="s">
        <v>68</v>
      </c>
      <c r="Z581" t="s">
        <v>60</v>
      </c>
      <c r="AA581" t="s">
        <v>60</v>
      </c>
      <c r="AB581" t="s">
        <v>60</v>
      </c>
      <c r="AC581" t="s">
        <v>65</v>
      </c>
      <c r="AD581" t="s">
        <v>60</v>
      </c>
      <c r="AE581" t="s">
        <v>65</v>
      </c>
      <c r="AF581" t="s">
        <v>65</v>
      </c>
      <c r="AG581" t="s">
        <v>60</v>
      </c>
      <c r="AH581" t="s">
        <v>66</v>
      </c>
      <c r="AI581" t="s">
        <v>60</v>
      </c>
      <c r="AJ581" t="s">
        <v>67</v>
      </c>
      <c r="AK581" t="s">
        <v>67</v>
      </c>
      <c r="AL581" t="s">
        <v>67</v>
      </c>
      <c r="AM581" t="s">
        <v>60</v>
      </c>
      <c r="AN581" t="s">
        <v>67</v>
      </c>
      <c r="AO581" t="s">
        <v>66</v>
      </c>
      <c r="AP581" t="s">
        <v>67</v>
      </c>
      <c r="AQ581" t="s">
        <v>67</v>
      </c>
      <c r="AR581" t="s">
        <v>66</v>
      </c>
      <c r="AS581" t="s">
        <v>66</v>
      </c>
      <c r="AT581" t="s">
        <v>66</v>
      </c>
      <c r="AU581" t="s">
        <v>65</v>
      </c>
      <c r="AV581" t="s">
        <v>68</v>
      </c>
      <c r="AW581" t="s">
        <v>65</v>
      </c>
      <c r="AX581" t="s">
        <v>68</v>
      </c>
      <c r="AY581" t="s">
        <v>65</v>
      </c>
      <c r="AZ581">
        <v>394</v>
      </c>
      <c r="BA581" s="3">
        <v>44436.411805555559</v>
      </c>
    </row>
    <row r="582" spans="1:53" ht="17" customHeight="1" x14ac:dyDescent="0.35">
      <c r="A582" t="s">
        <v>58</v>
      </c>
      <c r="B582" s="2" t="s">
        <v>69</v>
      </c>
      <c r="D582">
        <v>5709</v>
      </c>
      <c r="E582" t="s">
        <v>474</v>
      </c>
      <c r="F582" t="str">
        <f>VLOOKUP(D582,PostSurvey!A:B,2,FALSE)</f>
        <v>Syazana</v>
      </c>
      <c r="G582" s="1">
        <v>27070</v>
      </c>
      <c r="H582" t="s">
        <v>63</v>
      </c>
      <c r="I582" t="s">
        <v>52</v>
      </c>
      <c r="J582" t="s">
        <v>77</v>
      </c>
      <c r="K582" t="s">
        <v>58</v>
      </c>
      <c r="L582" t="s">
        <v>74</v>
      </c>
      <c r="M582" t="s">
        <v>65</v>
      </c>
      <c r="N582" t="s">
        <v>66</v>
      </c>
      <c r="O582" t="s">
        <v>66</v>
      </c>
      <c r="P582" t="s">
        <v>65</v>
      </c>
      <c r="Q582" t="s">
        <v>68</v>
      </c>
      <c r="R582" t="s">
        <v>67</v>
      </c>
      <c r="S582" t="s">
        <v>67</v>
      </c>
      <c r="T582" t="s">
        <v>67</v>
      </c>
      <c r="U582" t="s">
        <v>65</v>
      </c>
      <c r="V582" t="s">
        <v>66</v>
      </c>
      <c r="W582" t="s">
        <v>66</v>
      </c>
      <c r="X582" t="s">
        <v>60</v>
      </c>
      <c r="Y582" t="s">
        <v>60</v>
      </c>
      <c r="Z582" t="s">
        <v>66</v>
      </c>
      <c r="AA582" t="s">
        <v>66</v>
      </c>
      <c r="AB582" t="s">
        <v>67</v>
      </c>
      <c r="AC582" t="s">
        <v>65</v>
      </c>
      <c r="AD582" t="s">
        <v>68</v>
      </c>
      <c r="AE582" t="s">
        <v>66</v>
      </c>
      <c r="AF582" t="s">
        <v>66</v>
      </c>
      <c r="AG582" t="s">
        <v>66</v>
      </c>
      <c r="AH582" t="s">
        <v>65</v>
      </c>
      <c r="AI582" t="s">
        <v>65</v>
      </c>
      <c r="AJ582" t="s">
        <v>67</v>
      </c>
      <c r="AK582" t="s">
        <v>67</v>
      </c>
      <c r="AL582" t="s">
        <v>67</v>
      </c>
      <c r="AM582" t="s">
        <v>66</v>
      </c>
      <c r="AN582" t="s">
        <v>66</v>
      </c>
      <c r="AO582" t="s">
        <v>67</v>
      </c>
      <c r="AP582" t="s">
        <v>67</v>
      </c>
      <c r="AQ582" t="s">
        <v>66</v>
      </c>
      <c r="AR582" t="s">
        <v>67</v>
      </c>
      <c r="AS582" t="s">
        <v>65</v>
      </c>
      <c r="AT582" t="s">
        <v>60</v>
      </c>
      <c r="AU582" t="s">
        <v>68</v>
      </c>
      <c r="AV582" t="s">
        <v>68</v>
      </c>
      <c r="AW582" t="s">
        <v>68</v>
      </c>
      <c r="AX582" t="s">
        <v>68</v>
      </c>
      <c r="AY582" t="s">
        <v>68</v>
      </c>
      <c r="AZ582">
        <v>385</v>
      </c>
      <c r="BA582" s="3">
        <v>44436.384027777778</v>
      </c>
    </row>
    <row r="583" spans="1:53" ht="17" customHeight="1" x14ac:dyDescent="0.35">
      <c r="A583" t="s">
        <v>52</v>
      </c>
      <c r="B583" t="s">
        <v>53</v>
      </c>
      <c r="D583" t="s">
        <v>476</v>
      </c>
      <c r="E583" t="s">
        <v>342</v>
      </c>
      <c r="F583" t="str">
        <f>VLOOKUP(D583,PostSurvey!A:B,2,FALSE)</f>
        <v>Syazana</v>
      </c>
      <c r="G583" s="1">
        <v>37239</v>
      </c>
      <c r="H583" t="s">
        <v>63</v>
      </c>
      <c r="I583" t="s">
        <v>58</v>
      </c>
      <c r="J583" t="s">
        <v>73</v>
      </c>
      <c r="K583" t="s">
        <v>58</v>
      </c>
      <c r="L583" t="s">
        <v>59</v>
      </c>
      <c r="M583" t="s">
        <v>65</v>
      </c>
      <c r="N583" t="s">
        <v>68</v>
      </c>
      <c r="O583" t="s">
        <v>60</v>
      </c>
      <c r="P583" t="s">
        <v>67</v>
      </c>
      <c r="Q583" t="s">
        <v>67</v>
      </c>
      <c r="R583" t="s">
        <v>67</v>
      </c>
      <c r="S583" t="s">
        <v>68</v>
      </c>
      <c r="T583" t="s">
        <v>68</v>
      </c>
      <c r="U583" t="s">
        <v>66</v>
      </c>
      <c r="V583" t="s">
        <v>68</v>
      </c>
      <c r="W583" t="s">
        <v>68</v>
      </c>
      <c r="X583" t="s">
        <v>65</v>
      </c>
      <c r="Y583" t="s">
        <v>68</v>
      </c>
      <c r="Z583" t="s">
        <v>60</v>
      </c>
      <c r="AA583" t="s">
        <v>60</v>
      </c>
      <c r="AB583" t="s">
        <v>67</v>
      </c>
      <c r="AC583" t="s">
        <v>68</v>
      </c>
      <c r="AD583" t="s">
        <v>65</v>
      </c>
      <c r="AE583" t="s">
        <v>67</v>
      </c>
      <c r="AF583" t="s">
        <v>65</v>
      </c>
      <c r="AG583" t="s">
        <v>66</v>
      </c>
      <c r="AH583" t="s">
        <v>68</v>
      </c>
      <c r="AI583" t="s">
        <v>68</v>
      </c>
      <c r="AJ583" t="s">
        <v>67</v>
      </c>
      <c r="AK583" t="s">
        <v>67</v>
      </c>
      <c r="AL583" t="s">
        <v>67</v>
      </c>
      <c r="AM583" t="s">
        <v>67</v>
      </c>
      <c r="AN583" t="s">
        <v>67</v>
      </c>
      <c r="AO583" t="s">
        <v>60</v>
      </c>
      <c r="AP583" t="s">
        <v>67</v>
      </c>
      <c r="AQ583" t="s">
        <v>68</v>
      </c>
      <c r="AR583" t="s">
        <v>65</v>
      </c>
      <c r="AS583" t="s">
        <v>68</v>
      </c>
      <c r="AT583" t="s">
        <v>68</v>
      </c>
      <c r="AU583" t="s">
        <v>68</v>
      </c>
      <c r="AV583" t="s">
        <v>68</v>
      </c>
      <c r="AW583" t="s">
        <v>68</v>
      </c>
      <c r="AX583" t="s">
        <v>68</v>
      </c>
      <c r="AY583" t="s">
        <v>68</v>
      </c>
      <c r="AZ583">
        <v>383</v>
      </c>
      <c r="BA583" s="3">
        <v>44436.375</v>
      </c>
    </row>
    <row r="584" spans="1:53" ht="17" customHeight="1" x14ac:dyDescent="0.35">
      <c r="A584" t="s">
        <v>52</v>
      </c>
      <c r="B584" s="2" t="s">
        <v>69</v>
      </c>
      <c r="D584">
        <v>5709</v>
      </c>
      <c r="E584" t="s">
        <v>465</v>
      </c>
      <c r="F584" t="str">
        <f>VLOOKUP(D584,PostSurvey!A:B,2,FALSE)</f>
        <v>Syazana</v>
      </c>
      <c r="G584" s="1">
        <v>27070</v>
      </c>
      <c r="H584" t="s">
        <v>63</v>
      </c>
      <c r="I584" t="s">
        <v>52</v>
      </c>
      <c r="J584" t="s">
        <v>77</v>
      </c>
      <c r="K584" t="s">
        <v>58</v>
      </c>
      <c r="L584" t="s">
        <v>74</v>
      </c>
      <c r="M584" t="s">
        <v>68</v>
      </c>
      <c r="N584" t="s">
        <v>66</v>
      </c>
      <c r="O584" t="s">
        <v>66</v>
      </c>
      <c r="P584" t="s">
        <v>68</v>
      </c>
      <c r="Q584" t="s">
        <v>68</v>
      </c>
      <c r="R584" t="s">
        <v>67</v>
      </c>
      <c r="S584" t="s">
        <v>67</v>
      </c>
      <c r="T584" t="s">
        <v>67</v>
      </c>
      <c r="U584" t="s">
        <v>65</v>
      </c>
      <c r="V584" t="s">
        <v>66</v>
      </c>
      <c r="W584" t="s">
        <v>66</v>
      </c>
      <c r="X584" t="s">
        <v>65</v>
      </c>
      <c r="Y584" t="s">
        <v>60</v>
      </c>
      <c r="Z584" t="s">
        <v>66</v>
      </c>
      <c r="AA584" t="s">
        <v>66</v>
      </c>
      <c r="AB584" t="s">
        <v>67</v>
      </c>
      <c r="AC584" t="s">
        <v>65</v>
      </c>
      <c r="AD584" t="s">
        <v>65</v>
      </c>
      <c r="AE584" t="s">
        <v>66</v>
      </c>
      <c r="AF584" t="s">
        <v>66</v>
      </c>
      <c r="AG584" t="s">
        <v>66</v>
      </c>
      <c r="AH584" t="s">
        <v>65</v>
      </c>
      <c r="AI584" t="s">
        <v>65</v>
      </c>
      <c r="AJ584" t="s">
        <v>67</v>
      </c>
      <c r="AK584" t="s">
        <v>67</v>
      </c>
      <c r="AL584" t="s">
        <v>67</v>
      </c>
      <c r="AM584" t="s">
        <v>60</v>
      </c>
      <c r="AN584" t="s">
        <v>67</v>
      </c>
      <c r="AO584" t="s">
        <v>67</v>
      </c>
      <c r="AP584" t="s">
        <v>67</v>
      </c>
      <c r="AQ584" t="s">
        <v>67</v>
      </c>
      <c r="AR584" t="s">
        <v>67</v>
      </c>
      <c r="AS584" t="s">
        <v>65</v>
      </c>
      <c r="AT584" t="s">
        <v>60</v>
      </c>
      <c r="AU584" t="s">
        <v>68</v>
      </c>
      <c r="AV584" t="s">
        <v>68</v>
      </c>
      <c r="AW584" t="s">
        <v>68</v>
      </c>
      <c r="AX584" t="s">
        <v>68</v>
      </c>
      <c r="AY584" t="s">
        <v>68</v>
      </c>
      <c r="AZ584">
        <v>361</v>
      </c>
      <c r="BA584" s="3">
        <v>44436.25</v>
      </c>
    </row>
    <row r="585" spans="1:53" ht="17" customHeight="1" x14ac:dyDescent="0.35">
      <c r="A585" t="s">
        <v>52</v>
      </c>
      <c r="B585" t="s">
        <v>53</v>
      </c>
      <c r="D585" t="s">
        <v>489</v>
      </c>
      <c r="E585" t="s">
        <v>490</v>
      </c>
      <c r="F585" t="str">
        <f>VLOOKUP(D585,PostSurvey!A:B,2,FALSE)</f>
        <v>Syazana</v>
      </c>
      <c r="G585">
        <v>28011994</v>
      </c>
      <c r="H585" t="s">
        <v>56</v>
      </c>
      <c r="I585" t="s">
        <v>52</v>
      </c>
      <c r="J585" t="s">
        <v>64</v>
      </c>
      <c r="K585" t="s">
        <v>58</v>
      </c>
      <c r="L585" t="s">
        <v>59</v>
      </c>
      <c r="M585" t="s">
        <v>65</v>
      </c>
      <c r="N585" t="s">
        <v>66</v>
      </c>
      <c r="O585" t="s">
        <v>66</v>
      </c>
      <c r="P585" t="s">
        <v>65</v>
      </c>
      <c r="Q585" t="s">
        <v>65</v>
      </c>
      <c r="R585" t="s">
        <v>66</v>
      </c>
      <c r="S585" t="s">
        <v>66</v>
      </c>
      <c r="T585" t="s">
        <v>66</v>
      </c>
      <c r="U585" t="s">
        <v>65</v>
      </c>
      <c r="V585" t="s">
        <v>66</v>
      </c>
      <c r="W585" t="s">
        <v>65</v>
      </c>
      <c r="X585" t="s">
        <v>66</v>
      </c>
      <c r="Y585" t="s">
        <v>65</v>
      </c>
      <c r="Z585" t="s">
        <v>66</v>
      </c>
      <c r="AA585" t="s">
        <v>60</v>
      </c>
      <c r="AB585" t="s">
        <v>67</v>
      </c>
      <c r="AC585" t="s">
        <v>65</v>
      </c>
      <c r="AD585" t="s">
        <v>60</v>
      </c>
      <c r="AE585" t="s">
        <v>67</v>
      </c>
      <c r="AF585" t="s">
        <v>66</v>
      </c>
      <c r="AG585" t="s">
        <v>66</v>
      </c>
      <c r="AH585" t="s">
        <v>68</v>
      </c>
      <c r="AI585" t="s">
        <v>65</v>
      </c>
      <c r="AJ585" t="s">
        <v>67</v>
      </c>
      <c r="AK585" t="s">
        <v>66</v>
      </c>
      <c r="AL585" t="s">
        <v>67</v>
      </c>
      <c r="AM585" t="s">
        <v>60</v>
      </c>
      <c r="AN585" t="s">
        <v>67</v>
      </c>
      <c r="AO585" t="s">
        <v>67</v>
      </c>
      <c r="AP585" t="s">
        <v>67</v>
      </c>
      <c r="AQ585" t="s">
        <v>67</v>
      </c>
      <c r="AR585" t="s">
        <v>67</v>
      </c>
      <c r="AS585" t="s">
        <v>65</v>
      </c>
      <c r="AT585" t="s">
        <v>66</v>
      </c>
      <c r="AU585" t="s">
        <v>68</v>
      </c>
      <c r="AV585" t="s">
        <v>68</v>
      </c>
      <c r="AW585" t="s">
        <v>66</v>
      </c>
      <c r="AX585" t="s">
        <v>65</v>
      </c>
      <c r="AY585" t="s">
        <v>60</v>
      </c>
      <c r="AZ585">
        <v>360</v>
      </c>
      <c r="BA585" s="3">
        <v>44436.248611111114</v>
      </c>
    </row>
    <row r="586" spans="1:53" ht="17" customHeight="1" x14ac:dyDescent="0.35">
      <c r="A586" t="s">
        <v>52</v>
      </c>
      <c r="B586" t="s">
        <v>53</v>
      </c>
      <c r="D586" t="s">
        <v>491</v>
      </c>
      <c r="E586" t="s">
        <v>462</v>
      </c>
      <c r="F586" t="str">
        <f>VLOOKUP(D586,PostSurvey!A:B,2,FALSE)</f>
        <v>Syazana</v>
      </c>
      <c r="G586" s="1">
        <v>28156</v>
      </c>
      <c r="H586" t="s">
        <v>63</v>
      </c>
      <c r="I586" t="s">
        <v>58</v>
      </c>
      <c r="J586" t="s">
        <v>73</v>
      </c>
      <c r="K586" t="s">
        <v>58</v>
      </c>
      <c r="L586" t="s">
        <v>74</v>
      </c>
      <c r="M586" t="s">
        <v>65</v>
      </c>
      <c r="N586" t="s">
        <v>67</v>
      </c>
      <c r="O586" t="s">
        <v>67</v>
      </c>
      <c r="P586" t="s">
        <v>68</v>
      </c>
      <c r="Q586" t="s">
        <v>68</v>
      </c>
      <c r="R586" t="s">
        <v>67</v>
      </c>
      <c r="S586" t="s">
        <v>67</v>
      </c>
      <c r="T586" t="s">
        <v>67</v>
      </c>
      <c r="U586" t="s">
        <v>67</v>
      </c>
      <c r="V586" t="s">
        <v>67</v>
      </c>
      <c r="W586" t="s">
        <v>67</v>
      </c>
      <c r="X586" t="s">
        <v>65</v>
      </c>
      <c r="Y586" t="s">
        <v>67</v>
      </c>
      <c r="Z586" t="s">
        <v>67</v>
      </c>
      <c r="AA586" t="s">
        <v>67</v>
      </c>
      <c r="AB586" t="s">
        <v>67</v>
      </c>
      <c r="AC586" t="s">
        <v>67</v>
      </c>
      <c r="AD586" t="s">
        <v>68</v>
      </c>
      <c r="AE586" t="s">
        <v>67</v>
      </c>
      <c r="AF586" t="s">
        <v>68</v>
      </c>
      <c r="AG586" t="s">
        <v>67</v>
      </c>
      <c r="AH586" t="s">
        <v>68</v>
      </c>
      <c r="AI586" t="s">
        <v>68</v>
      </c>
      <c r="AJ586" t="s">
        <v>65</v>
      </c>
      <c r="AK586" t="s">
        <v>67</v>
      </c>
      <c r="AL586" t="s">
        <v>65</v>
      </c>
      <c r="AM586" t="s">
        <v>67</v>
      </c>
      <c r="AN586" t="s">
        <v>67</v>
      </c>
      <c r="AO586" t="s">
        <v>67</v>
      </c>
      <c r="AP586" t="s">
        <v>67</v>
      </c>
      <c r="AQ586" t="s">
        <v>67</v>
      </c>
      <c r="AR586" t="s">
        <v>67</v>
      </c>
      <c r="AS586" t="s">
        <v>67</v>
      </c>
      <c r="AT586" t="s">
        <v>68</v>
      </c>
      <c r="AU586" t="s">
        <v>68</v>
      </c>
      <c r="AV586" t="s">
        <v>68</v>
      </c>
      <c r="AW586" t="s">
        <v>68</v>
      </c>
      <c r="AX586" t="s">
        <v>68</v>
      </c>
      <c r="AY586" t="s">
        <v>68</v>
      </c>
      <c r="AZ586">
        <v>358</v>
      </c>
      <c r="BA586" s="3">
        <v>44436.237500000003</v>
      </c>
    </row>
    <row r="587" spans="1:53" ht="17" customHeight="1" x14ac:dyDescent="0.35">
      <c r="A587" t="s">
        <v>52</v>
      </c>
      <c r="B587" s="2" t="s">
        <v>69</v>
      </c>
      <c r="D587">
        <v>5709</v>
      </c>
      <c r="E587" t="s">
        <v>465</v>
      </c>
      <c r="F587" t="str">
        <f>VLOOKUP(D587,PostSurvey!A:B,2,FALSE)</f>
        <v>Syazana</v>
      </c>
      <c r="G587" s="1">
        <v>27070</v>
      </c>
      <c r="H587" t="s">
        <v>63</v>
      </c>
      <c r="I587" t="s">
        <v>52</v>
      </c>
      <c r="J587" t="s">
        <v>77</v>
      </c>
      <c r="K587" t="s">
        <v>58</v>
      </c>
      <c r="L587" t="s">
        <v>74</v>
      </c>
      <c r="M587" t="s">
        <v>65</v>
      </c>
      <c r="N587" t="s">
        <v>66</v>
      </c>
      <c r="O587" t="s">
        <v>66</v>
      </c>
      <c r="P587" t="s">
        <v>68</v>
      </c>
      <c r="Q587" t="s">
        <v>68</v>
      </c>
      <c r="R587" t="s">
        <v>67</v>
      </c>
      <c r="S587" t="s">
        <v>67</v>
      </c>
      <c r="T587" t="s">
        <v>67</v>
      </c>
      <c r="U587" t="s">
        <v>68</v>
      </c>
      <c r="V587" t="s">
        <v>60</v>
      </c>
      <c r="W587" t="s">
        <v>60</v>
      </c>
      <c r="X587" t="s">
        <v>66</v>
      </c>
      <c r="Y587" t="s">
        <v>60</v>
      </c>
      <c r="Z587" t="s">
        <v>66</v>
      </c>
      <c r="AA587" t="s">
        <v>66</v>
      </c>
      <c r="AB587" t="s">
        <v>67</v>
      </c>
      <c r="AC587" t="s">
        <v>65</v>
      </c>
      <c r="AD587" t="s">
        <v>65</v>
      </c>
      <c r="AE587" t="s">
        <v>66</v>
      </c>
      <c r="AF587" t="s">
        <v>66</v>
      </c>
      <c r="AG587" t="s">
        <v>66</v>
      </c>
      <c r="AH587" t="s">
        <v>65</v>
      </c>
      <c r="AI587" t="s">
        <v>65</v>
      </c>
      <c r="AJ587" t="s">
        <v>67</v>
      </c>
      <c r="AK587" t="s">
        <v>67</v>
      </c>
      <c r="AL587" t="s">
        <v>67</v>
      </c>
      <c r="AM587" t="s">
        <v>60</v>
      </c>
      <c r="AN587" t="s">
        <v>67</v>
      </c>
      <c r="AO587" t="s">
        <v>67</v>
      </c>
      <c r="AP587" t="s">
        <v>67</v>
      </c>
      <c r="AQ587" t="s">
        <v>66</v>
      </c>
      <c r="AR587" t="s">
        <v>66</v>
      </c>
      <c r="AS587" t="s">
        <v>68</v>
      </c>
      <c r="AT587" t="s">
        <v>60</v>
      </c>
      <c r="AU587" t="s">
        <v>68</v>
      </c>
      <c r="AV587" t="s">
        <v>68</v>
      </c>
      <c r="AW587" t="s">
        <v>60</v>
      </c>
      <c r="AX587" t="s">
        <v>68</v>
      </c>
      <c r="AY587" t="s">
        <v>60</v>
      </c>
      <c r="AZ587">
        <v>357</v>
      </c>
      <c r="BA587" s="3">
        <v>44436.229861111111</v>
      </c>
    </row>
    <row r="588" spans="1:53" ht="17" customHeight="1" x14ac:dyDescent="0.35">
      <c r="A588" t="s">
        <v>52</v>
      </c>
      <c r="B588" t="s">
        <v>53</v>
      </c>
      <c r="D588" t="s">
        <v>495</v>
      </c>
      <c r="E588" t="s">
        <v>496</v>
      </c>
      <c r="F588" t="e">
        <f>VLOOKUP(D588,PostSurvey!A:B,2,FALSE)</f>
        <v>#N/A</v>
      </c>
      <c r="G588" s="1">
        <v>30099</v>
      </c>
      <c r="H588" t="s">
        <v>56</v>
      </c>
      <c r="I588" t="s">
        <v>52</v>
      </c>
      <c r="J588" t="s">
        <v>77</v>
      </c>
      <c r="K588" t="s">
        <v>58</v>
      </c>
      <c r="L588" t="s">
        <v>74</v>
      </c>
      <c r="M588" t="s">
        <v>67</v>
      </c>
      <c r="N588" t="s">
        <v>67</v>
      </c>
      <c r="O588" t="s">
        <v>67</v>
      </c>
      <c r="P588" t="s">
        <v>60</v>
      </c>
      <c r="Q588" t="s">
        <v>60</v>
      </c>
      <c r="R588" t="s">
        <v>65</v>
      </c>
      <c r="S588" t="s">
        <v>66</v>
      </c>
      <c r="T588" t="s">
        <v>66</v>
      </c>
      <c r="U588" t="s">
        <v>65</v>
      </c>
      <c r="V588" t="s">
        <v>60</v>
      </c>
      <c r="W588" t="s">
        <v>60</v>
      </c>
      <c r="X588" t="s">
        <v>66</v>
      </c>
      <c r="Y588" t="s">
        <v>67</v>
      </c>
      <c r="Z588" t="s">
        <v>66</v>
      </c>
      <c r="AA588" t="s">
        <v>66</v>
      </c>
      <c r="AB588" t="s">
        <v>67</v>
      </c>
      <c r="AC588" t="s">
        <v>65</v>
      </c>
      <c r="AD588" t="s">
        <v>65</v>
      </c>
      <c r="AE588" t="s">
        <v>67</v>
      </c>
      <c r="AF588" t="s">
        <v>60</v>
      </c>
      <c r="AG588" t="s">
        <v>65</v>
      </c>
      <c r="AH588" t="s">
        <v>65</v>
      </c>
      <c r="AI588" t="s">
        <v>68</v>
      </c>
      <c r="AJ588" t="s">
        <v>67</v>
      </c>
      <c r="AK588" t="s">
        <v>66</v>
      </c>
      <c r="AL588" t="s">
        <v>67</v>
      </c>
      <c r="AM588" t="s">
        <v>67</v>
      </c>
      <c r="AN588" t="s">
        <v>65</v>
      </c>
      <c r="AO588" t="s">
        <v>67</v>
      </c>
      <c r="AP588" t="s">
        <v>67</v>
      </c>
      <c r="AQ588" t="s">
        <v>66</v>
      </c>
      <c r="AR588" t="s">
        <v>67</v>
      </c>
      <c r="AS588" t="s">
        <v>60</v>
      </c>
      <c r="AT588" t="s">
        <v>60</v>
      </c>
      <c r="AU588" t="s">
        <v>68</v>
      </c>
      <c r="AV588" t="s">
        <v>68</v>
      </c>
      <c r="AW588" t="s">
        <v>68</v>
      </c>
      <c r="AX588" t="s">
        <v>68</v>
      </c>
      <c r="AY588" t="s">
        <v>68</v>
      </c>
      <c r="AZ588">
        <v>351</v>
      </c>
      <c r="BA588" s="3">
        <v>44436.222222222219</v>
      </c>
    </row>
    <row r="589" spans="1:53" ht="17" customHeight="1" x14ac:dyDescent="0.35">
      <c r="A589" t="s">
        <v>52</v>
      </c>
      <c r="B589" t="s">
        <v>53</v>
      </c>
      <c r="D589" t="s">
        <v>500</v>
      </c>
      <c r="E589" t="s">
        <v>79</v>
      </c>
      <c r="F589" t="e">
        <f>VLOOKUP(D589,PostSurvey!A:B,2,FALSE)</f>
        <v>#N/A</v>
      </c>
      <c r="G589" s="1">
        <v>29426</v>
      </c>
      <c r="H589" t="s">
        <v>63</v>
      </c>
      <c r="I589" t="s">
        <v>58</v>
      </c>
      <c r="J589" t="s">
        <v>73</v>
      </c>
      <c r="K589" t="s">
        <v>58</v>
      </c>
      <c r="L589" t="s">
        <v>74</v>
      </c>
      <c r="M589" t="s">
        <v>66</v>
      </c>
      <c r="N589" t="s">
        <v>66</v>
      </c>
      <c r="O589" t="s">
        <v>66</v>
      </c>
      <c r="P589" t="s">
        <v>60</v>
      </c>
      <c r="Q589" t="s">
        <v>66</v>
      </c>
      <c r="R589" t="s">
        <v>65</v>
      </c>
      <c r="S589" t="s">
        <v>60</v>
      </c>
      <c r="T589" t="s">
        <v>60</v>
      </c>
      <c r="U589" t="s">
        <v>68</v>
      </c>
      <c r="V589" t="s">
        <v>68</v>
      </c>
      <c r="W589" t="s">
        <v>60</v>
      </c>
      <c r="X589" t="s">
        <v>65</v>
      </c>
      <c r="Y589" t="s">
        <v>67</v>
      </c>
      <c r="Z589" t="s">
        <v>65</v>
      </c>
      <c r="AA589" t="s">
        <v>66</v>
      </c>
      <c r="AB589" t="s">
        <v>67</v>
      </c>
      <c r="AC589" t="s">
        <v>66</v>
      </c>
      <c r="AD589" t="s">
        <v>65</v>
      </c>
      <c r="AE589" t="s">
        <v>65</v>
      </c>
      <c r="AF589" t="s">
        <v>60</v>
      </c>
      <c r="AG589" t="s">
        <v>66</v>
      </c>
      <c r="AH589" t="s">
        <v>65</v>
      </c>
      <c r="AI589" t="s">
        <v>65</v>
      </c>
      <c r="AJ589" t="s">
        <v>60</v>
      </c>
      <c r="AK589" t="s">
        <v>67</v>
      </c>
      <c r="AL589" t="s">
        <v>66</v>
      </c>
      <c r="AM589" t="s">
        <v>66</v>
      </c>
      <c r="AN589" t="s">
        <v>66</v>
      </c>
      <c r="AO589" t="s">
        <v>66</v>
      </c>
      <c r="AP589" t="s">
        <v>66</v>
      </c>
      <c r="AQ589" t="s">
        <v>65</v>
      </c>
      <c r="AR589" t="s">
        <v>66</v>
      </c>
      <c r="AS589" t="s">
        <v>60</v>
      </c>
      <c r="AT589" t="s">
        <v>65</v>
      </c>
      <c r="AU589" t="s">
        <v>68</v>
      </c>
      <c r="AV589" t="s">
        <v>65</v>
      </c>
      <c r="AW589" t="s">
        <v>65</v>
      </c>
      <c r="AX589" t="s">
        <v>65</v>
      </c>
      <c r="AY589" t="s">
        <v>60</v>
      </c>
      <c r="AZ589">
        <v>347</v>
      </c>
      <c r="BA589" s="3">
        <v>44436.193749999999</v>
      </c>
    </row>
    <row r="590" spans="1:53" ht="17" customHeight="1" x14ac:dyDescent="0.35">
      <c r="A590" t="s">
        <v>52</v>
      </c>
      <c r="B590" s="2" t="s">
        <v>69</v>
      </c>
      <c r="D590" t="s">
        <v>508</v>
      </c>
      <c r="E590" t="s">
        <v>334</v>
      </c>
      <c r="F590" t="e">
        <f>VLOOKUP(D590,PostSurvey!A:B,2,FALSE)</f>
        <v>#N/A</v>
      </c>
      <c r="G590" s="1">
        <v>28818</v>
      </c>
      <c r="H590" t="s">
        <v>63</v>
      </c>
      <c r="I590" t="s">
        <v>52</v>
      </c>
      <c r="J590" t="s">
        <v>64</v>
      </c>
      <c r="K590" t="s">
        <v>58</v>
      </c>
      <c r="L590" t="s">
        <v>74</v>
      </c>
      <c r="M590" t="s">
        <v>65</v>
      </c>
      <c r="N590" t="s">
        <v>65</v>
      </c>
      <c r="O590" t="s">
        <v>60</v>
      </c>
      <c r="P590" t="s">
        <v>60</v>
      </c>
      <c r="Q590" t="s">
        <v>68</v>
      </c>
      <c r="R590" t="s">
        <v>65</v>
      </c>
      <c r="S590" t="s">
        <v>66</v>
      </c>
      <c r="T590" t="s">
        <v>66</v>
      </c>
      <c r="U590" t="s">
        <v>68</v>
      </c>
      <c r="V590" t="s">
        <v>60</v>
      </c>
      <c r="W590" t="s">
        <v>60</v>
      </c>
      <c r="X590" t="s">
        <v>65</v>
      </c>
      <c r="Y590" t="s">
        <v>60</v>
      </c>
      <c r="Z590" t="s">
        <v>66</v>
      </c>
      <c r="AA590" t="s">
        <v>60</v>
      </c>
      <c r="AB590" t="s">
        <v>66</v>
      </c>
      <c r="AC590" t="s">
        <v>65</v>
      </c>
      <c r="AD590" t="s">
        <v>65</v>
      </c>
      <c r="AE590" t="s">
        <v>60</v>
      </c>
      <c r="AF590" t="s">
        <v>60</v>
      </c>
      <c r="AG590" t="s">
        <v>65</v>
      </c>
      <c r="AH590" t="s">
        <v>65</v>
      </c>
      <c r="AI590" t="s">
        <v>65</v>
      </c>
      <c r="AJ590" t="s">
        <v>66</v>
      </c>
      <c r="AK590" t="s">
        <v>67</v>
      </c>
      <c r="AL590" t="s">
        <v>66</v>
      </c>
      <c r="AM590" t="s">
        <v>60</v>
      </c>
      <c r="AN590" t="s">
        <v>60</v>
      </c>
      <c r="AO590" t="s">
        <v>60</v>
      </c>
      <c r="AP590" t="s">
        <v>66</v>
      </c>
      <c r="AQ590" t="s">
        <v>66</v>
      </c>
      <c r="AR590" t="s">
        <v>66</v>
      </c>
      <c r="AS590" t="s">
        <v>65</v>
      </c>
      <c r="AT590" t="s">
        <v>65</v>
      </c>
      <c r="AU590" t="s">
        <v>68</v>
      </c>
      <c r="AV590" t="s">
        <v>65</v>
      </c>
      <c r="AW590" t="s">
        <v>65</v>
      </c>
      <c r="AX590" t="s">
        <v>68</v>
      </c>
      <c r="AY590" t="s">
        <v>65</v>
      </c>
      <c r="AZ590">
        <v>336</v>
      </c>
      <c r="BA590" s="3">
        <v>44436.118055555555</v>
      </c>
    </row>
    <row r="591" spans="1:53" ht="17" customHeight="1" x14ac:dyDescent="0.35">
      <c r="A591" t="s">
        <v>52</v>
      </c>
      <c r="B591" t="s">
        <v>53</v>
      </c>
      <c r="D591" t="s">
        <v>516</v>
      </c>
      <c r="E591" t="s">
        <v>462</v>
      </c>
      <c r="F591" t="e">
        <f>VLOOKUP(D591,PostSurvey!A:B,2,FALSE)</f>
        <v>#N/A</v>
      </c>
      <c r="G591" s="1">
        <v>27710</v>
      </c>
      <c r="H591" t="s">
        <v>56</v>
      </c>
      <c r="I591" t="s">
        <v>52</v>
      </c>
      <c r="J591" t="s">
        <v>77</v>
      </c>
      <c r="K591" t="s">
        <v>58</v>
      </c>
      <c r="L591" t="s">
        <v>74</v>
      </c>
      <c r="M591" t="s">
        <v>68</v>
      </c>
      <c r="N591" t="s">
        <v>67</v>
      </c>
      <c r="O591" t="s">
        <v>66</v>
      </c>
      <c r="P591" t="s">
        <v>66</v>
      </c>
      <c r="Q591" t="s">
        <v>68</v>
      </c>
      <c r="R591" t="s">
        <v>66</v>
      </c>
      <c r="S591" t="s">
        <v>67</v>
      </c>
      <c r="T591" t="s">
        <v>67</v>
      </c>
      <c r="U591" t="s">
        <v>68</v>
      </c>
      <c r="V591" t="s">
        <v>66</v>
      </c>
      <c r="W591" t="s">
        <v>65</v>
      </c>
      <c r="X591" t="s">
        <v>66</v>
      </c>
      <c r="Y591" t="s">
        <v>66</v>
      </c>
      <c r="Z591" t="s">
        <v>67</v>
      </c>
      <c r="AA591" t="s">
        <v>67</v>
      </c>
      <c r="AB591" t="s">
        <v>60</v>
      </c>
      <c r="AC591" t="s">
        <v>66</v>
      </c>
      <c r="AD591" t="s">
        <v>65</v>
      </c>
      <c r="AE591" t="s">
        <v>60</v>
      </c>
      <c r="AF591" t="s">
        <v>66</v>
      </c>
      <c r="AG591" t="s">
        <v>66</v>
      </c>
      <c r="AH591" t="s">
        <v>65</v>
      </c>
      <c r="AI591" t="s">
        <v>68</v>
      </c>
      <c r="AJ591" t="s">
        <v>65</v>
      </c>
      <c r="AK591" t="s">
        <v>67</v>
      </c>
      <c r="AL591" t="s">
        <v>67</v>
      </c>
      <c r="AM591" t="s">
        <v>65</v>
      </c>
      <c r="AN591" t="s">
        <v>66</v>
      </c>
      <c r="AO591" t="s">
        <v>67</v>
      </c>
      <c r="AP591" t="s">
        <v>67</v>
      </c>
      <c r="AQ591" t="s">
        <v>67</v>
      </c>
      <c r="AR591" t="s">
        <v>67</v>
      </c>
      <c r="AS591" t="s">
        <v>65</v>
      </c>
      <c r="AT591" t="s">
        <v>60</v>
      </c>
      <c r="AU591" t="s">
        <v>68</v>
      </c>
      <c r="AV591" t="s">
        <v>68</v>
      </c>
      <c r="AW591" t="s">
        <v>68</v>
      </c>
      <c r="AX591" t="s">
        <v>68</v>
      </c>
      <c r="AY591" t="s">
        <v>68</v>
      </c>
      <c r="AZ591">
        <v>320</v>
      </c>
      <c r="BA591" s="3">
        <v>44431.004861111112</v>
      </c>
    </row>
    <row r="592" spans="1:53" ht="17" customHeight="1" x14ac:dyDescent="0.35">
      <c r="A592" t="s">
        <v>52</v>
      </c>
      <c r="B592" t="s">
        <v>53</v>
      </c>
      <c r="D592" t="s">
        <v>523</v>
      </c>
      <c r="E592" t="s">
        <v>462</v>
      </c>
      <c r="F592" t="e">
        <f>VLOOKUP(D592,PostSurvey!A:B,2,FALSE)</f>
        <v>#N/A</v>
      </c>
      <c r="G592" s="1">
        <v>29153</v>
      </c>
      <c r="H592" t="s">
        <v>56</v>
      </c>
      <c r="I592" t="s">
        <v>52</v>
      </c>
      <c r="J592" t="s">
        <v>64</v>
      </c>
      <c r="K592" t="s">
        <v>58</v>
      </c>
      <c r="L592" t="s">
        <v>74</v>
      </c>
      <c r="M592" t="s">
        <v>66</v>
      </c>
      <c r="N592" t="s">
        <v>60</v>
      </c>
      <c r="O592" t="s">
        <v>66</v>
      </c>
      <c r="P592" t="s">
        <v>65</v>
      </c>
      <c r="Q592" t="s">
        <v>68</v>
      </c>
      <c r="R592" t="s">
        <v>66</v>
      </c>
      <c r="S592" t="s">
        <v>66</v>
      </c>
      <c r="T592" t="s">
        <v>67</v>
      </c>
      <c r="U592" t="s">
        <v>65</v>
      </c>
      <c r="V592" t="s">
        <v>65</v>
      </c>
      <c r="W592" t="s">
        <v>67</v>
      </c>
      <c r="X592" t="s">
        <v>66</v>
      </c>
      <c r="Y592" t="s">
        <v>67</v>
      </c>
      <c r="Z592" t="s">
        <v>67</v>
      </c>
      <c r="AA592" t="s">
        <v>67</v>
      </c>
      <c r="AB592" t="s">
        <v>67</v>
      </c>
      <c r="AC592" t="s">
        <v>67</v>
      </c>
      <c r="AD592" t="s">
        <v>67</v>
      </c>
      <c r="AE592" t="s">
        <v>67</v>
      </c>
      <c r="AF592" t="s">
        <v>65</v>
      </c>
      <c r="AG592" t="s">
        <v>65</v>
      </c>
      <c r="AH592" t="s">
        <v>67</v>
      </c>
      <c r="AI592" t="s">
        <v>68</v>
      </c>
      <c r="AJ592" t="s">
        <v>66</v>
      </c>
      <c r="AK592" t="s">
        <v>67</v>
      </c>
      <c r="AL592" t="s">
        <v>67</v>
      </c>
      <c r="AM592" t="s">
        <v>67</v>
      </c>
      <c r="AN592" t="s">
        <v>65</v>
      </c>
      <c r="AO592" t="s">
        <v>65</v>
      </c>
      <c r="AP592" t="s">
        <v>67</v>
      </c>
      <c r="AQ592" t="s">
        <v>67</v>
      </c>
      <c r="AR592" t="s">
        <v>67</v>
      </c>
      <c r="AS592" t="s">
        <v>60</v>
      </c>
      <c r="AT592" t="s">
        <v>65</v>
      </c>
      <c r="AU592" t="s">
        <v>68</v>
      </c>
      <c r="AV592" t="s">
        <v>68</v>
      </c>
      <c r="AW592" t="s">
        <v>65</v>
      </c>
      <c r="AX592" t="s">
        <v>68</v>
      </c>
      <c r="AY592" t="s">
        <v>65</v>
      </c>
      <c r="AZ592">
        <v>309</v>
      </c>
      <c r="BA592" s="3">
        <v>44430.495138888888</v>
      </c>
    </row>
    <row r="593" spans="1:53" ht="17" customHeight="1" x14ac:dyDescent="0.35">
      <c r="A593" t="s">
        <v>52</v>
      </c>
      <c r="B593" t="s">
        <v>53</v>
      </c>
      <c r="D593" t="s">
        <v>535</v>
      </c>
      <c r="E593" t="s">
        <v>462</v>
      </c>
      <c r="F593" t="e">
        <f>VLOOKUP(D593,PostSurvey!A:B,2,FALSE)</f>
        <v>#N/A</v>
      </c>
      <c r="G593">
        <v>17031977</v>
      </c>
      <c r="H593" t="s">
        <v>63</v>
      </c>
      <c r="I593" t="s">
        <v>58</v>
      </c>
      <c r="J593" t="s">
        <v>73</v>
      </c>
      <c r="K593" t="s">
        <v>58</v>
      </c>
      <c r="L593" t="s">
        <v>80</v>
      </c>
      <c r="M593" t="s">
        <v>68</v>
      </c>
      <c r="N593" t="s">
        <v>66</v>
      </c>
      <c r="O593" t="s">
        <v>66</v>
      </c>
      <c r="P593" t="s">
        <v>65</v>
      </c>
      <c r="Q593" t="s">
        <v>65</v>
      </c>
      <c r="R593" t="s">
        <v>66</v>
      </c>
      <c r="S593" t="s">
        <v>67</v>
      </c>
      <c r="T593" t="s">
        <v>60</v>
      </c>
      <c r="U593" t="s">
        <v>68</v>
      </c>
      <c r="V593" t="s">
        <v>65</v>
      </c>
      <c r="W593" t="s">
        <v>66</v>
      </c>
      <c r="X593" t="s">
        <v>60</v>
      </c>
      <c r="Y593" t="s">
        <v>66</v>
      </c>
      <c r="Z593" t="s">
        <v>66</v>
      </c>
      <c r="AA593" t="s">
        <v>60</v>
      </c>
      <c r="AB593" t="s">
        <v>67</v>
      </c>
      <c r="AC593" t="s">
        <v>67</v>
      </c>
      <c r="AD593" t="s">
        <v>65</v>
      </c>
      <c r="AE593" t="s">
        <v>67</v>
      </c>
      <c r="AF593" t="s">
        <v>60</v>
      </c>
      <c r="AG593" t="s">
        <v>60</v>
      </c>
      <c r="AH593" t="s">
        <v>65</v>
      </c>
      <c r="AI593" t="s">
        <v>65</v>
      </c>
      <c r="AJ593" t="s">
        <v>66</v>
      </c>
      <c r="AK593" t="s">
        <v>67</v>
      </c>
      <c r="AL593" t="s">
        <v>67</v>
      </c>
      <c r="AM593" t="s">
        <v>67</v>
      </c>
      <c r="AN593" t="s">
        <v>66</v>
      </c>
      <c r="AO593" t="s">
        <v>67</v>
      </c>
      <c r="AP593" t="s">
        <v>66</v>
      </c>
      <c r="AQ593" t="s">
        <v>66</v>
      </c>
      <c r="AR593" t="s">
        <v>67</v>
      </c>
      <c r="AS593" t="s">
        <v>65</v>
      </c>
      <c r="AT593" t="s">
        <v>65</v>
      </c>
      <c r="AU593" t="s">
        <v>68</v>
      </c>
      <c r="AV593" t="s">
        <v>68</v>
      </c>
      <c r="AW593" t="s">
        <v>68</v>
      </c>
      <c r="AX593" t="s">
        <v>68</v>
      </c>
      <c r="AY593" t="s">
        <v>65</v>
      </c>
      <c r="AZ593">
        <v>292</v>
      </c>
      <c r="BA593" s="3">
        <v>44424.597222222219</v>
      </c>
    </row>
    <row r="594" spans="1:53" ht="17" customHeight="1" x14ac:dyDescent="0.35">
      <c r="A594" t="s">
        <v>52</v>
      </c>
      <c r="B594" t="s">
        <v>53</v>
      </c>
      <c r="D594" t="s">
        <v>536</v>
      </c>
      <c r="E594" t="s">
        <v>462</v>
      </c>
      <c r="F594" t="e">
        <f>VLOOKUP(D594,PostSurvey!A:B,2,FALSE)</f>
        <v>#N/A</v>
      </c>
      <c r="G594" s="1">
        <v>30382</v>
      </c>
      <c r="H594" t="s">
        <v>56</v>
      </c>
      <c r="I594" t="s">
        <v>52</v>
      </c>
      <c r="J594" t="s">
        <v>77</v>
      </c>
      <c r="K594" t="s">
        <v>58</v>
      </c>
      <c r="L594" t="s">
        <v>74</v>
      </c>
      <c r="M594" t="s">
        <v>65</v>
      </c>
      <c r="N594" t="s">
        <v>67</v>
      </c>
      <c r="O594" t="s">
        <v>67</v>
      </c>
      <c r="P594" t="s">
        <v>68</v>
      </c>
      <c r="Q594" t="s">
        <v>68</v>
      </c>
      <c r="R594" t="s">
        <v>66</v>
      </c>
      <c r="S594" t="s">
        <v>67</v>
      </c>
      <c r="T594" t="s">
        <v>60</v>
      </c>
      <c r="U594" t="s">
        <v>68</v>
      </c>
      <c r="V594" t="s">
        <v>65</v>
      </c>
      <c r="W594" t="s">
        <v>60</v>
      </c>
      <c r="X594" t="s">
        <v>65</v>
      </c>
      <c r="Y594" t="s">
        <v>60</v>
      </c>
      <c r="Z594" t="s">
        <v>67</v>
      </c>
      <c r="AA594" t="s">
        <v>67</v>
      </c>
      <c r="AB594" t="s">
        <v>67</v>
      </c>
      <c r="AC594" t="s">
        <v>60</v>
      </c>
      <c r="AD594" t="s">
        <v>65</v>
      </c>
      <c r="AE594" t="s">
        <v>60</v>
      </c>
      <c r="AF594" t="s">
        <v>65</v>
      </c>
      <c r="AG594" t="s">
        <v>60</v>
      </c>
      <c r="AH594" t="s">
        <v>60</v>
      </c>
      <c r="AI594" t="s">
        <v>60</v>
      </c>
      <c r="AJ594" t="s">
        <v>66</v>
      </c>
      <c r="AK594" t="s">
        <v>67</v>
      </c>
      <c r="AL594" t="s">
        <v>60</v>
      </c>
      <c r="AM594" t="s">
        <v>65</v>
      </c>
      <c r="AN594" t="s">
        <v>60</v>
      </c>
      <c r="AO594" t="s">
        <v>67</v>
      </c>
      <c r="AP594" t="s">
        <v>67</v>
      </c>
      <c r="AQ594" t="s">
        <v>67</v>
      </c>
      <c r="AR594" t="s">
        <v>66</v>
      </c>
      <c r="AS594" t="s">
        <v>60</v>
      </c>
      <c r="AT594" t="s">
        <v>60</v>
      </c>
      <c r="AU594" t="s">
        <v>68</v>
      </c>
      <c r="AV594" t="s">
        <v>68</v>
      </c>
      <c r="AW594" t="s">
        <v>60</v>
      </c>
      <c r="AX594" t="s">
        <v>68</v>
      </c>
      <c r="AY594" t="s">
        <v>60</v>
      </c>
      <c r="AZ594">
        <v>290</v>
      </c>
      <c r="BA594" s="3">
        <v>44424.314583333333</v>
      </c>
    </row>
    <row r="595" spans="1:53" ht="17" customHeight="1" x14ac:dyDescent="0.35">
      <c r="A595" t="s">
        <v>52</v>
      </c>
      <c r="B595" t="s">
        <v>53</v>
      </c>
      <c r="D595" t="s">
        <v>536</v>
      </c>
      <c r="E595" t="s">
        <v>462</v>
      </c>
      <c r="F595" t="e">
        <f>VLOOKUP(D595,PostSurvey!A:B,2,FALSE)</f>
        <v>#N/A</v>
      </c>
      <c r="G595">
        <v>7031983</v>
      </c>
      <c r="H595" t="s">
        <v>56</v>
      </c>
      <c r="I595" t="s">
        <v>52</v>
      </c>
      <c r="J595" t="s">
        <v>77</v>
      </c>
      <c r="K595" t="s">
        <v>58</v>
      </c>
      <c r="L595" t="s">
        <v>74</v>
      </c>
      <c r="M595" t="s">
        <v>65</v>
      </c>
      <c r="N595" t="s">
        <v>66</v>
      </c>
      <c r="O595" t="s">
        <v>67</v>
      </c>
      <c r="P595" t="s">
        <v>68</v>
      </c>
      <c r="Q595" t="s">
        <v>68</v>
      </c>
      <c r="R595" t="s">
        <v>67</v>
      </c>
      <c r="S595" t="s">
        <v>67</v>
      </c>
      <c r="T595" t="s">
        <v>65</v>
      </c>
      <c r="U595" t="s">
        <v>68</v>
      </c>
      <c r="V595" t="s">
        <v>65</v>
      </c>
      <c r="W595" t="s">
        <v>60</v>
      </c>
      <c r="X595" t="s">
        <v>60</v>
      </c>
      <c r="Y595" t="s">
        <v>60</v>
      </c>
      <c r="Z595" t="s">
        <v>66</v>
      </c>
      <c r="AA595" t="s">
        <v>67</v>
      </c>
      <c r="AB595" t="s">
        <v>67</v>
      </c>
      <c r="AC595" t="s">
        <v>60</v>
      </c>
      <c r="AD595" t="s">
        <v>65</v>
      </c>
      <c r="AE595" t="s">
        <v>60</v>
      </c>
      <c r="AF595" t="s">
        <v>60</v>
      </c>
      <c r="AG595" t="s">
        <v>60</v>
      </c>
      <c r="AH595" t="s">
        <v>60</v>
      </c>
      <c r="AI595" t="s">
        <v>60</v>
      </c>
      <c r="AJ595" t="s">
        <v>60</v>
      </c>
      <c r="AK595" t="s">
        <v>67</v>
      </c>
      <c r="AL595" t="s">
        <v>60</v>
      </c>
      <c r="AM595" t="s">
        <v>65</v>
      </c>
      <c r="AN595" t="s">
        <v>60</v>
      </c>
      <c r="AO595" t="s">
        <v>67</v>
      </c>
      <c r="AP595" t="s">
        <v>66</v>
      </c>
      <c r="AQ595" t="s">
        <v>67</v>
      </c>
      <c r="AR595" t="s">
        <v>67</v>
      </c>
      <c r="AS595" t="s">
        <v>60</v>
      </c>
      <c r="AT595" t="s">
        <v>60</v>
      </c>
      <c r="AU595" t="s">
        <v>68</v>
      </c>
      <c r="AV595" t="s">
        <v>68</v>
      </c>
      <c r="AW595" t="s">
        <v>60</v>
      </c>
      <c r="AX595" t="s">
        <v>68</v>
      </c>
      <c r="AY595" t="s">
        <v>60</v>
      </c>
      <c r="AZ595">
        <v>289</v>
      </c>
      <c r="BA595" s="3">
        <v>44424.304861111108</v>
      </c>
    </row>
    <row r="596" spans="1:53" ht="17" customHeight="1" x14ac:dyDescent="0.35">
      <c r="A596" t="s">
        <v>52</v>
      </c>
      <c r="B596" t="s">
        <v>53</v>
      </c>
      <c r="D596" t="s">
        <v>537</v>
      </c>
      <c r="E596" t="s">
        <v>320</v>
      </c>
      <c r="F596" t="e">
        <f>VLOOKUP(D596,PostSurvey!A:B,2,FALSE)</f>
        <v>#N/A</v>
      </c>
      <c r="G596" s="1">
        <v>34481</v>
      </c>
      <c r="H596" t="s">
        <v>56</v>
      </c>
      <c r="I596" t="s">
        <v>58</v>
      </c>
      <c r="J596" t="s">
        <v>73</v>
      </c>
      <c r="K596" t="s">
        <v>58</v>
      </c>
      <c r="L596" t="s">
        <v>59</v>
      </c>
      <c r="M596" t="s">
        <v>65</v>
      </c>
      <c r="N596" t="s">
        <v>65</v>
      </c>
      <c r="O596" t="s">
        <v>66</v>
      </c>
      <c r="P596" t="s">
        <v>68</v>
      </c>
      <c r="Q596" t="s">
        <v>68</v>
      </c>
      <c r="R596" t="s">
        <v>67</v>
      </c>
      <c r="S596" t="s">
        <v>67</v>
      </c>
      <c r="T596" t="s">
        <v>67</v>
      </c>
      <c r="U596" t="s">
        <v>68</v>
      </c>
      <c r="V596" t="s">
        <v>68</v>
      </c>
      <c r="W596" t="s">
        <v>65</v>
      </c>
      <c r="X596" t="s">
        <v>60</v>
      </c>
      <c r="Y596" t="s">
        <v>67</v>
      </c>
      <c r="Z596" t="s">
        <v>67</v>
      </c>
      <c r="AA596" t="s">
        <v>67</v>
      </c>
      <c r="AB596" t="s">
        <v>67</v>
      </c>
      <c r="AC596" t="s">
        <v>65</v>
      </c>
      <c r="AD596" t="s">
        <v>65</v>
      </c>
      <c r="AE596" t="s">
        <v>65</v>
      </c>
      <c r="AF596" t="s">
        <v>65</v>
      </c>
      <c r="AG596" t="s">
        <v>68</v>
      </c>
      <c r="AH596" t="s">
        <v>60</v>
      </c>
      <c r="AI596" t="s">
        <v>60</v>
      </c>
      <c r="AJ596" t="s">
        <v>65</v>
      </c>
      <c r="AK596" t="s">
        <v>60</v>
      </c>
      <c r="AL596" t="s">
        <v>66</v>
      </c>
      <c r="AM596" t="s">
        <v>65</v>
      </c>
      <c r="AN596" t="s">
        <v>60</v>
      </c>
      <c r="AO596" t="s">
        <v>67</v>
      </c>
      <c r="AP596" t="s">
        <v>67</v>
      </c>
      <c r="AQ596" t="s">
        <v>67</v>
      </c>
      <c r="AR596" t="s">
        <v>67</v>
      </c>
      <c r="AS596" t="s">
        <v>67</v>
      </c>
      <c r="AT596" t="s">
        <v>68</v>
      </c>
      <c r="AU596" t="s">
        <v>68</v>
      </c>
      <c r="AV596" t="s">
        <v>68</v>
      </c>
      <c r="AW596" t="s">
        <v>68</v>
      </c>
      <c r="AX596" t="s">
        <v>68</v>
      </c>
      <c r="AY596" t="s">
        <v>68</v>
      </c>
      <c r="AZ596">
        <v>288</v>
      </c>
      <c r="BA596" s="3">
        <v>44424.3</v>
      </c>
    </row>
    <row r="597" spans="1:53" ht="17" customHeight="1" x14ac:dyDescent="0.35">
      <c r="A597" t="s">
        <v>52</v>
      </c>
      <c r="B597" t="s">
        <v>53</v>
      </c>
      <c r="D597" t="s">
        <v>545</v>
      </c>
      <c r="E597" t="s">
        <v>530</v>
      </c>
      <c r="F597" t="e">
        <f>VLOOKUP(D597,PostSurvey!A:B,2,FALSE)</f>
        <v>#N/A</v>
      </c>
      <c r="G597" s="1">
        <v>27339</v>
      </c>
      <c r="H597" t="s">
        <v>63</v>
      </c>
      <c r="I597" t="s">
        <v>58</v>
      </c>
      <c r="J597" t="s">
        <v>73</v>
      </c>
      <c r="K597" t="s">
        <v>58</v>
      </c>
      <c r="L597" t="s">
        <v>59</v>
      </c>
      <c r="M597" t="s">
        <v>60</v>
      </c>
      <c r="N597" t="s">
        <v>60</v>
      </c>
      <c r="O597" t="s">
        <v>60</v>
      </c>
      <c r="P597" t="s">
        <v>60</v>
      </c>
      <c r="Q597" t="s">
        <v>65</v>
      </c>
      <c r="R597" t="s">
        <v>60</v>
      </c>
      <c r="S597" t="s">
        <v>60</v>
      </c>
      <c r="T597" t="s">
        <v>60</v>
      </c>
      <c r="U597" t="s">
        <v>65</v>
      </c>
      <c r="V597" t="s">
        <v>65</v>
      </c>
      <c r="W597" t="s">
        <v>65</v>
      </c>
      <c r="X597" t="s">
        <v>65</v>
      </c>
      <c r="Y597" t="s">
        <v>60</v>
      </c>
      <c r="Z597" t="s">
        <v>66</v>
      </c>
      <c r="AA597" t="s">
        <v>60</v>
      </c>
      <c r="AB597" t="s">
        <v>60</v>
      </c>
      <c r="AC597" t="s">
        <v>60</v>
      </c>
      <c r="AD597" t="s">
        <v>60</v>
      </c>
      <c r="AE597" t="s">
        <v>60</v>
      </c>
      <c r="AF597" t="s">
        <v>60</v>
      </c>
      <c r="AG597" t="s">
        <v>60</v>
      </c>
      <c r="AH597" t="s">
        <v>65</v>
      </c>
      <c r="AI597" t="s">
        <v>68</v>
      </c>
      <c r="AJ597" t="s">
        <v>66</v>
      </c>
      <c r="AK597" t="s">
        <v>66</v>
      </c>
      <c r="AL597" t="s">
        <v>60</v>
      </c>
      <c r="AM597" t="s">
        <v>60</v>
      </c>
      <c r="AN597" t="s">
        <v>60</v>
      </c>
      <c r="AO597" t="s">
        <v>60</v>
      </c>
      <c r="AP597" t="s">
        <v>60</v>
      </c>
      <c r="AQ597" t="s">
        <v>60</v>
      </c>
      <c r="AR597" t="s">
        <v>60</v>
      </c>
      <c r="AS597" t="s">
        <v>60</v>
      </c>
      <c r="AT597" t="s">
        <v>60</v>
      </c>
      <c r="AU597" t="s">
        <v>65</v>
      </c>
      <c r="AV597" t="s">
        <v>65</v>
      </c>
      <c r="AW597" t="s">
        <v>65</v>
      </c>
      <c r="AX597" t="s">
        <v>65</v>
      </c>
      <c r="AY597" t="s">
        <v>65</v>
      </c>
      <c r="AZ597">
        <v>270</v>
      </c>
      <c r="BA597" s="3">
        <v>44423.243750000001</v>
      </c>
    </row>
    <row r="598" spans="1:53" ht="17" customHeight="1" x14ac:dyDescent="0.35">
      <c r="A598" t="s">
        <v>52</v>
      </c>
      <c r="B598" t="s">
        <v>53</v>
      </c>
      <c r="D598" t="s">
        <v>547</v>
      </c>
      <c r="E598" t="s">
        <v>462</v>
      </c>
      <c r="F598" t="e">
        <f>VLOOKUP(D598,PostSurvey!A:B,2,FALSE)</f>
        <v>#N/A</v>
      </c>
      <c r="G598" s="1">
        <v>27403</v>
      </c>
      <c r="H598" t="s">
        <v>56</v>
      </c>
      <c r="I598" t="s">
        <v>52</v>
      </c>
      <c r="J598" t="s">
        <v>77</v>
      </c>
      <c r="K598" t="s">
        <v>58</v>
      </c>
      <c r="L598" t="s">
        <v>59</v>
      </c>
      <c r="M598" t="s">
        <v>68</v>
      </c>
      <c r="N598" t="s">
        <v>65</v>
      </c>
      <c r="O598" t="s">
        <v>66</v>
      </c>
      <c r="P598" t="s">
        <v>60</v>
      </c>
      <c r="Q598" t="s">
        <v>68</v>
      </c>
      <c r="R598" t="s">
        <v>60</v>
      </c>
      <c r="S598" t="s">
        <v>60</v>
      </c>
      <c r="T598" t="s">
        <v>60</v>
      </c>
      <c r="U598" t="s">
        <v>68</v>
      </c>
      <c r="V598" t="s">
        <v>68</v>
      </c>
      <c r="W598" t="s">
        <v>68</v>
      </c>
      <c r="X598" t="s">
        <v>68</v>
      </c>
      <c r="Y598" t="s">
        <v>60</v>
      </c>
      <c r="Z598" t="s">
        <v>60</v>
      </c>
      <c r="AA598" t="s">
        <v>60</v>
      </c>
      <c r="AB598" t="s">
        <v>66</v>
      </c>
      <c r="AC598" t="s">
        <v>66</v>
      </c>
      <c r="AD598" t="s">
        <v>67</v>
      </c>
      <c r="AE598" t="s">
        <v>60</v>
      </c>
      <c r="AF598" t="s">
        <v>60</v>
      </c>
      <c r="AG598" t="s">
        <v>60</v>
      </c>
      <c r="AH598" t="s">
        <v>68</v>
      </c>
      <c r="AI598" t="s">
        <v>68</v>
      </c>
      <c r="AJ598" t="s">
        <v>65</v>
      </c>
      <c r="AK598" t="s">
        <v>67</v>
      </c>
      <c r="AL598" t="s">
        <v>60</v>
      </c>
      <c r="AM598" t="s">
        <v>60</v>
      </c>
      <c r="AN598" t="s">
        <v>60</v>
      </c>
      <c r="AO598" t="s">
        <v>60</v>
      </c>
      <c r="AP598" t="s">
        <v>67</v>
      </c>
      <c r="AQ598" t="s">
        <v>67</v>
      </c>
      <c r="AR598" t="s">
        <v>67</v>
      </c>
      <c r="AS598" t="s">
        <v>67</v>
      </c>
      <c r="AT598" t="s">
        <v>68</v>
      </c>
      <c r="AU598" t="s">
        <v>68</v>
      </c>
      <c r="AV598" t="s">
        <v>68</v>
      </c>
      <c r="AW598" t="s">
        <v>68</v>
      </c>
      <c r="AX598" t="s">
        <v>68</v>
      </c>
      <c r="AY598" t="s">
        <v>60</v>
      </c>
      <c r="AZ598">
        <v>268</v>
      </c>
      <c r="BA598" s="3">
        <v>44423.199305555558</v>
      </c>
    </row>
    <row r="599" spans="1:53" ht="17" customHeight="1" x14ac:dyDescent="0.35">
      <c r="A599" t="s">
        <v>52</v>
      </c>
      <c r="B599" t="s">
        <v>53</v>
      </c>
      <c r="D599" t="s">
        <v>548</v>
      </c>
      <c r="E599" t="s">
        <v>462</v>
      </c>
      <c r="F599" t="e">
        <f>VLOOKUP(D599,PostSurvey!A:B,2,FALSE)</f>
        <v>#N/A</v>
      </c>
      <c r="G599" s="1">
        <v>29789</v>
      </c>
      <c r="H599" t="s">
        <v>56</v>
      </c>
      <c r="I599" t="s">
        <v>52</v>
      </c>
      <c r="J599" s="2" t="s">
        <v>90</v>
      </c>
      <c r="K599" t="s">
        <v>58</v>
      </c>
      <c r="L599" t="s">
        <v>74</v>
      </c>
      <c r="M599" t="s">
        <v>66</v>
      </c>
      <c r="N599" t="s">
        <v>66</v>
      </c>
      <c r="O599" t="s">
        <v>67</v>
      </c>
      <c r="P599" t="s">
        <v>65</v>
      </c>
      <c r="Q599" t="s">
        <v>65</v>
      </c>
      <c r="R599" t="s">
        <v>66</v>
      </c>
      <c r="S599" t="s">
        <v>66</v>
      </c>
      <c r="T599" t="s">
        <v>67</v>
      </c>
      <c r="U599" t="s">
        <v>65</v>
      </c>
      <c r="V599" t="s">
        <v>60</v>
      </c>
      <c r="W599" t="s">
        <v>60</v>
      </c>
      <c r="X599" t="s">
        <v>67</v>
      </c>
      <c r="Y599" t="s">
        <v>67</v>
      </c>
      <c r="Z599" t="s">
        <v>67</v>
      </c>
      <c r="AA599" t="s">
        <v>67</v>
      </c>
      <c r="AB599" t="s">
        <v>67</v>
      </c>
      <c r="AC599" t="s">
        <v>60</v>
      </c>
      <c r="AD599" t="s">
        <v>65</v>
      </c>
      <c r="AE599" t="s">
        <v>66</v>
      </c>
      <c r="AF599" t="s">
        <v>60</v>
      </c>
      <c r="AG599" t="s">
        <v>66</v>
      </c>
      <c r="AH599" t="s">
        <v>65</v>
      </c>
      <c r="AI599" t="s">
        <v>65</v>
      </c>
      <c r="AJ599" t="s">
        <v>67</v>
      </c>
      <c r="AK599" t="s">
        <v>67</v>
      </c>
      <c r="AL599" t="s">
        <v>67</v>
      </c>
      <c r="AM599" t="s">
        <v>60</v>
      </c>
      <c r="AN599" t="s">
        <v>65</v>
      </c>
      <c r="AO599" t="s">
        <v>66</v>
      </c>
      <c r="AP599" t="s">
        <v>66</v>
      </c>
      <c r="AQ599" t="s">
        <v>66</v>
      </c>
      <c r="AR599" t="s">
        <v>66</v>
      </c>
      <c r="AS599" t="s">
        <v>66</v>
      </c>
      <c r="AT599" t="s">
        <v>65</v>
      </c>
      <c r="AU599" t="s">
        <v>68</v>
      </c>
      <c r="AV599" t="s">
        <v>68</v>
      </c>
      <c r="AW599" t="s">
        <v>65</v>
      </c>
      <c r="AX599" t="s">
        <v>68</v>
      </c>
      <c r="AY599" t="s">
        <v>65</v>
      </c>
      <c r="AZ599">
        <v>266</v>
      </c>
      <c r="BA599" s="3">
        <v>44422.638194444444</v>
      </c>
    </row>
    <row r="600" spans="1:53" ht="17" customHeight="1" x14ac:dyDescent="0.35">
      <c r="A600" t="s">
        <v>52</v>
      </c>
      <c r="B600" t="s">
        <v>53</v>
      </c>
      <c r="D600" t="s">
        <v>549</v>
      </c>
      <c r="E600" t="s">
        <v>462</v>
      </c>
      <c r="F600" t="e">
        <f>VLOOKUP(D600,PostSurvey!A:B,2,FALSE)</f>
        <v>#N/A</v>
      </c>
      <c r="G600" s="1">
        <v>29789</v>
      </c>
      <c r="H600" t="s">
        <v>56</v>
      </c>
      <c r="I600" t="s">
        <v>52</v>
      </c>
      <c r="J600" s="2" t="s">
        <v>90</v>
      </c>
      <c r="K600" t="s">
        <v>58</v>
      </c>
      <c r="L600" t="s">
        <v>74</v>
      </c>
      <c r="M600" t="s">
        <v>66</v>
      </c>
      <c r="N600" t="s">
        <v>67</v>
      </c>
      <c r="O600" t="s">
        <v>67</v>
      </c>
      <c r="P600" t="s">
        <v>65</v>
      </c>
      <c r="Q600" t="s">
        <v>68</v>
      </c>
      <c r="R600" t="s">
        <v>60</v>
      </c>
      <c r="S600" t="s">
        <v>66</v>
      </c>
      <c r="T600" t="s">
        <v>67</v>
      </c>
      <c r="U600" t="s">
        <v>65</v>
      </c>
      <c r="V600" t="s">
        <v>65</v>
      </c>
      <c r="W600" t="s">
        <v>60</v>
      </c>
      <c r="X600" t="s">
        <v>66</v>
      </c>
      <c r="Y600" t="s">
        <v>67</v>
      </c>
      <c r="Z600" t="s">
        <v>67</v>
      </c>
      <c r="AA600" t="s">
        <v>67</v>
      </c>
      <c r="AB600" t="s">
        <v>67</v>
      </c>
      <c r="AC600" t="s">
        <v>60</v>
      </c>
      <c r="AD600" t="s">
        <v>65</v>
      </c>
      <c r="AE600" t="s">
        <v>67</v>
      </c>
      <c r="AF600" t="s">
        <v>60</v>
      </c>
      <c r="AG600" t="s">
        <v>66</v>
      </c>
      <c r="AH600" t="s">
        <v>65</v>
      </c>
      <c r="AI600" t="s">
        <v>65</v>
      </c>
      <c r="AJ600" t="s">
        <v>67</v>
      </c>
      <c r="AK600" t="s">
        <v>67</v>
      </c>
      <c r="AL600" t="s">
        <v>67</v>
      </c>
      <c r="AM600" t="s">
        <v>60</v>
      </c>
      <c r="AN600" t="s">
        <v>65</v>
      </c>
      <c r="AO600" t="s">
        <v>67</v>
      </c>
      <c r="AP600" t="s">
        <v>66</v>
      </c>
      <c r="AQ600" t="s">
        <v>66</v>
      </c>
      <c r="AR600" t="s">
        <v>67</v>
      </c>
      <c r="AS600" t="s">
        <v>60</v>
      </c>
      <c r="AT600" t="s">
        <v>60</v>
      </c>
      <c r="AU600" t="s">
        <v>68</v>
      </c>
      <c r="AV600" t="s">
        <v>68</v>
      </c>
      <c r="AW600" t="s">
        <v>65</v>
      </c>
      <c r="AX600" t="s">
        <v>65</v>
      </c>
      <c r="AY600" t="s">
        <v>65</v>
      </c>
      <c r="AZ600">
        <v>265</v>
      </c>
      <c r="BA600" s="3">
        <v>44422.634027777778</v>
      </c>
    </row>
    <row r="601" spans="1:53" ht="17" customHeight="1" x14ac:dyDescent="0.35">
      <c r="A601" t="s">
        <v>52</v>
      </c>
      <c r="B601" s="2" t="s">
        <v>69</v>
      </c>
      <c r="D601" t="s">
        <v>550</v>
      </c>
      <c r="E601" t="s">
        <v>320</v>
      </c>
      <c r="F601" t="e">
        <f>VLOOKUP(D601,PostSurvey!A:B,2,FALSE)</f>
        <v>#N/A</v>
      </c>
      <c r="G601" s="1">
        <v>27030</v>
      </c>
      <c r="H601" t="s">
        <v>63</v>
      </c>
      <c r="I601" t="s">
        <v>58</v>
      </c>
      <c r="J601" t="s">
        <v>73</v>
      </c>
      <c r="K601" t="s">
        <v>58</v>
      </c>
      <c r="L601" t="s">
        <v>74</v>
      </c>
      <c r="M601" t="s">
        <v>60</v>
      </c>
      <c r="N601" t="s">
        <v>66</v>
      </c>
      <c r="O601" t="s">
        <v>60</v>
      </c>
      <c r="P601" t="s">
        <v>68</v>
      </c>
      <c r="Q601" t="s">
        <v>68</v>
      </c>
      <c r="R601" t="s">
        <v>67</v>
      </c>
      <c r="S601" t="s">
        <v>67</v>
      </c>
      <c r="T601" t="s">
        <v>67</v>
      </c>
      <c r="U601" t="s">
        <v>67</v>
      </c>
      <c r="V601" t="s">
        <v>68</v>
      </c>
      <c r="W601" t="s">
        <v>60</v>
      </c>
      <c r="X601" t="s">
        <v>65</v>
      </c>
      <c r="Y601" t="s">
        <v>60</v>
      </c>
      <c r="Z601" t="s">
        <v>60</v>
      </c>
      <c r="AA601" t="s">
        <v>60</v>
      </c>
      <c r="AB601" t="s">
        <v>67</v>
      </c>
      <c r="AC601" t="s">
        <v>67</v>
      </c>
      <c r="AD601" t="s">
        <v>67</v>
      </c>
      <c r="AE601" t="s">
        <v>67</v>
      </c>
      <c r="AF601" t="s">
        <v>67</v>
      </c>
      <c r="AG601" t="s">
        <v>67</v>
      </c>
      <c r="AH601" t="s">
        <v>65</v>
      </c>
      <c r="AI601" t="s">
        <v>65</v>
      </c>
      <c r="AJ601" t="s">
        <v>60</v>
      </c>
      <c r="AK601" t="s">
        <v>66</v>
      </c>
      <c r="AL601" t="s">
        <v>67</v>
      </c>
      <c r="AM601" t="s">
        <v>60</v>
      </c>
      <c r="AN601" t="s">
        <v>60</v>
      </c>
      <c r="AO601" t="s">
        <v>67</v>
      </c>
      <c r="AP601" t="s">
        <v>67</v>
      </c>
      <c r="AQ601" t="s">
        <v>67</v>
      </c>
      <c r="AR601" t="s">
        <v>67</v>
      </c>
      <c r="AS601" t="s">
        <v>67</v>
      </c>
      <c r="AT601" t="s">
        <v>67</v>
      </c>
      <c r="AU601" t="s">
        <v>60</v>
      </c>
      <c r="AV601" t="s">
        <v>65</v>
      </c>
      <c r="AW601" t="s">
        <v>65</v>
      </c>
      <c r="AX601" t="s">
        <v>65</v>
      </c>
      <c r="AY601" t="s">
        <v>60</v>
      </c>
      <c r="AZ601">
        <v>262</v>
      </c>
      <c r="BA601" s="3">
        <v>44422.611111111109</v>
      </c>
    </row>
    <row r="602" spans="1:53" ht="17" customHeight="1" x14ac:dyDescent="0.35">
      <c r="A602" t="s">
        <v>52</v>
      </c>
      <c r="B602" t="s">
        <v>53</v>
      </c>
      <c r="D602" t="s">
        <v>557</v>
      </c>
      <c r="E602" t="s">
        <v>320</v>
      </c>
      <c r="F602" t="e">
        <f>VLOOKUP(D602,PostSurvey!A:B,2,FALSE)</f>
        <v>#N/A</v>
      </c>
      <c r="G602" s="1">
        <v>28134</v>
      </c>
      <c r="H602" t="s">
        <v>63</v>
      </c>
      <c r="I602" t="s">
        <v>58</v>
      </c>
      <c r="J602" t="s">
        <v>73</v>
      </c>
      <c r="K602" t="s">
        <v>58</v>
      </c>
      <c r="L602" t="s">
        <v>74</v>
      </c>
      <c r="M602" t="s">
        <v>60</v>
      </c>
      <c r="N602" t="s">
        <v>60</v>
      </c>
      <c r="O602" t="s">
        <v>60</v>
      </c>
      <c r="P602" t="s">
        <v>60</v>
      </c>
      <c r="Q602" t="s">
        <v>65</v>
      </c>
      <c r="R602" t="s">
        <v>66</v>
      </c>
      <c r="S602" t="s">
        <v>66</v>
      </c>
      <c r="T602" t="s">
        <v>60</v>
      </c>
      <c r="U602" t="s">
        <v>68</v>
      </c>
      <c r="V602" t="s">
        <v>60</v>
      </c>
      <c r="W602" t="s">
        <v>68</v>
      </c>
      <c r="X602" t="s">
        <v>60</v>
      </c>
      <c r="Y602" t="s">
        <v>66</v>
      </c>
      <c r="Z602" t="s">
        <v>67</v>
      </c>
      <c r="AA602" t="s">
        <v>60</v>
      </c>
      <c r="AB602" t="s">
        <v>66</v>
      </c>
      <c r="AC602" t="s">
        <v>60</v>
      </c>
      <c r="AD602" t="s">
        <v>60</v>
      </c>
      <c r="AE602" t="s">
        <v>60</v>
      </c>
      <c r="AF602" t="s">
        <v>65</v>
      </c>
      <c r="AG602" t="s">
        <v>66</v>
      </c>
      <c r="AH602" t="s">
        <v>60</v>
      </c>
      <c r="AI602" t="s">
        <v>60</v>
      </c>
      <c r="AJ602" t="s">
        <v>60</v>
      </c>
      <c r="AK602" t="s">
        <v>60</v>
      </c>
      <c r="AL602" t="s">
        <v>67</v>
      </c>
      <c r="AM602" t="s">
        <v>60</v>
      </c>
      <c r="AN602" t="s">
        <v>66</v>
      </c>
      <c r="AO602" t="s">
        <v>60</v>
      </c>
      <c r="AP602" t="s">
        <v>66</v>
      </c>
      <c r="AQ602" t="s">
        <v>66</v>
      </c>
      <c r="AR602" t="s">
        <v>66</v>
      </c>
      <c r="AS602" t="s">
        <v>66</v>
      </c>
      <c r="AT602" t="s">
        <v>65</v>
      </c>
      <c r="AU602" t="s">
        <v>65</v>
      </c>
      <c r="AV602" t="s">
        <v>60</v>
      </c>
      <c r="AW602" t="s">
        <v>60</v>
      </c>
      <c r="AX602" t="s">
        <v>60</v>
      </c>
      <c r="AY602" t="s">
        <v>60</v>
      </c>
      <c r="AZ602">
        <v>248</v>
      </c>
      <c r="BA602" s="3">
        <v>44422.498611111114</v>
      </c>
    </row>
    <row r="603" spans="1:53" ht="17" customHeight="1" x14ac:dyDescent="0.35">
      <c r="A603" t="s">
        <v>52</v>
      </c>
      <c r="B603" t="s">
        <v>53</v>
      </c>
      <c r="D603" t="s">
        <v>580</v>
      </c>
      <c r="E603" t="s">
        <v>183</v>
      </c>
      <c r="F603" t="e">
        <f>VLOOKUP(D603,PostSurvey!A:B,2,FALSE)</f>
        <v>#N/A</v>
      </c>
      <c r="G603" s="1">
        <v>36138</v>
      </c>
      <c r="H603" t="s">
        <v>63</v>
      </c>
      <c r="I603" t="s">
        <v>58</v>
      </c>
      <c r="J603" t="s">
        <v>384</v>
      </c>
      <c r="K603" t="s">
        <v>58</v>
      </c>
      <c r="L603" t="s">
        <v>80</v>
      </c>
      <c r="M603" t="s">
        <v>68</v>
      </c>
      <c r="N603" t="s">
        <v>68</v>
      </c>
      <c r="O603" t="s">
        <v>68</v>
      </c>
      <c r="P603" t="s">
        <v>68</v>
      </c>
      <c r="Q603" t="s">
        <v>68</v>
      </c>
      <c r="R603" t="s">
        <v>68</v>
      </c>
      <c r="S603" t="s">
        <v>68</v>
      </c>
      <c r="T603" t="s">
        <v>68</v>
      </c>
      <c r="U603" t="s">
        <v>68</v>
      </c>
      <c r="V603" t="s">
        <v>68</v>
      </c>
      <c r="W603" t="s">
        <v>68</v>
      </c>
      <c r="X603" t="s">
        <v>68</v>
      </c>
      <c r="Y603" t="s">
        <v>68</v>
      </c>
      <c r="Z603" t="s">
        <v>68</v>
      </c>
      <c r="AA603" t="s">
        <v>68</v>
      </c>
      <c r="AB603" t="s">
        <v>68</v>
      </c>
      <c r="AC603" t="s">
        <v>68</v>
      </c>
      <c r="AD603" t="s">
        <v>68</v>
      </c>
      <c r="AE603" t="s">
        <v>68</v>
      </c>
      <c r="AF603" t="s">
        <v>68</v>
      </c>
      <c r="AG603" t="s">
        <v>68</v>
      </c>
      <c r="AH603" t="s">
        <v>68</v>
      </c>
      <c r="AI603" t="s">
        <v>68</v>
      </c>
      <c r="AJ603" t="s">
        <v>68</v>
      </c>
      <c r="AK603" t="s">
        <v>68</v>
      </c>
      <c r="AL603" t="s">
        <v>68</v>
      </c>
      <c r="AM603" t="s">
        <v>68</v>
      </c>
      <c r="AN603" t="s">
        <v>68</v>
      </c>
      <c r="AO603" t="s">
        <v>68</v>
      </c>
      <c r="AP603" t="s">
        <v>68</v>
      </c>
      <c r="AQ603" t="s">
        <v>68</v>
      </c>
      <c r="AR603" t="s">
        <v>68</v>
      </c>
      <c r="AS603" t="s">
        <v>68</v>
      </c>
      <c r="AT603" t="s">
        <v>68</v>
      </c>
      <c r="AU603" t="s">
        <v>68</v>
      </c>
      <c r="AV603" t="s">
        <v>68</v>
      </c>
      <c r="AW603" t="s">
        <v>68</v>
      </c>
      <c r="AX603" t="s">
        <v>68</v>
      </c>
      <c r="AY603" t="s">
        <v>68</v>
      </c>
      <c r="AZ603">
        <v>221</v>
      </c>
      <c r="BA603" s="3">
        <v>44418.472222222219</v>
      </c>
    </row>
    <row r="604" spans="1:53" ht="17" customHeight="1" x14ac:dyDescent="0.35">
      <c r="A604" t="s">
        <v>52</v>
      </c>
      <c r="B604" t="s">
        <v>53</v>
      </c>
      <c r="D604" t="s">
        <v>584</v>
      </c>
      <c r="E604" t="s">
        <v>79</v>
      </c>
      <c r="F604" t="e">
        <f>VLOOKUP(D604,PostSurvey!A:B,2,FALSE)</f>
        <v>#N/A</v>
      </c>
      <c r="G604" s="1">
        <v>27850</v>
      </c>
      <c r="H604" t="s">
        <v>63</v>
      </c>
      <c r="I604" t="s">
        <v>52</v>
      </c>
      <c r="J604" t="s">
        <v>77</v>
      </c>
      <c r="K604" t="s">
        <v>58</v>
      </c>
      <c r="L604" t="s">
        <v>74</v>
      </c>
      <c r="M604" t="s">
        <v>65</v>
      </c>
      <c r="N604" t="s">
        <v>65</v>
      </c>
      <c r="O604" t="s">
        <v>66</v>
      </c>
      <c r="P604" t="s">
        <v>65</v>
      </c>
      <c r="Q604" t="s">
        <v>68</v>
      </c>
      <c r="R604" t="s">
        <v>60</v>
      </c>
      <c r="S604" t="s">
        <v>60</v>
      </c>
      <c r="T604" t="s">
        <v>67</v>
      </c>
      <c r="U604" t="s">
        <v>65</v>
      </c>
      <c r="V604" t="s">
        <v>66</v>
      </c>
      <c r="W604" t="s">
        <v>66</v>
      </c>
      <c r="X604" t="s">
        <v>66</v>
      </c>
      <c r="Y604" t="s">
        <v>66</v>
      </c>
      <c r="Z604" t="s">
        <v>67</v>
      </c>
      <c r="AA604" t="s">
        <v>66</v>
      </c>
      <c r="AB604" t="s">
        <v>65</v>
      </c>
      <c r="AC604" t="s">
        <v>67</v>
      </c>
      <c r="AD604" t="s">
        <v>60</v>
      </c>
      <c r="AE604" t="s">
        <v>65</v>
      </c>
      <c r="AF604" t="s">
        <v>65</v>
      </c>
      <c r="AG604" t="s">
        <v>65</v>
      </c>
      <c r="AH604" t="s">
        <v>66</v>
      </c>
      <c r="AI604" t="s">
        <v>65</v>
      </c>
      <c r="AJ604" t="s">
        <v>65</v>
      </c>
      <c r="AK604" t="s">
        <v>67</v>
      </c>
      <c r="AL604" t="s">
        <v>66</v>
      </c>
      <c r="AM604" t="s">
        <v>66</v>
      </c>
      <c r="AN604" t="s">
        <v>65</v>
      </c>
      <c r="AO604" t="s">
        <v>66</v>
      </c>
      <c r="AP604" t="s">
        <v>66</v>
      </c>
      <c r="AQ604" t="s">
        <v>66</v>
      </c>
      <c r="AR604" t="s">
        <v>66</v>
      </c>
      <c r="AS604" t="s">
        <v>66</v>
      </c>
      <c r="AT604" t="s">
        <v>65</v>
      </c>
      <c r="AU604" t="s">
        <v>67</v>
      </c>
      <c r="AV604" t="s">
        <v>68</v>
      </c>
      <c r="AW604" t="s">
        <v>68</v>
      </c>
      <c r="AX604" t="s">
        <v>68</v>
      </c>
      <c r="AY604" t="s">
        <v>60</v>
      </c>
      <c r="AZ604">
        <v>215</v>
      </c>
      <c r="BA604" s="3">
        <v>44417.322916666664</v>
      </c>
    </row>
    <row r="605" spans="1:53" ht="17" customHeight="1" x14ac:dyDescent="0.35">
      <c r="A605" t="s">
        <v>52</v>
      </c>
      <c r="B605" t="s">
        <v>53</v>
      </c>
      <c r="D605" t="s">
        <v>602</v>
      </c>
      <c r="E605" t="s">
        <v>183</v>
      </c>
      <c r="F605" t="e">
        <f>VLOOKUP(D605,PostSurvey!A:B,2,FALSE)</f>
        <v>#N/A</v>
      </c>
      <c r="G605" s="1">
        <v>27709</v>
      </c>
      <c r="H605" t="s">
        <v>63</v>
      </c>
      <c r="I605" t="s">
        <v>58</v>
      </c>
      <c r="J605" t="s">
        <v>73</v>
      </c>
      <c r="K605" t="s">
        <v>58</v>
      </c>
      <c r="L605" t="s">
        <v>74</v>
      </c>
      <c r="M605" t="s">
        <v>60</v>
      </c>
      <c r="N605" t="s">
        <v>60</v>
      </c>
      <c r="O605" t="s">
        <v>60</v>
      </c>
      <c r="P605" t="s">
        <v>60</v>
      </c>
      <c r="Q605" t="s">
        <v>60</v>
      </c>
      <c r="R605" t="s">
        <v>60</v>
      </c>
      <c r="S605" t="s">
        <v>60</v>
      </c>
      <c r="T605" t="s">
        <v>60</v>
      </c>
      <c r="U605" t="s">
        <v>60</v>
      </c>
      <c r="V605" t="s">
        <v>60</v>
      </c>
      <c r="W605" t="s">
        <v>60</v>
      </c>
      <c r="X605" t="s">
        <v>60</v>
      </c>
      <c r="Y605" t="s">
        <v>60</v>
      </c>
      <c r="Z605" t="s">
        <v>60</v>
      </c>
      <c r="AA605" t="s">
        <v>60</v>
      </c>
      <c r="AB605" t="s">
        <v>60</v>
      </c>
      <c r="AC605" t="s">
        <v>60</v>
      </c>
      <c r="AD605" t="s">
        <v>60</v>
      </c>
      <c r="AE605" t="s">
        <v>60</v>
      </c>
      <c r="AF605" t="s">
        <v>60</v>
      </c>
      <c r="AG605" t="s">
        <v>60</v>
      </c>
      <c r="AH605" t="s">
        <v>60</v>
      </c>
      <c r="AI605" t="s">
        <v>60</v>
      </c>
      <c r="AJ605" t="s">
        <v>66</v>
      </c>
      <c r="AK605" t="s">
        <v>67</v>
      </c>
      <c r="AL605" t="s">
        <v>66</v>
      </c>
      <c r="AM605" t="s">
        <v>67</v>
      </c>
      <c r="AN605" t="s">
        <v>65</v>
      </c>
      <c r="AO605" t="s">
        <v>65</v>
      </c>
      <c r="AP605" t="s">
        <v>67</v>
      </c>
      <c r="AQ605" t="s">
        <v>67</v>
      </c>
      <c r="AR605" t="s">
        <v>67</v>
      </c>
      <c r="AS605" t="s">
        <v>66</v>
      </c>
      <c r="AT605" t="s">
        <v>60</v>
      </c>
      <c r="AU605" t="s">
        <v>60</v>
      </c>
      <c r="AV605" t="s">
        <v>66</v>
      </c>
      <c r="AW605" t="s">
        <v>66</v>
      </c>
      <c r="AX605" t="s">
        <v>66</v>
      </c>
      <c r="AY605" t="s">
        <v>66</v>
      </c>
      <c r="AZ605">
        <v>182</v>
      </c>
      <c r="BA605" s="3">
        <v>44414.484722222223</v>
      </c>
    </row>
    <row r="606" spans="1:53" ht="17" customHeight="1" x14ac:dyDescent="0.35">
      <c r="A606" t="s">
        <v>52</v>
      </c>
      <c r="B606" t="s">
        <v>53</v>
      </c>
      <c r="D606" t="s">
        <v>612</v>
      </c>
      <c r="E606" t="s">
        <v>610</v>
      </c>
      <c r="F606" t="e">
        <f>VLOOKUP(D606,PostSurvey!A:B,2,FALSE)</f>
        <v>#N/A</v>
      </c>
      <c r="G606" s="1">
        <v>36971</v>
      </c>
      <c r="H606" t="s">
        <v>63</v>
      </c>
      <c r="I606" t="s">
        <v>58</v>
      </c>
      <c r="J606" t="s">
        <v>73</v>
      </c>
      <c r="K606" t="s">
        <v>58</v>
      </c>
      <c r="L606" t="s">
        <v>59</v>
      </c>
      <c r="M606" t="s">
        <v>60</v>
      </c>
      <c r="N606" t="s">
        <v>60</v>
      </c>
      <c r="O606" t="s">
        <v>60</v>
      </c>
      <c r="P606" t="s">
        <v>60</v>
      </c>
      <c r="Q606" t="s">
        <v>60</v>
      </c>
      <c r="R606" t="s">
        <v>60</v>
      </c>
      <c r="S606" t="s">
        <v>60</v>
      </c>
      <c r="T606" t="s">
        <v>60</v>
      </c>
      <c r="U606" t="s">
        <v>60</v>
      </c>
      <c r="V606" t="s">
        <v>60</v>
      </c>
      <c r="W606" t="s">
        <v>60</v>
      </c>
      <c r="X606" t="s">
        <v>60</v>
      </c>
      <c r="Y606" t="s">
        <v>60</v>
      </c>
      <c r="Z606" t="s">
        <v>60</v>
      </c>
      <c r="AA606" t="s">
        <v>60</v>
      </c>
      <c r="AB606" t="s">
        <v>60</v>
      </c>
      <c r="AC606" t="s">
        <v>60</v>
      </c>
      <c r="AD606" t="s">
        <v>60</v>
      </c>
      <c r="AE606" t="s">
        <v>60</v>
      </c>
      <c r="AF606" t="s">
        <v>60</v>
      </c>
      <c r="AG606" t="s">
        <v>60</v>
      </c>
      <c r="AH606" t="s">
        <v>60</v>
      </c>
      <c r="AI606" t="s">
        <v>60</v>
      </c>
      <c r="AJ606" t="s">
        <v>60</v>
      </c>
      <c r="AK606" t="s">
        <v>60</v>
      </c>
      <c r="AL606" t="s">
        <v>60</v>
      </c>
      <c r="AM606" t="s">
        <v>60</v>
      </c>
      <c r="AN606" t="s">
        <v>60</v>
      </c>
      <c r="AO606" t="s">
        <v>60</v>
      </c>
      <c r="AP606" t="s">
        <v>60</v>
      </c>
      <c r="AQ606" t="s">
        <v>60</v>
      </c>
      <c r="AR606" t="s">
        <v>60</v>
      </c>
      <c r="AS606" t="s">
        <v>60</v>
      </c>
      <c r="AT606" t="s">
        <v>60</v>
      </c>
      <c r="AU606" t="s">
        <v>60</v>
      </c>
      <c r="AV606" t="s">
        <v>60</v>
      </c>
      <c r="AW606" t="s">
        <v>60</v>
      </c>
      <c r="AX606" t="s">
        <v>60</v>
      </c>
      <c r="AY606" t="s">
        <v>60</v>
      </c>
      <c r="AZ606">
        <v>168</v>
      </c>
      <c r="BA606" s="3">
        <v>44405.675000000003</v>
      </c>
    </row>
    <row r="607" spans="1:53" ht="17" customHeight="1" x14ac:dyDescent="0.35">
      <c r="A607" t="s">
        <v>52</v>
      </c>
      <c r="B607" t="s">
        <v>53</v>
      </c>
      <c r="D607" t="s">
        <v>613</v>
      </c>
      <c r="E607" t="s">
        <v>614</v>
      </c>
      <c r="F607" t="e">
        <f>VLOOKUP(D607,PostSurvey!A:B,2,FALSE)</f>
        <v>#N/A</v>
      </c>
      <c r="G607" s="1">
        <v>37390</v>
      </c>
      <c r="H607" t="s">
        <v>63</v>
      </c>
      <c r="I607" t="s">
        <v>58</v>
      </c>
      <c r="J607" t="s">
        <v>73</v>
      </c>
      <c r="K607" t="s">
        <v>58</v>
      </c>
      <c r="L607" t="s">
        <v>116</v>
      </c>
      <c r="M607" t="s">
        <v>60</v>
      </c>
      <c r="N607" t="s">
        <v>66</v>
      </c>
      <c r="O607" t="s">
        <v>67</v>
      </c>
      <c r="P607" t="s">
        <v>68</v>
      </c>
      <c r="Q607" t="s">
        <v>68</v>
      </c>
      <c r="R607" t="s">
        <v>67</v>
      </c>
      <c r="S607" t="s">
        <v>67</v>
      </c>
      <c r="T607" t="s">
        <v>67</v>
      </c>
      <c r="U607" t="s">
        <v>68</v>
      </c>
      <c r="V607" t="s">
        <v>60</v>
      </c>
      <c r="W607" t="s">
        <v>60</v>
      </c>
      <c r="X607" t="s">
        <v>66</v>
      </c>
      <c r="Y607" t="s">
        <v>65</v>
      </c>
      <c r="Z607" t="s">
        <v>66</v>
      </c>
      <c r="AA607" t="s">
        <v>67</v>
      </c>
      <c r="AB607" t="s">
        <v>60</v>
      </c>
      <c r="AC607" t="s">
        <v>65</v>
      </c>
      <c r="AD607" t="s">
        <v>65</v>
      </c>
      <c r="AE607" t="s">
        <v>60</v>
      </c>
      <c r="AF607" t="s">
        <v>66</v>
      </c>
      <c r="AG607" t="s">
        <v>66</v>
      </c>
      <c r="AH607" t="s">
        <v>65</v>
      </c>
      <c r="AI607" t="s">
        <v>68</v>
      </c>
      <c r="AJ607" t="s">
        <v>67</v>
      </c>
      <c r="AK607" t="s">
        <v>66</v>
      </c>
      <c r="AL607" t="s">
        <v>67</v>
      </c>
      <c r="AM607" t="s">
        <v>66</v>
      </c>
      <c r="AN607" t="s">
        <v>66</v>
      </c>
      <c r="AO607" t="s">
        <v>67</v>
      </c>
      <c r="AP607" t="s">
        <v>67</v>
      </c>
      <c r="AQ607" t="s">
        <v>67</v>
      </c>
      <c r="AR607" t="s">
        <v>67</v>
      </c>
      <c r="AS607" t="s">
        <v>67</v>
      </c>
      <c r="AT607" t="s">
        <v>68</v>
      </c>
      <c r="AU607" t="s">
        <v>68</v>
      </c>
      <c r="AV607" t="s">
        <v>65</v>
      </c>
      <c r="AW607" t="s">
        <v>68</v>
      </c>
      <c r="AX607" t="s">
        <v>60</v>
      </c>
      <c r="AY607" t="s">
        <v>60</v>
      </c>
      <c r="AZ607">
        <v>167</v>
      </c>
      <c r="BA607" s="3">
        <v>44405.672222222223</v>
      </c>
    </row>
    <row r="608" spans="1:53" ht="17" customHeight="1" x14ac:dyDescent="0.35">
      <c r="A608" t="s">
        <v>52</v>
      </c>
      <c r="B608" t="s">
        <v>53</v>
      </c>
      <c r="D608" t="s">
        <v>616</v>
      </c>
      <c r="E608" t="s">
        <v>617</v>
      </c>
      <c r="F608" t="e">
        <f>VLOOKUP(D608,PostSurvey!A:B,2,FALSE)</f>
        <v>#N/A</v>
      </c>
      <c r="G608" s="1">
        <v>35182</v>
      </c>
      <c r="H608" t="s">
        <v>56</v>
      </c>
      <c r="I608" t="s">
        <v>52</v>
      </c>
      <c r="J608" s="2" t="s">
        <v>90</v>
      </c>
      <c r="K608" t="s">
        <v>58</v>
      </c>
      <c r="L608" t="s">
        <v>74</v>
      </c>
      <c r="M608" t="s">
        <v>60</v>
      </c>
      <c r="N608" t="s">
        <v>66</v>
      </c>
      <c r="O608" t="s">
        <v>67</v>
      </c>
      <c r="P608" t="s">
        <v>68</v>
      </c>
      <c r="Q608" t="s">
        <v>65</v>
      </c>
      <c r="R608" t="s">
        <v>66</v>
      </c>
      <c r="S608" t="s">
        <v>67</v>
      </c>
      <c r="T608" t="s">
        <v>67</v>
      </c>
      <c r="U608" t="s">
        <v>68</v>
      </c>
      <c r="V608" t="s">
        <v>66</v>
      </c>
      <c r="W608" t="s">
        <v>68</v>
      </c>
      <c r="X608" t="s">
        <v>65</v>
      </c>
      <c r="Y608" t="s">
        <v>67</v>
      </c>
      <c r="Z608" t="s">
        <v>67</v>
      </c>
      <c r="AA608" t="s">
        <v>67</v>
      </c>
      <c r="AB608" t="s">
        <v>67</v>
      </c>
      <c r="AC608" t="s">
        <v>67</v>
      </c>
      <c r="AD608" t="s">
        <v>68</v>
      </c>
      <c r="AE608" t="s">
        <v>66</v>
      </c>
      <c r="AF608" t="s">
        <v>66</v>
      </c>
      <c r="AG608" t="s">
        <v>60</v>
      </c>
      <c r="AH608" t="s">
        <v>60</v>
      </c>
      <c r="AI608" t="s">
        <v>68</v>
      </c>
      <c r="AJ608" t="s">
        <v>68</v>
      </c>
      <c r="AK608" t="s">
        <v>67</v>
      </c>
      <c r="AL608" t="s">
        <v>68</v>
      </c>
      <c r="AM608" t="s">
        <v>66</v>
      </c>
      <c r="AN608" t="s">
        <v>67</v>
      </c>
      <c r="AO608" t="s">
        <v>67</v>
      </c>
      <c r="AP608" t="s">
        <v>67</v>
      </c>
      <c r="AQ608" t="s">
        <v>67</v>
      </c>
      <c r="AR608" t="s">
        <v>67</v>
      </c>
      <c r="AS608" t="s">
        <v>60</v>
      </c>
      <c r="AT608" t="s">
        <v>68</v>
      </c>
      <c r="AU608" t="s">
        <v>68</v>
      </c>
      <c r="AV608" t="s">
        <v>68</v>
      </c>
      <c r="AW608" t="s">
        <v>68</v>
      </c>
      <c r="AX608" t="s">
        <v>68</v>
      </c>
      <c r="AY608" t="s">
        <v>65</v>
      </c>
      <c r="AZ608">
        <v>164</v>
      </c>
      <c r="BA608" s="3">
        <v>44404.622916666667</v>
      </c>
    </row>
    <row r="609" spans="1:53" ht="17" customHeight="1" x14ac:dyDescent="0.35">
      <c r="A609" t="s">
        <v>52</v>
      </c>
      <c r="B609" t="s">
        <v>53</v>
      </c>
      <c r="D609" t="s">
        <v>626</v>
      </c>
      <c r="E609" t="s">
        <v>590</v>
      </c>
      <c r="F609" t="e">
        <f>VLOOKUP(D609,PostSurvey!A:B,2,FALSE)</f>
        <v>#N/A</v>
      </c>
      <c r="G609" s="1">
        <v>33965</v>
      </c>
      <c r="H609" t="s">
        <v>63</v>
      </c>
      <c r="I609" t="s">
        <v>52</v>
      </c>
      <c r="J609" t="s">
        <v>73</v>
      </c>
      <c r="K609" t="s">
        <v>52</v>
      </c>
      <c r="L609" t="s">
        <v>74</v>
      </c>
      <c r="M609" t="s">
        <v>65</v>
      </c>
      <c r="N609" t="s">
        <v>65</v>
      </c>
      <c r="O609" t="s">
        <v>65</v>
      </c>
      <c r="P609" t="s">
        <v>65</v>
      </c>
      <c r="Q609" t="s">
        <v>65</v>
      </c>
      <c r="R609" t="s">
        <v>65</v>
      </c>
      <c r="S609" t="s">
        <v>65</v>
      </c>
      <c r="T609" t="s">
        <v>65</v>
      </c>
      <c r="U609" t="s">
        <v>65</v>
      </c>
      <c r="V609" t="s">
        <v>65</v>
      </c>
      <c r="W609" t="s">
        <v>65</v>
      </c>
      <c r="X609" t="s">
        <v>65</v>
      </c>
      <c r="Y609" t="s">
        <v>65</v>
      </c>
      <c r="Z609" t="s">
        <v>65</v>
      </c>
      <c r="AA609" t="s">
        <v>65</v>
      </c>
      <c r="AB609" t="s">
        <v>65</v>
      </c>
      <c r="AC609" t="s">
        <v>65</v>
      </c>
      <c r="AD609" t="s">
        <v>65</v>
      </c>
      <c r="AE609" t="s">
        <v>65</v>
      </c>
      <c r="AF609" t="s">
        <v>65</v>
      </c>
      <c r="AG609" t="s">
        <v>65</v>
      </c>
      <c r="AH609" t="s">
        <v>65</v>
      </c>
      <c r="AI609" t="s">
        <v>65</v>
      </c>
      <c r="AJ609" t="s">
        <v>65</v>
      </c>
      <c r="AK609" t="s">
        <v>65</v>
      </c>
      <c r="AL609" t="s">
        <v>65</v>
      </c>
      <c r="AM609" t="s">
        <v>65</v>
      </c>
      <c r="AN609" t="s">
        <v>65</v>
      </c>
      <c r="AO609" t="s">
        <v>65</v>
      </c>
      <c r="AP609" t="s">
        <v>65</v>
      </c>
      <c r="AQ609" t="s">
        <v>65</v>
      </c>
      <c r="AR609" t="s">
        <v>65</v>
      </c>
      <c r="AS609" t="s">
        <v>65</v>
      </c>
      <c r="AT609" t="s">
        <v>65</v>
      </c>
      <c r="AU609" t="s">
        <v>65</v>
      </c>
      <c r="AV609" t="s">
        <v>65</v>
      </c>
      <c r="AW609" t="s">
        <v>65</v>
      </c>
      <c r="AX609" t="s">
        <v>65</v>
      </c>
      <c r="AY609" t="s">
        <v>65</v>
      </c>
      <c r="AZ609">
        <v>153</v>
      </c>
      <c r="BA609" s="3">
        <v>44403.175694444442</v>
      </c>
    </row>
    <row r="610" spans="1:53" ht="17" customHeight="1" x14ac:dyDescent="0.35">
      <c r="A610" t="s">
        <v>52</v>
      </c>
      <c r="B610" t="s">
        <v>507</v>
      </c>
      <c r="D610" t="s">
        <v>632</v>
      </c>
      <c r="E610" t="s">
        <v>619</v>
      </c>
      <c r="F610" t="e">
        <f>VLOOKUP(D610,PostSurvey!A:B,2,FALSE)</f>
        <v>#N/A</v>
      </c>
      <c r="G610" s="1">
        <v>38233</v>
      </c>
      <c r="H610" t="s">
        <v>56</v>
      </c>
      <c r="I610" t="s">
        <v>58</v>
      </c>
      <c r="J610" t="s">
        <v>73</v>
      </c>
      <c r="K610" t="s">
        <v>58</v>
      </c>
      <c r="L610" t="s">
        <v>59</v>
      </c>
      <c r="M610" t="s">
        <v>66</v>
      </c>
      <c r="N610" t="s">
        <v>65</v>
      </c>
      <c r="O610" t="s">
        <v>60</v>
      </c>
      <c r="P610" t="s">
        <v>60</v>
      </c>
      <c r="Q610" t="s">
        <v>68</v>
      </c>
      <c r="R610" t="s">
        <v>67</v>
      </c>
      <c r="S610" t="s">
        <v>60</v>
      </c>
      <c r="T610" t="s">
        <v>66</v>
      </c>
      <c r="U610" t="s">
        <v>65</v>
      </c>
      <c r="V610" t="s">
        <v>65</v>
      </c>
      <c r="W610" t="s">
        <v>66</v>
      </c>
      <c r="X610" t="s">
        <v>68</v>
      </c>
      <c r="Y610" t="s">
        <v>66</v>
      </c>
      <c r="Z610" t="s">
        <v>65</v>
      </c>
      <c r="AA610" t="s">
        <v>65</v>
      </c>
      <c r="AB610" t="s">
        <v>66</v>
      </c>
      <c r="AC610" t="s">
        <v>60</v>
      </c>
      <c r="AD610" t="s">
        <v>60</v>
      </c>
      <c r="AE610" t="s">
        <v>67</v>
      </c>
      <c r="AF610" t="s">
        <v>66</v>
      </c>
      <c r="AG610" t="s">
        <v>65</v>
      </c>
      <c r="AH610" t="s">
        <v>65</v>
      </c>
      <c r="AI610" t="s">
        <v>68</v>
      </c>
      <c r="AJ610" t="s">
        <v>66</v>
      </c>
      <c r="AK610" t="s">
        <v>60</v>
      </c>
      <c r="AL610" t="s">
        <v>67</v>
      </c>
      <c r="AM610" t="s">
        <v>65</v>
      </c>
      <c r="AN610" t="s">
        <v>66</v>
      </c>
      <c r="AO610" t="s">
        <v>60</v>
      </c>
      <c r="AP610" t="s">
        <v>65</v>
      </c>
      <c r="AQ610" t="s">
        <v>66</v>
      </c>
      <c r="AR610" t="s">
        <v>60</v>
      </c>
      <c r="AS610" t="s">
        <v>68</v>
      </c>
      <c r="AT610" t="s">
        <v>68</v>
      </c>
      <c r="AU610" t="s">
        <v>67</v>
      </c>
      <c r="AV610" t="s">
        <v>65</v>
      </c>
      <c r="AW610" t="s">
        <v>66</v>
      </c>
      <c r="AX610" t="s">
        <v>60</v>
      </c>
      <c r="AY610" t="s">
        <v>60</v>
      </c>
      <c r="AZ610">
        <v>140</v>
      </c>
      <c r="BA610" s="3">
        <v>44402.556250000001</v>
      </c>
    </row>
    <row r="611" spans="1:53" ht="17" customHeight="1" x14ac:dyDescent="0.35">
      <c r="A611" t="s">
        <v>52</v>
      </c>
      <c r="B611" t="s">
        <v>507</v>
      </c>
      <c r="D611" t="s">
        <v>634</v>
      </c>
      <c r="E611" t="s">
        <v>619</v>
      </c>
      <c r="F611" t="e">
        <f>VLOOKUP(D611,PostSurvey!A:B,2,FALSE)</f>
        <v>#N/A</v>
      </c>
      <c r="G611" s="1">
        <v>36343</v>
      </c>
      <c r="H611" t="s">
        <v>63</v>
      </c>
      <c r="I611" t="s">
        <v>58</v>
      </c>
      <c r="J611" t="s">
        <v>73</v>
      </c>
      <c r="K611" t="s">
        <v>58</v>
      </c>
      <c r="L611" t="s">
        <v>103</v>
      </c>
      <c r="M611" t="s">
        <v>65</v>
      </c>
      <c r="N611" t="s">
        <v>66</v>
      </c>
      <c r="O611" t="s">
        <v>68</v>
      </c>
      <c r="P611" t="s">
        <v>60</v>
      </c>
      <c r="Q611" t="s">
        <v>66</v>
      </c>
      <c r="R611" t="s">
        <v>65</v>
      </c>
      <c r="S611" t="s">
        <v>67</v>
      </c>
      <c r="T611" t="s">
        <v>60</v>
      </c>
      <c r="U611" t="s">
        <v>66</v>
      </c>
      <c r="V611" t="s">
        <v>65</v>
      </c>
      <c r="W611" t="s">
        <v>65</v>
      </c>
      <c r="X611" t="s">
        <v>66</v>
      </c>
      <c r="Y611" t="s">
        <v>67</v>
      </c>
      <c r="Z611" t="s">
        <v>65</v>
      </c>
      <c r="AA611" t="s">
        <v>60</v>
      </c>
      <c r="AB611" t="s">
        <v>68</v>
      </c>
      <c r="AC611" t="s">
        <v>68</v>
      </c>
      <c r="AD611" t="s">
        <v>66</v>
      </c>
      <c r="AE611" t="s">
        <v>67</v>
      </c>
      <c r="AF611" t="s">
        <v>65</v>
      </c>
      <c r="AG611" t="s">
        <v>60</v>
      </c>
      <c r="AH611" t="s">
        <v>65</v>
      </c>
      <c r="AI611" t="s">
        <v>66</v>
      </c>
      <c r="AJ611" t="s">
        <v>65</v>
      </c>
      <c r="AK611" t="s">
        <v>68</v>
      </c>
      <c r="AL611" t="s">
        <v>66</v>
      </c>
      <c r="AM611" t="s">
        <v>60</v>
      </c>
      <c r="AN611" t="s">
        <v>67</v>
      </c>
      <c r="AO611" t="s">
        <v>68</v>
      </c>
      <c r="AP611" t="s">
        <v>68</v>
      </c>
      <c r="AQ611" t="s">
        <v>60</v>
      </c>
      <c r="AR611" t="s">
        <v>66</v>
      </c>
      <c r="AS611" t="s">
        <v>65</v>
      </c>
      <c r="AT611" t="s">
        <v>67</v>
      </c>
      <c r="AU611" t="s">
        <v>68</v>
      </c>
      <c r="AV611" t="s">
        <v>60</v>
      </c>
      <c r="AW611" t="s">
        <v>66</v>
      </c>
      <c r="AX611" t="s">
        <v>65</v>
      </c>
      <c r="AY611" t="s">
        <v>60</v>
      </c>
      <c r="AZ611">
        <v>137</v>
      </c>
      <c r="BA611" s="3">
        <v>44402.547222222223</v>
      </c>
    </row>
    <row r="612" spans="1:53" ht="17" customHeight="1" x14ac:dyDescent="0.35">
      <c r="A612" t="s">
        <v>52</v>
      </c>
      <c r="B612" t="s">
        <v>53</v>
      </c>
      <c r="D612" t="s">
        <v>636</v>
      </c>
      <c r="E612" t="s">
        <v>619</v>
      </c>
      <c r="F612" t="e">
        <f>VLOOKUP(D612,PostSurvey!A:B,2,FALSE)</f>
        <v>#N/A</v>
      </c>
      <c r="G612" s="1">
        <v>28704</v>
      </c>
      <c r="H612" t="s">
        <v>56</v>
      </c>
      <c r="I612" t="s">
        <v>52</v>
      </c>
      <c r="J612" s="2" t="s">
        <v>90</v>
      </c>
      <c r="K612" t="s">
        <v>58</v>
      </c>
      <c r="L612" t="s">
        <v>113</v>
      </c>
      <c r="M612" t="s">
        <v>60</v>
      </c>
      <c r="N612" t="s">
        <v>67</v>
      </c>
      <c r="O612" t="s">
        <v>60</v>
      </c>
      <c r="P612" t="s">
        <v>66</v>
      </c>
      <c r="Q612" t="s">
        <v>67</v>
      </c>
      <c r="R612" t="s">
        <v>66</v>
      </c>
      <c r="S612" t="s">
        <v>66</v>
      </c>
      <c r="T612" t="s">
        <v>67</v>
      </c>
      <c r="U612" t="s">
        <v>65</v>
      </c>
      <c r="V612" t="s">
        <v>65</v>
      </c>
      <c r="W612" t="s">
        <v>60</v>
      </c>
      <c r="X612" t="s">
        <v>60</v>
      </c>
      <c r="Y612" t="s">
        <v>60</v>
      </c>
      <c r="Z612" t="s">
        <v>65</v>
      </c>
      <c r="AA612" t="s">
        <v>60</v>
      </c>
      <c r="AB612" t="s">
        <v>60</v>
      </c>
      <c r="AC612" t="s">
        <v>65</v>
      </c>
      <c r="AD612" t="s">
        <v>66</v>
      </c>
      <c r="AE612" t="s">
        <v>66</v>
      </c>
      <c r="AF612" t="s">
        <v>60</v>
      </c>
      <c r="AG612" t="s">
        <v>60</v>
      </c>
      <c r="AH612" t="s">
        <v>60</v>
      </c>
      <c r="AI612" t="s">
        <v>60</v>
      </c>
      <c r="AJ612" t="s">
        <v>68</v>
      </c>
      <c r="AK612" t="s">
        <v>67</v>
      </c>
      <c r="AL612" t="s">
        <v>66</v>
      </c>
      <c r="AM612" t="s">
        <v>65</v>
      </c>
      <c r="AN612" t="s">
        <v>66</v>
      </c>
      <c r="AO612" t="s">
        <v>60</v>
      </c>
      <c r="AP612" t="s">
        <v>67</v>
      </c>
      <c r="AQ612" t="s">
        <v>67</v>
      </c>
      <c r="AR612" t="s">
        <v>67</v>
      </c>
      <c r="AS612" t="s">
        <v>60</v>
      </c>
      <c r="AT612" t="s">
        <v>60</v>
      </c>
      <c r="AU612" t="s">
        <v>65</v>
      </c>
      <c r="AV612" t="s">
        <v>68</v>
      </c>
      <c r="AW612" t="s">
        <v>65</v>
      </c>
      <c r="AX612" t="s">
        <v>60</v>
      </c>
      <c r="AY612" t="s">
        <v>67</v>
      </c>
      <c r="AZ612">
        <v>131</v>
      </c>
      <c r="BA612" s="3">
        <v>44402.529166666667</v>
      </c>
    </row>
    <row r="613" spans="1:53" ht="17" customHeight="1" x14ac:dyDescent="0.35">
      <c r="A613" t="s">
        <v>52</v>
      </c>
      <c r="B613" t="s">
        <v>53</v>
      </c>
      <c r="D613" t="s">
        <v>638</v>
      </c>
      <c r="E613" t="s">
        <v>639</v>
      </c>
      <c r="F613" t="e">
        <f>VLOOKUP(D613,PostSurvey!A:B,2,FALSE)</f>
        <v>#N/A</v>
      </c>
      <c r="G613" s="1">
        <v>35996</v>
      </c>
      <c r="H613" t="s">
        <v>63</v>
      </c>
      <c r="I613" t="s">
        <v>58</v>
      </c>
      <c r="J613" t="s">
        <v>73</v>
      </c>
      <c r="K613" t="s">
        <v>58</v>
      </c>
      <c r="L613" t="s">
        <v>74</v>
      </c>
      <c r="M613" t="s">
        <v>60</v>
      </c>
      <c r="N613" t="s">
        <v>66</v>
      </c>
      <c r="O613" t="s">
        <v>60</v>
      </c>
      <c r="P613" t="s">
        <v>60</v>
      </c>
      <c r="Q613" t="s">
        <v>65</v>
      </c>
      <c r="R613" t="s">
        <v>66</v>
      </c>
      <c r="S613" t="s">
        <v>66</v>
      </c>
      <c r="T613" t="s">
        <v>60</v>
      </c>
      <c r="U613" t="s">
        <v>60</v>
      </c>
      <c r="V613" t="s">
        <v>60</v>
      </c>
      <c r="W613" t="s">
        <v>60</v>
      </c>
      <c r="X613" t="s">
        <v>60</v>
      </c>
      <c r="Y613" t="s">
        <v>60</v>
      </c>
      <c r="Z613" t="s">
        <v>65</v>
      </c>
      <c r="AA613" t="s">
        <v>65</v>
      </c>
      <c r="AB613" t="s">
        <v>60</v>
      </c>
      <c r="AC613" t="s">
        <v>60</v>
      </c>
      <c r="AD613" t="s">
        <v>60</v>
      </c>
      <c r="AE613" t="s">
        <v>60</v>
      </c>
      <c r="AF613" t="s">
        <v>60</v>
      </c>
      <c r="AG613" t="s">
        <v>60</v>
      </c>
      <c r="AH613" t="s">
        <v>60</v>
      </c>
      <c r="AI613" t="s">
        <v>60</v>
      </c>
      <c r="AJ613" t="s">
        <v>60</v>
      </c>
      <c r="AK613" t="s">
        <v>60</v>
      </c>
      <c r="AL613" t="s">
        <v>60</v>
      </c>
      <c r="AM613" t="s">
        <v>60</v>
      </c>
      <c r="AN613" t="s">
        <v>60</v>
      </c>
      <c r="AO613" t="s">
        <v>60</v>
      </c>
      <c r="AP613" t="s">
        <v>60</v>
      </c>
      <c r="AQ613" t="s">
        <v>66</v>
      </c>
      <c r="AR613" t="s">
        <v>66</v>
      </c>
      <c r="AS613" t="s">
        <v>60</v>
      </c>
      <c r="AT613" t="s">
        <v>60</v>
      </c>
      <c r="AU613" t="s">
        <v>60</v>
      </c>
      <c r="AV613" t="s">
        <v>60</v>
      </c>
      <c r="AW613" t="s">
        <v>60</v>
      </c>
      <c r="AX613" t="s">
        <v>60</v>
      </c>
      <c r="AY613" t="s">
        <v>60</v>
      </c>
      <c r="AZ613">
        <v>129</v>
      </c>
      <c r="BA613" s="3">
        <v>44402.48333333333</v>
      </c>
    </row>
    <row r="614" spans="1:53" ht="17" customHeight="1" x14ac:dyDescent="0.35">
      <c r="A614" t="s">
        <v>58</v>
      </c>
      <c r="B614" t="s">
        <v>53</v>
      </c>
      <c r="D614" t="s">
        <v>642</v>
      </c>
      <c r="E614" t="s">
        <v>643</v>
      </c>
      <c r="F614" t="e">
        <f>VLOOKUP(D614,PostSurvey!A:B,2,FALSE)</f>
        <v>#N/A</v>
      </c>
      <c r="G614" s="1">
        <v>36128</v>
      </c>
      <c r="H614" t="s">
        <v>56</v>
      </c>
      <c r="I614" t="s">
        <v>58</v>
      </c>
      <c r="J614" t="s">
        <v>73</v>
      </c>
      <c r="K614" t="s">
        <v>58</v>
      </c>
      <c r="L614" t="s">
        <v>59</v>
      </c>
      <c r="M614" t="s">
        <v>65</v>
      </c>
      <c r="N614" t="s">
        <v>65</v>
      </c>
      <c r="O614" t="s">
        <v>65</v>
      </c>
      <c r="P614" t="s">
        <v>65</v>
      </c>
      <c r="Q614" t="s">
        <v>65</v>
      </c>
      <c r="R614" t="s">
        <v>60</v>
      </c>
      <c r="S614" t="s">
        <v>60</v>
      </c>
      <c r="T614" t="s">
        <v>66</v>
      </c>
      <c r="U614" t="s">
        <v>68</v>
      </c>
      <c r="V614" t="s">
        <v>65</v>
      </c>
      <c r="W614" t="s">
        <v>65</v>
      </c>
      <c r="X614" t="s">
        <v>65</v>
      </c>
      <c r="Y614" t="s">
        <v>67</v>
      </c>
      <c r="Z614" t="s">
        <v>60</v>
      </c>
      <c r="AA614" t="s">
        <v>65</v>
      </c>
      <c r="AB614" t="s">
        <v>65</v>
      </c>
      <c r="AC614" t="s">
        <v>65</v>
      </c>
      <c r="AD614" t="s">
        <v>65</v>
      </c>
      <c r="AE614" t="s">
        <v>67</v>
      </c>
      <c r="AF614" t="s">
        <v>65</v>
      </c>
      <c r="AG614" t="s">
        <v>60</v>
      </c>
      <c r="AH614" t="s">
        <v>65</v>
      </c>
      <c r="AI614" t="s">
        <v>65</v>
      </c>
      <c r="AJ614" t="s">
        <v>65</v>
      </c>
      <c r="AK614" t="s">
        <v>65</v>
      </c>
      <c r="AL614" t="s">
        <v>65</v>
      </c>
      <c r="AM614" t="s">
        <v>65</v>
      </c>
      <c r="AN614" t="s">
        <v>68</v>
      </c>
      <c r="AO614" t="s">
        <v>65</v>
      </c>
      <c r="AP614" t="s">
        <v>66</v>
      </c>
      <c r="AQ614" t="s">
        <v>66</v>
      </c>
      <c r="AR614" t="s">
        <v>66</v>
      </c>
      <c r="AS614" t="s">
        <v>66</v>
      </c>
      <c r="AT614" t="s">
        <v>65</v>
      </c>
      <c r="AU614" t="s">
        <v>65</v>
      </c>
      <c r="AV614" t="s">
        <v>65</v>
      </c>
      <c r="AW614" t="s">
        <v>65</v>
      </c>
      <c r="AX614" t="s">
        <v>65</v>
      </c>
      <c r="AY614" t="s">
        <v>65</v>
      </c>
      <c r="AZ614">
        <v>126</v>
      </c>
      <c r="BA614" s="3">
        <v>44401.558333333334</v>
      </c>
    </row>
    <row r="615" spans="1:53" ht="17" customHeight="1" x14ac:dyDescent="0.35">
      <c r="A615" t="s">
        <v>52</v>
      </c>
      <c r="B615" t="s">
        <v>53</v>
      </c>
      <c r="D615" t="s">
        <v>644</v>
      </c>
      <c r="E615" t="s">
        <v>619</v>
      </c>
      <c r="F615" t="e">
        <f>VLOOKUP(D615,PostSurvey!A:B,2,FALSE)</f>
        <v>#N/A</v>
      </c>
      <c r="G615" s="1">
        <v>37766</v>
      </c>
      <c r="H615" t="s">
        <v>63</v>
      </c>
      <c r="I615" t="s">
        <v>52</v>
      </c>
      <c r="J615" t="s">
        <v>77</v>
      </c>
      <c r="K615" t="s">
        <v>58</v>
      </c>
      <c r="L615" t="s">
        <v>116</v>
      </c>
      <c r="M615" t="s">
        <v>65</v>
      </c>
      <c r="N615" t="s">
        <v>60</v>
      </c>
      <c r="O615" t="s">
        <v>65</v>
      </c>
      <c r="P615" t="s">
        <v>60</v>
      </c>
      <c r="Q615" t="s">
        <v>68</v>
      </c>
      <c r="R615" t="s">
        <v>60</v>
      </c>
      <c r="S615" t="s">
        <v>66</v>
      </c>
      <c r="T615" t="s">
        <v>60</v>
      </c>
      <c r="U615" t="s">
        <v>65</v>
      </c>
      <c r="V615" t="s">
        <v>65</v>
      </c>
      <c r="W615" t="s">
        <v>60</v>
      </c>
      <c r="X615" t="s">
        <v>65</v>
      </c>
      <c r="Y615" t="s">
        <v>60</v>
      </c>
      <c r="Z615" t="s">
        <v>65</v>
      </c>
      <c r="AA615" t="s">
        <v>60</v>
      </c>
      <c r="AB615" t="s">
        <v>65</v>
      </c>
      <c r="AC615" t="s">
        <v>68</v>
      </c>
      <c r="AD615" t="s">
        <v>65</v>
      </c>
      <c r="AE615" t="s">
        <v>65</v>
      </c>
      <c r="AF615" t="s">
        <v>65</v>
      </c>
      <c r="AG615" t="s">
        <v>65</v>
      </c>
      <c r="AH615" t="s">
        <v>65</v>
      </c>
      <c r="AI615" t="s">
        <v>65</v>
      </c>
      <c r="AJ615" t="s">
        <v>65</v>
      </c>
      <c r="AK615" t="s">
        <v>65</v>
      </c>
      <c r="AL615" t="s">
        <v>60</v>
      </c>
      <c r="AM615" t="s">
        <v>65</v>
      </c>
      <c r="AN615" t="s">
        <v>65</v>
      </c>
      <c r="AO615" t="s">
        <v>60</v>
      </c>
      <c r="AP615" t="s">
        <v>65</v>
      </c>
      <c r="AQ615" t="s">
        <v>65</v>
      </c>
      <c r="AR615" t="s">
        <v>60</v>
      </c>
      <c r="AS615" t="s">
        <v>65</v>
      </c>
      <c r="AT615" t="s">
        <v>65</v>
      </c>
      <c r="AU615" t="s">
        <v>60</v>
      </c>
      <c r="AV615" t="s">
        <v>65</v>
      </c>
      <c r="AW615" t="s">
        <v>60</v>
      </c>
      <c r="AX615" t="s">
        <v>60</v>
      </c>
      <c r="AY615" t="s">
        <v>65</v>
      </c>
      <c r="AZ615">
        <v>125</v>
      </c>
      <c r="BA615" s="3">
        <v>44401.539583333331</v>
      </c>
    </row>
    <row r="616" spans="1:53" ht="17" customHeight="1" x14ac:dyDescent="0.35">
      <c r="A616" t="s">
        <v>52</v>
      </c>
      <c r="B616" s="2" t="s">
        <v>69</v>
      </c>
      <c r="D616" t="s">
        <v>644</v>
      </c>
      <c r="E616" t="s">
        <v>619</v>
      </c>
      <c r="F616" t="e">
        <f>VLOOKUP(D616,PostSurvey!A:B,2,FALSE)</f>
        <v>#N/A</v>
      </c>
      <c r="G616" s="1">
        <v>37766</v>
      </c>
      <c r="H616" t="s">
        <v>63</v>
      </c>
      <c r="I616" t="s">
        <v>58</v>
      </c>
      <c r="J616" t="s">
        <v>73</v>
      </c>
      <c r="K616" t="s">
        <v>58</v>
      </c>
      <c r="L616" t="s">
        <v>116</v>
      </c>
      <c r="M616" t="s">
        <v>65</v>
      </c>
      <c r="N616" t="s">
        <v>65</v>
      </c>
      <c r="O616" t="s">
        <v>65</v>
      </c>
      <c r="P616" t="s">
        <v>65</v>
      </c>
      <c r="Q616" t="s">
        <v>65</v>
      </c>
      <c r="R616" t="s">
        <v>65</v>
      </c>
      <c r="S616" t="s">
        <v>65</v>
      </c>
      <c r="T616" t="s">
        <v>65</v>
      </c>
      <c r="U616" t="s">
        <v>65</v>
      </c>
      <c r="V616" t="s">
        <v>65</v>
      </c>
      <c r="W616" t="s">
        <v>65</v>
      </c>
      <c r="X616" t="s">
        <v>65</v>
      </c>
      <c r="Y616" t="s">
        <v>65</v>
      </c>
      <c r="Z616" t="s">
        <v>65</v>
      </c>
      <c r="AA616" t="s">
        <v>65</v>
      </c>
      <c r="AB616" t="s">
        <v>66</v>
      </c>
      <c r="AC616" t="s">
        <v>60</v>
      </c>
      <c r="AD616" t="s">
        <v>68</v>
      </c>
      <c r="AE616" t="s">
        <v>65</v>
      </c>
      <c r="AF616" t="s">
        <v>68</v>
      </c>
      <c r="AG616" t="s">
        <v>65</v>
      </c>
      <c r="AH616" t="s">
        <v>65</v>
      </c>
      <c r="AI616" t="s">
        <v>68</v>
      </c>
      <c r="AJ616" t="s">
        <v>65</v>
      </c>
      <c r="AK616" t="s">
        <v>65</v>
      </c>
      <c r="AL616" t="s">
        <v>68</v>
      </c>
      <c r="AM616" t="s">
        <v>68</v>
      </c>
      <c r="AN616" t="s">
        <v>65</v>
      </c>
      <c r="AO616" t="s">
        <v>60</v>
      </c>
      <c r="AP616" t="s">
        <v>65</v>
      </c>
      <c r="AQ616" t="s">
        <v>68</v>
      </c>
      <c r="AR616" t="s">
        <v>65</v>
      </c>
      <c r="AS616" t="s">
        <v>65</v>
      </c>
      <c r="AT616" t="s">
        <v>68</v>
      </c>
      <c r="AU616" t="s">
        <v>68</v>
      </c>
      <c r="AV616" t="s">
        <v>65</v>
      </c>
      <c r="AW616" t="s">
        <v>65</v>
      </c>
      <c r="AX616" t="s">
        <v>68</v>
      </c>
      <c r="AY616" t="s">
        <v>68</v>
      </c>
      <c r="AZ616">
        <v>124</v>
      </c>
      <c r="BA616" s="3">
        <v>44401.538194444445</v>
      </c>
    </row>
    <row r="617" spans="1:53" ht="17" customHeight="1" x14ac:dyDescent="0.35">
      <c r="A617" t="s">
        <v>52</v>
      </c>
      <c r="B617" t="s">
        <v>53</v>
      </c>
      <c r="D617">
        <v>8524</v>
      </c>
      <c r="E617" t="s">
        <v>625</v>
      </c>
      <c r="F617" t="e">
        <f>VLOOKUP(D617,PostSurvey!A:B,2,FALSE)</f>
        <v>#N/A</v>
      </c>
      <c r="G617">
        <v>4071996</v>
      </c>
      <c r="H617" t="s">
        <v>56</v>
      </c>
      <c r="I617" t="s">
        <v>58</v>
      </c>
      <c r="J617" t="s">
        <v>73</v>
      </c>
      <c r="K617" t="s">
        <v>58</v>
      </c>
      <c r="L617" t="s">
        <v>74</v>
      </c>
      <c r="M617" t="s">
        <v>60</v>
      </c>
      <c r="N617" t="s">
        <v>60</v>
      </c>
      <c r="O617" t="s">
        <v>60</v>
      </c>
      <c r="P617" t="s">
        <v>60</v>
      </c>
      <c r="Q617" t="s">
        <v>60</v>
      </c>
      <c r="R617" t="s">
        <v>60</v>
      </c>
      <c r="S617" t="s">
        <v>60</v>
      </c>
      <c r="T617" t="s">
        <v>60</v>
      </c>
      <c r="U617" t="s">
        <v>60</v>
      </c>
      <c r="V617" t="s">
        <v>60</v>
      </c>
      <c r="W617" t="s">
        <v>60</v>
      </c>
      <c r="X617" t="s">
        <v>60</v>
      </c>
      <c r="Y617" t="s">
        <v>60</v>
      </c>
      <c r="Z617" t="s">
        <v>60</v>
      </c>
      <c r="AA617" t="s">
        <v>60</v>
      </c>
      <c r="AB617" t="s">
        <v>60</v>
      </c>
      <c r="AC617" t="s">
        <v>60</v>
      </c>
      <c r="AD617" t="s">
        <v>60</v>
      </c>
      <c r="AE617" t="s">
        <v>60</v>
      </c>
      <c r="AF617" t="s">
        <v>60</v>
      </c>
      <c r="AG617" t="s">
        <v>60</v>
      </c>
      <c r="AH617" t="s">
        <v>60</v>
      </c>
      <c r="AI617" t="s">
        <v>60</v>
      </c>
      <c r="AJ617" t="s">
        <v>60</v>
      </c>
      <c r="AK617" t="s">
        <v>60</v>
      </c>
      <c r="AL617" t="s">
        <v>60</v>
      </c>
      <c r="AM617" t="s">
        <v>60</v>
      </c>
      <c r="AN617" t="s">
        <v>60</v>
      </c>
      <c r="AO617" t="s">
        <v>60</v>
      </c>
      <c r="AP617" t="s">
        <v>60</v>
      </c>
      <c r="AQ617" t="s">
        <v>60</v>
      </c>
      <c r="AR617" t="s">
        <v>60</v>
      </c>
      <c r="AS617" t="s">
        <v>60</v>
      </c>
      <c r="AT617" t="s">
        <v>60</v>
      </c>
      <c r="AU617" t="s">
        <v>60</v>
      </c>
      <c r="AV617" t="s">
        <v>60</v>
      </c>
      <c r="AW617" t="s">
        <v>60</v>
      </c>
      <c r="AX617" t="s">
        <v>60</v>
      </c>
      <c r="AY617" t="s">
        <v>60</v>
      </c>
      <c r="AZ617">
        <v>118</v>
      </c>
      <c r="BA617" s="3">
        <v>44399.283333333333</v>
      </c>
    </row>
    <row r="618" spans="1:53" ht="17" customHeight="1" x14ac:dyDescent="0.35">
      <c r="A618" t="s">
        <v>52</v>
      </c>
      <c r="B618" t="s">
        <v>53</v>
      </c>
      <c r="D618" t="s">
        <v>653</v>
      </c>
      <c r="E618" t="s">
        <v>625</v>
      </c>
      <c r="F618" t="e">
        <f>VLOOKUP(D618,PostSurvey!A:B,2,FALSE)</f>
        <v>#N/A</v>
      </c>
      <c r="G618" s="1">
        <v>37060</v>
      </c>
      <c r="H618" t="s">
        <v>63</v>
      </c>
      <c r="I618" t="s">
        <v>52</v>
      </c>
      <c r="J618" s="2" t="s">
        <v>654</v>
      </c>
      <c r="K618" t="s">
        <v>58</v>
      </c>
      <c r="L618" t="s">
        <v>116</v>
      </c>
      <c r="M618" t="s">
        <v>65</v>
      </c>
      <c r="N618" t="s">
        <v>66</v>
      </c>
      <c r="O618" t="s">
        <v>60</v>
      </c>
      <c r="P618" t="s">
        <v>68</v>
      </c>
      <c r="Q618" t="s">
        <v>68</v>
      </c>
      <c r="R618" t="s">
        <v>67</v>
      </c>
      <c r="S618" t="s">
        <v>67</v>
      </c>
      <c r="T618" t="s">
        <v>67</v>
      </c>
      <c r="U618" t="s">
        <v>60</v>
      </c>
      <c r="V618" t="s">
        <v>60</v>
      </c>
      <c r="W618" t="s">
        <v>65</v>
      </c>
      <c r="X618" t="s">
        <v>60</v>
      </c>
      <c r="Y618" t="s">
        <v>67</v>
      </c>
      <c r="Z618" t="s">
        <v>67</v>
      </c>
      <c r="AA618" t="s">
        <v>67</v>
      </c>
      <c r="AB618" t="s">
        <v>67</v>
      </c>
      <c r="AC618" t="s">
        <v>67</v>
      </c>
      <c r="AD618" t="s">
        <v>68</v>
      </c>
      <c r="AE618" t="s">
        <v>66</v>
      </c>
      <c r="AF618" t="s">
        <v>66</v>
      </c>
      <c r="AG618" t="s">
        <v>60</v>
      </c>
      <c r="AH618" t="s">
        <v>60</v>
      </c>
      <c r="AI618" t="s">
        <v>65</v>
      </c>
      <c r="AJ618" t="s">
        <v>65</v>
      </c>
      <c r="AK618" t="s">
        <v>67</v>
      </c>
      <c r="AL618" t="s">
        <v>60</v>
      </c>
      <c r="AM618" t="s">
        <v>68</v>
      </c>
      <c r="AN618" t="s">
        <v>65</v>
      </c>
      <c r="AO618" t="s">
        <v>60</v>
      </c>
      <c r="AP618" t="s">
        <v>67</v>
      </c>
      <c r="AQ618" t="s">
        <v>67</v>
      </c>
      <c r="AR618" t="s">
        <v>67</v>
      </c>
      <c r="AS618" t="s">
        <v>67</v>
      </c>
      <c r="AT618" t="s">
        <v>68</v>
      </c>
      <c r="AU618" t="s">
        <v>68</v>
      </c>
      <c r="AV618" t="s">
        <v>68</v>
      </c>
      <c r="AW618" t="s">
        <v>68</v>
      </c>
      <c r="AX618" t="s">
        <v>68</v>
      </c>
      <c r="AY618" t="s">
        <v>60</v>
      </c>
      <c r="AZ618">
        <v>104</v>
      </c>
      <c r="BA618" s="3">
        <v>44398.55</v>
      </c>
    </row>
    <row r="619" spans="1:53" ht="17" customHeight="1" x14ac:dyDescent="0.35">
      <c r="A619" t="s">
        <v>52</v>
      </c>
      <c r="B619" t="s">
        <v>53</v>
      </c>
      <c r="D619" t="s">
        <v>658</v>
      </c>
      <c r="E619" t="s">
        <v>619</v>
      </c>
      <c r="F619" t="e">
        <f>VLOOKUP(D619,PostSurvey!A:B,2,FALSE)</f>
        <v>#N/A</v>
      </c>
      <c r="G619" s="1">
        <v>37533</v>
      </c>
      <c r="H619" t="s">
        <v>63</v>
      </c>
      <c r="I619" t="s">
        <v>58</v>
      </c>
      <c r="J619" t="s">
        <v>73</v>
      </c>
      <c r="K619" t="s">
        <v>58</v>
      </c>
      <c r="L619" t="s">
        <v>59</v>
      </c>
      <c r="M619" t="s">
        <v>66</v>
      </c>
      <c r="N619" t="s">
        <v>67</v>
      </c>
      <c r="O619" t="s">
        <v>66</v>
      </c>
      <c r="P619" t="s">
        <v>65</v>
      </c>
      <c r="Q619" t="s">
        <v>68</v>
      </c>
      <c r="R619" t="s">
        <v>66</v>
      </c>
      <c r="S619" t="s">
        <v>66</v>
      </c>
      <c r="T619" t="s">
        <v>67</v>
      </c>
      <c r="U619" t="s">
        <v>68</v>
      </c>
      <c r="V619" t="s">
        <v>67</v>
      </c>
      <c r="W619" t="s">
        <v>65</v>
      </c>
      <c r="X619" t="s">
        <v>60</v>
      </c>
      <c r="Y619" t="s">
        <v>66</v>
      </c>
      <c r="Z619" t="s">
        <v>66</v>
      </c>
      <c r="AA619" t="s">
        <v>66</v>
      </c>
      <c r="AB619" t="s">
        <v>67</v>
      </c>
      <c r="AC619" t="s">
        <v>67</v>
      </c>
      <c r="AD619" t="s">
        <v>68</v>
      </c>
      <c r="AE619" t="s">
        <v>66</v>
      </c>
      <c r="AF619" t="s">
        <v>66</v>
      </c>
      <c r="AG619" t="s">
        <v>68</v>
      </c>
      <c r="AH619" t="s">
        <v>67</v>
      </c>
      <c r="AI619" t="s">
        <v>68</v>
      </c>
      <c r="AJ619" t="s">
        <v>67</v>
      </c>
      <c r="AK619" t="s">
        <v>67</v>
      </c>
      <c r="AL619" t="s">
        <v>67</v>
      </c>
      <c r="AM619" t="s">
        <v>65</v>
      </c>
      <c r="AN619" t="s">
        <v>68</v>
      </c>
      <c r="AO619" t="s">
        <v>66</v>
      </c>
      <c r="AP619" t="s">
        <v>66</v>
      </c>
      <c r="AQ619" t="s">
        <v>66</v>
      </c>
      <c r="AR619" t="s">
        <v>60</v>
      </c>
      <c r="AS619" t="s">
        <v>68</v>
      </c>
      <c r="AT619" t="s">
        <v>68</v>
      </c>
      <c r="AU619" t="s">
        <v>68</v>
      </c>
      <c r="AV619" t="s">
        <v>68</v>
      </c>
      <c r="AW619" t="s">
        <v>65</v>
      </c>
      <c r="AX619" t="s">
        <v>68</v>
      </c>
      <c r="AY619" t="s">
        <v>68</v>
      </c>
      <c r="AZ619">
        <v>98</v>
      </c>
      <c r="BA619" s="3">
        <v>44395.627083333333</v>
      </c>
    </row>
    <row r="620" spans="1:53" ht="17" customHeight="1" x14ac:dyDescent="0.35">
      <c r="A620" t="s">
        <v>52</v>
      </c>
      <c r="B620" t="s">
        <v>53</v>
      </c>
      <c r="D620" t="s">
        <v>658</v>
      </c>
      <c r="E620" t="s">
        <v>619</v>
      </c>
      <c r="F620" t="e">
        <f>VLOOKUP(D620,PostSurvey!A:B,2,FALSE)</f>
        <v>#N/A</v>
      </c>
      <c r="G620" s="1">
        <v>37533</v>
      </c>
      <c r="H620" t="s">
        <v>63</v>
      </c>
      <c r="I620" t="s">
        <v>58</v>
      </c>
      <c r="J620" t="s">
        <v>73</v>
      </c>
      <c r="K620" t="s">
        <v>58</v>
      </c>
      <c r="L620" t="s">
        <v>59</v>
      </c>
      <c r="M620" t="s">
        <v>65</v>
      </c>
      <c r="N620" t="s">
        <v>67</v>
      </c>
      <c r="O620" t="s">
        <v>65</v>
      </c>
      <c r="P620" t="s">
        <v>65</v>
      </c>
      <c r="Q620" t="s">
        <v>68</v>
      </c>
      <c r="R620" t="s">
        <v>66</v>
      </c>
      <c r="S620" t="s">
        <v>66</v>
      </c>
      <c r="T620" t="s">
        <v>67</v>
      </c>
      <c r="U620" t="s">
        <v>68</v>
      </c>
      <c r="V620" t="s">
        <v>66</v>
      </c>
      <c r="W620" t="s">
        <v>65</v>
      </c>
      <c r="X620" t="s">
        <v>66</v>
      </c>
      <c r="Y620" t="s">
        <v>60</v>
      </c>
      <c r="Z620" t="s">
        <v>60</v>
      </c>
      <c r="AA620" t="s">
        <v>60</v>
      </c>
      <c r="AB620" t="s">
        <v>67</v>
      </c>
      <c r="AC620" t="s">
        <v>67</v>
      </c>
      <c r="AD620" t="s">
        <v>68</v>
      </c>
      <c r="AE620" t="s">
        <v>66</v>
      </c>
      <c r="AF620" t="s">
        <v>60</v>
      </c>
      <c r="AG620" t="s">
        <v>68</v>
      </c>
      <c r="AH620" t="s">
        <v>67</v>
      </c>
      <c r="AI620" t="s">
        <v>68</v>
      </c>
      <c r="AJ620" t="s">
        <v>67</v>
      </c>
      <c r="AK620" t="s">
        <v>67</v>
      </c>
      <c r="AL620" t="s">
        <v>67</v>
      </c>
      <c r="AM620" t="s">
        <v>66</v>
      </c>
      <c r="AN620" t="s">
        <v>68</v>
      </c>
      <c r="AO620" t="s">
        <v>66</v>
      </c>
      <c r="AP620" t="s">
        <v>66</v>
      </c>
      <c r="AQ620" t="s">
        <v>66</v>
      </c>
      <c r="AR620" t="s">
        <v>66</v>
      </c>
      <c r="AS620" t="s">
        <v>68</v>
      </c>
      <c r="AT620" t="s">
        <v>68</v>
      </c>
      <c r="AU620" t="s">
        <v>68</v>
      </c>
      <c r="AV620" t="s">
        <v>65</v>
      </c>
      <c r="AW620" t="s">
        <v>65</v>
      </c>
      <c r="AX620" t="s">
        <v>68</v>
      </c>
      <c r="AY620" t="s">
        <v>68</v>
      </c>
      <c r="AZ620">
        <v>97</v>
      </c>
      <c r="BA620" s="3">
        <v>44395.625694444447</v>
      </c>
    </row>
    <row r="621" spans="1:53" ht="17" customHeight="1" x14ac:dyDescent="0.35">
      <c r="A621" t="s">
        <v>52</v>
      </c>
      <c r="B621" t="s">
        <v>53</v>
      </c>
      <c r="D621">
        <v>4626</v>
      </c>
      <c r="E621" t="s">
        <v>625</v>
      </c>
      <c r="F621" t="e">
        <f>VLOOKUP(D621,PostSurvey!A:B,2,FALSE)</f>
        <v>#N/A</v>
      </c>
      <c r="G621" s="1">
        <v>37019</v>
      </c>
      <c r="H621" t="s">
        <v>56</v>
      </c>
      <c r="I621" t="s">
        <v>58</v>
      </c>
      <c r="J621" t="s">
        <v>73</v>
      </c>
      <c r="K621" t="s">
        <v>58</v>
      </c>
      <c r="L621" t="s">
        <v>116</v>
      </c>
      <c r="M621" t="s">
        <v>68</v>
      </c>
      <c r="N621" t="s">
        <v>66</v>
      </c>
      <c r="O621" t="s">
        <v>67</v>
      </c>
      <c r="P621" t="s">
        <v>68</v>
      </c>
      <c r="Q621" t="s">
        <v>68</v>
      </c>
      <c r="R621" t="s">
        <v>67</v>
      </c>
      <c r="S621" t="s">
        <v>67</v>
      </c>
      <c r="T621" t="s">
        <v>67</v>
      </c>
      <c r="U621" t="s">
        <v>68</v>
      </c>
      <c r="V621" t="s">
        <v>66</v>
      </c>
      <c r="W621" t="s">
        <v>65</v>
      </c>
      <c r="X621" t="s">
        <v>68</v>
      </c>
      <c r="Y621" t="s">
        <v>60</v>
      </c>
      <c r="Z621" t="s">
        <v>60</v>
      </c>
      <c r="AA621" t="s">
        <v>67</v>
      </c>
      <c r="AB621" t="s">
        <v>67</v>
      </c>
      <c r="AC621" t="s">
        <v>60</v>
      </c>
      <c r="AD621" t="s">
        <v>65</v>
      </c>
      <c r="AE621" t="s">
        <v>67</v>
      </c>
      <c r="AF621" t="s">
        <v>67</v>
      </c>
      <c r="AG621" t="s">
        <v>67</v>
      </c>
      <c r="AH621" t="s">
        <v>65</v>
      </c>
      <c r="AI621" t="s">
        <v>60</v>
      </c>
      <c r="AJ621" t="s">
        <v>67</v>
      </c>
      <c r="AK621" t="s">
        <v>67</v>
      </c>
      <c r="AL621" t="s">
        <v>67</v>
      </c>
      <c r="AM621" t="s">
        <v>67</v>
      </c>
      <c r="AN621" t="s">
        <v>60</v>
      </c>
      <c r="AO621" t="s">
        <v>67</v>
      </c>
      <c r="AP621" t="s">
        <v>67</v>
      </c>
      <c r="AQ621" t="s">
        <v>67</v>
      </c>
      <c r="AR621" t="s">
        <v>67</v>
      </c>
      <c r="AS621" t="s">
        <v>67</v>
      </c>
      <c r="AT621" t="s">
        <v>68</v>
      </c>
      <c r="AU621" t="s">
        <v>68</v>
      </c>
      <c r="AV621" t="s">
        <v>68</v>
      </c>
      <c r="AW621" t="s">
        <v>68</v>
      </c>
      <c r="AX621" t="s">
        <v>68</v>
      </c>
      <c r="AY621" t="s">
        <v>68</v>
      </c>
      <c r="AZ621">
        <v>87</v>
      </c>
      <c r="BA621" s="3">
        <v>44393.285416666666</v>
      </c>
    </row>
    <row r="622" spans="1:53" ht="17" customHeight="1" x14ac:dyDescent="0.35">
      <c r="A622" t="s">
        <v>52</v>
      </c>
      <c r="B622" t="s">
        <v>53</v>
      </c>
      <c r="D622" t="s">
        <v>672</v>
      </c>
      <c r="E622" t="s">
        <v>625</v>
      </c>
      <c r="F622" t="str">
        <f>VLOOKUP(D622,PostSurvey!A:B,2,FALSE)</f>
        <v>Syazana</v>
      </c>
      <c r="G622" s="1">
        <v>36548</v>
      </c>
      <c r="H622" t="s">
        <v>56</v>
      </c>
      <c r="I622" t="s">
        <v>58</v>
      </c>
      <c r="J622" t="s">
        <v>73</v>
      </c>
      <c r="K622" t="s">
        <v>58</v>
      </c>
      <c r="L622" t="s">
        <v>59</v>
      </c>
      <c r="M622" t="s">
        <v>65</v>
      </c>
      <c r="N622" t="s">
        <v>60</v>
      </c>
      <c r="O622" t="s">
        <v>66</v>
      </c>
      <c r="P622" t="s">
        <v>60</v>
      </c>
      <c r="Q622" t="s">
        <v>60</v>
      </c>
      <c r="R622" t="s">
        <v>66</v>
      </c>
      <c r="S622" t="s">
        <v>65</v>
      </c>
      <c r="T622" t="s">
        <v>60</v>
      </c>
      <c r="U622" t="s">
        <v>68</v>
      </c>
      <c r="V622" t="s">
        <v>66</v>
      </c>
      <c r="W622" t="s">
        <v>65</v>
      </c>
      <c r="X622" t="s">
        <v>65</v>
      </c>
      <c r="Y622" t="s">
        <v>60</v>
      </c>
      <c r="Z622" t="s">
        <v>60</v>
      </c>
      <c r="AA622" t="s">
        <v>65</v>
      </c>
      <c r="AB622" t="s">
        <v>65</v>
      </c>
      <c r="AC622" t="s">
        <v>65</v>
      </c>
      <c r="AD622" t="s">
        <v>65</v>
      </c>
      <c r="AE622" t="s">
        <v>66</v>
      </c>
      <c r="AF622" t="s">
        <v>65</v>
      </c>
      <c r="AG622" t="s">
        <v>65</v>
      </c>
      <c r="AH622" t="s">
        <v>66</v>
      </c>
      <c r="AI622" t="s">
        <v>65</v>
      </c>
      <c r="AJ622" t="s">
        <v>65</v>
      </c>
      <c r="AK622" t="s">
        <v>66</v>
      </c>
      <c r="AL622" t="s">
        <v>66</v>
      </c>
      <c r="AM622" t="s">
        <v>65</v>
      </c>
      <c r="AN622" t="s">
        <v>65</v>
      </c>
      <c r="AO622" t="s">
        <v>66</v>
      </c>
      <c r="AP622" t="s">
        <v>65</v>
      </c>
      <c r="AQ622" t="s">
        <v>60</v>
      </c>
      <c r="AR622" t="s">
        <v>65</v>
      </c>
      <c r="AS622" t="s">
        <v>65</v>
      </c>
      <c r="AT622" t="s">
        <v>66</v>
      </c>
      <c r="AU622" t="s">
        <v>65</v>
      </c>
      <c r="AV622" t="s">
        <v>65</v>
      </c>
      <c r="AW622" t="s">
        <v>66</v>
      </c>
      <c r="AX622" t="s">
        <v>65</v>
      </c>
      <c r="AY622" t="s">
        <v>60</v>
      </c>
      <c r="AZ622">
        <v>67</v>
      </c>
      <c r="BA622" s="3">
        <v>44391.703472222223</v>
      </c>
    </row>
    <row r="623" spans="1:53" ht="17" customHeight="1" x14ac:dyDescent="0.35">
      <c r="A623" t="s">
        <v>52</v>
      </c>
      <c r="B623" t="s">
        <v>53</v>
      </c>
      <c r="D623" t="s">
        <v>673</v>
      </c>
      <c r="E623" t="s">
        <v>625</v>
      </c>
      <c r="F623" t="str">
        <f>VLOOKUP(D623,PostSurvey!A:B,2,FALSE)</f>
        <v>Syazana</v>
      </c>
      <c r="G623" s="1">
        <v>36629</v>
      </c>
      <c r="H623" t="s">
        <v>56</v>
      </c>
      <c r="I623" t="s">
        <v>52</v>
      </c>
      <c r="J623" t="s">
        <v>77</v>
      </c>
      <c r="K623" t="s">
        <v>58</v>
      </c>
      <c r="L623" t="s">
        <v>85</v>
      </c>
      <c r="M623" t="s">
        <v>60</v>
      </c>
      <c r="N623" t="s">
        <v>65</v>
      </c>
      <c r="O623" t="s">
        <v>65</v>
      </c>
      <c r="P623" t="s">
        <v>60</v>
      </c>
      <c r="Q623" t="s">
        <v>65</v>
      </c>
      <c r="R623" t="s">
        <v>60</v>
      </c>
      <c r="S623" t="s">
        <v>66</v>
      </c>
      <c r="T623" t="s">
        <v>66</v>
      </c>
      <c r="U623" t="s">
        <v>68</v>
      </c>
      <c r="V623" t="s">
        <v>60</v>
      </c>
      <c r="W623" t="s">
        <v>60</v>
      </c>
      <c r="X623" t="s">
        <v>68</v>
      </c>
      <c r="Y623" t="s">
        <v>60</v>
      </c>
      <c r="Z623" t="s">
        <v>65</v>
      </c>
      <c r="AA623" t="s">
        <v>60</v>
      </c>
      <c r="AB623" t="s">
        <v>60</v>
      </c>
      <c r="AC623" t="s">
        <v>65</v>
      </c>
      <c r="AD623" t="s">
        <v>65</v>
      </c>
      <c r="AE623" t="s">
        <v>66</v>
      </c>
      <c r="AF623" t="s">
        <v>66</v>
      </c>
      <c r="AG623" t="s">
        <v>60</v>
      </c>
      <c r="AH623" t="s">
        <v>60</v>
      </c>
      <c r="AI623" t="s">
        <v>65</v>
      </c>
      <c r="AJ623" t="s">
        <v>66</v>
      </c>
      <c r="AK623" t="s">
        <v>67</v>
      </c>
      <c r="AL623" t="s">
        <v>67</v>
      </c>
      <c r="AM623" t="s">
        <v>60</v>
      </c>
      <c r="AN623" t="s">
        <v>60</v>
      </c>
      <c r="AO623" t="s">
        <v>66</v>
      </c>
      <c r="AP623" t="s">
        <v>66</v>
      </c>
      <c r="AQ623" t="s">
        <v>66</v>
      </c>
      <c r="AR623" t="s">
        <v>66</v>
      </c>
      <c r="AS623" t="s">
        <v>66</v>
      </c>
      <c r="AT623" t="s">
        <v>65</v>
      </c>
      <c r="AU623" t="s">
        <v>68</v>
      </c>
      <c r="AV623" t="s">
        <v>68</v>
      </c>
      <c r="AW623" t="s">
        <v>68</v>
      </c>
      <c r="AX623" t="s">
        <v>68</v>
      </c>
      <c r="AY623" t="s">
        <v>65</v>
      </c>
      <c r="AZ623">
        <v>66</v>
      </c>
      <c r="BA623" s="3">
        <v>44391.651388888888</v>
      </c>
    </row>
    <row r="624" spans="1:53" ht="17" customHeight="1" x14ac:dyDescent="0.35">
      <c r="A624" t="s">
        <v>58</v>
      </c>
      <c r="B624" t="s">
        <v>53</v>
      </c>
      <c r="D624" t="s">
        <v>676</v>
      </c>
      <c r="E624" t="s">
        <v>619</v>
      </c>
      <c r="F624" t="str">
        <f>VLOOKUP(D624,PostSurvey!A:B,2,FALSE)</f>
        <v>Syazana</v>
      </c>
      <c r="G624" s="1">
        <v>37466</v>
      </c>
      <c r="H624" t="s">
        <v>63</v>
      </c>
      <c r="I624" t="s">
        <v>58</v>
      </c>
      <c r="J624" t="s">
        <v>73</v>
      </c>
      <c r="K624" t="s">
        <v>58</v>
      </c>
      <c r="L624" t="s">
        <v>85</v>
      </c>
      <c r="M624" t="s">
        <v>65</v>
      </c>
      <c r="N624" t="s">
        <v>65</v>
      </c>
      <c r="O624" t="s">
        <v>65</v>
      </c>
      <c r="P624" t="s">
        <v>65</v>
      </c>
      <c r="Q624" t="s">
        <v>65</v>
      </c>
      <c r="R624" t="s">
        <v>65</v>
      </c>
      <c r="S624" t="s">
        <v>65</v>
      </c>
      <c r="T624" t="s">
        <v>65</v>
      </c>
      <c r="U624" t="s">
        <v>65</v>
      </c>
      <c r="V624" t="s">
        <v>65</v>
      </c>
      <c r="W624" t="s">
        <v>65</v>
      </c>
      <c r="X624" t="s">
        <v>65</v>
      </c>
      <c r="Y624" t="s">
        <v>65</v>
      </c>
      <c r="Z624" t="s">
        <v>60</v>
      </c>
      <c r="AA624" t="s">
        <v>65</v>
      </c>
      <c r="AB624" t="s">
        <v>65</v>
      </c>
      <c r="AC624" t="s">
        <v>65</v>
      </c>
      <c r="AD624" t="s">
        <v>65</v>
      </c>
      <c r="AE624" t="s">
        <v>65</v>
      </c>
      <c r="AF624" t="s">
        <v>65</v>
      </c>
      <c r="AG624" t="s">
        <v>65</v>
      </c>
      <c r="AH624" t="s">
        <v>65</v>
      </c>
      <c r="AI624" t="s">
        <v>65</v>
      </c>
      <c r="AJ624" t="s">
        <v>65</v>
      </c>
      <c r="AK624" t="s">
        <v>65</v>
      </c>
      <c r="AL624" t="s">
        <v>65</v>
      </c>
      <c r="AM624" t="s">
        <v>65</v>
      </c>
      <c r="AN624" t="s">
        <v>65</v>
      </c>
      <c r="AO624" t="s">
        <v>65</v>
      </c>
      <c r="AP624" t="s">
        <v>65</v>
      </c>
      <c r="AQ624" t="s">
        <v>65</v>
      </c>
      <c r="AR624" t="s">
        <v>65</v>
      </c>
      <c r="AS624" t="s">
        <v>65</v>
      </c>
      <c r="AT624" t="s">
        <v>65</v>
      </c>
      <c r="AU624" t="s">
        <v>65</v>
      </c>
      <c r="AV624" t="s">
        <v>65</v>
      </c>
      <c r="AW624" t="s">
        <v>65</v>
      </c>
      <c r="AX624" t="s">
        <v>65</v>
      </c>
      <c r="AY624" t="s">
        <v>65</v>
      </c>
      <c r="AZ624">
        <v>56</v>
      </c>
      <c r="BA624" s="3">
        <v>44391.463888888888</v>
      </c>
    </row>
    <row r="625" spans="1:53" ht="17" customHeight="1" x14ac:dyDescent="0.35">
      <c r="A625" t="s">
        <v>58</v>
      </c>
      <c r="B625" t="s">
        <v>53</v>
      </c>
      <c r="D625" t="s">
        <v>677</v>
      </c>
      <c r="E625" t="s">
        <v>619</v>
      </c>
      <c r="F625" t="str">
        <f>VLOOKUP(D625,PostSurvey!A:B,2,FALSE)</f>
        <v>Syazana</v>
      </c>
      <c r="G625" s="1">
        <v>37432</v>
      </c>
      <c r="H625" t="s">
        <v>63</v>
      </c>
      <c r="I625" t="s">
        <v>58</v>
      </c>
      <c r="J625" t="s">
        <v>73</v>
      </c>
      <c r="K625" t="s">
        <v>58</v>
      </c>
      <c r="L625" t="s">
        <v>85</v>
      </c>
      <c r="M625" t="s">
        <v>65</v>
      </c>
      <c r="N625" t="s">
        <v>65</v>
      </c>
      <c r="O625" t="s">
        <v>65</v>
      </c>
      <c r="P625" t="s">
        <v>65</v>
      </c>
      <c r="Q625" t="s">
        <v>65</v>
      </c>
      <c r="R625" t="s">
        <v>65</v>
      </c>
      <c r="S625" t="s">
        <v>65</v>
      </c>
      <c r="T625" t="s">
        <v>65</v>
      </c>
      <c r="U625" t="s">
        <v>65</v>
      </c>
      <c r="V625" t="s">
        <v>65</v>
      </c>
      <c r="W625" t="s">
        <v>65</v>
      </c>
      <c r="X625" t="s">
        <v>65</v>
      </c>
      <c r="Y625" t="s">
        <v>65</v>
      </c>
      <c r="Z625" t="s">
        <v>65</v>
      </c>
      <c r="AA625" t="s">
        <v>65</v>
      </c>
      <c r="AB625" t="s">
        <v>65</v>
      </c>
      <c r="AC625" t="s">
        <v>65</v>
      </c>
      <c r="AD625" t="s">
        <v>65</v>
      </c>
      <c r="AE625" t="s">
        <v>65</v>
      </c>
      <c r="AF625" t="s">
        <v>65</v>
      </c>
      <c r="AG625" t="s">
        <v>65</v>
      </c>
      <c r="AH625" t="s">
        <v>65</v>
      </c>
      <c r="AI625" t="s">
        <v>65</v>
      </c>
      <c r="AJ625" t="s">
        <v>65</v>
      </c>
      <c r="AK625" t="s">
        <v>65</v>
      </c>
      <c r="AL625" t="s">
        <v>65</v>
      </c>
      <c r="AM625" t="s">
        <v>65</v>
      </c>
      <c r="AN625" t="s">
        <v>65</v>
      </c>
      <c r="AO625" t="s">
        <v>65</v>
      </c>
      <c r="AP625" t="s">
        <v>65</v>
      </c>
      <c r="AQ625" t="s">
        <v>65</v>
      </c>
      <c r="AR625" t="s">
        <v>65</v>
      </c>
      <c r="AS625" t="s">
        <v>65</v>
      </c>
      <c r="AT625" t="s">
        <v>65</v>
      </c>
      <c r="AU625" t="s">
        <v>65</v>
      </c>
      <c r="AV625" t="s">
        <v>65</v>
      </c>
      <c r="AW625" t="s">
        <v>65</v>
      </c>
      <c r="AX625" t="s">
        <v>65</v>
      </c>
      <c r="AY625" t="s">
        <v>65</v>
      </c>
      <c r="AZ625">
        <v>55</v>
      </c>
      <c r="BA625" s="3">
        <v>44391.462500000001</v>
      </c>
    </row>
    <row r="626" spans="1:53" ht="17" customHeight="1" x14ac:dyDescent="0.35">
      <c r="A626" t="s">
        <v>58</v>
      </c>
      <c r="B626" t="s">
        <v>53</v>
      </c>
      <c r="D626" t="s">
        <v>680</v>
      </c>
      <c r="E626" t="s">
        <v>680</v>
      </c>
      <c r="F626" t="e">
        <f>VLOOKUP(D626,PostSurvey!A:B,2,FALSE)</f>
        <v>#N/A</v>
      </c>
      <c r="G626" t="s">
        <v>680</v>
      </c>
      <c r="H626" t="s">
        <v>63</v>
      </c>
      <c r="I626" t="s">
        <v>58</v>
      </c>
      <c r="J626" t="s">
        <v>173</v>
      </c>
      <c r="K626" t="s">
        <v>58</v>
      </c>
      <c r="L626" t="s">
        <v>103</v>
      </c>
      <c r="M626" t="s">
        <v>67</v>
      </c>
      <c r="N626" t="s">
        <v>67</v>
      </c>
      <c r="O626" t="s">
        <v>67</v>
      </c>
      <c r="P626" t="s">
        <v>67</v>
      </c>
      <c r="Q626" t="s">
        <v>67</v>
      </c>
      <c r="R626" t="s">
        <v>67</v>
      </c>
      <c r="S626" t="s">
        <v>67</v>
      </c>
      <c r="T626" t="s">
        <v>67</v>
      </c>
      <c r="U626" t="s">
        <v>67</v>
      </c>
      <c r="V626" t="s">
        <v>67</v>
      </c>
      <c r="W626" t="s">
        <v>67</v>
      </c>
      <c r="X626" t="s">
        <v>67</v>
      </c>
      <c r="Y626" t="s">
        <v>67</v>
      </c>
      <c r="Z626" t="s">
        <v>67</v>
      </c>
      <c r="AA626" t="s">
        <v>67</v>
      </c>
      <c r="AB626" t="s">
        <v>67</v>
      </c>
      <c r="AC626" t="s">
        <v>67</v>
      </c>
      <c r="AD626" t="s">
        <v>67</v>
      </c>
      <c r="AE626" t="s">
        <v>67</v>
      </c>
      <c r="AF626" t="s">
        <v>67</v>
      </c>
      <c r="AG626" t="s">
        <v>67</v>
      </c>
      <c r="AH626" t="s">
        <v>67</v>
      </c>
      <c r="AI626" t="s">
        <v>67</v>
      </c>
      <c r="AJ626" t="s">
        <v>67</v>
      </c>
      <c r="AK626" t="s">
        <v>67</v>
      </c>
      <c r="AL626" t="s">
        <v>67</v>
      </c>
      <c r="AM626" t="s">
        <v>67</v>
      </c>
      <c r="AN626" t="s">
        <v>67</v>
      </c>
      <c r="AO626" t="s">
        <v>67</v>
      </c>
      <c r="AP626" t="s">
        <v>67</v>
      </c>
      <c r="AQ626" t="s">
        <v>67</v>
      </c>
      <c r="AR626" t="s">
        <v>67</v>
      </c>
      <c r="AS626" t="s">
        <v>67</v>
      </c>
      <c r="AT626" t="s">
        <v>67</v>
      </c>
      <c r="AU626" t="s">
        <v>67</v>
      </c>
      <c r="AV626" t="s">
        <v>67</v>
      </c>
      <c r="AW626" t="s">
        <v>67</v>
      </c>
      <c r="AX626" t="s">
        <v>67</v>
      </c>
      <c r="AY626" t="s">
        <v>67</v>
      </c>
      <c r="AZ626">
        <v>52</v>
      </c>
      <c r="BA626" s="3">
        <v>44391.356249999997</v>
      </c>
    </row>
    <row r="627" spans="1:53" ht="17" customHeight="1" x14ac:dyDescent="0.35">
      <c r="A627" t="s">
        <v>52</v>
      </c>
      <c r="B627" t="s">
        <v>53</v>
      </c>
      <c r="D627">
        <v>275</v>
      </c>
      <c r="E627" t="s">
        <v>614</v>
      </c>
      <c r="F627" t="e">
        <f>VLOOKUP(D627,PostSurvey!A:B,2,FALSE)</f>
        <v>#N/A</v>
      </c>
      <c r="G627" s="1">
        <v>36971</v>
      </c>
      <c r="H627" t="s">
        <v>63</v>
      </c>
      <c r="I627" t="s">
        <v>58</v>
      </c>
      <c r="J627" t="s">
        <v>73</v>
      </c>
      <c r="K627" t="s">
        <v>58</v>
      </c>
      <c r="L627" t="s">
        <v>59</v>
      </c>
      <c r="M627" t="s">
        <v>60</v>
      </c>
      <c r="N627" t="s">
        <v>60</v>
      </c>
      <c r="O627" t="s">
        <v>60</v>
      </c>
      <c r="P627" t="s">
        <v>60</v>
      </c>
      <c r="Q627" t="s">
        <v>60</v>
      </c>
      <c r="R627" t="s">
        <v>60</v>
      </c>
      <c r="S627" t="s">
        <v>60</v>
      </c>
      <c r="T627" t="s">
        <v>60</v>
      </c>
      <c r="U627" t="s">
        <v>60</v>
      </c>
      <c r="V627" t="s">
        <v>60</v>
      </c>
      <c r="W627" t="s">
        <v>60</v>
      </c>
      <c r="X627" t="s">
        <v>60</v>
      </c>
      <c r="Y627" t="s">
        <v>60</v>
      </c>
      <c r="Z627" t="s">
        <v>60</v>
      </c>
      <c r="AA627" t="s">
        <v>60</v>
      </c>
      <c r="AB627" t="s">
        <v>60</v>
      </c>
      <c r="AC627" t="s">
        <v>60</v>
      </c>
      <c r="AD627" t="s">
        <v>60</v>
      </c>
      <c r="AE627" t="s">
        <v>60</v>
      </c>
      <c r="AF627" t="s">
        <v>60</v>
      </c>
      <c r="AG627" t="s">
        <v>60</v>
      </c>
      <c r="AH627" t="s">
        <v>60</v>
      </c>
      <c r="AI627" t="s">
        <v>60</v>
      </c>
      <c r="AJ627" t="s">
        <v>60</v>
      </c>
      <c r="AK627" t="s">
        <v>60</v>
      </c>
      <c r="AL627" t="s">
        <v>60</v>
      </c>
      <c r="AM627" t="s">
        <v>60</v>
      </c>
      <c r="AN627" t="s">
        <v>60</v>
      </c>
      <c r="AO627" t="s">
        <v>60</v>
      </c>
      <c r="AP627" t="s">
        <v>60</v>
      </c>
      <c r="AQ627" t="s">
        <v>60</v>
      </c>
      <c r="AR627" t="s">
        <v>60</v>
      </c>
      <c r="AS627" t="s">
        <v>60</v>
      </c>
      <c r="AT627" t="s">
        <v>60</v>
      </c>
      <c r="AU627" t="s">
        <v>60</v>
      </c>
      <c r="AV627" t="s">
        <v>60</v>
      </c>
      <c r="AW627" t="s">
        <v>60</v>
      </c>
      <c r="AX627" t="s">
        <v>60</v>
      </c>
      <c r="AY627" t="s">
        <v>60</v>
      </c>
      <c r="AZ627">
        <v>48</v>
      </c>
      <c r="BA627" s="3">
        <v>44391.28125</v>
      </c>
    </row>
    <row r="628" spans="1:53" ht="17" customHeight="1" x14ac:dyDescent="0.35">
      <c r="A628" t="s">
        <v>52</v>
      </c>
      <c r="B628" t="s">
        <v>53</v>
      </c>
      <c r="D628" t="s">
        <v>685</v>
      </c>
      <c r="E628" t="s">
        <v>686</v>
      </c>
      <c r="F628" t="e">
        <f>VLOOKUP(D628,PostSurvey!A:B,2,FALSE)</f>
        <v>#N/A</v>
      </c>
      <c r="G628" s="1">
        <v>29082</v>
      </c>
      <c r="H628" t="s">
        <v>56</v>
      </c>
      <c r="I628" t="s">
        <v>52</v>
      </c>
      <c r="J628" t="s">
        <v>77</v>
      </c>
      <c r="K628" t="s">
        <v>58</v>
      </c>
      <c r="L628" t="s">
        <v>74</v>
      </c>
      <c r="M628" t="s">
        <v>67</v>
      </c>
      <c r="N628" t="s">
        <v>68</v>
      </c>
      <c r="O628" t="s">
        <v>68</v>
      </c>
      <c r="P628" t="s">
        <v>66</v>
      </c>
      <c r="Q628" t="s">
        <v>60</v>
      </c>
      <c r="R628" t="s">
        <v>68</v>
      </c>
      <c r="S628" t="s">
        <v>60</v>
      </c>
      <c r="T628" t="s">
        <v>65</v>
      </c>
      <c r="U628" t="s">
        <v>60</v>
      </c>
      <c r="V628" t="s">
        <v>68</v>
      </c>
      <c r="W628" t="s">
        <v>68</v>
      </c>
      <c r="X628" t="s">
        <v>67</v>
      </c>
      <c r="Y628" t="s">
        <v>60</v>
      </c>
      <c r="Z628" t="s">
        <v>67</v>
      </c>
      <c r="AA628" t="s">
        <v>68</v>
      </c>
      <c r="AB628" t="s">
        <v>60</v>
      </c>
      <c r="AC628" t="s">
        <v>68</v>
      </c>
      <c r="AD628" t="s">
        <v>68</v>
      </c>
      <c r="AE628" t="s">
        <v>68</v>
      </c>
      <c r="AF628" t="s">
        <v>68</v>
      </c>
      <c r="AG628" t="s">
        <v>68</v>
      </c>
      <c r="AH628" t="s">
        <v>66</v>
      </c>
      <c r="AI628" t="s">
        <v>60</v>
      </c>
      <c r="AJ628" t="s">
        <v>67</v>
      </c>
      <c r="AK628" t="s">
        <v>60</v>
      </c>
      <c r="AL628" t="s">
        <v>68</v>
      </c>
      <c r="AM628" t="s">
        <v>60</v>
      </c>
      <c r="AN628" t="s">
        <v>65</v>
      </c>
      <c r="AO628" t="s">
        <v>65</v>
      </c>
      <c r="AP628" t="s">
        <v>65</v>
      </c>
      <c r="AQ628" t="s">
        <v>60</v>
      </c>
      <c r="AR628" t="s">
        <v>65</v>
      </c>
      <c r="AS628" t="s">
        <v>68</v>
      </c>
      <c r="AT628" t="s">
        <v>68</v>
      </c>
      <c r="AU628" t="s">
        <v>68</v>
      </c>
      <c r="AV628" t="s">
        <v>65</v>
      </c>
      <c r="AW628" t="s">
        <v>60</v>
      </c>
      <c r="AX628" t="s">
        <v>60</v>
      </c>
      <c r="AY628" t="s">
        <v>60</v>
      </c>
      <c r="AZ628">
        <v>39</v>
      </c>
      <c r="BA628" s="3">
        <v>44388.211111111108</v>
      </c>
    </row>
    <row r="629" spans="1:53" ht="17" customHeight="1" x14ac:dyDescent="0.35">
      <c r="A629" t="s">
        <v>52</v>
      </c>
      <c r="B629" t="s">
        <v>53</v>
      </c>
      <c r="D629" t="s">
        <v>687</v>
      </c>
      <c r="E629" t="s">
        <v>619</v>
      </c>
      <c r="F629" t="e">
        <f>VLOOKUP(D629,PostSurvey!A:B,2,FALSE)</f>
        <v>#N/A</v>
      </c>
      <c r="G629" s="1">
        <v>26299</v>
      </c>
      <c r="H629" t="s">
        <v>63</v>
      </c>
      <c r="I629" t="s">
        <v>52</v>
      </c>
      <c r="J629" t="s">
        <v>64</v>
      </c>
      <c r="K629" t="s">
        <v>58</v>
      </c>
      <c r="L629" t="s">
        <v>80</v>
      </c>
      <c r="M629" t="s">
        <v>60</v>
      </c>
      <c r="N629" t="s">
        <v>66</v>
      </c>
      <c r="O629" t="s">
        <v>66</v>
      </c>
      <c r="P629" t="s">
        <v>65</v>
      </c>
      <c r="Q629" t="s">
        <v>65</v>
      </c>
      <c r="R629" t="s">
        <v>65</v>
      </c>
      <c r="S629" t="s">
        <v>66</v>
      </c>
      <c r="T629" t="s">
        <v>66</v>
      </c>
      <c r="U629" t="s">
        <v>68</v>
      </c>
      <c r="V629" t="s">
        <v>65</v>
      </c>
      <c r="W629" t="s">
        <v>65</v>
      </c>
      <c r="X629" t="s">
        <v>60</v>
      </c>
      <c r="Y629" t="s">
        <v>66</v>
      </c>
      <c r="Z629" t="s">
        <v>66</v>
      </c>
      <c r="AA629" t="s">
        <v>66</v>
      </c>
      <c r="AB629" t="s">
        <v>67</v>
      </c>
      <c r="AC629" t="s">
        <v>60</v>
      </c>
      <c r="AD629" t="s">
        <v>65</v>
      </c>
      <c r="AE629" t="s">
        <v>66</v>
      </c>
      <c r="AF629" t="s">
        <v>65</v>
      </c>
      <c r="AG629" t="s">
        <v>60</v>
      </c>
      <c r="AH629" t="s">
        <v>65</v>
      </c>
      <c r="AI629" t="s">
        <v>65</v>
      </c>
      <c r="AJ629" t="s">
        <v>60</v>
      </c>
      <c r="AK629" t="s">
        <v>60</v>
      </c>
      <c r="AL629" t="s">
        <v>66</v>
      </c>
      <c r="AM629" t="s">
        <v>66</v>
      </c>
      <c r="AN629" t="s">
        <v>65</v>
      </c>
      <c r="AO629" t="s">
        <v>66</v>
      </c>
      <c r="AP629" t="s">
        <v>66</v>
      </c>
      <c r="AQ629" t="s">
        <v>66</v>
      </c>
      <c r="AR629" t="s">
        <v>66</v>
      </c>
      <c r="AS629" t="s">
        <v>60</v>
      </c>
      <c r="AT629" t="s">
        <v>65</v>
      </c>
      <c r="AU629" t="s">
        <v>65</v>
      </c>
      <c r="AV629" t="s">
        <v>65</v>
      </c>
      <c r="AW629" t="s">
        <v>60</v>
      </c>
      <c r="AX629" t="s">
        <v>65</v>
      </c>
      <c r="AY629" t="s">
        <v>65</v>
      </c>
      <c r="AZ629">
        <v>38</v>
      </c>
      <c r="BA629" s="3">
        <v>44388.205555555556</v>
      </c>
    </row>
    <row r="630" spans="1:53" ht="17" customHeight="1" x14ac:dyDescent="0.35">
      <c r="A630" t="s">
        <v>52</v>
      </c>
      <c r="B630" t="s">
        <v>53</v>
      </c>
      <c r="D630" t="s">
        <v>689</v>
      </c>
      <c r="E630" t="s">
        <v>183</v>
      </c>
      <c r="F630" t="e">
        <f>VLOOKUP(D630,PostSurvey!A:B,2,FALSE)</f>
        <v>#N/A</v>
      </c>
      <c r="G630" s="1">
        <v>37426</v>
      </c>
      <c r="H630" t="s">
        <v>63</v>
      </c>
      <c r="I630" t="s">
        <v>52</v>
      </c>
      <c r="J630" t="s">
        <v>64</v>
      </c>
      <c r="K630" t="s">
        <v>58</v>
      </c>
      <c r="L630" t="s">
        <v>116</v>
      </c>
      <c r="M630" t="s">
        <v>65</v>
      </c>
      <c r="N630" t="s">
        <v>67</v>
      </c>
      <c r="O630" t="s">
        <v>67</v>
      </c>
      <c r="P630" t="s">
        <v>65</v>
      </c>
      <c r="Q630" t="s">
        <v>68</v>
      </c>
      <c r="R630" t="s">
        <v>66</v>
      </c>
      <c r="S630" t="s">
        <v>67</v>
      </c>
      <c r="T630" t="s">
        <v>67</v>
      </c>
      <c r="U630" t="s">
        <v>68</v>
      </c>
      <c r="V630" t="s">
        <v>67</v>
      </c>
      <c r="W630" t="s">
        <v>60</v>
      </c>
      <c r="X630" t="s">
        <v>66</v>
      </c>
      <c r="Y630" t="s">
        <v>66</v>
      </c>
      <c r="Z630" t="s">
        <v>67</v>
      </c>
      <c r="AA630" t="s">
        <v>66</v>
      </c>
      <c r="AB630" t="s">
        <v>67</v>
      </c>
      <c r="AC630" t="s">
        <v>66</v>
      </c>
      <c r="AD630" t="s">
        <v>65</v>
      </c>
      <c r="AE630" t="s">
        <v>66</v>
      </c>
      <c r="AF630" t="s">
        <v>66</v>
      </c>
      <c r="AG630" t="s">
        <v>66</v>
      </c>
      <c r="AH630" t="s">
        <v>65</v>
      </c>
      <c r="AI630" t="s">
        <v>65</v>
      </c>
      <c r="AJ630" t="s">
        <v>67</v>
      </c>
      <c r="AK630" t="s">
        <v>66</v>
      </c>
      <c r="AL630" t="s">
        <v>67</v>
      </c>
      <c r="AM630" t="s">
        <v>67</v>
      </c>
      <c r="AN630" t="s">
        <v>60</v>
      </c>
      <c r="AO630" t="s">
        <v>67</v>
      </c>
      <c r="AP630" t="s">
        <v>67</v>
      </c>
      <c r="AQ630" t="s">
        <v>66</v>
      </c>
      <c r="AR630" t="s">
        <v>66</v>
      </c>
      <c r="AS630" t="s">
        <v>67</v>
      </c>
      <c r="AT630" t="s">
        <v>68</v>
      </c>
      <c r="AU630" t="s">
        <v>68</v>
      </c>
      <c r="AV630" t="s">
        <v>68</v>
      </c>
      <c r="AW630" t="s">
        <v>65</v>
      </c>
      <c r="AX630" t="s">
        <v>65</v>
      </c>
      <c r="AY630" t="s">
        <v>60</v>
      </c>
      <c r="AZ630">
        <v>35</v>
      </c>
      <c r="BA630" s="3">
        <v>44386.552083333336</v>
      </c>
    </row>
    <row r="631" spans="1:53" ht="17" customHeight="1" x14ac:dyDescent="0.35">
      <c r="A631" t="s">
        <v>58</v>
      </c>
      <c r="B631" t="s">
        <v>53</v>
      </c>
      <c r="D631" t="s">
        <v>692</v>
      </c>
      <c r="F631" t="e">
        <f>VLOOKUP(D631,PostSurvey!A:B,2,FALSE)</f>
        <v>#N/A</v>
      </c>
      <c r="G631" t="s">
        <v>693</v>
      </c>
      <c r="H631" t="s">
        <v>56</v>
      </c>
      <c r="I631" t="s">
        <v>58</v>
      </c>
      <c r="J631" t="s">
        <v>77</v>
      </c>
      <c r="K631" t="s">
        <v>58</v>
      </c>
      <c r="L631" t="s">
        <v>145</v>
      </c>
      <c r="M631" t="s">
        <v>66</v>
      </c>
      <c r="N631" t="s">
        <v>66</v>
      </c>
      <c r="O631" t="s">
        <v>66</v>
      </c>
      <c r="P631" t="s">
        <v>66</v>
      </c>
      <c r="Q631" t="s">
        <v>66</v>
      </c>
      <c r="R631" t="s">
        <v>66</v>
      </c>
      <c r="S631" t="s">
        <v>66</v>
      </c>
      <c r="T631" t="s">
        <v>66</v>
      </c>
      <c r="U631" t="s">
        <v>66</v>
      </c>
      <c r="V631" t="s">
        <v>66</v>
      </c>
      <c r="W631" t="s">
        <v>66</v>
      </c>
      <c r="X631" t="s">
        <v>66</v>
      </c>
      <c r="Y631" t="s">
        <v>66</v>
      </c>
      <c r="Z631" t="s">
        <v>66</v>
      </c>
      <c r="AA631" t="s">
        <v>66</v>
      </c>
      <c r="AB631" t="s">
        <v>66</v>
      </c>
      <c r="AC631" t="s">
        <v>66</v>
      </c>
      <c r="AD631" t="s">
        <v>66</v>
      </c>
      <c r="AE631" t="s">
        <v>66</v>
      </c>
      <c r="AF631" t="s">
        <v>66</v>
      </c>
      <c r="AG631" t="s">
        <v>66</v>
      </c>
      <c r="AH631" t="s">
        <v>66</v>
      </c>
      <c r="AI631" t="s">
        <v>66</v>
      </c>
      <c r="AJ631" t="s">
        <v>66</v>
      </c>
      <c r="AK631" t="s">
        <v>66</v>
      </c>
      <c r="AL631" t="s">
        <v>66</v>
      </c>
      <c r="AM631" t="s">
        <v>66</v>
      </c>
      <c r="AN631" t="s">
        <v>66</v>
      </c>
      <c r="AO631" t="s">
        <v>66</v>
      </c>
      <c r="AP631" t="s">
        <v>66</v>
      </c>
      <c r="AQ631" t="s">
        <v>66</v>
      </c>
      <c r="AR631" t="s">
        <v>66</v>
      </c>
      <c r="AS631" t="s">
        <v>66</v>
      </c>
      <c r="AT631" t="s">
        <v>66</v>
      </c>
      <c r="AU631" t="s">
        <v>66</v>
      </c>
      <c r="AV631" t="s">
        <v>66</v>
      </c>
      <c r="AW631" t="s">
        <v>66</v>
      </c>
      <c r="AX631" t="s">
        <v>66</v>
      </c>
      <c r="AY631" t="s">
        <v>66</v>
      </c>
      <c r="AZ631">
        <v>27</v>
      </c>
      <c r="BA631" s="3">
        <v>44377.696527777778</v>
      </c>
    </row>
    <row r="632" spans="1:53" ht="17" customHeight="1" x14ac:dyDescent="0.35">
      <c r="A632" t="s">
        <v>58</v>
      </c>
      <c r="B632" t="s">
        <v>507</v>
      </c>
      <c r="D632" t="s">
        <v>694</v>
      </c>
      <c r="F632" t="e">
        <f>VLOOKUP(D632,PostSurvey!A:B,2,FALSE)</f>
        <v>#N/A</v>
      </c>
      <c r="G632" t="s">
        <v>695</v>
      </c>
      <c r="H632" t="s">
        <v>56</v>
      </c>
      <c r="L632" t="s">
        <v>145</v>
      </c>
      <c r="AZ632">
        <v>23</v>
      </c>
      <c r="BA632" s="3">
        <v>44377.629166666666</v>
      </c>
    </row>
    <row r="633" spans="1:53" ht="17" customHeight="1" x14ac:dyDescent="0.35">
      <c r="A633" t="s">
        <v>58</v>
      </c>
      <c r="B633" t="s">
        <v>53</v>
      </c>
      <c r="F633" t="e">
        <f>VLOOKUP(D633,PostSurvey!A:B,2,FALSE)</f>
        <v>#N/A</v>
      </c>
      <c r="L633" t="s">
        <v>145</v>
      </c>
      <c r="AZ633">
        <v>21</v>
      </c>
      <c r="BA633" s="3">
        <v>44377.62777777778</v>
      </c>
    </row>
    <row r="634" spans="1:53" ht="17" customHeight="1" x14ac:dyDescent="0.35">
      <c r="A634" t="s">
        <v>58</v>
      </c>
      <c r="B634" t="s">
        <v>53</v>
      </c>
      <c r="F634" t="e">
        <f>VLOOKUP(D634,PostSurvey!A:B,2,FALSE)</f>
        <v>#N/A</v>
      </c>
      <c r="L634" t="s">
        <v>145</v>
      </c>
      <c r="AZ634">
        <v>20</v>
      </c>
      <c r="BA634" s="3">
        <v>44377.615972222222</v>
      </c>
    </row>
    <row r="635" spans="1:53" ht="17" customHeight="1" x14ac:dyDescent="0.35">
      <c r="A635" t="s">
        <v>58</v>
      </c>
      <c r="B635" s="2" t="s">
        <v>69</v>
      </c>
      <c r="D635" t="s">
        <v>696</v>
      </c>
      <c r="F635" t="e">
        <f>VLOOKUP(D635,PostSurvey!A:B,2,FALSE)</f>
        <v>#N/A</v>
      </c>
      <c r="G635" t="s">
        <v>697</v>
      </c>
      <c r="H635" t="s">
        <v>63</v>
      </c>
      <c r="I635" t="s">
        <v>52</v>
      </c>
      <c r="J635" s="2" t="s">
        <v>160</v>
      </c>
      <c r="K635" t="s">
        <v>58</v>
      </c>
      <c r="L635" t="s">
        <v>145</v>
      </c>
      <c r="M635" t="s">
        <v>66</v>
      </c>
      <c r="N635" t="s">
        <v>66</v>
      </c>
      <c r="O635" t="s">
        <v>66</v>
      </c>
      <c r="P635" t="s">
        <v>66</v>
      </c>
      <c r="Q635" t="s">
        <v>66</v>
      </c>
      <c r="R635" t="s">
        <v>66</v>
      </c>
      <c r="S635" t="s">
        <v>66</v>
      </c>
      <c r="T635" t="s">
        <v>66</v>
      </c>
      <c r="U635" t="s">
        <v>66</v>
      </c>
      <c r="V635" t="s">
        <v>66</v>
      </c>
      <c r="W635" t="s">
        <v>66</v>
      </c>
      <c r="X635" t="s">
        <v>66</v>
      </c>
      <c r="Y635" t="s">
        <v>66</v>
      </c>
      <c r="Z635" t="s">
        <v>66</v>
      </c>
      <c r="AA635" t="s">
        <v>66</v>
      </c>
      <c r="AB635" t="s">
        <v>66</v>
      </c>
      <c r="AC635" t="s">
        <v>66</v>
      </c>
      <c r="AD635" t="s">
        <v>66</v>
      </c>
      <c r="AE635" t="s">
        <v>66</v>
      </c>
      <c r="AF635" t="s">
        <v>66</v>
      </c>
      <c r="AG635" t="s">
        <v>66</v>
      </c>
      <c r="AH635" t="s">
        <v>66</v>
      </c>
      <c r="AI635" t="s">
        <v>66</v>
      </c>
      <c r="AJ635" t="s">
        <v>66</v>
      </c>
      <c r="AK635" t="s">
        <v>66</v>
      </c>
      <c r="AL635" t="s">
        <v>66</v>
      </c>
      <c r="AM635" t="s">
        <v>66</v>
      </c>
      <c r="AN635" t="s">
        <v>66</v>
      </c>
      <c r="AO635" t="s">
        <v>66</v>
      </c>
      <c r="AP635" t="s">
        <v>66</v>
      </c>
      <c r="AQ635" t="s">
        <v>66</v>
      </c>
      <c r="AR635" t="s">
        <v>66</v>
      </c>
      <c r="AS635" t="s">
        <v>66</v>
      </c>
      <c r="AT635" t="s">
        <v>66</v>
      </c>
      <c r="AU635" t="s">
        <v>66</v>
      </c>
      <c r="AV635" t="s">
        <v>66</v>
      </c>
      <c r="AW635" t="s">
        <v>66</v>
      </c>
      <c r="AX635" t="s">
        <v>66</v>
      </c>
      <c r="AY635" t="s">
        <v>66</v>
      </c>
      <c r="AZ635">
        <v>19</v>
      </c>
      <c r="BA635" s="3">
        <v>44377.611805555556</v>
      </c>
    </row>
    <row r="636" spans="1:53" ht="17" customHeight="1" x14ac:dyDescent="0.35">
      <c r="A636" t="s">
        <v>58</v>
      </c>
      <c r="B636" t="s">
        <v>507</v>
      </c>
      <c r="F636" t="e">
        <f>VLOOKUP(D636,PostSurvey!A:B,2,FALSE)</f>
        <v>#N/A</v>
      </c>
      <c r="L636" t="s">
        <v>145</v>
      </c>
      <c r="AZ636">
        <v>18</v>
      </c>
      <c r="BA636" s="3">
        <v>44377.568055555559</v>
      </c>
    </row>
    <row r="637" spans="1:53" ht="17" customHeight="1" x14ac:dyDescent="0.35">
      <c r="A637" t="s">
        <v>58</v>
      </c>
      <c r="B637" t="s">
        <v>53</v>
      </c>
      <c r="F637" t="e">
        <f>VLOOKUP(D637,PostSurvey!A:B,2,FALSE)</f>
        <v>#N/A</v>
      </c>
      <c r="L637" t="s">
        <v>145</v>
      </c>
      <c r="AZ637">
        <v>17</v>
      </c>
      <c r="BA637" s="3">
        <v>44377.486805555556</v>
      </c>
    </row>
    <row r="638" spans="1:53" ht="17" customHeight="1" x14ac:dyDescent="0.35">
      <c r="A638" t="s">
        <v>58</v>
      </c>
      <c r="B638" t="s">
        <v>507</v>
      </c>
      <c r="F638" t="e">
        <f>VLOOKUP(D638,PostSurvey!A:B,2,FALSE)</f>
        <v>#N/A</v>
      </c>
      <c r="L638" t="s">
        <v>145</v>
      </c>
      <c r="AZ638">
        <v>16</v>
      </c>
      <c r="BA638" s="3">
        <v>44377.480555555558</v>
      </c>
    </row>
    <row r="639" spans="1:53" ht="17" customHeight="1" x14ac:dyDescent="0.35">
      <c r="A639" t="s">
        <v>58</v>
      </c>
      <c r="B639" t="s">
        <v>507</v>
      </c>
      <c r="F639" t="e">
        <f>VLOOKUP(D639,PostSurvey!A:B,2,FALSE)</f>
        <v>#N/A</v>
      </c>
      <c r="L639" t="s">
        <v>145</v>
      </c>
      <c r="AZ639">
        <v>15</v>
      </c>
      <c r="BA639" s="3">
        <v>44377.480555555558</v>
      </c>
    </row>
    <row r="640" spans="1:53" ht="17" customHeight="1" x14ac:dyDescent="0.35">
      <c r="A640" t="s">
        <v>58</v>
      </c>
      <c r="B640" t="s">
        <v>507</v>
      </c>
      <c r="F640" t="e">
        <f>VLOOKUP(D640,PostSurvey!A:B,2,FALSE)</f>
        <v>#N/A</v>
      </c>
      <c r="L640" t="s">
        <v>145</v>
      </c>
      <c r="AZ640">
        <v>14</v>
      </c>
      <c r="BA640" s="3">
        <v>44377.479861111111</v>
      </c>
    </row>
    <row r="641" spans="1:53" ht="17" customHeight="1" x14ac:dyDescent="0.35">
      <c r="A641" t="s">
        <v>58</v>
      </c>
      <c r="B641" t="s">
        <v>507</v>
      </c>
      <c r="F641" t="e">
        <f>VLOOKUP(D641,PostSurvey!A:B,2,FALSE)</f>
        <v>#N/A</v>
      </c>
      <c r="L641" t="s">
        <v>145</v>
      </c>
      <c r="AZ641">
        <v>13</v>
      </c>
      <c r="BA641" s="3">
        <v>44377.43472222222</v>
      </c>
    </row>
    <row r="642" spans="1:53" ht="17" customHeight="1" x14ac:dyDescent="0.35">
      <c r="A642" t="s">
        <v>58</v>
      </c>
      <c r="B642" s="2" t="s">
        <v>69</v>
      </c>
      <c r="D642" t="s">
        <v>698</v>
      </c>
      <c r="F642" t="e">
        <f>VLOOKUP(D642,PostSurvey!A:B,2,FALSE)</f>
        <v>#N/A</v>
      </c>
      <c r="G642" s="1">
        <v>34345</v>
      </c>
      <c r="H642" t="s">
        <v>56</v>
      </c>
      <c r="I642" t="s">
        <v>58</v>
      </c>
      <c r="J642" t="s">
        <v>64</v>
      </c>
      <c r="K642" t="s">
        <v>52</v>
      </c>
      <c r="L642" t="s">
        <v>145</v>
      </c>
      <c r="M642" t="s">
        <v>67</v>
      </c>
      <c r="N642" t="s">
        <v>66</v>
      </c>
      <c r="O642" t="s">
        <v>60</v>
      </c>
      <c r="P642" t="s">
        <v>65</v>
      </c>
      <c r="Q642" t="s">
        <v>68</v>
      </c>
      <c r="R642" t="s">
        <v>65</v>
      </c>
      <c r="S642" t="s">
        <v>60</v>
      </c>
      <c r="T642" t="s">
        <v>66</v>
      </c>
      <c r="U642" t="s">
        <v>67</v>
      </c>
      <c r="V642" t="s">
        <v>67</v>
      </c>
      <c r="W642" t="s">
        <v>66</v>
      </c>
      <c r="X642" t="s">
        <v>60</v>
      </c>
      <c r="Y642" t="s">
        <v>65</v>
      </c>
      <c r="Z642" t="s">
        <v>68</v>
      </c>
      <c r="AA642" t="s">
        <v>65</v>
      </c>
      <c r="AB642" t="s">
        <v>60</v>
      </c>
      <c r="AC642" t="s">
        <v>66</v>
      </c>
      <c r="AD642" t="s">
        <v>67</v>
      </c>
      <c r="AE642" t="s">
        <v>66</v>
      </c>
      <c r="AF642" t="s">
        <v>67</v>
      </c>
      <c r="AG642" t="s">
        <v>66</v>
      </c>
      <c r="AH642" t="s">
        <v>60</v>
      </c>
      <c r="AI642" t="s">
        <v>68</v>
      </c>
      <c r="AP642" t="s">
        <v>67</v>
      </c>
      <c r="AZ642">
        <v>12</v>
      </c>
      <c r="BA642" s="3">
        <v>44377.388888888891</v>
      </c>
    </row>
    <row r="643" spans="1:53" ht="17" customHeight="1" x14ac:dyDescent="0.35">
      <c r="A643" t="s">
        <v>58</v>
      </c>
      <c r="B643" t="s">
        <v>53</v>
      </c>
      <c r="D643" t="s">
        <v>699</v>
      </c>
      <c r="F643" t="e">
        <f>VLOOKUP(D643,PostSurvey!A:B,2,FALSE)</f>
        <v>#N/A</v>
      </c>
      <c r="G643" t="s">
        <v>700</v>
      </c>
      <c r="H643" t="s">
        <v>56</v>
      </c>
      <c r="I643" t="s">
        <v>58</v>
      </c>
      <c r="J643" t="s">
        <v>173</v>
      </c>
      <c r="K643" t="s">
        <v>58</v>
      </c>
      <c r="L643" t="s">
        <v>145</v>
      </c>
      <c r="M643" t="s">
        <v>66</v>
      </c>
      <c r="N643" t="s">
        <v>66</v>
      </c>
      <c r="O643" t="s">
        <v>66</v>
      </c>
      <c r="P643" t="s">
        <v>66</v>
      </c>
      <c r="Q643" t="s">
        <v>66</v>
      </c>
      <c r="R643" t="s">
        <v>66</v>
      </c>
      <c r="S643" t="s">
        <v>66</v>
      </c>
      <c r="T643" t="s">
        <v>66</v>
      </c>
      <c r="U643" t="s">
        <v>66</v>
      </c>
      <c r="V643" t="s">
        <v>66</v>
      </c>
      <c r="W643" t="s">
        <v>66</v>
      </c>
      <c r="X643" t="s">
        <v>66</v>
      </c>
      <c r="Y643" t="s">
        <v>66</v>
      </c>
      <c r="Z643" t="s">
        <v>66</v>
      </c>
      <c r="AA643" t="s">
        <v>66</v>
      </c>
      <c r="AB643" t="s">
        <v>66</v>
      </c>
      <c r="AC643" t="s">
        <v>66</v>
      </c>
      <c r="AD643" t="s">
        <v>66</v>
      </c>
      <c r="AE643" t="s">
        <v>66</v>
      </c>
      <c r="AF643" t="s">
        <v>66</v>
      </c>
      <c r="AG643" t="s">
        <v>66</v>
      </c>
      <c r="AH643" t="s">
        <v>66</v>
      </c>
      <c r="AI643" t="s">
        <v>66</v>
      </c>
      <c r="AJ643" t="s">
        <v>66</v>
      </c>
      <c r="AK643" t="s">
        <v>66</v>
      </c>
      <c r="AL643" t="s">
        <v>66</v>
      </c>
      <c r="AM643" t="s">
        <v>66</v>
      </c>
      <c r="AN643" t="s">
        <v>66</v>
      </c>
      <c r="AO643" t="s">
        <v>66</v>
      </c>
      <c r="AP643" t="s">
        <v>66</v>
      </c>
      <c r="AQ643" t="s">
        <v>66</v>
      </c>
      <c r="AR643" t="s">
        <v>66</v>
      </c>
      <c r="AS643" t="s">
        <v>66</v>
      </c>
      <c r="AT643" t="s">
        <v>66</v>
      </c>
      <c r="AU643" t="s">
        <v>66</v>
      </c>
      <c r="AV643" t="s">
        <v>66</v>
      </c>
      <c r="AW643" t="s">
        <v>66</v>
      </c>
      <c r="AX643" t="s">
        <v>66</v>
      </c>
      <c r="AY643" t="s">
        <v>66</v>
      </c>
      <c r="AZ643">
        <v>11</v>
      </c>
      <c r="BA643" s="3">
        <v>44377.324999999997</v>
      </c>
    </row>
    <row r="644" spans="1:53" ht="17" customHeight="1" x14ac:dyDescent="0.35">
      <c r="A644" t="s">
        <v>58</v>
      </c>
      <c r="F644" t="e">
        <f>VLOOKUP(D644,PostSurvey!A:B,2,FALSE)</f>
        <v>#N/A</v>
      </c>
      <c r="AZ644">
        <v>4</v>
      </c>
      <c r="BA644" s="3">
        <v>44375.229166666664</v>
      </c>
    </row>
  </sheetData>
  <autoFilter ref="A1:BA1">
    <sortState ref="A2:BA644">
      <sortCondition ref="F1"/>
    </sortState>
  </autoFilter>
  <pageMargins left="0.7" right="0.7" top="0.75" bottom="0.75" header="0.3" footer="0.3"/>
  <pageSetup orientation="portrait" horizontalDpi="1200" verticalDpi="1200" r:id="rId1"/>
  <headerFooter>
    <oddHeader>&amp;C&amp;"Calibri"&amp;10&amp;K000000OFFICIAL (CLOSED) \ NON-SENSITIVE&amp;1#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458"/>
  <sheetViews>
    <sheetView workbookViewId="0">
      <selection activeCell="D17" sqref="D17"/>
    </sheetView>
  </sheetViews>
  <sheetFormatPr defaultRowHeight="14.5" x14ac:dyDescent="0.35"/>
  <cols>
    <col min="1" max="1" width="8.7265625" style="5"/>
    <col min="2" max="2" width="12.1796875" customWidth="1"/>
    <col min="5" max="8" width="8.7265625" style="6"/>
    <col min="12" max="12" width="8.7265625" style="6"/>
    <col min="14" max="14" width="8.7265625" style="6"/>
    <col min="16" max="16" width="8.7265625" style="6"/>
    <col min="18" max="18" width="8.7265625" style="6"/>
    <col min="20" max="20" width="8.7265625" style="6"/>
    <col min="22" max="22" width="8.7265625" style="6"/>
    <col min="24" max="24" width="8.7265625" style="6"/>
    <col min="26" max="26" width="8.7265625" style="6"/>
    <col min="28" max="28" width="8.7265625" style="6"/>
    <col min="30" max="30" width="8.7265625" style="6"/>
    <col min="32" max="32" width="8.7265625" style="6"/>
    <col min="34" max="34" width="8.7265625" style="6"/>
    <col min="36" max="36" width="8.7265625" style="6"/>
    <col min="38" max="38" width="8.7265625" style="6"/>
    <col min="40" max="40" width="8.7265625" style="6"/>
    <col min="42" max="42" width="8.7265625" style="6"/>
    <col min="44" max="44" width="8.7265625" style="6"/>
    <col min="46" max="46" width="8.7265625" style="6"/>
    <col min="48" max="48" width="8.7265625" style="6"/>
    <col min="50" max="50" width="8.7265625" style="6"/>
    <col min="52" max="52" width="8.7265625" style="6"/>
    <col min="54" max="54" width="8.7265625" style="6"/>
    <col min="56" max="56" width="8.7265625" style="6"/>
    <col min="58" max="58" width="8.7265625" style="6"/>
    <col min="60" max="60" width="8.7265625" style="6"/>
    <col min="62" max="62" width="8.7265625" style="6"/>
    <col min="64" max="64" width="8.7265625" style="6"/>
    <col min="66" max="66" width="8.7265625" style="6"/>
    <col min="68" max="68" width="8.7265625" style="6"/>
    <col min="70" max="70" width="8.7265625" style="6"/>
    <col min="72" max="72" width="8.7265625" style="6"/>
    <col min="74" max="74" width="8.7265625" style="6"/>
    <col min="76" max="76" width="8.7265625" style="6"/>
    <col min="78" max="78" width="8.7265625" style="6"/>
    <col min="80" max="80" width="8.7265625" style="6"/>
    <col min="82" max="82" width="8.7265625" style="6"/>
    <col min="84" max="84" width="8.7265625" style="6"/>
    <col min="86" max="86" width="8.7265625" style="6"/>
    <col min="88" max="88" width="8.7265625" style="6"/>
  </cols>
  <sheetData>
    <row r="1" spans="1:91" x14ac:dyDescent="0.35">
      <c r="L1" s="8" t="s">
        <v>894</v>
      </c>
      <c r="M1" s="8" t="s">
        <v>894</v>
      </c>
      <c r="N1" s="9" t="s">
        <v>895</v>
      </c>
      <c r="O1" s="9" t="s">
        <v>895</v>
      </c>
      <c r="P1" s="9" t="s">
        <v>895</v>
      </c>
      <c r="Q1" s="9" t="s">
        <v>895</v>
      </c>
      <c r="R1" s="8" t="s">
        <v>894</v>
      </c>
      <c r="S1" s="8" t="s">
        <v>894</v>
      </c>
      <c r="T1" s="8" t="s">
        <v>894</v>
      </c>
      <c r="U1" s="8" t="s">
        <v>894</v>
      </c>
      <c r="V1" s="9" t="s">
        <v>895</v>
      </c>
      <c r="W1" s="9" t="s">
        <v>895</v>
      </c>
      <c r="X1" s="9" t="s">
        <v>895</v>
      </c>
      <c r="Y1" s="9" t="s">
        <v>895</v>
      </c>
      <c r="Z1" s="9" t="s">
        <v>895</v>
      </c>
      <c r="AA1" s="9" t="s">
        <v>895</v>
      </c>
      <c r="AB1" s="8" t="s">
        <v>894</v>
      </c>
      <c r="AC1" s="8" t="s">
        <v>894</v>
      </c>
      <c r="AD1" s="9" t="s">
        <v>895</v>
      </c>
      <c r="AE1" s="9" t="s">
        <v>895</v>
      </c>
      <c r="AF1" s="8" t="s">
        <v>894</v>
      </c>
      <c r="AG1" s="8" t="s">
        <v>894</v>
      </c>
      <c r="AH1" s="9" t="s">
        <v>895</v>
      </c>
      <c r="AI1" s="9" t="s">
        <v>895</v>
      </c>
      <c r="AJ1" s="9" t="s">
        <v>895</v>
      </c>
      <c r="AK1" s="9" t="s">
        <v>895</v>
      </c>
      <c r="AL1" s="9" t="s">
        <v>895</v>
      </c>
      <c r="AM1" s="9" t="s">
        <v>895</v>
      </c>
      <c r="AN1" s="9" t="s">
        <v>895</v>
      </c>
      <c r="AO1" s="9" t="s">
        <v>895</v>
      </c>
      <c r="AP1" s="9" t="s">
        <v>895</v>
      </c>
      <c r="AQ1" s="9" t="s">
        <v>895</v>
      </c>
      <c r="AR1" s="9" t="s">
        <v>895</v>
      </c>
      <c r="AS1" s="9" t="s">
        <v>895</v>
      </c>
      <c r="AT1" s="8" t="s">
        <v>894</v>
      </c>
      <c r="AU1" s="8" t="s">
        <v>894</v>
      </c>
      <c r="AV1" s="9" t="s">
        <v>895</v>
      </c>
      <c r="AW1" s="9" t="s">
        <v>895</v>
      </c>
      <c r="AX1" s="9" t="s">
        <v>895</v>
      </c>
      <c r="AY1" s="9" t="s">
        <v>895</v>
      </c>
      <c r="AZ1" s="9" t="s">
        <v>895</v>
      </c>
      <c r="BA1" s="9" t="s">
        <v>895</v>
      </c>
      <c r="BB1" s="8" t="s">
        <v>894</v>
      </c>
      <c r="BC1" s="8" t="s">
        <v>894</v>
      </c>
      <c r="BD1" s="8" t="s">
        <v>894</v>
      </c>
      <c r="BE1" s="8" t="s">
        <v>894</v>
      </c>
      <c r="BF1" s="9" t="s">
        <v>895</v>
      </c>
      <c r="BG1" s="9" t="s">
        <v>895</v>
      </c>
      <c r="BH1" s="9" t="s">
        <v>895</v>
      </c>
      <c r="BI1" s="9" t="s">
        <v>895</v>
      </c>
      <c r="BJ1" s="9" t="s">
        <v>895</v>
      </c>
      <c r="BK1" s="9" t="s">
        <v>895</v>
      </c>
      <c r="BL1" s="9" t="s">
        <v>895</v>
      </c>
      <c r="BM1" s="9" t="s">
        <v>895</v>
      </c>
      <c r="BN1" s="9" t="s">
        <v>895</v>
      </c>
      <c r="BO1" s="9" t="s">
        <v>895</v>
      </c>
      <c r="BP1" s="9" t="s">
        <v>895</v>
      </c>
      <c r="BQ1" s="9" t="s">
        <v>895</v>
      </c>
      <c r="BR1" s="9" t="s">
        <v>895</v>
      </c>
      <c r="BS1" s="9" t="s">
        <v>895</v>
      </c>
      <c r="BT1" s="9" t="s">
        <v>895</v>
      </c>
      <c r="BU1" s="9" t="s">
        <v>895</v>
      </c>
      <c r="BV1" s="9" t="s">
        <v>895</v>
      </c>
      <c r="BW1" s="9" t="s">
        <v>895</v>
      </c>
      <c r="BX1" s="9" t="s">
        <v>895</v>
      </c>
      <c r="BY1" s="9" t="s">
        <v>895</v>
      </c>
      <c r="BZ1" s="8" t="s">
        <v>894</v>
      </c>
      <c r="CA1" s="8" t="s">
        <v>894</v>
      </c>
      <c r="CB1" s="8" t="s">
        <v>894</v>
      </c>
      <c r="CC1" s="8" t="s">
        <v>894</v>
      </c>
      <c r="CD1" s="8" t="s">
        <v>894</v>
      </c>
      <c r="CE1" s="8" t="s">
        <v>894</v>
      </c>
      <c r="CF1" s="8" t="s">
        <v>894</v>
      </c>
      <c r="CG1" s="8" t="s">
        <v>894</v>
      </c>
      <c r="CH1" s="8" t="s">
        <v>894</v>
      </c>
      <c r="CI1" s="8" t="s">
        <v>894</v>
      </c>
      <c r="CJ1" s="8" t="s">
        <v>894</v>
      </c>
      <c r="CK1" s="8" t="s">
        <v>894</v>
      </c>
    </row>
    <row r="2" spans="1:91" ht="15.5" x14ac:dyDescent="0.35">
      <c r="I2" s="7" t="s">
        <v>813</v>
      </c>
      <c r="J2" s="7" t="s">
        <v>814</v>
      </c>
      <c r="K2" s="7" t="s">
        <v>815</v>
      </c>
      <c r="L2" s="6" t="s">
        <v>816</v>
      </c>
      <c r="M2" t="s">
        <v>817</v>
      </c>
      <c r="N2" s="6" t="s">
        <v>818</v>
      </c>
      <c r="O2" t="s">
        <v>819</v>
      </c>
      <c r="P2" s="6" t="s">
        <v>820</v>
      </c>
      <c r="Q2" t="s">
        <v>821</v>
      </c>
      <c r="R2" s="6" t="s">
        <v>822</v>
      </c>
      <c r="S2" t="s">
        <v>823</v>
      </c>
      <c r="T2" s="6" t="s">
        <v>824</v>
      </c>
      <c r="U2" t="s">
        <v>825</v>
      </c>
      <c r="V2" s="6" t="s">
        <v>826</v>
      </c>
      <c r="W2" t="s">
        <v>827</v>
      </c>
      <c r="X2" s="6" t="s">
        <v>828</v>
      </c>
      <c r="Y2" t="s">
        <v>829</v>
      </c>
      <c r="Z2" s="6" t="s">
        <v>830</v>
      </c>
      <c r="AA2" t="s">
        <v>831</v>
      </c>
      <c r="AB2" s="6" t="s">
        <v>832</v>
      </c>
      <c r="AC2" t="s">
        <v>833</v>
      </c>
      <c r="AD2" s="6" t="s">
        <v>834</v>
      </c>
      <c r="AE2" t="s">
        <v>835</v>
      </c>
      <c r="AF2" s="6" t="s">
        <v>836</v>
      </c>
      <c r="AG2" t="s">
        <v>837</v>
      </c>
      <c r="AH2" s="6" t="s">
        <v>838</v>
      </c>
      <c r="AI2" t="s">
        <v>839</v>
      </c>
      <c r="AJ2" s="6" t="s">
        <v>840</v>
      </c>
      <c r="AK2" t="s">
        <v>841</v>
      </c>
      <c r="AL2" s="6" t="s">
        <v>842</v>
      </c>
      <c r="AM2" t="s">
        <v>843</v>
      </c>
      <c r="AN2" s="6" t="s">
        <v>844</v>
      </c>
      <c r="AO2" t="s">
        <v>845</v>
      </c>
      <c r="AP2" s="6" t="s">
        <v>846</v>
      </c>
      <c r="AQ2" t="s">
        <v>847</v>
      </c>
      <c r="AR2" s="6" t="s">
        <v>848</v>
      </c>
      <c r="AS2" t="s">
        <v>849</v>
      </c>
      <c r="AT2" s="6" t="s">
        <v>850</v>
      </c>
      <c r="AU2" t="s">
        <v>851</v>
      </c>
      <c r="AV2" s="6" t="s">
        <v>852</v>
      </c>
      <c r="AW2" t="s">
        <v>853</v>
      </c>
      <c r="AX2" s="6" t="s">
        <v>854</v>
      </c>
      <c r="AY2" t="s">
        <v>855</v>
      </c>
      <c r="AZ2" s="6" t="s">
        <v>856</v>
      </c>
      <c r="BA2" t="s">
        <v>857</v>
      </c>
      <c r="BB2" s="6" t="s">
        <v>858</v>
      </c>
      <c r="BC2" t="s">
        <v>859</v>
      </c>
      <c r="BD2" s="6" t="s">
        <v>860</v>
      </c>
      <c r="BE2" t="s">
        <v>861</v>
      </c>
      <c r="BF2" s="6" t="s">
        <v>862</v>
      </c>
      <c r="BG2" t="s">
        <v>863</v>
      </c>
      <c r="BH2" s="6" t="s">
        <v>864</v>
      </c>
      <c r="BI2" t="s">
        <v>865</v>
      </c>
      <c r="BJ2" s="6" t="s">
        <v>866</v>
      </c>
      <c r="BK2" t="s">
        <v>867</v>
      </c>
      <c r="BL2" s="6" t="s">
        <v>868</v>
      </c>
      <c r="BM2" t="s">
        <v>869</v>
      </c>
      <c r="BN2" s="6" t="s">
        <v>870</v>
      </c>
      <c r="BO2" t="s">
        <v>871</v>
      </c>
      <c r="BP2" s="6" t="s">
        <v>872</v>
      </c>
      <c r="BQ2" t="s">
        <v>873</v>
      </c>
      <c r="BR2" s="6" t="s">
        <v>874</v>
      </c>
      <c r="BS2" t="s">
        <v>875</v>
      </c>
      <c r="BT2" s="6" t="s">
        <v>876</v>
      </c>
      <c r="BU2" t="s">
        <v>877</v>
      </c>
      <c r="BV2" s="6" t="s">
        <v>878</v>
      </c>
      <c r="BW2" t="s">
        <v>879</v>
      </c>
      <c r="BX2" s="6" t="s">
        <v>880</v>
      </c>
      <c r="BY2" t="s">
        <v>881</v>
      </c>
      <c r="BZ2" s="6" t="s">
        <v>882</v>
      </c>
      <c r="CA2" t="s">
        <v>883</v>
      </c>
      <c r="CB2" s="6" t="s">
        <v>884</v>
      </c>
      <c r="CC2" t="s">
        <v>885</v>
      </c>
      <c r="CD2" s="6" t="s">
        <v>886</v>
      </c>
      <c r="CE2" t="s">
        <v>887</v>
      </c>
      <c r="CF2" s="6" t="s">
        <v>888</v>
      </c>
      <c r="CG2" t="s">
        <v>889</v>
      </c>
      <c r="CH2" s="6" t="s">
        <v>890</v>
      </c>
      <c r="CI2" t="s">
        <v>891</v>
      </c>
      <c r="CJ2" s="6" t="s">
        <v>892</v>
      </c>
      <c r="CK2" t="s">
        <v>893</v>
      </c>
    </row>
    <row r="3" spans="1:91" x14ac:dyDescent="0.35">
      <c r="A3" s="5" t="s">
        <v>807</v>
      </c>
      <c r="B3" t="s">
        <v>808</v>
      </c>
      <c r="C3" t="s">
        <v>806</v>
      </c>
      <c r="D3" t="s">
        <v>805</v>
      </c>
      <c r="E3" s="6" t="s">
        <v>7</v>
      </c>
      <c r="F3" s="6" t="s">
        <v>8</v>
      </c>
      <c r="G3" s="6" t="s">
        <v>9</v>
      </c>
      <c r="H3" s="6" t="s">
        <v>10</v>
      </c>
      <c r="I3" t="s">
        <v>804</v>
      </c>
      <c r="J3" t="s">
        <v>803</v>
      </c>
      <c r="K3" t="s">
        <v>802</v>
      </c>
      <c r="L3" s="6" t="s">
        <v>11</v>
      </c>
      <c r="M3" t="s">
        <v>801</v>
      </c>
      <c r="O3" t="s">
        <v>800</v>
      </c>
      <c r="Q3" t="s">
        <v>799</v>
      </c>
      <c r="S3" t="s">
        <v>798</v>
      </c>
      <c r="U3" t="s">
        <v>797</v>
      </c>
      <c r="W3" t="s">
        <v>796</v>
      </c>
      <c r="Y3" t="s">
        <v>795</v>
      </c>
      <c r="AA3" t="s">
        <v>794</v>
      </c>
      <c r="AC3" t="s">
        <v>793</v>
      </c>
      <c r="AE3" t="s">
        <v>792</v>
      </c>
      <c r="AG3" t="s">
        <v>791</v>
      </c>
      <c r="AI3" t="s">
        <v>790</v>
      </c>
      <c r="AK3" t="s">
        <v>789</v>
      </c>
      <c r="AM3" t="s">
        <v>788</v>
      </c>
      <c r="AO3" t="s">
        <v>787</v>
      </c>
      <c r="AQ3" t="s">
        <v>786</v>
      </c>
      <c r="AS3" t="s">
        <v>785</v>
      </c>
      <c r="AU3" t="s">
        <v>784</v>
      </c>
      <c r="AW3" t="s">
        <v>783</v>
      </c>
      <c r="AY3" t="s">
        <v>782</v>
      </c>
      <c r="BA3" t="s">
        <v>781</v>
      </c>
      <c r="BC3" t="s">
        <v>780</v>
      </c>
      <c r="BE3" t="s">
        <v>779</v>
      </c>
      <c r="BG3" t="s">
        <v>778</v>
      </c>
      <c r="BI3" t="s">
        <v>777</v>
      </c>
      <c r="BK3" t="s">
        <v>776</v>
      </c>
      <c r="BM3" t="s">
        <v>775</v>
      </c>
      <c r="BO3" t="s">
        <v>774</v>
      </c>
      <c r="BQ3" t="s">
        <v>773</v>
      </c>
      <c r="BS3" t="s">
        <v>772</v>
      </c>
      <c r="BU3" t="s">
        <v>771</v>
      </c>
      <c r="BW3" t="s">
        <v>770</v>
      </c>
      <c r="BY3" t="s">
        <v>769</v>
      </c>
      <c r="CA3" t="s">
        <v>768</v>
      </c>
      <c r="CC3" t="s">
        <v>767</v>
      </c>
      <c r="CE3" t="s">
        <v>766</v>
      </c>
      <c r="CG3" t="s">
        <v>765</v>
      </c>
      <c r="CI3" t="s">
        <v>764</v>
      </c>
      <c r="CK3" t="s">
        <v>763</v>
      </c>
      <c r="CL3" t="s">
        <v>50</v>
      </c>
      <c r="CM3" t="s">
        <v>51</v>
      </c>
    </row>
    <row r="4" spans="1:91" x14ac:dyDescent="0.35">
      <c r="A4" s="5" t="s">
        <v>735</v>
      </c>
      <c r="B4" t="s">
        <v>89</v>
      </c>
      <c r="C4" t="s">
        <v>717</v>
      </c>
      <c r="D4" t="s">
        <v>63</v>
      </c>
      <c r="E4" s="6" t="s">
        <v>58</v>
      </c>
      <c r="F4" s="6" t="s">
        <v>73</v>
      </c>
      <c r="G4" s="6" t="s">
        <v>58</v>
      </c>
      <c r="H4" s="6" t="s">
        <v>74</v>
      </c>
      <c r="I4">
        <v>4</v>
      </c>
      <c r="J4">
        <v>4</v>
      </c>
      <c r="K4">
        <v>4</v>
      </c>
      <c r="L4" s="6" t="str">
        <f>VLOOKUP($A4,PreSurvey!$D:M,10,FALSE)</f>
        <v>Agree Slightly</v>
      </c>
      <c r="M4" t="s">
        <v>68</v>
      </c>
      <c r="N4" s="6" t="str">
        <f>VLOOKUP($A4,PreSurvey!$D:N,11,FALSE)</f>
        <v>Disagree Slightly</v>
      </c>
      <c r="O4" t="s">
        <v>67</v>
      </c>
      <c r="P4" s="6" t="str">
        <f>VLOOKUP($A4,PreSurvey!$D:O,12,FALSE)</f>
        <v>Disagree Strongly</v>
      </c>
      <c r="Q4" t="s">
        <v>67</v>
      </c>
      <c r="R4" s="6" t="str">
        <f>VLOOKUP($A4,PreSurvey!$D:P,13,FALSE)</f>
        <v>Agree Strongly</v>
      </c>
      <c r="S4" t="s">
        <v>68</v>
      </c>
      <c r="T4" s="6" t="str">
        <f>VLOOKUP($A4,PreSurvey!$D:Q,14,FALSE)</f>
        <v>Agree Slightly</v>
      </c>
      <c r="U4" t="s">
        <v>68</v>
      </c>
      <c r="V4" s="6" t="str">
        <f>VLOOKUP($A4,PreSurvey!$D:R,15,FALSE)</f>
        <v>Agree Slightly</v>
      </c>
      <c r="W4" t="s">
        <v>67</v>
      </c>
      <c r="X4" s="6" t="str">
        <f>VLOOKUP($A4,PreSurvey!$D:S,16,FALSE)</f>
        <v>Disagree Strongly</v>
      </c>
      <c r="Y4" t="s">
        <v>67</v>
      </c>
      <c r="Z4" s="6" t="str">
        <f>VLOOKUP($A4,PreSurvey!$D:T,17,FALSE)</f>
        <v>Disagree Slightly</v>
      </c>
      <c r="AA4" t="s">
        <v>67</v>
      </c>
      <c r="AB4" s="6" t="str">
        <f>VLOOKUP($A4,PreSurvey!$D:U,18,FALSE)</f>
        <v>Agree Strongly</v>
      </c>
      <c r="AC4" t="s">
        <v>68</v>
      </c>
      <c r="AD4" s="6" t="str">
        <f>VLOOKUP($A4,PreSurvey!$D:V,19,FALSE)</f>
        <v>Agree Strongly</v>
      </c>
      <c r="AE4" t="s">
        <v>68</v>
      </c>
      <c r="AF4" s="6" t="str">
        <f>VLOOKUP($A4,PreSurvey!$D:W,20,FALSE)</f>
        <v>Agree Strongly</v>
      </c>
      <c r="AG4" t="s">
        <v>68</v>
      </c>
      <c r="AH4" s="6" t="str">
        <f>VLOOKUP($A4,PreSurvey!$D:X,21,FALSE)</f>
        <v>Agree Strongly</v>
      </c>
      <c r="AI4" t="s">
        <v>68</v>
      </c>
      <c r="AJ4" s="6" t="str">
        <f>VLOOKUP($A4,PreSurvey!$D:Y,22,FALSE)</f>
        <v>Disagree Strongly</v>
      </c>
      <c r="AK4" t="s">
        <v>67</v>
      </c>
      <c r="AL4" s="6" t="str">
        <f>VLOOKUP($A4,PreSurvey!$D:Z,23,FALSE)</f>
        <v>Disagree Strongly</v>
      </c>
      <c r="AM4" t="s">
        <v>65</v>
      </c>
      <c r="AN4" s="6" t="str">
        <f>VLOOKUP($A4,PreSurvey!$D:AA,24,FALSE)</f>
        <v>Agree Slightly</v>
      </c>
      <c r="AO4" t="s">
        <v>60</v>
      </c>
      <c r="AP4" s="6" t="str">
        <f>VLOOKUP($A4,PreSurvey!$D:AB,25,FALSE)</f>
        <v>Disagree Strongly</v>
      </c>
      <c r="AQ4" t="s">
        <v>67</v>
      </c>
      <c r="AR4" s="6" t="str">
        <f>VLOOKUP($A4,PreSurvey!$D:AC,26,FALSE)</f>
        <v>Neither Agree nor Disagree</v>
      </c>
      <c r="AS4" t="s">
        <v>66</v>
      </c>
      <c r="AT4" s="6" t="str">
        <f>VLOOKUP($A4,PreSurvey!$D:AD,27,FALSE)</f>
        <v>Agree Strongly</v>
      </c>
      <c r="AU4" t="s">
        <v>66</v>
      </c>
      <c r="AV4" s="6" t="str">
        <f>VLOOKUP($A4,PreSurvey!$D:AE,28,FALSE)</f>
        <v>Disagree Strongly</v>
      </c>
      <c r="AW4" t="s">
        <v>67</v>
      </c>
      <c r="AX4" s="6" t="str">
        <f>VLOOKUP($A4,PreSurvey!$D:AF,29,FALSE)</f>
        <v>Disagree Strongly</v>
      </c>
      <c r="AY4" t="s">
        <v>67</v>
      </c>
      <c r="AZ4" s="6" t="str">
        <f>VLOOKUP($A4,PreSurvey!$D:AG,30,FALSE)</f>
        <v>Agree Strongly</v>
      </c>
      <c r="BA4" t="s">
        <v>66</v>
      </c>
      <c r="BB4" s="6" t="str">
        <f>VLOOKUP($A4,PreSurvey!$D:AH,31,FALSE)</f>
        <v>Agree Strongly</v>
      </c>
      <c r="BC4" t="s">
        <v>65</v>
      </c>
      <c r="BD4" s="6" t="str">
        <f>VLOOKUP($A4,PreSurvey!$D:AI,32,FALSE)</f>
        <v>Agree Strongly</v>
      </c>
      <c r="BE4" t="s">
        <v>68</v>
      </c>
      <c r="BF4" s="6" t="str">
        <f>VLOOKUP($A4,PreSurvey!$D:AJ,33,FALSE)</f>
        <v>Disagree Strongly</v>
      </c>
      <c r="BG4" t="s">
        <v>67</v>
      </c>
      <c r="BH4" s="6" t="str">
        <f>VLOOKUP($A4,PreSurvey!$D:AK,34,FALSE)</f>
        <v>Disagree Strongly</v>
      </c>
      <c r="BI4" t="s">
        <v>67</v>
      </c>
      <c r="BJ4" s="6" t="str">
        <f>VLOOKUP($A4,PreSurvey!$D:AL,35,FALSE)</f>
        <v>Disagree Strongly</v>
      </c>
      <c r="BK4" t="s">
        <v>67</v>
      </c>
      <c r="BL4" s="6" t="str">
        <f>VLOOKUP($A4,PreSurvey!$D:AM,36,FALSE)</f>
        <v>Disagree Strongly</v>
      </c>
      <c r="BM4" t="s">
        <v>67</v>
      </c>
      <c r="BN4" s="6" t="str">
        <f>VLOOKUP($A4,PreSurvey!$D:AN,37,FALSE)</f>
        <v>Disagree Strongly</v>
      </c>
      <c r="BO4" t="s">
        <v>66</v>
      </c>
      <c r="BP4" s="6" t="str">
        <f>VLOOKUP($A4,PreSurvey!$D:AO,38,FALSE)</f>
        <v>Disagree Strongly</v>
      </c>
      <c r="BQ4" t="s">
        <v>67</v>
      </c>
      <c r="BR4" s="6" t="str">
        <f>VLOOKUP($A4,PreSurvey!$D:AP,39,FALSE)</f>
        <v>Disagree Strongly</v>
      </c>
      <c r="BS4" t="s">
        <v>67</v>
      </c>
      <c r="BT4" s="6" t="str">
        <f>VLOOKUP($A4,PreSurvey!$D:AQ,40,FALSE)</f>
        <v>Disagree Strongly</v>
      </c>
      <c r="BU4" t="s">
        <v>67</v>
      </c>
      <c r="BV4" s="6" t="str">
        <f>VLOOKUP($A4,PreSurvey!$D:AR,41,FALSE)</f>
        <v>Disagree Strongly</v>
      </c>
      <c r="BW4" t="s">
        <v>67</v>
      </c>
      <c r="BX4" s="6" t="str">
        <f>VLOOKUP($A4,PreSurvey!$D:AS,42,FALSE)</f>
        <v>Disagree Slightly</v>
      </c>
      <c r="BY4" t="s">
        <v>60</v>
      </c>
      <c r="BZ4" s="6" t="str">
        <f>VLOOKUP($A4,PreSurvey!$D:AT,43,FALSE)</f>
        <v>Agree Slightly</v>
      </c>
      <c r="CA4" t="s">
        <v>68</v>
      </c>
      <c r="CB4" s="6" t="str">
        <f>VLOOKUP($A4,PreSurvey!$D:AU,44,FALSE)</f>
        <v>Agree Slightly</v>
      </c>
      <c r="CC4" t="s">
        <v>67</v>
      </c>
      <c r="CD4" s="6" t="str">
        <f>VLOOKUP($A4,PreSurvey!$D:AV,45,FALSE)</f>
        <v>Agree Strongly</v>
      </c>
      <c r="CE4" t="s">
        <v>68</v>
      </c>
      <c r="CF4" s="6" t="str">
        <f>VLOOKUP($A4,PreSurvey!$D:AW,46,FALSE)</f>
        <v>Agree Strongly</v>
      </c>
      <c r="CG4" t="s">
        <v>68</v>
      </c>
      <c r="CH4" s="6" t="str">
        <f>VLOOKUP($A4,PreSurvey!$D:AX,47,FALSE)</f>
        <v>Agree Strongly</v>
      </c>
      <c r="CI4" t="s">
        <v>68</v>
      </c>
      <c r="CJ4" s="6" t="str">
        <f>VLOOKUP($A4,PreSurvey!$D:AY,48,FALSE)</f>
        <v>Agree Strongly</v>
      </c>
      <c r="CK4" t="s">
        <v>68</v>
      </c>
      <c r="CL4">
        <v>830</v>
      </c>
      <c r="CM4" s="3">
        <v>44440.048611111109</v>
      </c>
    </row>
    <row r="5" spans="1:91" x14ac:dyDescent="0.35">
      <c r="A5" s="5" t="s">
        <v>305</v>
      </c>
      <c r="B5" t="s">
        <v>89</v>
      </c>
      <c r="C5" t="s">
        <v>715</v>
      </c>
      <c r="D5" t="s">
        <v>63</v>
      </c>
      <c r="E5" s="6" t="s">
        <v>58</v>
      </c>
      <c r="F5" s="6" t="s">
        <v>73</v>
      </c>
      <c r="G5" s="6" t="s">
        <v>58</v>
      </c>
      <c r="H5" s="6" t="s">
        <v>74</v>
      </c>
      <c r="I5">
        <v>4</v>
      </c>
      <c r="J5">
        <v>4</v>
      </c>
      <c r="K5">
        <v>4</v>
      </c>
      <c r="L5" s="6" t="str">
        <f>VLOOKUP($A5,PreSurvey!$D:M,10,FALSE)</f>
        <v>Agree Slightly</v>
      </c>
      <c r="M5" t="s">
        <v>65</v>
      </c>
      <c r="N5" s="6" t="str">
        <f>VLOOKUP($A5,PreSurvey!$D:N,11,FALSE)</f>
        <v>Disagree Strongly</v>
      </c>
      <c r="O5" t="s">
        <v>60</v>
      </c>
      <c r="P5" s="6" t="str">
        <f>VLOOKUP($A5,PreSurvey!$D:O,12,FALSE)</f>
        <v>Disagree Slightly</v>
      </c>
      <c r="Q5" t="s">
        <v>66</v>
      </c>
      <c r="R5" s="6" t="str">
        <f>VLOOKUP($A5,PreSurvey!$D:P,13,FALSE)</f>
        <v>Agree Slightly</v>
      </c>
      <c r="S5" t="s">
        <v>65</v>
      </c>
      <c r="T5" s="6" t="str">
        <f>VLOOKUP($A5,PreSurvey!$D:Q,14,FALSE)</f>
        <v>Agree Slightly</v>
      </c>
      <c r="U5" t="s">
        <v>65</v>
      </c>
      <c r="V5" s="6" t="str">
        <f>VLOOKUP($A5,PreSurvey!$D:R,15,FALSE)</f>
        <v>Disagree Slightly</v>
      </c>
      <c r="W5" t="s">
        <v>66</v>
      </c>
      <c r="X5" s="6" t="str">
        <f>VLOOKUP($A5,PreSurvey!$D:S,16,FALSE)</f>
        <v>Neither Agree nor Disagree</v>
      </c>
      <c r="Y5" t="s">
        <v>66</v>
      </c>
      <c r="Z5" s="6" t="str">
        <f>VLOOKUP($A5,PreSurvey!$D:T,17,FALSE)</f>
        <v>Disagree Strongly</v>
      </c>
      <c r="AA5" t="s">
        <v>66</v>
      </c>
      <c r="AB5" s="6" t="str">
        <f>VLOOKUP($A5,PreSurvey!$D:U,18,FALSE)</f>
        <v>Agree Slightly</v>
      </c>
      <c r="AC5" t="s">
        <v>68</v>
      </c>
      <c r="AD5" s="6" t="str">
        <f>VLOOKUP($A5,PreSurvey!$D:V,19,FALSE)</f>
        <v>Disagree Slightly</v>
      </c>
      <c r="AE5" t="s">
        <v>65</v>
      </c>
      <c r="AF5" s="6" t="str">
        <f>VLOOKUP($A5,PreSurvey!$D:W,20,FALSE)</f>
        <v>Agree Slightly</v>
      </c>
      <c r="AG5" t="s">
        <v>65</v>
      </c>
      <c r="AH5" s="6" t="str">
        <f>VLOOKUP($A5,PreSurvey!$D:X,21,FALSE)</f>
        <v>Disagree Slightly</v>
      </c>
      <c r="AI5" t="s">
        <v>65</v>
      </c>
      <c r="AJ5" s="6" t="str">
        <f>VLOOKUP($A5,PreSurvey!$D:Y,22,FALSE)</f>
        <v>Disagree Strongly</v>
      </c>
      <c r="AK5" t="s">
        <v>67</v>
      </c>
      <c r="AL5" s="6" t="str">
        <f>VLOOKUP($A5,PreSurvey!$D:Z,23,FALSE)</f>
        <v>Disagree Slightly</v>
      </c>
      <c r="AM5" t="s">
        <v>65</v>
      </c>
      <c r="AN5" s="6" t="str">
        <f>VLOOKUP($A5,PreSurvey!$D:AA,24,FALSE)</f>
        <v>Agree Slightly</v>
      </c>
      <c r="AO5" t="s">
        <v>66</v>
      </c>
      <c r="AP5" s="6" t="str">
        <f>VLOOKUP($A5,PreSurvey!$D:AB,25,FALSE)</f>
        <v>Disagree Strongly</v>
      </c>
      <c r="AQ5" t="s">
        <v>66</v>
      </c>
      <c r="AR5" s="6" t="str">
        <f>VLOOKUP($A5,PreSurvey!$D:AC,26,FALSE)</f>
        <v>Agree Strongly</v>
      </c>
      <c r="AS5" t="s">
        <v>68</v>
      </c>
      <c r="AT5" s="6" t="str">
        <f>VLOOKUP($A5,PreSurvey!$D:AD,27,FALSE)</f>
        <v>Agree Slightly</v>
      </c>
      <c r="AU5" t="s">
        <v>65</v>
      </c>
      <c r="AV5" s="6" t="str">
        <f>VLOOKUP($A5,PreSurvey!$D:AE,28,FALSE)</f>
        <v>Disagree Slightly</v>
      </c>
      <c r="AW5" t="s">
        <v>66</v>
      </c>
      <c r="AX5" s="6" t="str">
        <f>VLOOKUP($A5,PreSurvey!$D:AF,29,FALSE)</f>
        <v>Agree Slightly</v>
      </c>
      <c r="AY5" t="s">
        <v>60</v>
      </c>
      <c r="AZ5" s="6" t="str">
        <f>VLOOKUP($A5,PreSurvey!$D:AG,30,FALSE)</f>
        <v>Agree Slightly</v>
      </c>
      <c r="BA5" t="s">
        <v>66</v>
      </c>
      <c r="BB5" s="6" t="str">
        <f>VLOOKUP($A5,PreSurvey!$D:AH,31,FALSE)</f>
        <v>Disagree Slightly</v>
      </c>
      <c r="BC5" t="s">
        <v>65</v>
      </c>
      <c r="BD5" s="6" t="str">
        <f>VLOOKUP($A5,PreSurvey!$D:AI,32,FALSE)</f>
        <v>Agree Slightly</v>
      </c>
      <c r="BE5" t="s">
        <v>65</v>
      </c>
      <c r="BF5" s="6" t="str">
        <f>VLOOKUP($A5,PreSurvey!$D:AJ,33,FALSE)</f>
        <v>Disagree Strongly</v>
      </c>
      <c r="BG5" t="s">
        <v>66</v>
      </c>
      <c r="BH5" s="6" t="str">
        <f>VLOOKUP($A5,PreSurvey!$D:AK,34,FALSE)</f>
        <v>Disagree Slightly</v>
      </c>
      <c r="BI5" t="s">
        <v>66</v>
      </c>
      <c r="BJ5" s="6" t="str">
        <f>VLOOKUP($A5,PreSurvey!$D:AL,35,FALSE)</f>
        <v>Neither Agree nor Disagree</v>
      </c>
      <c r="BK5" t="s">
        <v>66</v>
      </c>
      <c r="BL5" s="6" t="str">
        <f>VLOOKUP($A5,PreSurvey!$D:AM,36,FALSE)</f>
        <v>Agree Slightly</v>
      </c>
      <c r="BM5" t="s">
        <v>65</v>
      </c>
      <c r="BN5" s="6" t="str">
        <f>VLOOKUP($A5,PreSurvey!$D:AN,37,FALSE)</f>
        <v>Agree Slightly</v>
      </c>
      <c r="BO5" t="s">
        <v>65</v>
      </c>
      <c r="BP5" s="6" t="str">
        <f>VLOOKUP($A5,PreSurvey!$D:AO,38,FALSE)</f>
        <v>Disagree Slightly</v>
      </c>
      <c r="BQ5" t="s">
        <v>66</v>
      </c>
      <c r="BR5" s="6" t="str">
        <f>VLOOKUP($A5,PreSurvey!$D:AP,39,FALSE)</f>
        <v>Neither Agree nor Disagree</v>
      </c>
      <c r="BS5" t="s">
        <v>65</v>
      </c>
      <c r="BT5" s="6" t="str">
        <f>VLOOKUP($A5,PreSurvey!$D:AQ,40,FALSE)</f>
        <v>Agree Slightly</v>
      </c>
      <c r="BU5" t="s">
        <v>65</v>
      </c>
      <c r="BV5" s="6" t="str">
        <f>VLOOKUP($A5,PreSurvey!$D:AR,41,FALSE)</f>
        <v>Agree Slightly</v>
      </c>
      <c r="BW5" t="s">
        <v>60</v>
      </c>
      <c r="BX5" s="6" t="str">
        <f>VLOOKUP($A5,PreSurvey!$D:AS,42,FALSE)</f>
        <v>Agree Strongly</v>
      </c>
      <c r="BY5" t="s">
        <v>66</v>
      </c>
      <c r="BZ5" s="6" t="str">
        <f>VLOOKUP($A5,PreSurvey!$D:AT,43,FALSE)</f>
        <v>Neither Agree nor Disagree</v>
      </c>
      <c r="CA5" t="s">
        <v>66</v>
      </c>
      <c r="CB5" s="6" t="str">
        <f>VLOOKUP($A5,PreSurvey!$D:AU,44,FALSE)</f>
        <v>Agree Slightly</v>
      </c>
      <c r="CC5" t="s">
        <v>65</v>
      </c>
      <c r="CD5" s="6" t="str">
        <f>VLOOKUP($A5,PreSurvey!$D:AV,45,FALSE)</f>
        <v>Agree Slightly</v>
      </c>
      <c r="CE5" t="s">
        <v>65</v>
      </c>
      <c r="CF5" s="6" t="str">
        <f>VLOOKUP($A5,PreSurvey!$D:AW,46,FALSE)</f>
        <v>Agree Slightly</v>
      </c>
      <c r="CG5" t="s">
        <v>65</v>
      </c>
      <c r="CH5" s="6" t="str">
        <f>VLOOKUP($A5,PreSurvey!$D:AX,47,FALSE)</f>
        <v>Agree Slightly</v>
      </c>
      <c r="CI5" t="s">
        <v>65</v>
      </c>
      <c r="CJ5" s="6" t="str">
        <f>VLOOKUP($A5,PreSurvey!$D:AY,48,FALSE)</f>
        <v>Agree Slightly</v>
      </c>
      <c r="CK5" t="s">
        <v>65</v>
      </c>
      <c r="CL5">
        <v>742</v>
      </c>
      <c r="CM5" s="3">
        <v>44438.594444444447</v>
      </c>
    </row>
    <row r="6" spans="1:91" x14ac:dyDescent="0.35">
      <c r="A6" s="5" t="s">
        <v>307</v>
      </c>
      <c r="B6" t="s">
        <v>89</v>
      </c>
      <c r="C6" t="s">
        <v>715</v>
      </c>
      <c r="D6" t="s">
        <v>56</v>
      </c>
      <c r="E6" s="6" t="s">
        <v>58</v>
      </c>
      <c r="F6" s="6" t="s">
        <v>73</v>
      </c>
      <c r="G6" s="6" t="s">
        <v>58</v>
      </c>
      <c r="H6" s="6" t="s">
        <v>80</v>
      </c>
      <c r="I6">
        <v>5</v>
      </c>
      <c r="J6">
        <v>5</v>
      </c>
      <c r="K6">
        <v>5</v>
      </c>
      <c r="L6" s="6" t="str">
        <f>VLOOKUP($A6,PreSurvey!$D:M,10,FALSE)</f>
        <v>Agree Slightly</v>
      </c>
      <c r="M6" t="s">
        <v>68</v>
      </c>
      <c r="N6" s="6" t="str">
        <f>VLOOKUP($A6,PreSurvey!$D:N,11,FALSE)</f>
        <v>Disagree Slightly</v>
      </c>
      <c r="O6" t="s">
        <v>66</v>
      </c>
      <c r="P6" s="6" t="str">
        <f>VLOOKUP($A6,PreSurvey!$D:O,12,FALSE)</f>
        <v>Disagree Slightly</v>
      </c>
      <c r="Q6" t="s">
        <v>66</v>
      </c>
      <c r="R6" s="6" t="str">
        <f>VLOOKUP($A6,PreSurvey!$D:P,13,FALSE)</f>
        <v>Agree Slightly</v>
      </c>
      <c r="S6" t="s">
        <v>65</v>
      </c>
      <c r="T6" s="6" t="str">
        <f>VLOOKUP($A6,PreSurvey!$D:Q,14,FALSE)</f>
        <v>Neither Agree nor Disagree</v>
      </c>
      <c r="U6" t="s">
        <v>65</v>
      </c>
      <c r="V6" s="6" t="str">
        <f>VLOOKUP($A6,PreSurvey!$D:R,15,FALSE)</f>
        <v>Neither Agree nor Disagree</v>
      </c>
      <c r="W6" t="s">
        <v>60</v>
      </c>
      <c r="X6" s="6" t="str">
        <f>VLOOKUP($A6,PreSurvey!$D:S,16,FALSE)</f>
        <v>Neither Agree nor Disagree</v>
      </c>
      <c r="Y6" t="s">
        <v>60</v>
      </c>
      <c r="Z6" s="6" t="str">
        <f>VLOOKUP($A6,PreSurvey!$D:T,17,FALSE)</f>
        <v>Neither Agree nor Disagree</v>
      </c>
      <c r="AA6" t="s">
        <v>60</v>
      </c>
      <c r="AB6" s="6" t="str">
        <f>VLOOKUP($A6,PreSurvey!$D:U,18,FALSE)</f>
        <v>Agree Slightly</v>
      </c>
      <c r="AC6" t="s">
        <v>68</v>
      </c>
      <c r="AD6" s="6" t="str">
        <f>VLOOKUP($A6,PreSurvey!$D:V,19,FALSE)</f>
        <v>Neither Agree nor Disagree</v>
      </c>
      <c r="AE6" t="s">
        <v>68</v>
      </c>
      <c r="AF6" s="6" t="str">
        <f>VLOOKUP($A6,PreSurvey!$D:W,20,FALSE)</f>
        <v>Disagree Slightly</v>
      </c>
      <c r="AG6" t="s">
        <v>68</v>
      </c>
      <c r="AH6" s="6" t="str">
        <f>VLOOKUP($A6,PreSurvey!$D:X,21,FALSE)</f>
        <v>Neither Agree nor Disagree</v>
      </c>
      <c r="AI6" t="s">
        <v>68</v>
      </c>
      <c r="AJ6" s="6" t="str">
        <f>VLOOKUP($A6,PreSurvey!$D:Y,22,FALSE)</f>
        <v>Disagree Slightly</v>
      </c>
      <c r="AK6" t="s">
        <v>67</v>
      </c>
      <c r="AL6" s="6" t="str">
        <f>VLOOKUP($A6,PreSurvey!$D:Z,23,FALSE)</f>
        <v>Disagree Slightly</v>
      </c>
      <c r="AM6" t="s">
        <v>67</v>
      </c>
      <c r="AN6" s="6" t="str">
        <f>VLOOKUP($A6,PreSurvey!$D:AA,24,FALSE)</f>
        <v>Agree Slightly</v>
      </c>
      <c r="AO6" t="s">
        <v>60</v>
      </c>
      <c r="AP6" s="6" t="str">
        <f>VLOOKUP($A6,PreSurvey!$D:AB,25,FALSE)</f>
        <v>Disagree Slightly</v>
      </c>
      <c r="AQ6" t="s">
        <v>60</v>
      </c>
      <c r="AR6" s="6" t="str">
        <f>VLOOKUP($A6,PreSurvey!$D:AC,26,FALSE)</f>
        <v>Agree Slightly</v>
      </c>
      <c r="AS6" t="s">
        <v>67</v>
      </c>
      <c r="AT6" s="6" t="str">
        <f>VLOOKUP($A6,PreSurvey!$D:AD,27,FALSE)</f>
        <v>Agree Strongly</v>
      </c>
      <c r="AU6" t="s">
        <v>68</v>
      </c>
      <c r="AV6" s="6" t="str">
        <f>VLOOKUP($A6,PreSurvey!$D:AE,28,FALSE)</f>
        <v>Neither Agree nor Disagree</v>
      </c>
      <c r="AW6" t="s">
        <v>60</v>
      </c>
      <c r="AX6" s="6" t="str">
        <f>VLOOKUP($A6,PreSurvey!$D:AF,29,FALSE)</f>
        <v>Neither Agree nor Disagree</v>
      </c>
      <c r="AY6" t="s">
        <v>60</v>
      </c>
      <c r="AZ6" s="6" t="str">
        <f>VLOOKUP($A6,PreSurvey!$D:AG,30,FALSE)</f>
        <v>Agree Slightly</v>
      </c>
      <c r="BA6" t="s">
        <v>68</v>
      </c>
      <c r="BB6" s="6" t="str">
        <f>VLOOKUP($A6,PreSurvey!$D:AH,31,FALSE)</f>
        <v>Neither Agree nor Disagree</v>
      </c>
      <c r="BC6" t="s">
        <v>65</v>
      </c>
      <c r="BD6" s="6" t="str">
        <f>VLOOKUP($A6,PreSurvey!$D:AI,32,FALSE)</f>
        <v>Agree Strongly</v>
      </c>
      <c r="BE6" t="s">
        <v>68</v>
      </c>
      <c r="BF6" s="6" t="str">
        <f>VLOOKUP($A6,PreSurvey!$D:AJ,33,FALSE)</f>
        <v>Disagree Slightly</v>
      </c>
      <c r="BG6" t="s">
        <v>66</v>
      </c>
      <c r="BH6" s="6" t="str">
        <f>VLOOKUP($A6,PreSurvey!$D:AK,34,FALSE)</f>
        <v>Disagree Strongly</v>
      </c>
      <c r="BI6" t="s">
        <v>67</v>
      </c>
      <c r="BJ6" s="6" t="str">
        <f>VLOOKUP($A6,PreSurvey!$D:AL,35,FALSE)</f>
        <v>Disagree Strongly</v>
      </c>
      <c r="BK6" t="s">
        <v>67</v>
      </c>
      <c r="BL6" s="6" t="str">
        <f>VLOOKUP($A6,PreSurvey!$D:AM,36,FALSE)</f>
        <v>Disagree Slightly</v>
      </c>
      <c r="BM6" t="s">
        <v>67</v>
      </c>
      <c r="BN6" s="6" t="str">
        <f>VLOOKUP($A6,PreSurvey!$D:AN,37,FALSE)</f>
        <v>Agree Slightly</v>
      </c>
      <c r="BO6" t="s">
        <v>65</v>
      </c>
      <c r="BP6" s="6" t="str">
        <f>VLOOKUP($A6,PreSurvey!$D:AO,38,FALSE)</f>
        <v>Neither Agree nor Disagree</v>
      </c>
      <c r="BQ6" t="s">
        <v>66</v>
      </c>
      <c r="BR6" s="6" t="str">
        <f>VLOOKUP($A6,PreSurvey!$D:AP,39,FALSE)</f>
        <v>Neither Agree nor Disagree</v>
      </c>
      <c r="BS6" t="s">
        <v>60</v>
      </c>
      <c r="BT6" s="6" t="str">
        <f>VLOOKUP($A6,PreSurvey!$D:AQ,40,FALSE)</f>
        <v>Neither Agree nor Disagree</v>
      </c>
      <c r="BU6" t="s">
        <v>60</v>
      </c>
      <c r="BV6" s="6" t="str">
        <f>VLOOKUP($A6,PreSurvey!$D:AR,41,FALSE)</f>
        <v>Neither Agree nor Disagree</v>
      </c>
      <c r="BW6" t="s">
        <v>60</v>
      </c>
      <c r="BX6" s="6" t="str">
        <f>VLOOKUP($A6,PreSurvey!$D:AS,42,FALSE)</f>
        <v>Neither Agree nor Disagree</v>
      </c>
      <c r="BY6" t="s">
        <v>60</v>
      </c>
      <c r="BZ6" s="6" t="str">
        <f>VLOOKUP($A6,PreSurvey!$D:AT,43,FALSE)</f>
        <v>Neither Agree nor Disagree</v>
      </c>
      <c r="CA6" t="s">
        <v>60</v>
      </c>
      <c r="CB6" s="6" t="str">
        <f>VLOOKUP($A6,PreSurvey!$D:AU,44,FALSE)</f>
        <v>Agree Slightly</v>
      </c>
      <c r="CC6" t="s">
        <v>68</v>
      </c>
      <c r="CD6" s="6" t="str">
        <f>VLOOKUP($A6,PreSurvey!$D:AV,45,FALSE)</f>
        <v>Agree Slightly</v>
      </c>
      <c r="CE6" t="s">
        <v>68</v>
      </c>
      <c r="CF6" s="6" t="str">
        <f>VLOOKUP($A6,PreSurvey!$D:AW,46,FALSE)</f>
        <v>Agree Slightly</v>
      </c>
      <c r="CG6" t="s">
        <v>68</v>
      </c>
      <c r="CH6" s="6" t="str">
        <f>VLOOKUP($A6,PreSurvey!$D:AX,47,FALSE)</f>
        <v>Agree Slightly</v>
      </c>
      <c r="CI6" t="s">
        <v>68</v>
      </c>
      <c r="CJ6" s="6" t="str">
        <f>VLOOKUP($A6,PreSurvey!$D:AY,48,FALSE)</f>
        <v>Agree Slightly</v>
      </c>
      <c r="CK6" t="s">
        <v>68</v>
      </c>
      <c r="CL6">
        <v>740</v>
      </c>
      <c r="CM6" s="3">
        <v>44438.577777777777</v>
      </c>
    </row>
    <row r="7" spans="1:91" x14ac:dyDescent="0.35">
      <c r="A7" s="5" t="s">
        <v>307</v>
      </c>
      <c r="B7" t="s">
        <v>89</v>
      </c>
      <c r="C7" t="s">
        <v>715</v>
      </c>
      <c r="D7" t="s">
        <v>56</v>
      </c>
      <c r="E7" s="6" t="s">
        <v>58</v>
      </c>
      <c r="F7" s="6" t="s">
        <v>73</v>
      </c>
      <c r="G7" s="6" t="s">
        <v>58</v>
      </c>
      <c r="H7" s="6" t="s">
        <v>80</v>
      </c>
      <c r="I7">
        <v>5</v>
      </c>
      <c r="J7">
        <v>5</v>
      </c>
      <c r="K7">
        <v>4</v>
      </c>
      <c r="L7" s="6" t="str">
        <f>VLOOKUP($A7,PreSurvey!$D:M,10,FALSE)</f>
        <v>Agree Slightly</v>
      </c>
      <c r="M7" t="s">
        <v>65</v>
      </c>
      <c r="N7" s="6" t="str">
        <f>VLOOKUP($A7,PreSurvey!$D:N,11,FALSE)</f>
        <v>Disagree Slightly</v>
      </c>
      <c r="O7" t="s">
        <v>66</v>
      </c>
      <c r="P7" s="6" t="str">
        <f>VLOOKUP($A7,PreSurvey!$D:O,12,FALSE)</f>
        <v>Disagree Slightly</v>
      </c>
      <c r="Q7" t="s">
        <v>66</v>
      </c>
      <c r="R7" s="6" t="str">
        <f>VLOOKUP($A7,PreSurvey!$D:P,13,FALSE)</f>
        <v>Agree Slightly</v>
      </c>
      <c r="S7" t="s">
        <v>65</v>
      </c>
      <c r="T7" s="6" t="str">
        <f>VLOOKUP($A7,PreSurvey!$D:Q,14,FALSE)</f>
        <v>Neither Agree nor Disagree</v>
      </c>
      <c r="U7" t="s">
        <v>65</v>
      </c>
      <c r="V7" s="6" t="str">
        <f>VLOOKUP($A7,PreSurvey!$D:R,15,FALSE)</f>
        <v>Neither Agree nor Disagree</v>
      </c>
      <c r="W7" t="s">
        <v>66</v>
      </c>
      <c r="X7" s="6" t="str">
        <f>VLOOKUP($A7,PreSurvey!$D:S,16,FALSE)</f>
        <v>Neither Agree nor Disagree</v>
      </c>
      <c r="Y7" t="s">
        <v>66</v>
      </c>
      <c r="Z7" s="6" t="str">
        <f>VLOOKUP($A7,PreSurvey!$D:T,17,FALSE)</f>
        <v>Neither Agree nor Disagree</v>
      </c>
      <c r="AA7" t="s">
        <v>60</v>
      </c>
      <c r="AB7" s="6" t="str">
        <f>VLOOKUP($A7,PreSurvey!$D:U,18,FALSE)</f>
        <v>Agree Slightly</v>
      </c>
      <c r="AC7" t="s">
        <v>68</v>
      </c>
      <c r="AD7" s="6" t="str">
        <f>VLOOKUP($A7,PreSurvey!$D:V,19,FALSE)</f>
        <v>Neither Agree nor Disagree</v>
      </c>
      <c r="AE7" t="s">
        <v>68</v>
      </c>
      <c r="AF7" s="6" t="str">
        <f>VLOOKUP($A7,PreSurvey!$D:W,20,FALSE)</f>
        <v>Disagree Slightly</v>
      </c>
      <c r="AG7" t="s">
        <v>68</v>
      </c>
      <c r="AH7" s="6" t="str">
        <f>VLOOKUP($A7,PreSurvey!$D:X,21,FALSE)</f>
        <v>Neither Agree nor Disagree</v>
      </c>
      <c r="AI7" t="s">
        <v>65</v>
      </c>
      <c r="AJ7" s="6" t="str">
        <f>VLOOKUP($A7,PreSurvey!$D:Y,22,FALSE)</f>
        <v>Disagree Slightly</v>
      </c>
      <c r="AK7" t="s">
        <v>67</v>
      </c>
      <c r="AL7" s="6" t="str">
        <f>VLOOKUP($A7,PreSurvey!$D:Z,23,FALSE)</f>
        <v>Disagree Slightly</v>
      </c>
      <c r="AM7" t="s">
        <v>67</v>
      </c>
      <c r="AN7" s="6" t="str">
        <f>VLOOKUP($A7,PreSurvey!$D:AA,24,FALSE)</f>
        <v>Agree Slightly</v>
      </c>
      <c r="AO7" t="s">
        <v>60</v>
      </c>
      <c r="AP7" s="6" t="str">
        <f>VLOOKUP($A7,PreSurvey!$D:AB,25,FALSE)</f>
        <v>Disagree Slightly</v>
      </c>
      <c r="AQ7" t="s">
        <v>67</v>
      </c>
      <c r="AR7" s="6" t="str">
        <f>VLOOKUP($A7,PreSurvey!$D:AC,26,FALSE)</f>
        <v>Agree Slightly</v>
      </c>
      <c r="AS7" t="s">
        <v>67</v>
      </c>
      <c r="AT7" s="6" t="str">
        <f>VLOOKUP($A7,PreSurvey!$D:AD,27,FALSE)</f>
        <v>Agree Strongly</v>
      </c>
      <c r="AU7" t="s">
        <v>65</v>
      </c>
      <c r="AV7" s="6" t="str">
        <f>VLOOKUP($A7,PreSurvey!$D:AE,28,FALSE)</f>
        <v>Neither Agree nor Disagree</v>
      </c>
      <c r="AW7" t="s">
        <v>65</v>
      </c>
      <c r="AX7" s="6" t="str">
        <f>VLOOKUP($A7,PreSurvey!$D:AF,29,FALSE)</f>
        <v>Neither Agree nor Disagree</v>
      </c>
      <c r="AY7" t="s">
        <v>60</v>
      </c>
      <c r="AZ7" s="6" t="str">
        <f>VLOOKUP($A7,PreSurvey!$D:AG,30,FALSE)</f>
        <v>Agree Slightly</v>
      </c>
      <c r="BA7" t="s">
        <v>68</v>
      </c>
      <c r="BB7" s="6" t="str">
        <f>VLOOKUP($A7,PreSurvey!$D:AH,31,FALSE)</f>
        <v>Neither Agree nor Disagree</v>
      </c>
      <c r="BC7" t="s">
        <v>65</v>
      </c>
      <c r="BD7" s="6" t="str">
        <f>VLOOKUP($A7,PreSurvey!$D:AI,32,FALSE)</f>
        <v>Agree Strongly</v>
      </c>
      <c r="BE7" t="s">
        <v>68</v>
      </c>
      <c r="BF7" s="6" t="str">
        <f>VLOOKUP($A7,PreSurvey!$D:AJ,33,FALSE)</f>
        <v>Disagree Slightly</v>
      </c>
      <c r="BG7" t="s">
        <v>66</v>
      </c>
      <c r="BH7" s="6" t="str">
        <f>VLOOKUP($A7,PreSurvey!$D:AK,34,FALSE)</f>
        <v>Disagree Strongly</v>
      </c>
      <c r="BI7" t="s">
        <v>67</v>
      </c>
      <c r="BJ7" s="6" t="str">
        <f>VLOOKUP($A7,PreSurvey!$D:AL,35,FALSE)</f>
        <v>Disagree Strongly</v>
      </c>
      <c r="BK7" t="s">
        <v>67</v>
      </c>
      <c r="BL7" s="6" t="str">
        <f>VLOOKUP($A7,PreSurvey!$D:AM,36,FALSE)</f>
        <v>Disagree Slightly</v>
      </c>
      <c r="BM7" t="s">
        <v>66</v>
      </c>
      <c r="BN7" s="6" t="str">
        <f>VLOOKUP($A7,PreSurvey!$D:AN,37,FALSE)</f>
        <v>Agree Slightly</v>
      </c>
      <c r="BO7" t="s">
        <v>65</v>
      </c>
      <c r="BP7" s="6" t="str">
        <f>VLOOKUP($A7,PreSurvey!$D:AO,38,FALSE)</f>
        <v>Neither Agree nor Disagree</v>
      </c>
      <c r="BQ7" t="s">
        <v>60</v>
      </c>
      <c r="BR7" s="6" t="str">
        <f>VLOOKUP($A7,PreSurvey!$D:AP,39,FALSE)</f>
        <v>Neither Agree nor Disagree</v>
      </c>
      <c r="BS7" t="s">
        <v>60</v>
      </c>
      <c r="BT7" s="6" t="str">
        <f>VLOOKUP($A7,PreSurvey!$D:AQ,40,FALSE)</f>
        <v>Neither Agree nor Disagree</v>
      </c>
      <c r="BU7" t="s">
        <v>66</v>
      </c>
      <c r="BV7" s="6" t="str">
        <f>VLOOKUP($A7,PreSurvey!$D:AR,41,FALSE)</f>
        <v>Neither Agree nor Disagree</v>
      </c>
      <c r="BW7" t="s">
        <v>60</v>
      </c>
      <c r="BX7" s="6" t="str">
        <f>VLOOKUP($A7,PreSurvey!$D:AS,42,FALSE)</f>
        <v>Neither Agree nor Disagree</v>
      </c>
      <c r="BY7" t="s">
        <v>60</v>
      </c>
      <c r="BZ7" s="6" t="str">
        <f>VLOOKUP($A7,PreSurvey!$D:AT,43,FALSE)</f>
        <v>Neither Agree nor Disagree</v>
      </c>
      <c r="CA7" t="s">
        <v>60</v>
      </c>
      <c r="CB7" s="6" t="str">
        <f>VLOOKUP($A7,PreSurvey!$D:AU,44,FALSE)</f>
        <v>Agree Slightly</v>
      </c>
      <c r="CC7" t="s">
        <v>65</v>
      </c>
      <c r="CD7" s="6" t="str">
        <f>VLOOKUP($A7,PreSurvey!$D:AV,45,FALSE)</f>
        <v>Agree Slightly</v>
      </c>
      <c r="CE7" t="s">
        <v>65</v>
      </c>
      <c r="CF7" s="6" t="str">
        <f>VLOOKUP($A7,PreSurvey!$D:AW,46,FALSE)</f>
        <v>Agree Slightly</v>
      </c>
      <c r="CG7" t="s">
        <v>65</v>
      </c>
      <c r="CH7" s="6" t="str">
        <f>VLOOKUP($A7,PreSurvey!$D:AX,47,FALSE)</f>
        <v>Agree Slightly</v>
      </c>
      <c r="CI7" t="s">
        <v>65</v>
      </c>
      <c r="CJ7" s="6" t="str">
        <f>VLOOKUP($A7,PreSurvey!$D:AY,48,FALSE)</f>
        <v>Agree Slightly</v>
      </c>
      <c r="CK7" t="s">
        <v>65</v>
      </c>
      <c r="CL7">
        <v>739</v>
      </c>
      <c r="CM7" s="3">
        <v>44438.575694444444</v>
      </c>
    </row>
    <row r="8" spans="1:91" x14ac:dyDescent="0.35">
      <c r="A8" s="5" t="s">
        <v>347</v>
      </c>
      <c r="B8" t="s">
        <v>89</v>
      </c>
      <c r="C8" t="s">
        <v>715</v>
      </c>
      <c r="D8" t="s">
        <v>63</v>
      </c>
      <c r="E8" s="6" t="s">
        <v>52</v>
      </c>
      <c r="F8" s="6" t="s">
        <v>77</v>
      </c>
      <c r="G8" s="6" t="s">
        <v>58</v>
      </c>
      <c r="H8" s="6" t="s">
        <v>74</v>
      </c>
      <c r="I8">
        <v>4</v>
      </c>
      <c r="J8">
        <v>4</v>
      </c>
      <c r="K8">
        <v>4</v>
      </c>
      <c r="L8" s="6" t="str">
        <f>VLOOKUP($A8,PreSurvey!$D:M,10,FALSE)</f>
        <v>Agree Slightly</v>
      </c>
      <c r="M8" t="s">
        <v>65</v>
      </c>
      <c r="N8" s="6" t="str">
        <f>VLOOKUP($A8,PreSurvey!$D:N,11,FALSE)</f>
        <v>Agree Slightly</v>
      </c>
      <c r="O8" t="s">
        <v>66</v>
      </c>
      <c r="P8" s="6" t="str">
        <f>VLOOKUP($A8,PreSurvey!$D:O,12,FALSE)</f>
        <v>Agree Slightly</v>
      </c>
      <c r="Q8" t="s">
        <v>66</v>
      </c>
      <c r="R8" s="6" t="str">
        <f>VLOOKUP($A8,PreSurvey!$D:P,13,FALSE)</f>
        <v>Agree Slightly</v>
      </c>
      <c r="S8" t="s">
        <v>65</v>
      </c>
      <c r="T8" s="6" t="str">
        <f>VLOOKUP($A8,PreSurvey!$D:Q,14,FALSE)</f>
        <v>Agree Slightly</v>
      </c>
      <c r="U8" t="s">
        <v>65</v>
      </c>
      <c r="V8" s="6" t="str">
        <f>VLOOKUP($A8,PreSurvey!$D:R,15,FALSE)</f>
        <v>Agree Slightly</v>
      </c>
      <c r="W8" t="s">
        <v>66</v>
      </c>
      <c r="X8" s="6" t="str">
        <f>VLOOKUP($A8,PreSurvey!$D:S,16,FALSE)</f>
        <v>Disagree Slightly</v>
      </c>
      <c r="Y8" t="s">
        <v>66</v>
      </c>
      <c r="Z8" s="6" t="str">
        <f>VLOOKUP($A8,PreSurvey!$D:T,17,FALSE)</f>
        <v>Disagree Slightly</v>
      </c>
      <c r="AA8" t="s">
        <v>66</v>
      </c>
      <c r="AB8" s="6" t="str">
        <f>VLOOKUP($A8,PreSurvey!$D:U,18,FALSE)</f>
        <v>Agree Slightly</v>
      </c>
      <c r="AC8" t="s">
        <v>65</v>
      </c>
      <c r="AD8" s="6" t="str">
        <f>VLOOKUP($A8,PreSurvey!$D:V,19,FALSE)</f>
        <v>Agree Slightly</v>
      </c>
      <c r="AE8" t="s">
        <v>65</v>
      </c>
      <c r="AF8" s="6" t="str">
        <f>VLOOKUP($A8,PreSurvey!$D:W,20,FALSE)</f>
        <v>Agree Slightly</v>
      </c>
      <c r="AG8" t="s">
        <v>65</v>
      </c>
      <c r="AH8" s="6" t="str">
        <f>VLOOKUP($A8,PreSurvey!$D:X,21,FALSE)</f>
        <v>Agree Slightly</v>
      </c>
      <c r="AI8" t="s">
        <v>65</v>
      </c>
      <c r="AJ8" s="6" t="str">
        <f>VLOOKUP($A8,PreSurvey!$D:Y,22,FALSE)</f>
        <v>Disagree Slightly</v>
      </c>
      <c r="AK8" t="s">
        <v>66</v>
      </c>
      <c r="AL8" s="6" t="str">
        <f>VLOOKUP($A8,PreSurvey!$D:Z,23,FALSE)</f>
        <v>Disagree Slightly</v>
      </c>
      <c r="AM8" t="s">
        <v>65</v>
      </c>
      <c r="AN8" s="6" t="str">
        <f>VLOOKUP($A8,PreSurvey!$D:AA,24,FALSE)</f>
        <v>Disagree Slightly</v>
      </c>
      <c r="AO8" t="s">
        <v>60</v>
      </c>
      <c r="AP8" s="6" t="str">
        <f>VLOOKUP($A8,PreSurvey!$D:AB,25,FALSE)</f>
        <v>Neither Agree nor Disagree</v>
      </c>
      <c r="AQ8" t="s">
        <v>66</v>
      </c>
      <c r="AR8" s="6" t="str">
        <f>VLOOKUP($A8,PreSurvey!$D:AC,26,FALSE)</f>
        <v>Disagree Slightly</v>
      </c>
      <c r="AS8" t="s">
        <v>66</v>
      </c>
      <c r="AT8" s="6" t="str">
        <f>VLOOKUP($A8,PreSurvey!$D:AD,27,FALSE)</f>
        <v>Agree Slightly</v>
      </c>
      <c r="AU8" t="s">
        <v>65</v>
      </c>
      <c r="AV8" s="6" t="str">
        <f>VLOOKUP($A8,PreSurvey!$D:AE,28,FALSE)</f>
        <v>Neither Agree nor Disagree</v>
      </c>
      <c r="AW8" t="s">
        <v>66</v>
      </c>
      <c r="AX8" s="6" t="str">
        <f>VLOOKUP($A8,PreSurvey!$D:AF,29,FALSE)</f>
        <v>Neither Agree nor Disagree</v>
      </c>
      <c r="AY8" t="s">
        <v>65</v>
      </c>
      <c r="AZ8" s="6" t="str">
        <f>VLOOKUP($A8,PreSurvey!$D:AG,30,FALSE)</f>
        <v>Disagree Slightly</v>
      </c>
      <c r="BA8" t="s">
        <v>66</v>
      </c>
      <c r="BB8" s="6" t="str">
        <f>VLOOKUP($A8,PreSurvey!$D:AH,31,FALSE)</f>
        <v>Agree Slightly</v>
      </c>
      <c r="BC8" t="s">
        <v>65</v>
      </c>
      <c r="BD8" s="6" t="str">
        <f>VLOOKUP($A8,PreSurvey!$D:AI,32,FALSE)</f>
        <v>Agree Slightly</v>
      </c>
      <c r="BE8" t="s">
        <v>65</v>
      </c>
      <c r="BF8" s="6" t="str">
        <f>VLOOKUP($A8,PreSurvey!$D:AJ,33,FALSE)</f>
        <v>Agree Slightly</v>
      </c>
      <c r="BG8" t="s">
        <v>65</v>
      </c>
      <c r="BH8" s="6" t="str">
        <f>VLOOKUP($A8,PreSurvey!$D:AK,34,FALSE)</f>
        <v>Disagree Strongly</v>
      </c>
      <c r="BI8" t="s">
        <v>67</v>
      </c>
      <c r="BJ8" s="6" t="str">
        <f>VLOOKUP($A8,PreSurvey!$D:AL,35,FALSE)</f>
        <v>Disagree Slightly</v>
      </c>
      <c r="BK8" t="s">
        <v>67</v>
      </c>
      <c r="BL8" s="6" t="str">
        <f>VLOOKUP($A8,PreSurvey!$D:AM,36,FALSE)</f>
        <v>Neither Agree nor Disagree</v>
      </c>
      <c r="BM8" t="s">
        <v>66</v>
      </c>
      <c r="BN8" s="6" t="str">
        <f>VLOOKUP($A8,PreSurvey!$D:AN,37,FALSE)</f>
        <v>Neither Agree nor Disagree</v>
      </c>
      <c r="BO8" t="s">
        <v>60</v>
      </c>
      <c r="BP8" s="6" t="str">
        <f>VLOOKUP($A8,PreSurvey!$D:AO,38,FALSE)</f>
        <v>Disagree Slightly</v>
      </c>
      <c r="BQ8" t="s">
        <v>60</v>
      </c>
      <c r="BR8" s="6" t="str">
        <f>VLOOKUP($A8,PreSurvey!$D:AP,39,FALSE)</f>
        <v>Disagree Slightly</v>
      </c>
      <c r="BS8" t="s">
        <v>66</v>
      </c>
      <c r="BT8" s="6" t="str">
        <f>VLOOKUP($A8,PreSurvey!$D:AQ,40,FALSE)</f>
        <v>Disagree Slightly</v>
      </c>
      <c r="BU8" t="s">
        <v>66</v>
      </c>
      <c r="BV8" s="6" t="str">
        <f>VLOOKUP($A8,PreSurvey!$D:AR,41,FALSE)</f>
        <v>Disagree Slightly</v>
      </c>
      <c r="BW8" t="s">
        <v>66</v>
      </c>
      <c r="BX8" s="6" t="str">
        <f>VLOOKUP($A8,PreSurvey!$D:AS,42,FALSE)</f>
        <v>Disagree Slightly</v>
      </c>
      <c r="BY8" t="s">
        <v>66</v>
      </c>
      <c r="BZ8" s="6" t="str">
        <f>VLOOKUP($A8,PreSurvey!$D:AT,43,FALSE)</f>
        <v>Disagree Slightly</v>
      </c>
      <c r="CA8" t="s">
        <v>65</v>
      </c>
      <c r="CB8" s="6" t="str">
        <f>VLOOKUP($A8,PreSurvey!$D:AU,44,FALSE)</f>
        <v>Agree Slightly</v>
      </c>
      <c r="CC8" t="s">
        <v>65</v>
      </c>
      <c r="CD8" s="6" t="str">
        <f>VLOOKUP($A8,PreSurvey!$D:AV,45,FALSE)</f>
        <v>Agree Slightly</v>
      </c>
      <c r="CE8" t="s">
        <v>65</v>
      </c>
      <c r="CF8" s="6" t="str">
        <f>VLOOKUP($A8,PreSurvey!$D:AW,46,FALSE)</f>
        <v>Agree Slightly</v>
      </c>
      <c r="CG8" t="s">
        <v>65</v>
      </c>
      <c r="CH8" s="6" t="str">
        <f>VLOOKUP($A8,PreSurvey!$D:AX,47,FALSE)</f>
        <v>Agree Slightly</v>
      </c>
      <c r="CI8" t="s">
        <v>65</v>
      </c>
      <c r="CJ8" s="6" t="str">
        <f>VLOOKUP($A8,PreSurvey!$D:AY,48,FALSE)</f>
        <v>Agree Slightly</v>
      </c>
      <c r="CK8" t="s">
        <v>65</v>
      </c>
      <c r="CL8">
        <v>660</v>
      </c>
      <c r="CM8" s="3">
        <v>44437.431250000001</v>
      </c>
    </row>
    <row r="9" spans="1:91" x14ac:dyDescent="0.35">
      <c r="A9" s="5" t="s">
        <v>381</v>
      </c>
      <c r="B9" t="s">
        <v>89</v>
      </c>
      <c r="C9" t="s">
        <v>703</v>
      </c>
      <c r="D9" t="s">
        <v>63</v>
      </c>
      <c r="E9" s="6" t="s">
        <v>58</v>
      </c>
      <c r="F9" s="6" t="s">
        <v>73</v>
      </c>
      <c r="G9" s="6" t="s">
        <v>58</v>
      </c>
      <c r="H9" s="6" t="s">
        <v>74</v>
      </c>
      <c r="I9">
        <v>4</v>
      </c>
      <c r="J9">
        <v>4</v>
      </c>
      <c r="K9">
        <v>4</v>
      </c>
      <c r="L9" s="6" t="str">
        <f>VLOOKUP($A9,PreSurvey!$D:M,10,FALSE)</f>
        <v>Agree Slightly</v>
      </c>
      <c r="M9" t="s">
        <v>65</v>
      </c>
      <c r="N9" s="6" t="str">
        <f>VLOOKUP($A9,PreSurvey!$D:N,11,FALSE)</f>
        <v>Disagree Slightly</v>
      </c>
      <c r="O9" t="s">
        <v>65</v>
      </c>
      <c r="P9" s="6" t="str">
        <f>VLOOKUP($A9,PreSurvey!$D:O,12,FALSE)</f>
        <v>Disagree Slightly</v>
      </c>
      <c r="Q9" t="s">
        <v>67</v>
      </c>
      <c r="R9" s="6" t="str">
        <f>VLOOKUP($A9,PreSurvey!$D:P,13,FALSE)</f>
        <v>Neither Agree nor Disagree</v>
      </c>
      <c r="S9" t="s">
        <v>65</v>
      </c>
      <c r="T9" s="6" t="str">
        <f>VLOOKUP($A9,PreSurvey!$D:Q,14,FALSE)</f>
        <v>Neither Agree nor Disagree</v>
      </c>
      <c r="U9" t="s">
        <v>65</v>
      </c>
      <c r="V9" s="6" t="str">
        <f>VLOOKUP($A9,PreSurvey!$D:R,15,FALSE)</f>
        <v>Disagree Slightly</v>
      </c>
      <c r="W9" t="s">
        <v>66</v>
      </c>
      <c r="X9" s="6" t="str">
        <f>VLOOKUP($A9,PreSurvey!$D:S,16,FALSE)</f>
        <v>Disagree Slightly</v>
      </c>
      <c r="Y9" t="s">
        <v>66</v>
      </c>
      <c r="Z9" s="6" t="str">
        <f>VLOOKUP($A9,PreSurvey!$D:T,17,FALSE)</f>
        <v>Disagree Slightly</v>
      </c>
      <c r="AA9" t="s">
        <v>66</v>
      </c>
      <c r="AB9" s="6" t="str">
        <f>VLOOKUP($A9,PreSurvey!$D:U,18,FALSE)</f>
        <v>Agree Slightly</v>
      </c>
      <c r="AC9" t="s">
        <v>65</v>
      </c>
      <c r="AD9" s="6" t="str">
        <f>VLOOKUP($A9,PreSurvey!$D:V,19,FALSE)</f>
        <v>Agree Slightly</v>
      </c>
      <c r="AE9" t="s">
        <v>65</v>
      </c>
      <c r="AF9" s="6" t="str">
        <f>VLOOKUP($A9,PreSurvey!$D:W,20,FALSE)</f>
        <v>Neither Agree nor Disagree</v>
      </c>
      <c r="AG9" t="s">
        <v>65</v>
      </c>
      <c r="AH9" s="6" t="str">
        <f>VLOOKUP($A9,PreSurvey!$D:X,21,FALSE)</f>
        <v>Neither Agree nor Disagree</v>
      </c>
      <c r="AI9" t="s">
        <v>65</v>
      </c>
      <c r="AJ9" s="6" t="str">
        <f>VLOOKUP($A9,PreSurvey!$D:Y,22,FALSE)</f>
        <v>Disagree Slightly</v>
      </c>
      <c r="AK9" t="s">
        <v>66</v>
      </c>
      <c r="AL9" s="6" t="str">
        <f>VLOOKUP($A9,PreSurvey!$D:Z,23,FALSE)</f>
        <v>Disagree Slightly</v>
      </c>
      <c r="AM9" t="s">
        <v>66</v>
      </c>
      <c r="AN9" s="6" t="str">
        <f>VLOOKUP($A9,PreSurvey!$D:AA,24,FALSE)</f>
        <v>Disagree Slightly</v>
      </c>
      <c r="AO9" t="s">
        <v>66</v>
      </c>
      <c r="AP9" s="6" t="str">
        <f>VLOOKUP($A9,PreSurvey!$D:AB,25,FALSE)</f>
        <v>Disagree Slightly</v>
      </c>
      <c r="AQ9" t="s">
        <v>66</v>
      </c>
      <c r="AR9" s="6" t="str">
        <f>VLOOKUP($A9,PreSurvey!$D:AC,26,FALSE)</f>
        <v>Neither Agree nor Disagree</v>
      </c>
      <c r="AS9" t="s">
        <v>60</v>
      </c>
      <c r="AT9" s="6" t="str">
        <f>VLOOKUP($A9,PreSurvey!$D:AD,27,FALSE)</f>
        <v>Agree Slightly</v>
      </c>
      <c r="AU9" t="s">
        <v>65</v>
      </c>
      <c r="AV9" s="6" t="str">
        <f>VLOOKUP($A9,PreSurvey!$D:AE,28,FALSE)</f>
        <v>Agree Slightly</v>
      </c>
      <c r="AW9" t="s">
        <v>66</v>
      </c>
      <c r="AX9" s="6" t="str">
        <f>VLOOKUP($A9,PreSurvey!$D:AF,29,FALSE)</f>
        <v>Neither Agree nor Disagree</v>
      </c>
      <c r="AY9" t="s">
        <v>66</v>
      </c>
      <c r="AZ9" s="6" t="str">
        <f>VLOOKUP($A9,PreSurvey!$D:AG,30,FALSE)</f>
        <v>Agree Slightly</v>
      </c>
      <c r="BA9" t="s">
        <v>66</v>
      </c>
      <c r="BB9" s="6" t="str">
        <f>VLOOKUP($A9,PreSurvey!$D:AH,31,FALSE)</f>
        <v>Agree Slightly</v>
      </c>
      <c r="BC9" t="s">
        <v>65</v>
      </c>
      <c r="BD9" s="6" t="str">
        <f>VLOOKUP($A9,PreSurvey!$D:AI,32,FALSE)</f>
        <v>Agree Slightly</v>
      </c>
      <c r="BE9" t="s">
        <v>65</v>
      </c>
      <c r="BF9" s="6" t="str">
        <f>VLOOKUP($A9,PreSurvey!$D:AJ,33,FALSE)</f>
        <v>Disagree Slightly</v>
      </c>
      <c r="BG9" t="s">
        <v>60</v>
      </c>
      <c r="BH9" s="6" t="str">
        <f>VLOOKUP($A9,PreSurvey!$D:AK,34,FALSE)</f>
        <v>Disagree Strongly</v>
      </c>
      <c r="BI9" t="s">
        <v>67</v>
      </c>
      <c r="BJ9" s="6" t="str">
        <f>VLOOKUP($A9,PreSurvey!$D:AL,35,FALSE)</f>
        <v>Disagree Strongly</v>
      </c>
      <c r="BK9" t="s">
        <v>67</v>
      </c>
      <c r="BL9" s="6" t="str">
        <f>VLOOKUP($A9,PreSurvey!$D:AM,36,FALSE)</f>
        <v>Disagree Slightly</v>
      </c>
      <c r="BM9" t="s">
        <v>60</v>
      </c>
      <c r="BN9" s="6" t="str">
        <f>VLOOKUP($A9,PreSurvey!$D:AN,37,FALSE)</f>
        <v>Neither Agree nor Disagree</v>
      </c>
      <c r="BO9" t="s">
        <v>66</v>
      </c>
      <c r="BP9" s="6" t="str">
        <f>VLOOKUP($A9,PreSurvey!$D:AO,38,FALSE)</f>
        <v>Disagree Slightly</v>
      </c>
      <c r="BQ9" t="s">
        <v>67</v>
      </c>
      <c r="BR9" s="6" t="str">
        <f>VLOOKUP($A9,PreSurvey!$D:AP,39,FALSE)</f>
        <v>Neither Agree nor Disagree</v>
      </c>
      <c r="BS9" t="s">
        <v>66</v>
      </c>
      <c r="BT9" s="6" t="str">
        <f>VLOOKUP($A9,PreSurvey!$D:AQ,40,FALSE)</f>
        <v>Neither Agree nor Disagree</v>
      </c>
      <c r="BU9" t="s">
        <v>66</v>
      </c>
      <c r="BV9" s="6" t="str">
        <f>VLOOKUP($A9,PreSurvey!$D:AR,41,FALSE)</f>
        <v>Neither Agree nor Disagree</v>
      </c>
      <c r="BW9" t="s">
        <v>66</v>
      </c>
      <c r="BX9" s="6" t="str">
        <f>VLOOKUP($A9,PreSurvey!$D:AS,42,FALSE)</f>
        <v>Agree Slightly</v>
      </c>
      <c r="BY9" t="s">
        <v>60</v>
      </c>
      <c r="BZ9" s="6" t="str">
        <f>VLOOKUP($A9,PreSurvey!$D:AT,43,FALSE)</f>
        <v>Agree Slightly</v>
      </c>
      <c r="CA9" t="s">
        <v>65</v>
      </c>
      <c r="CB9" s="6" t="str">
        <f>VLOOKUP($A9,PreSurvey!$D:AU,44,FALSE)</f>
        <v>Agree Slightly</v>
      </c>
      <c r="CC9" t="s">
        <v>65</v>
      </c>
      <c r="CD9" s="6" t="str">
        <f>VLOOKUP($A9,PreSurvey!$D:AV,45,FALSE)</f>
        <v>Agree Slightly</v>
      </c>
      <c r="CE9" t="s">
        <v>65</v>
      </c>
      <c r="CF9" s="6" t="str">
        <f>VLOOKUP($A9,PreSurvey!$D:AW,46,FALSE)</f>
        <v>Agree Slightly</v>
      </c>
      <c r="CG9" t="s">
        <v>65</v>
      </c>
      <c r="CH9" s="6" t="str">
        <f>VLOOKUP($A9,PreSurvey!$D:AX,47,FALSE)</f>
        <v>Agree Slightly</v>
      </c>
      <c r="CI9" t="s">
        <v>65</v>
      </c>
      <c r="CJ9" s="6" t="str">
        <f>VLOOKUP($A9,PreSurvey!$D:AY,48,FALSE)</f>
        <v>Agree Slightly</v>
      </c>
      <c r="CK9" t="s">
        <v>65</v>
      </c>
      <c r="CL9">
        <v>593</v>
      </c>
      <c r="CM9" s="3">
        <v>44437.356944444444</v>
      </c>
    </row>
    <row r="10" spans="1:91" x14ac:dyDescent="0.35">
      <c r="A10" s="5">
        <v>87</v>
      </c>
      <c r="B10" t="s">
        <v>89</v>
      </c>
      <c r="C10" t="s">
        <v>703</v>
      </c>
      <c r="D10" t="s">
        <v>63</v>
      </c>
      <c r="E10" s="6" t="s">
        <v>58</v>
      </c>
      <c r="F10" s="6" t="s">
        <v>73</v>
      </c>
      <c r="G10" s="6" t="s">
        <v>58</v>
      </c>
      <c r="H10" s="6" t="s">
        <v>74</v>
      </c>
      <c r="I10">
        <v>3</v>
      </c>
      <c r="J10">
        <v>3</v>
      </c>
      <c r="K10">
        <v>3</v>
      </c>
      <c r="L10" s="6" t="str">
        <f>VLOOKUP($A10,PreSurvey!$D:M,10,FALSE)</f>
        <v>Agree Slightly</v>
      </c>
      <c r="M10" t="s">
        <v>65</v>
      </c>
      <c r="N10" s="6" t="str">
        <f>VLOOKUP($A10,PreSurvey!$D:N,11,FALSE)</f>
        <v>Agree Slightly</v>
      </c>
      <c r="O10" t="s">
        <v>65</v>
      </c>
      <c r="P10" s="6" t="str">
        <f>VLOOKUP($A10,PreSurvey!$D:O,12,FALSE)</f>
        <v>Agree Slightly</v>
      </c>
      <c r="Q10" t="s">
        <v>65</v>
      </c>
      <c r="R10" s="6" t="str">
        <f>VLOOKUP($A10,PreSurvey!$D:P,13,FALSE)</f>
        <v>Agree Slightly</v>
      </c>
      <c r="S10" t="s">
        <v>65</v>
      </c>
      <c r="T10" s="6" t="str">
        <f>VLOOKUP($A10,PreSurvey!$D:Q,14,FALSE)</f>
        <v>Agree Slightly</v>
      </c>
      <c r="U10" t="s">
        <v>65</v>
      </c>
      <c r="V10" s="6" t="str">
        <f>VLOOKUP($A10,PreSurvey!$D:R,15,FALSE)</f>
        <v>Agree Slightly</v>
      </c>
      <c r="W10" t="s">
        <v>60</v>
      </c>
      <c r="X10" s="6" t="str">
        <f>VLOOKUP($A10,PreSurvey!$D:S,16,FALSE)</f>
        <v>Agree Strongly</v>
      </c>
      <c r="Y10" t="s">
        <v>60</v>
      </c>
      <c r="Z10" s="6" t="str">
        <f>VLOOKUP($A10,PreSurvey!$D:T,17,FALSE)</f>
        <v>Agree Slightly</v>
      </c>
      <c r="AA10" t="s">
        <v>66</v>
      </c>
      <c r="AB10" s="6" t="str">
        <f>VLOOKUP($A10,PreSurvey!$D:U,18,FALSE)</f>
        <v>Agree Slightly</v>
      </c>
      <c r="AC10" t="s">
        <v>68</v>
      </c>
      <c r="AD10" s="6" t="str">
        <f>VLOOKUP($A10,PreSurvey!$D:V,19,FALSE)</f>
        <v>Agree Slightly</v>
      </c>
      <c r="AE10" t="s">
        <v>65</v>
      </c>
      <c r="AF10" s="6" t="str">
        <f>VLOOKUP($A10,PreSurvey!$D:W,20,FALSE)</f>
        <v>Agree Slightly</v>
      </c>
      <c r="AG10" t="s">
        <v>68</v>
      </c>
      <c r="AH10" s="6" t="str">
        <f>VLOOKUP($A10,PreSurvey!$D:X,21,FALSE)</f>
        <v>Agree Slightly</v>
      </c>
      <c r="AI10" t="s">
        <v>68</v>
      </c>
      <c r="AJ10" s="6" t="str">
        <f>VLOOKUP($A10,PreSurvey!$D:Y,22,FALSE)</f>
        <v>Agree Slightly</v>
      </c>
      <c r="AK10" t="s">
        <v>60</v>
      </c>
      <c r="AL10" s="6" t="str">
        <f>VLOOKUP($A10,PreSurvey!$D:Z,23,FALSE)</f>
        <v>Disagree Slightly</v>
      </c>
      <c r="AM10" t="s">
        <v>66</v>
      </c>
      <c r="AN10" s="6" t="str">
        <f>VLOOKUP($A10,PreSurvey!$D:AA,24,FALSE)</f>
        <v>Neither Agree nor Disagree</v>
      </c>
      <c r="AO10" t="s">
        <v>66</v>
      </c>
      <c r="AP10" s="6" t="str">
        <f>VLOOKUP($A10,PreSurvey!$D:AB,25,FALSE)</f>
        <v>Neither Agree nor Disagree</v>
      </c>
      <c r="AQ10" t="s">
        <v>66</v>
      </c>
      <c r="AR10" s="6" t="str">
        <f>VLOOKUP($A10,PreSurvey!$D:AC,26,FALSE)</f>
        <v>Neither Agree nor Disagree</v>
      </c>
      <c r="AS10" t="s">
        <v>60</v>
      </c>
      <c r="AT10" s="6" t="str">
        <f>VLOOKUP($A10,PreSurvey!$D:AD,27,FALSE)</f>
        <v>Agree Slightly</v>
      </c>
      <c r="AU10" t="s">
        <v>68</v>
      </c>
      <c r="AV10" s="6" t="str">
        <f>VLOOKUP($A10,PreSurvey!$D:AE,28,FALSE)</f>
        <v>Neither Agree nor Disagree</v>
      </c>
      <c r="AW10" t="s">
        <v>60</v>
      </c>
      <c r="AX10" s="6" t="str">
        <f>VLOOKUP($A10,PreSurvey!$D:AF,29,FALSE)</f>
        <v>Neither Agree nor Disagree</v>
      </c>
      <c r="AY10" t="s">
        <v>60</v>
      </c>
      <c r="AZ10" s="6" t="str">
        <f>VLOOKUP($A10,PreSurvey!$D:AG,30,FALSE)</f>
        <v>Neither Agree nor Disagree</v>
      </c>
      <c r="BA10" t="s">
        <v>65</v>
      </c>
      <c r="BB10" s="6" t="str">
        <f>VLOOKUP($A10,PreSurvey!$D:AH,31,FALSE)</f>
        <v>Neither Agree nor Disagree</v>
      </c>
      <c r="BC10" t="s">
        <v>65</v>
      </c>
      <c r="BD10" s="6" t="str">
        <f>VLOOKUP($A10,PreSurvey!$D:AI,32,FALSE)</f>
        <v>Agree Slightly</v>
      </c>
      <c r="BE10" t="s">
        <v>65</v>
      </c>
      <c r="BF10" s="6" t="str">
        <f>VLOOKUP($A10,PreSurvey!$D:AJ,33,FALSE)</f>
        <v>Neither Agree nor Disagree</v>
      </c>
      <c r="BG10" t="s">
        <v>66</v>
      </c>
      <c r="BH10" s="6" t="str">
        <f>VLOOKUP($A10,PreSurvey!$D:AK,34,FALSE)</f>
        <v>Disagree Strongly</v>
      </c>
      <c r="BI10" t="s">
        <v>67</v>
      </c>
      <c r="BJ10" s="6" t="str">
        <f>VLOOKUP($A10,PreSurvey!$D:AL,35,FALSE)</f>
        <v>Disagree Strongly</v>
      </c>
      <c r="BK10" t="s">
        <v>67</v>
      </c>
      <c r="BL10" s="6" t="str">
        <f>VLOOKUP($A10,PreSurvey!$D:AM,36,FALSE)</f>
        <v>Disagree Slightly</v>
      </c>
      <c r="BM10" t="s">
        <v>60</v>
      </c>
      <c r="BN10" s="6" t="str">
        <f>VLOOKUP($A10,PreSurvey!$D:AN,37,FALSE)</f>
        <v>Neither Agree nor Disagree</v>
      </c>
      <c r="BO10" t="s">
        <v>60</v>
      </c>
      <c r="BP10" s="6" t="str">
        <f>VLOOKUP($A10,PreSurvey!$D:AO,38,FALSE)</f>
        <v>Disagree Slightly</v>
      </c>
      <c r="BQ10" t="s">
        <v>66</v>
      </c>
      <c r="BR10" s="6" t="str">
        <f>VLOOKUP($A10,PreSurvey!$D:AP,39,FALSE)</f>
        <v>Neither Agree nor Disagree</v>
      </c>
      <c r="BS10" t="s">
        <v>66</v>
      </c>
      <c r="BT10" s="6" t="str">
        <f>VLOOKUP($A10,PreSurvey!$D:AQ,40,FALSE)</f>
        <v>Neither Agree nor Disagree</v>
      </c>
      <c r="BU10" t="s">
        <v>66</v>
      </c>
      <c r="BV10" s="6" t="str">
        <f>VLOOKUP($A10,PreSurvey!$D:AR,41,FALSE)</f>
        <v>Neither Agree nor Disagree</v>
      </c>
      <c r="BW10" t="s">
        <v>66</v>
      </c>
      <c r="BX10" s="6" t="str">
        <f>VLOOKUP($A10,PreSurvey!$D:AS,42,FALSE)</f>
        <v>Agree Strongly</v>
      </c>
      <c r="BY10" t="s">
        <v>68</v>
      </c>
      <c r="BZ10" s="6" t="str">
        <f>VLOOKUP($A10,PreSurvey!$D:AT,43,FALSE)</f>
        <v>Neither Agree nor Disagree</v>
      </c>
      <c r="CA10" t="s">
        <v>65</v>
      </c>
      <c r="CB10" s="6" t="str">
        <f>VLOOKUP($A10,PreSurvey!$D:AU,44,FALSE)</f>
        <v>Agree Strongly</v>
      </c>
      <c r="CC10" t="s">
        <v>68</v>
      </c>
      <c r="CD10" s="6" t="str">
        <f>VLOOKUP($A10,PreSurvey!$D:AV,45,FALSE)</f>
        <v>Agree Slightly</v>
      </c>
      <c r="CE10" t="s">
        <v>65</v>
      </c>
      <c r="CF10" s="6" t="str">
        <f>VLOOKUP($A10,PreSurvey!$D:AW,46,FALSE)</f>
        <v>Agree Slightly</v>
      </c>
      <c r="CG10" t="s">
        <v>65</v>
      </c>
      <c r="CH10" s="6" t="str">
        <f>VLOOKUP($A10,PreSurvey!$D:AX,47,FALSE)</f>
        <v>Neither Agree nor Disagree</v>
      </c>
      <c r="CI10" t="s">
        <v>65</v>
      </c>
      <c r="CJ10" s="6" t="str">
        <f>VLOOKUP($A10,PreSurvey!$D:AY,48,FALSE)</f>
        <v>Agree Slightly</v>
      </c>
      <c r="CK10" t="s">
        <v>65</v>
      </c>
      <c r="CL10">
        <v>571</v>
      </c>
      <c r="CM10" s="3">
        <v>44437.325694444444</v>
      </c>
    </row>
    <row r="11" spans="1:91" x14ac:dyDescent="0.35">
      <c r="A11" s="5" t="s">
        <v>267</v>
      </c>
      <c r="B11" t="s">
        <v>89</v>
      </c>
      <c r="C11" t="s">
        <v>715</v>
      </c>
      <c r="D11" t="s">
        <v>56</v>
      </c>
      <c r="E11" s="6" t="s">
        <v>58</v>
      </c>
      <c r="F11" s="6" t="s">
        <v>73</v>
      </c>
      <c r="G11" s="6" t="s">
        <v>58</v>
      </c>
      <c r="H11" s="6" t="s">
        <v>74</v>
      </c>
      <c r="I11">
        <v>3</v>
      </c>
      <c r="J11">
        <v>3</v>
      </c>
      <c r="K11">
        <v>3</v>
      </c>
      <c r="L11" s="6" t="str">
        <f>VLOOKUP($A11,PreSurvey!$D:M,10,FALSE)</f>
        <v>Agree Strongly</v>
      </c>
      <c r="M11" t="s">
        <v>65</v>
      </c>
      <c r="N11" s="6" t="str">
        <f>VLOOKUP($A11,PreSurvey!$D:N,11,FALSE)</f>
        <v>Neither Agree nor Disagree</v>
      </c>
      <c r="O11" t="s">
        <v>60</v>
      </c>
      <c r="P11" s="6" t="str">
        <f>VLOOKUP($A11,PreSurvey!$D:O,12,FALSE)</f>
        <v>Agree Slightly</v>
      </c>
      <c r="Q11" t="s">
        <v>66</v>
      </c>
      <c r="R11" s="6" t="str">
        <f>VLOOKUP($A11,PreSurvey!$D:P,13,FALSE)</f>
        <v>Disagree Slightly</v>
      </c>
      <c r="S11" t="s">
        <v>60</v>
      </c>
      <c r="T11" s="6" t="str">
        <f>VLOOKUP($A11,PreSurvey!$D:Q,14,FALSE)</f>
        <v>Disagree Slightly</v>
      </c>
      <c r="U11" t="s">
        <v>65</v>
      </c>
      <c r="V11" s="6" t="str">
        <f>VLOOKUP($A11,PreSurvey!$D:R,15,FALSE)</f>
        <v>Agree Slightly</v>
      </c>
      <c r="W11" t="s">
        <v>60</v>
      </c>
      <c r="X11" s="6" t="str">
        <f>VLOOKUP($A11,PreSurvey!$D:S,16,FALSE)</f>
        <v>Neither Agree nor Disagree</v>
      </c>
      <c r="Y11" t="s">
        <v>60</v>
      </c>
      <c r="Z11" s="6" t="str">
        <f>VLOOKUP($A11,PreSurvey!$D:T,17,FALSE)</f>
        <v>Neither Agree nor Disagree</v>
      </c>
      <c r="AA11" t="s">
        <v>66</v>
      </c>
      <c r="AB11" s="6" t="str">
        <f>VLOOKUP($A11,PreSurvey!$D:U,18,FALSE)</f>
        <v>Neither Agree nor Disagree</v>
      </c>
      <c r="AC11" t="s">
        <v>65</v>
      </c>
      <c r="AD11" s="6" t="str">
        <f>VLOOKUP($A11,PreSurvey!$D:V,19,FALSE)</f>
        <v>Neither Agree nor Disagree</v>
      </c>
      <c r="AE11" t="s">
        <v>60</v>
      </c>
      <c r="AF11" s="6" t="str">
        <f>VLOOKUP($A11,PreSurvey!$D:W,20,FALSE)</f>
        <v>Neither Agree nor Disagree</v>
      </c>
      <c r="AG11" t="s">
        <v>65</v>
      </c>
      <c r="AH11" s="6" t="str">
        <f>VLOOKUP($A11,PreSurvey!$D:X,21,FALSE)</f>
        <v>Disagree Slightly</v>
      </c>
      <c r="AI11" t="s">
        <v>60</v>
      </c>
      <c r="AJ11" s="6" t="str">
        <f>VLOOKUP($A11,PreSurvey!$D:Y,22,FALSE)</f>
        <v>Neither Agree nor Disagree</v>
      </c>
      <c r="AK11" t="s">
        <v>60</v>
      </c>
      <c r="AL11" s="6" t="str">
        <f>VLOOKUP($A11,PreSurvey!$D:Z,23,FALSE)</f>
        <v>Disagree Slightly</v>
      </c>
      <c r="AM11" t="s">
        <v>66</v>
      </c>
      <c r="AN11" s="6" t="str">
        <f>VLOOKUP($A11,PreSurvey!$D:AA,24,FALSE)</f>
        <v>Neither Agree nor Disagree</v>
      </c>
      <c r="AO11" t="s">
        <v>66</v>
      </c>
      <c r="AP11" s="6" t="str">
        <f>VLOOKUP($A11,PreSurvey!$D:AB,25,FALSE)</f>
        <v>Neither Agree nor Disagree</v>
      </c>
      <c r="AQ11" t="s">
        <v>60</v>
      </c>
      <c r="AR11" s="6" t="str">
        <f>VLOOKUP($A11,PreSurvey!$D:AC,26,FALSE)</f>
        <v>Agree Slightly</v>
      </c>
      <c r="AS11" t="s">
        <v>65</v>
      </c>
      <c r="AT11" s="6" t="str">
        <f>VLOOKUP($A11,PreSurvey!$D:AD,27,FALSE)</f>
        <v>Agree Slightly</v>
      </c>
      <c r="AU11" t="s">
        <v>65</v>
      </c>
      <c r="AV11" s="6" t="str">
        <f>VLOOKUP($A11,PreSurvey!$D:AE,28,FALSE)</f>
        <v>Neither Agree nor Disagree</v>
      </c>
      <c r="AW11" t="s">
        <v>60</v>
      </c>
      <c r="AX11" s="6" t="str">
        <f>VLOOKUP($A11,PreSurvey!$D:AF,29,FALSE)</f>
        <v>Agree Slightly</v>
      </c>
      <c r="AY11" t="s">
        <v>60</v>
      </c>
      <c r="AZ11" s="6" t="str">
        <f>VLOOKUP($A11,PreSurvey!$D:AG,30,FALSE)</f>
        <v>Agree Slightly</v>
      </c>
      <c r="BA11" t="s">
        <v>60</v>
      </c>
      <c r="BB11" s="6" t="str">
        <f>VLOOKUP($A11,PreSurvey!$D:AH,31,FALSE)</f>
        <v>Agree Slightly</v>
      </c>
      <c r="BC11" t="s">
        <v>65</v>
      </c>
      <c r="BD11" s="6" t="str">
        <f>VLOOKUP($A11,PreSurvey!$D:AI,32,FALSE)</f>
        <v>Agree Slightly</v>
      </c>
      <c r="BE11" t="s">
        <v>65</v>
      </c>
      <c r="BF11" s="6" t="str">
        <f>VLOOKUP($A11,PreSurvey!$D:AJ,33,FALSE)</f>
        <v>Disagree Slightly</v>
      </c>
      <c r="BG11" t="s">
        <v>66</v>
      </c>
      <c r="BH11" s="6" t="str">
        <f>VLOOKUP($A11,PreSurvey!$D:AK,34,FALSE)</f>
        <v>Disagree Slightly</v>
      </c>
      <c r="BI11" t="s">
        <v>60</v>
      </c>
      <c r="BJ11" s="6" t="str">
        <f>VLOOKUP($A11,PreSurvey!$D:AL,35,FALSE)</f>
        <v>Disagree Slightly</v>
      </c>
      <c r="BK11" t="s">
        <v>66</v>
      </c>
      <c r="BL11" s="6" t="str">
        <f>VLOOKUP($A11,PreSurvey!$D:AM,36,FALSE)</f>
        <v>Disagree Slightly</v>
      </c>
      <c r="BM11" t="s">
        <v>66</v>
      </c>
      <c r="BN11" s="6" t="str">
        <f>VLOOKUP($A11,PreSurvey!$D:AN,37,FALSE)</f>
        <v>Neither Agree nor Disagree</v>
      </c>
      <c r="BO11" t="s">
        <v>60</v>
      </c>
      <c r="BP11" s="6" t="str">
        <f>VLOOKUP($A11,PreSurvey!$D:AO,38,FALSE)</f>
        <v>Disagree Slightly</v>
      </c>
      <c r="BQ11" t="s">
        <v>60</v>
      </c>
      <c r="BR11" s="6" t="str">
        <f>VLOOKUP($A11,PreSurvey!$D:AP,39,FALSE)</f>
        <v>Agree Slightly</v>
      </c>
      <c r="BS11" t="s">
        <v>60</v>
      </c>
      <c r="BT11" s="6" t="str">
        <f>VLOOKUP($A11,PreSurvey!$D:AQ,40,FALSE)</f>
        <v>Agree Slightly</v>
      </c>
      <c r="BU11" t="s">
        <v>60</v>
      </c>
      <c r="BV11" s="6" t="str">
        <f>VLOOKUP($A11,PreSurvey!$D:AR,41,FALSE)</f>
        <v>Neither Agree nor Disagree</v>
      </c>
      <c r="BW11" t="s">
        <v>60</v>
      </c>
      <c r="BX11" s="6" t="str">
        <f>VLOOKUP($A11,PreSurvey!$D:AS,42,FALSE)</f>
        <v>Agree Slightly</v>
      </c>
      <c r="BY11" t="s">
        <v>60</v>
      </c>
      <c r="BZ11" s="6" t="str">
        <f>VLOOKUP($A11,PreSurvey!$D:AT,43,FALSE)</f>
        <v>Neither Agree nor Disagree</v>
      </c>
      <c r="CA11" t="s">
        <v>65</v>
      </c>
      <c r="CB11" s="6" t="str">
        <f>VLOOKUP($A11,PreSurvey!$D:AU,44,FALSE)</f>
        <v>Agree Slightly</v>
      </c>
      <c r="CC11" t="s">
        <v>65</v>
      </c>
      <c r="CD11" s="6" t="str">
        <f>VLOOKUP($A11,PreSurvey!$D:AV,45,FALSE)</f>
        <v>Agree Slightly</v>
      </c>
      <c r="CE11" t="s">
        <v>65</v>
      </c>
      <c r="CF11" s="6" t="str">
        <f>VLOOKUP($A11,PreSurvey!$D:AW,46,FALSE)</f>
        <v>Neither Agree nor Disagree</v>
      </c>
      <c r="CG11" t="s">
        <v>60</v>
      </c>
      <c r="CH11" s="6" t="str">
        <f>VLOOKUP($A11,PreSurvey!$D:AX,47,FALSE)</f>
        <v>Agree Slightly</v>
      </c>
      <c r="CI11" t="s">
        <v>60</v>
      </c>
      <c r="CJ11" s="6" t="str">
        <f>VLOOKUP($A11,PreSurvey!$D:AY,48,FALSE)</f>
        <v>Neither Agree nor Disagree</v>
      </c>
      <c r="CK11" t="s">
        <v>60</v>
      </c>
      <c r="CL11">
        <v>844</v>
      </c>
      <c r="CM11" s="3">
        <v>44440.512499999997</v>
      </c>
    </row>
    <row r="12" spans="1:91" x14ac:dyDescent="0.35">
      <c r="A12" s="5" t="s">
        <v>258</v>
      </c>
      <c r="B12" t="s">
        <v>89</v>
      </c>
      <c r="C12" t="s">
        <v>715</v>
      </c>
      <c r="D12" t="s">
        <v>63</v>
      </c>
      <c r="E12" s="6" t="s">
        <v>58</v>
      </c>
      <c r="F12" s="6" t="s">
        <v>73</v>
      </c>
      <c r="G12" s="6" t="s">
        <v>58</v>
      </c>
      <c r="H12" s="6" t="s">
        <v>80</v>
      </c>
      <c r="I12">
        <v>4</v>
      </c>
      <c r="J12">
        <v>4</v>
      </c>
      <c r="K12">
        <v>4</v>
      </c>
      <c r="L12" s="6" t="str">
        <f>VLOOKUP($A12,PreSurvey!$D:M,10,FALSE)</f>
        <v>Agree Strongly</v>
      </c>
      <c r="M12" t="s">
        <v>68</v>
      </c>
      <c r="N12" s="6" t="str">
        <f>VLOOKUP($A12,PreSurvey!$D:N,11,FALSE)</f>
        <v>Agree Strongly</v>
      </c>
      <c r="O12" t="s">
        <v>65</v>
      </c>
      <c r="P12" s="6" t="str">
        <f>VLOOKUP($A12,PreSurvey!$D:O,12,FALSE)</f>
        <v>Agree Slightly</v>
      </c>
      <c r="Q12" t="s">
        <v>67</v>
      </c>
      <c r="R12" s="6" t="str">
        <f>VLOOKUP($A12,PreSurvey!$D:P,13,FALSE)</f>
        <v>Agree Slightly</v>
      </c>
      <c r="S12" t="s">
        <v>68</v>
      </c>
      <c r="T12" s="6" t="str">
        <f>VLOOKUP($A12,PreSurvey!$D:Q,14,FALSE)</f>
        <v>Agree Slightly</v>
      </c>
      <c r="U12" t="s">
        <v>68</v>
      </c>
      <c r="V12" s="6" t="str">
        <f>VLOOKUP($A12,PreSurvey!$D:R,15,FALSE)</f>
        <v>Agree Slightly</v>
      </c>
      <c r="W12" t="s">
        <v>67</v>
      </c>
      <c r="X12" s="6" t="str">
        <f>VLOOKUP($A12,PreSurvey!$D:S,16,FALSE)</f>
        <v>Agree Slightly</v>
      </c>
      <c r="Y12" t="s">
        <v>67</v>
      </c>
      <c r="Z12" s="6" t="str">
        <f>VLOOKUP($A12,PreSurvey!$D:T,17,FALSE)</f>
        <v>Agree Slightly</v>
      </c>
      <c r="AA12" t="s">
        <v>67</v>
      </c>
      <c r="AB12" s="6" t="str">
        <f>VLOOKUP($A12,PreSurvey!$D:U,18,FALSE)</f>
        <v>Agree Slightly</v>
      </c>
      <c r="AC12" t="s">
        <v>68</v>
      </c>
      <c r="AD12" s="6" t="str">
        <f>VLOOKUP($A12,PreSurvey!$D:V,19,FALSE)</f>
        <v>Agree Slightly</v>
      </c>
      <c r="AE12" t="s">
        <v>68</v>
      </c>
      <c r="AF12" s="6" t="str">
        <f>VLOOKUP($A12,PreSurvey!$D:W,20,FALSE)</f>
        <v>Agree Slightly</v>
      </c>
      <c r="AG12" t="s">
        <v>68</v>
      </c>
      <c r="AH12" s="6" t="str">
        <f>VLOOKUP($A12,PreSurvey!$D:X,21,FALSE)</f>
        <v>Agree Slightly</v>
      </c>
      <c r="AI12" t="s">
        <v>68</v>
      </c>
      <c r="AJ12" s="6" t="str">
        <f>VLOOKUP($A12,PreSurvey!$D:Y,22,FALSE)</f>
        <v>Disagree Slightly</v>
      </c>
      <c r="AK12" t="s">
        <v>67</v>
      </c>
      <c r="AL12" s="6" t="str">
        <f>VLOOKUP($A12,PreSurvey!$D:Z,23,FALSE)</f>
        <v>Disagree Slightly</v>
      </c>
      <c r="AM12" t="s">
        <v>66</v>
      </c>
      <c r="AN12" s="6" t="str">
        <f>VLOOKUP($A12,PreSurvey!$D:AA,24,FALSE)</f>
        <v>Neither Agree nor Disagree</v>
      </c>
      <c r="AO12" t="s">
        <v>60</v>
      </c>
      <c r="AP12" s="6" t="str">
        <f>VLOOKUP($A12,PreSurvey!$D:AB,25,FALSE)</f>
        <v>Neither Agree nor Disagree</v>
      </c>
      <c r="AQ12" t="s">
        <v>67</v>
      </c>
      <c r="AR12" s="6" t="str">
        <f>VLOOKUP($A12,PreSurvey!$D:AC,26,FALSE)</f>
        <v>Agree Slightly</v>
      </c>
      <c r="AS12" t="s">
        <v>60</v>
      </c>
      <c r="AT12" s="6" t="str">
        <f>VLOOKUP($A12,PreSurvey!$D:AD,27,FALSE)</f>
        <v>Agree Slightly</v>
      </c>
      <c r="AU12" t="s">
        <v>65</v>
      </c>
      <c r="AV12" s="6" t="str">
        <f>VLOOKUP($A12,PreSurvey!$D:AE,28,FALSE)</f>
        <v>Agree Slightly</v>
      </c>
      <c r="AW12" t="s">
        <v>67</v>
      </c>
      <c r="AX12" s="6" t="str">
        <f>VLOOKUP($A12,PreSurvey!$D:AF,29,FALSE)</f>
        <v>Neither Agree nor Disagree</v>
      </c>
      <c r="AY12" t="s">
        <v>67</v>
      </c>
      <c r="AZ12" s="6" t="str">
        <f>VLOOKUP($A12,PreSurvey!$D:AG,30,FALSE)</f>
        <v>Agree Slightly</v>
      </c>
      <c r="BA12" t="s">
        <v>67</v>
      </c>
      <c r="BB12" s="6" t="str">
        <f>VLOOKUP($A12,PreSurvey!$D:AH,31,FALSE)</f>
        <v>Agree Slightly</v>
      </c>
      <c r="BC12" t="s">
        <v>68</v>
      </c>
      <c r="BD12" s="6" t="str">
        <f>VLOOKUP($A12,PreSurvey!$D:AI,32,FALSE)</f>
        <v>Agree Strongly</v>
      </c>
      <c r="BE12" t="s">
        <v>68</v>
      </c>
      <c r="BF12" s="6" t="str">
        <f>VLOOKUP($A12,PreSurvey!$D:AJ,33,FALSE)</f>
        <v>Disagree Strongly</v>
      </c>
      <c r="BG12" t="s">
        <v>60</v>
      </c>
      <c r="BH12" s="6" t="str">
        <f>VLOOKUP($A12,PreSurvey!$D:AK,34,FALSE)</f>
        <v>Neither Agree nor Disagree</v>
      </c>
      <c r="BI12" t="s">
        <v>67</v>
      </c>
      <c r="BJ12" s="6" t="str">
        <f>VLOOKUP($A12,PreSurvey!$D:AL,35,FALSE)</f>
        <v>Disagree Slightly</v>
      </c>
      <c r="BK12" t="s">
        <v>67</v>
      </c>
      <c r="BL12" s="6" t="str">
        <f>VLOOKUP($A12,PreSurvey!$D:AM,36,FALSE)</f>
        <v>Disagree Slightly</v>
      </c>
      <c r="BM12" t="s">
        <v>67</v>
      </c>
      <c r="BN12" s="6" t="str">
        <f>VLOOKUP($A12,PreSurvey!$D:AN,37,FALSE)</f>
        <v>Neither Agree nor Disagree</v>
      </c>
      <c r="BO12" t="s">
        <v>60</v>
      </c>
      <c r="BP12" s="6" t="str">
        <f>VLOOKUP($A12,PreSurvey!$D:AO,38,FALSE)</f>
        <v>Disagree Slightly</v>
      </c>
      <c r="BQ12" t="s">
        <v>67</v>
      </c>
      <c r="BR12" s="6" t="str">
        <f>VLOOKUP($A12,PreSurvey!$D:AP,39,FALSE)</f>
        <v>Agree Slightly</v>
      </c>
      <c r="BS12" t="s">
        <v>67</v>
      </c>
      <c r="BT12" s="6" t="str">
        <f>VLOOKUP($A12,PreSurvey!$D:AQ,40,FALSE)</f>
        <v>Neither Agree nor Disagree</v>
      </c>
      <c r="BU12" t="s">
        <v>67</v>
      </c>
      <c r="BV12" s="6" t="str">
        <f>VLOOKUP($A12,PreSurvey!$D:AR,41,FALSE)</f>
        <v>Agree Slightly</v>
      </c>
      <c r="BW12" t="s">
        <v>67</v>
      </c>
      <c r="BX12" s="6" t="str">
        <f>VLOOKUP($A12,PreSurvey!$D:AS,42,FALSE)</f>
        <v>Agree Slightly</v>
      </c>
      <c r="BY12" t="s">
        <v>67</v>
      </c>
      <c r="BZ12" s="6" t="str">
        <f>VLOOKUP($A12,PreSurvey!$D:AT,43,FALSE)</f>
        <v>Disagree Slightly</v>
      </c>
      <c r="CA12" t="s">
        <v>68</v>
      </c>
      <c r="CB12" s="6" t="str">
        <f>VLOOKUP($A12,PreSurvey!$D:AU,44,FALSE)</f>
        <v>Agree Slightly</v>
      </c>
      <c r="CC12" t="s">
        <v>68</v>
      </c>
      <c r="CD12" s="6" t="str">
        <f>VLOOKUP($A12,PreSurvey!$D:AV,45,FALSE)</f>
        <v>Agree Slightly</v>
      </c>
      <c r="CE12" t="s">
        <v>68</v>
      </c>
      <c r="CF12" s="6" t="str">
        <f>VLOOKUP($A12,PreSurvey!$D:AW,46,FALSE)</f>
        <v>Agree Slightly</v>
      </c>
      <c r="CG12" t="s">
        <v>68</v>
      </c>
      <c r="CH12" s="6" t="str">
        <f>VLOOKUP($A12,PreSurvey!$D:AX,47,FALSE)</f>
        <v>Agree Slightly</v>
      </c>
      <c r="CI12" t="s">
        <v>68</v>
      </c>
      <c r="CJ12" s="6" t="str">
        <f>VLOOKUP($A12,PreSurvey!$D:AY,48,FALSE)</f>
        <v>Neither Agree nor Disagree</v>
      </c>
      <c r="CK12" t="s">
        <v>68</v>
      </c>
      <c r="CL12">
        <v>814</v>
      </c>
      <c r="CM12" s="3">
        <v>44439.597916666666</v>
      </c>
    </row>
    <row r="13" spans="1:91" x14ac:dyDescent="0.35">
      <c r="A13" s="5" t="s">
        <v>312</v>
      </c>
      <c r="B13" t="s">
        <v>89</v>
      </c>
      <c r="C13" t="s">
        <v>715</v>
      </c>
      <c r="D13" t="s">
        <v>63</v>
      </c>
      <c r="E13" s="6" t="s">
        <v>52</v>
      </c>
      <c r="F13" s="6" t="s">
        <v>173</v>
      </c>
      <c r="G13" s="6" t="s">
        <v>58</v>
      </c>
      <c r="H13" s="6" t="s">
        <v>80</v>
      </c>
      <c r="I13">
        <v>5</v>
      </c>
      <c r="J13">
        <v>5</v>
      </c>
      <c r="K13">
        <v>5</v>
      </c>
      <c r="L13" s="6" t="str">
        <f>VLOOKUP($A13,PreSurvey!$D:M,10,FALSE)</f>
        <v>Agree Strongly</v>
      </c>
      <c r="M13" t="s">
        <v>68</v>
      </c>
      <c r="N13" s="6" t="str">
        <f>VLOOKUP($A13,PreSurvey!$D:N,11,FALSE)</f>
        <v>Disagree Slightly</v>
      </c>
      <c r="O13" t="s">
        <v>66</v>
      </c>
      <c r="P13" s="6" t="str">
        <f>VLOOKUP($A13,PreSurvey!$D:O,12,FALSE)</f>
        <v>Agree Slightly</v>
      </c>
      <c r="Q13" t="s">
        <v>60</v>
      </c>
      <c r="R13" s="6" t="str">
        <f>VLOOKUP($A13,PreSurvey!$D:P,13,FALSE)</f>
        <v>Disagree Slightly</v>
      </c>
      <c r="S13" t="s">
        <v>60</v>
      </c>
      <c r="T13" s="6" t="str">
        <f>VLOOKUP($A13,PreSurvey!$D:Q,14,FALSE)</f>
        <v>Disagree Slightly</v>
      </c>
      <c r="U13" t="s">
        <v>60</v>
      </c>
      <c r="V13" s="6" t="str">
        <f>VLOOKUP($A13,PreSurvey!$D:R,15,FALSE)</f>
        <v>Agree Slightly</v>
      </c>
      <c r="W13" t="s">
        <v>66</v>
      </c>
      <c r="X13" s="6" t="str">
        <f>VLOOKUP($A13,PreSurvey!$D:S,16,FALSE)</f>
        <v>Agree Slightly</v>
      </c>
      <c r="Y13" t="s">
        <v>66</v>
      </c>
      <c r="Z13" s="6" t="str">
        <f>VLOOKUP($A13,PreSurvey!$D:T,17,FALSE)</f>
        <v>Agree Slightly</v>
      </c>
      <c r="AA13" t="s">
        <v>65</v>
      </c>
      <c r="AB13" s="6" t="str">
        <f>VLOOKUP($A13,PreSurvey!$D:U,18,FALSE)</f>
        <v>Agree Strongly</v>
      </c>
      <c r="AC13" t="s">
        <v>68</v>
      </c>
      <c r="AD13" s="6" t="str">
        <f>VLOOKUP($A13,PreSurvey!$D:V,19,FALSE)</f>
        <v>Disagree Slightly</v>
      </c>
      <c r="AE13" t="s">
        <v>65</v>
      </c>
      <c r="AF13" s="6" t="str">
        <f>VLOOKUP($A13,PreSurvey!$D:W,20,FALSE)</f>
        <v>Agree Strongly</v>
      </c>
      <c r="AG13" t="s">
        <v>68</v>
      </c>
      <c r="AH13" s="6" t="str">
        <f>VLOOKUP($A13,PreSurvey!$D:X,21,FALSE)</f>
        <v>Agree Slightly</v>
      </c>
      <c r="AI13" t="s">
        <v>68</v>
      </c>
      <c r="AJ13" s="6" t="str">
        <f>VLOOKUP($A13,PreSurvey!$D:Y,22,FALSE)</f>
        <v>Disagree Slightly</v>
      </c>
      <c r="AK13" t="s">
        <v>67</v>
      </c>
      <c r="AL13" s="6" t="str">
        <f>VLOOKUP($A13,PreSurvey!$D:Z,23,FALSE)</f>
        <v>Disagree Slightly</v>
      </c>
      <c r="AM13" t="s">
        <v>60</v>
      </c>
      <c r="AN13" s="6" t="str">
        <f>VLOOKUP($A13,PreSurvey!$D:AA,24,FALSE)</f>
        <v>Disagree Slightly</v>
      </c>
      <c r="AO13" t="s">
        <v>60</v>
      </c>
      <c r="AP13" s="6" t="str">
        <f>VLOOKUP($A13,PreSurvey!$D:AB,25,FALSE)</f>
        <v>Neither Agree nor Disagree</v>
      </c>
      <c r="AQ13" t="s">
        <v>65</v>
      </c>
      <c r="AR13" s="6" t="str">
        <f>VLOOKUP($A13,PreSurvey!$D:AC,26,FALSE)</f>
        <v>Disagree Slightly</v>
      </c>
      <c r="AS13" t="s">
        <v>67</v>
      </c>
      <c r="AT13" s="6" t="str">
        <f>VLOOKUP($A13,PreSurvey!$D:AD,27,FALSE)</f>
        <v>Agree Strongly</v>
      </c>
      <c r="AU13" t="s">
        <v>68</v>
      </c>
      <c r="AV13" s="6" t="str">
        <f>VLOOKUP($A13,PreSurvey!$D:AE,28,FALSE)</f>
        <v>Agree Slightly</v>
      </c>
      <c r="AW13" t="s">
        <v>60</v>
      </c>
      <c r="AX13" s="6" t="str">
        <f>VLOOKUP($A13,PreSurvey!$D:AF,29,FALSE)</f>
        <v>Agree Slightly</v>
      </c>
      <c r="AY13" t="s">
        <v>65</v>
      </c>
      <c r="AZ13" s="6" t="str">
        <f>VLOOKUP($A13,PreSurvey!$D:AG,30,FALSE)</f>
        <v>Agree Slightly</v>
      </c>
      <c r="BA13" t="s">
        <v>65</v>
      </c>
      <c r="BB13" s="6" t="str">
        <f>VLOOKUP($A13,PreSurvey!$D:AH,31,FALSE)</f>
        <v>Agree Slightly</v>
      </c>
      <c r="BC13" t="s">
        <v>60</v>
      </c>
      <c r="BD13" s="6" t="str">
        <f>VLOOKUP($A13,PreSurvey!$D:AI,32,FALSE)</f>
        <v>Agree Strongly</v>
      </c>
      <c r="BE13" t="s">
        <v>68</v>
      </c>
      <c r="BF13" s="6" t="str">
        <f>VLOOKUP($A13,PreSurvey!$D:AJ,33,FALSE)</f>
        <v>Disagree Slightly</v>
      </c>
      <c r="BG13" t="s">
        <v>67</v>
      </c>
      <c r="BH13" s="6" t="str">
        <f>VLOOKUP($A13,PreSurvey!$D:AK,34,FALSE)</f>
        <v>Disagree Strongly</v>
      </c>
      <c r="BI13" t="s">
        <v>67</v>
      </c>
      <c r="BJ13" s="6" t="str">
        <f>VLOOKUP($A13,PreSurvey!$D:AL,35,FALSE)</f>
        <v>Disagree Strongly</v>
      </c>
      <c r="BK13" t="s">
        <v>67</v>
      </c>
      <c r="BL13" s="6" t="str">
        <f>VLOOKUP($A13,PreSurvey!$D:AM,36,FALSE)</f>
        <v>Neither Agree nor Disagree</v>
      </c>
      <c r="BM13" t="s">
        <v>67</v>
      </c>
      <c r="BN13" s="6" t="str">
        <f>VLOOKUP($A13,PreSurvey!$D:AN,37,FALSE)</f>
        <v>Agree Slightly</v>
      </c>
      <c r="BO13" t="s">
        <v>65</v>
      </c>
      <c r="BP13" s="6" t="str">
        <f>VLOOKUP($A13,PreSurvey!$D:AO,38,FALSE)</f>
        <v>Agree Slightly</v>
      </c>
      <c r="BQ13" t="s">
        <v>60</v>
      </c>
      <c r="BR13" s="6" t="str">
        <f>VLOOKUP($A13,PreSurvey!$D:AP,39,FALSE)</f>
        <v>Agree Slightly</v>
      </c>
      <c r="BS13" t="s">
        <v>65</v>
      </c>
      <c r="BT13" s="6" t="str">
        <f>VLOOKUP($A13,PreSurvey!$D:AQ,40,FALSE)</f>
        <v>Agree Slightly</v>
      </c>
      <c r="BU13" t="s">
        <v>60</v>
      </c>
      <c r="BV13" s="6" t="str">
        <f>VLOOKUP($A13,PreSurvey!$D:AR,41,FALSE)</f>
        <v>Agree Slightly</v>
      </c>
      <c r="BW13" t="s">
        <v>60</v>
      </c>
      <c r="BX13" s="6" t="str">
        <f>VLOOKUP($A13,PreSurvey!$D:AS,42,FALSE)</f>
        <v>Agree Strongly</v>
      </c>
      <c r="BY13" t="s">
        <v>68</v>
      </c>
      <c r="BZ13" s="6" t="str">
        <f>VLOOKUP($A13,PreSurvey!$D:AT,43,FALSE)</f>
        <v>Disagree Slightly</v>
      </c>
      <c r="CA13" t="s">
        <v>60</v>
      </c>
      <c r="CB13" s="6" t="str">
        <f>VLOOKUP($A13,PreSurvey!$D:AU,44,FALSE)</f>
        <v>Agree Strongly</v>
      </c>
      <c r="CC13" t="s">
        <v>68</v>
      </c>
      <c r="CD13" s="6" t="str">
        <f>VLOOKUP($A13,PreSurvey!$D:AV,45,FALSE)</f>
        <v>Agree Slightly</v>
      </c>
      <c r="CE13" t="s">
        <v>65</v>
      </c>
      <c r="CF13" s="6" t="str">
        <f>VLOOKUP($A13,PreSurvey!$D:AW,46,FALSE)</f>
        <v>Neither Agree nor Disagree</v>
      </c>
      <c r="CG13" t="s">
        <v>65</v>
      </c>
      <c r="CH13" s="6" t="str">
        <f>VLOOKUP($A13,PreSurvey!$D:AX,47,FALSE)</f>
        <v>Neither Agree nor Disagree</v>
      </c>
      <c r="CI13" t="s">
        <v>60</v>
      </c>
      <c r="CJ13" s="6" t="str">
        <f>VLOOKUP($A13,PreSurvey!$D:AY,48,FALSE)</f>
        <v>Neither Agree nor Disagree</v>
      </c>
      <c r="CK13" t="s">
        <v>60</v>
      </c>
      <c r="CL13">
        <v>720</v>
      </c>
      <c r="CM13" s="3">
        <v>44438.103472222225</v>
      </c>
    </row>
    <row r="14" spans="1:91" x14ac:dyDescent="0.35">
      <c r="A14" s="5" t="s">
        <v>276</v>
      </c>
      <c r="B14" t="s">
        <v>89</v>
      </c>
      <c r="C14" t="s">
        <v>702</v>
      </c>
      <c r="D14" t="s">
        <v>63</v>
      </c>
      <c r="E14" s="6" t="s">
        <v>58</v>
      </c>
      <c r="F14" s="6" t="s">
        <v>73</v>
      </c>
      <c r="G14" s="6" t="s">
        <v>58</v>
      </c>
      <c r="H14" s="6" t="s">
        <v>74</v>
      </c>
      <c r="I14">
        <v>5</v>
      </c>
      <c r="J14">
        <v>5</v>
      </c>
      <c r="K14">
        <v>5</v>
      </c>
      <c r="L14" s="6" t="str">
        <f>VLOOKUP($A14,PreSurvey!$D:M,10,FALSE)</f>
        <v>Disagree Slightly</v>
      </c>
      <c r="M14" t="s">
        <v>68</v>
      </c>
      <c r="N14" s="6" t="str">
        <f>VLOOKUP($A14,PreSurvey!$D:N,11,FALSE)</f>
        <v>Disagree Slightly</v>
      </c>
      <c r="O14" t="s">
        <v>67</v>
      </c>
      <c r="P14" s="6" t="str">
        <f>VLOOKUP($A14,PreSurvey!$D:O,12,FALSE)</f>
        <v>Neither Agree nor Disagree</v>
      </c>
      <c r="Q14" t="s">
        <v>66</v>
      </c>
      <c r="R14" s="6" t="str">
        <f>VLOOKUP($A14,PreSurvey!$D:P,13,FALSE)</f>
        <v>Disagree Slightly</v>
      </c>
      <c r="S14" t="s">
        <v>60</v>
      </c>
      <c r="T14" s="6" t="str">
        <f>VLOOKUP($A14,PreSurvey!$D:Q,14,FALSE)</f>
        <v>Agree Slightly</v>
      </c>
      <c r="U14" t="s">
        <v>65</v>
      </c>
      <c r="V14" s="6" t="str">
        <f>VLOOKUP($A14,PreSurvey!$D:R,15,FALSE)</f>
        <v>Neither Agree nor Disagree</v>
      </c>
      <c r="W14" t="s">
        <v>66</v>
      </c>
      <c r="X14" s="6" t="str">
        <f>VLOOKUP($A14,PreSurvey!$D:S,16,FALSE)</f>
        <v>Disagree Slightly</v>
      </c>
      <c r="Y14" t="s">
        <v>66</v>
      </c>
      <c r="Z14" s="6" t="str">
        <f>VLOOKUP($A14,PreSurvey!$D:T,17,FALSE)</f>
        <v>Neither Agree nor Disagree</v>
      </c>
      <c r="AA14" t="s">
        <v>66</v>
      </c>
      <c r="AB14" s="6" t="str">
        <f>VLOOKUP($A14,PreSurvey!$D:U,18,FALSE)</f>
        <v>Neither Agree nor Disagree</v>
      </c>
      <c r="AC14" t="s">
        <v>65</v>
      </c>
      <c r="AD14" s="6" t="str">
        <f>VLOOKUP($A14,PreSurvey!$D:V,19,FALSE)</f>
        <v>Neither Agree nor Disagree</v>
      </c>
      <c r="AE14" t="s">
        <v>60</v>
      </c>
      <c r="AF14" s="6" t="str">
        <f>VLOOKUP($A14,PreSurvey!$D:W,20,FALSE)</f>
        <v>Neither Agree nor Disagree</v>
      </c>
      <c r="AG14" t="s">
        <v>60</v>
      </c>
      <c r="AH14" s="6" t="str">
        <f>VLOOKUP($A14,PreSurvey!$D:X,21,FALSE)</f>
        <v>Neither Agree nor Disagree</v>
      </c>
      <c r="AI14" t="s">
        <v>60</v>
      </c>
      <c r="AJ14" s="6" t="str">
        <f>VLOOKUP($A14,PreSurvey!$D:Y,22,FALSE)</f>
        <v>Disagree Strongly</v>
      </c>
      <c r="AK14" t="s">
        <v>67</v>
      </c>
      <c r="AL14" s="6" t="str">
        <f>VLOOKUP($A14,PreSurvey!$D:Z,23,FALSE)</f>
        <v>Disagree Slightly</v>
      </c>
      <c r="AM14" t="s">
        <v>66</v>
      </c>
      <c r="AN14" s="6" t="str">
        <f>VLOOKUP($A14,PreSurvey!$D:AA,24,FALSE)</f>
        <v>Disagree Slightly</v>
      </c>
      <c r="AO14" t="s">
        <v>66</v>
      </c>
      <c r="AP14" s="6" t="str">
        <f>VLOOKUP($A14,PreSurvey!$D:AB,25,FALSE)</f>
        <v>Disagree Slightly</v>
      </c>
      <c r="AQ14" t="s">
        <v>66</v>
      </c>
      <c r="AR14" s="6" t="str">
        <f>VLOOKUP($A14,PreSurvey!$D:AC,26,FALSE)</f>
        <v>Agree Slightly</v>
      </c>
      <c r="AS14" t="s">
        <v>60</v>
      </c>
      <c r="AT14" s="6" t="str">
        <f>VLOOKUP($A14,PreSurvey!$D:AD,27,FALSE)</f>
        <v>Neither Agree nor Disagree</v>
      </c>
      <c r="AU14" t="s">
        <v>60</v>
      </c>
      <c r="AV14" s="6" t="str">
        <f>VLOOKUP($A14,PreSurvey!$D:AE,28,FALSE)</f>
        <v>Agree Slightly</v>
      </c>
      <c r="AW14" t="s">
        <v>60</v>
      </c>
      <c r="AX14" s="6" t="str">
        <f>VLOOKUP($A14,PreSurvey!$D:AF,29,FALSE)</f>
        <v>Neither Agree nor Disagree</v>
      </c>
      <c r="AY14" t="s">
        <v>60</v>
      </c>
      <c r="AZ14" s="6" t="str">
        <f>VLOOKUP($A14,PreSurvey!$D:AG,30,FALSE)</f>
        <v>Agree Slightly</v>
      </c>
      <c r="BA14" t="s">
        <v>60</v>
      </c>
      <c r="BB14" s="6" t="str">
        <f>VLOOKUP($A14,PreSurvey!$D:AH,31,FALSE)</f>
        <v>Neither Agree nor Disagree</v>
      </c>
      <c r="BC14" t="s">
        <v>65</v>
      </c>
      <c r="BD14" s="6" t="str">
        <f>VLOOKUP($A14,PreSurvey!$D:AI,32,FALSE)</f>
        <v>Neither Agree nor Disagree</v>
      </c>
      <c r="BE14" t="s">
        <v>65</v>
      </c>
      <c r="BF14" s="6" t="str">
        <f>VLOOKUP($A14,PreSurvey!$D:AJ,33,FALSE)</f>
        <v>Disagree Slightly</v>
      </c>
      <c r="BG14" t="s">
        <v>67</v>
      </c>
      <c r="BH14" s="6" t="str">
        <f>VLOOKUP($A14,PreSurvey!$D:AK,34,FALSE)</f>
        <v>Neither Agree nor Disagree</v>
      </c>
      <c r="BI14" t="s">
        <v>66</v>
      </c>
      <c r="BJ14" s="6" t="str">
        <f>VLOOKUP($A14,PreSurvey!$D:AL,35,FALSE)</f>
        <v>Disagree Strongly</v>
      </c>
      <c r="BK14" t="s">
        <v>67</v>
      </c>
      <c r="BL14" s="6" t="str">
        <f>VLOOKUP($A14,PreSurvey!$D:AM,36,FALSE)</f>
        <v>Neither Agree nor Disagree</v>
      </c>
      <c r="BM14" t="s">
        <v>65</v>
      </c>
      <c r="BN14" s="6" t="str">
        <f>VLOOKUP($A14,PreSurvey!$D:AN,37,FALSE)</f>
        <v>Agree Slightly</v>
      </c>
      <c r="BO14" t="s">
        <v>65</v>
      </c>
      <c r="BP14" s="6" t="str">
        <f>VLOOKUP($A14,PreSurvey!$D:AO,38,FALSE)</f>
        <v>Neither Agree nor Disagree</v>
      </c>
      <c r="BQ14" t="s">
        <v>66</v>
      </c>
      <c r="BR14" s="6" t="str">
        <f>VLOOKUP($A14,PreSurvey!$D:AP,39,FALSE)</f>
        <v>Neither Agree nor Disagree</v>
      </c>
      <c r="BS14" t="s">
        <v>65</v>
      </c>
      <c r="BT14" s="6" t="str">
        <f>VLOOKUP($A14,PreSurvey!$D:AQ,40,FALSE)</f>
        <v>Disagree Slightly</v>
      </c>
      <c r="BU14" t="s">
        <v>66</v>
      </c>
      <c r="BV14" s="6" t="str">
        <f>VLOOKUP($A14,PreSurvey!$D:AR,41,FALSE)</f>
        <v>Neither Agree nor Disagree</v>
      </c>
      <c r="BW14" t="s">
        <v>66</v>
      </c>
      <c r="BX14" s="6" t="str">
        <f>VLOOKUP($A14,PreSurvey!$D:AS,42,FALSE)</f>
        <v>Neither Agree nor Disagree</v>
      </c>
      <c r="BY14" t="s">
        <v>66</v>
      </c>
      <c r="BZ14" s="6" t="str">
        <f>VLOOKUP($A14,PreSurvey!$D:AT,43,FALSE)</f>
        <v>Disagree Slightly</v>
      </c>
      <c r="CA14" t="s">
        <v>65</v>
      </c>
      <c r="CB14" s="6" t="str">
        <f>VLOOKUP($A14,PreSurvey!$D:AU,44,FALSE)</f>
        <v>Agree Slightly</v>
      </c>
      <c r="CC14" t="s">
        <v>65</v>
      </c>
      <c r="CD14" s="6" t="str">
        <f>VLOOKUP($A14,PreSurvey!$D:AV,45,FALSE)</f>
        <v>Agree Slightly</v>
      </c>
      <c r="CE14" t="s">
        <v>65</v>
      </c>
      <c r="CF14" s="6" t="str">
        <f>VLOOKUP($A14,PreSurvey!$D:AW,46,FALSE)</f>
        <v>Neither Agree nor Disagree</v>
      </c>
      <c r="CG14" t="s">
        <v>65</v>
      </c>
      <c r="CH14" s="6" t="str">
        <f>VLOOKUP($A14,PreSurvey!$D:AX,47,FALSE)</f>
        <v>Agree Slightly</v>
      </c>
      <c r="CI14" t="s">
        <v>65</v>
      </c>
      <c r="CJ14" s="6" t="str">
        <f>VLOOKUP($A14,PreSurvey!$D:AY,48,FALSE)</f>
        <v>Neither Agree nor Disagree</v>
      </c>
      <c r="CK14" t="s">
        <v>65</v>
      </c>
      <c r="CL14">
        <v>855</v>
      </c>
      <c r="CM14" s="3">
        <v>44440.781944444447</v>
      </c>
    </row>
    <row r="15" spans="1:91" x14ac:dyDescent="0.35">
      <c r="A15" s="5" t="s">
        <v>241</v>
      </c>
      <c r="B15" t="s">
        <v>89</v>
      </c>
      <c r="C15" t="s">
        <v>715</v>
      </c>
      <c r="D15" t="s">
        <v>56</v>
      </c>
      <c r="E15" s="6" t="s">
        <v>58</v>
      </c>
      <c r="F15" s="6" t="s">
        <v>73</v>
      </c>
      <c r="G15" s="6" t="s">
        <v>58</v>
      </c>
      <c r="H15" s="6" t="s">
        <v>80</v>
      </c>
      <c r="I15">
        <v>3</v>
      </c>
      <c r="J15">
        <v>4</v>
      </c>
      <c r="K15">
        <v>3</v>
      </c>
      <c r="L15" s="6" t="str">
        <f>VLOOKUP($A15,PreSurvey!$D:M,10,FALSE)</f>
        <v>Disagree Slightly</v>
      </c>
      <c r="M15" t="s">
        <v>65</v>
      </c>
      <c r="N15" s="6" t="str">
        <f>VLOOKUP($A15,PreSurvey!$D:N,11,FALSE)</f>
        <v>Disagree Slightly</v>
      </c>
      <c r="O15" t="s">
        <v>67</v>
      </c>
      <c r="P15" s="6" t="str">
        <f>VLOOKUP($A15,PreSurvey!$D:O,12,FALSE)</f>
        <v>Disagree Slightly</v>
      </c>
      <c r="Q15" t="s">
        <v>66</v>
      </c>
      <c r="R15" s="6" t="str">
        <f>VLOOKUP($A15,PreSurvey!$D:P,13,FALSE)</f>
        <v>Agree Slightly</v>
      </c>
      <c r="S15" t="s">
        <v>65</v>
      </c>
      <c r="T15" s="6" t="str">
        <f>VLOOKUP($A15,PreSurvey!$D:Q,14,FALSE)</f>
        <v>Agree Slightly</v>
      </c>
      <c r="U15" t="s">
        <v>65</v>
      </c>
      <c r="V15" s="6" t="str">
        <f>VLOOKUP($A15,PreSurvey!$D:R,15,FALSE)</f>
        <v>Disagree Slightly</v>
      </c>
      <c r="W15" t="s">
        <v>66</v>
      </c>
      <c r="X15" s="6" t="str">
        <f>VLOOKUP($A15,PreSurvey!$D:S,16,FALSE)</f>
        <v>Neither Agree nor Disagree</v>
      </c>
      <c r="Y15" t="s">
        <v>66</v>
      </c>
      <c r="Z15" s="6" t="str">
        <f>VLOOKUP($A15,PreSurvey!$D:T,17,FALSE)</f>
        <v>Agree Slightly</v>
      </c>
      <c r="AA15" t="s">
        <v>66</v>
      </c>
      <c r="AB15" s="6" t="str">
        <f>VLOOKUP($A15,PreSurvey!$D:U,18,FALSE)</f>
        <v>Neither Agree nor Disagree</v>
      </c>
      <c r="AC15" t="s">
        <v>65</v>
      </c>
      <c r="AD15" s="6" t="str">
        <f>VLOOKUP($A15,PreSurvey!$D:V,19,FALSE)</f>
        <v>Disagree Slightly</v>
      </c>
      <c r="AE15" t="s">
        <v>65</v>
      </c>
      <c r="AF15" s="6" t="str">
        <f>VLOOKUP($A15,PreSurvey!$D:W,20,FALSE)</f>
        <v>Agree Slightly</v>
      </c>
      <c r="AG15" t="s">
        <v>65</v>
      </c>
      <c r="AH15" s="6" t="str">
        <f>VLOOKUP($A15,PreSurvey!$D:X,21,FALSE)</f>
        <v>Disagree Slightly</v>
      </c>
      <c r="AI15" t="s">
        <v>65</v>
      </c>
      <c r="AJ15" s="6" t="str">
        <f>VLOOKUP($A15,PreSurvey!$D:Y,22,FALSE)</f>
        <v>Disagree Slightly</v>
      </c>
      <c r="AK15" t="s">
        <v>66</v>
      </c>
      <c r="AL15" s="6" t="str">
        <f>VLOOKUP($A15,PreSurvey!$D:Z,23,FALSE)</f>
        <v>Disagree Slightly</v>
      </c>
      <c r="AM15" t="s">
        <v>65</v>
      </c>
      <c r="AN15" s="6" t="str">
        <f>VLOOKUP($A15,PreSurvey!$D:AA,24,FALSE)</f>
        <v>Disagree Slightly</v>
      </c>
      <c r="AO15" t="s">
        <v>66</v>
      </c>
      <c r="AP15" s="6" t="str">
        <f>VLOOKUP($A15,PreSurvey!$D:AB,25,FALSE)</f>
        <v>Disagree Strongly</v>
      </c>
      <c r="AQ15" t="s">
        <v>66</v>
      </c>
      <c r="AR15" s="6" t="str">
        <f>VLOOKUP($A15,PreSurvey!$D:AC,26,FALSE)</f>
        <v>Disagree Slightly</v>
      </c>
      <c r="AS15" t="s">
        <v>66</v>
      </c>
      <c r="AT15" s="6" t="str">
        <f>VLOOKUP($A15,PreSurvey!$D:AD,27,FALSE)</f>
        <v>Agree Slightly</v>
      </c>
      <c r="AU15" t="s">
        <v>65</v>
      </c>
      <c r="AV15" s="6" t="str">
        <f>VLOOKUP($A15,PreSurvey!$D:AE,28,FALSE)</f>
        <v>Agree Slightly</v>
      </c>
      <c r="AW15" t="s">
        <v>65</v>
      </c>
      <c r="AX15" s="6" t="str">
        <f>VLOOKUP($A15,PreSurvey!$D:AF,29,FALSE)</f>
        <v>Agree Slightly</v>
      </c>
      <c r="AY15" t="s">
        <v>65</v>
      </c>
      <c r="AZ15" s="6" t="str">
        <f>VLOOKUP($A15,PreSurvey!$D:AG,30,FALSE)</f>
        <v>Agree Slightly</v>
      </c>
      <c r="BA15" t="s">
        <v>65</v>
      </c>
      <c r="BB15" s="6" t="str">
        <f>VLOOKUP($A15,PreSurvey!$D:AH,31,FALSE)</f>
        <v>Disagree Slightly</v>
      </c>
      <c r="BC15" t="s">
        <v>65</v>
      </c>
      <c r="BD15" s="6" t="str">
        <f>VLOOKUP($A15,PreSurvey!$D:AI,32,FALSE)</f>
        <v>Agree Slightly</v>
      </c>
      <c r="BE15" t="s">
        <v>68</v>
      </c>
      <c r="BF15" s="6" t="str">
        <f>VLOOKUP($A15,PreSurvey!$D:AJ,33,FALSE)</f>
        <v>Neither Agree nor Disagree</v>
      </c>
      <c r="BG15" t="s">
        <v>65</v>
      </c>
      <c r="BH15" s="6" t="str">
        <f>VLOOKUP($A15,PreSurvey!$D:AK,34,FALSE)</f>
        <v>Disagree Strongly</v>
      </c>
      <c r="BI15" t="s">
        <v>66</v>
      </c>
      <c r="BJ15" s="6" t="str">
        <f>VLOOKUP($A15,PreSurvey!$D:AL,35,FALSE)</f>
        <v>Disagree Slightly</v>
      </c>
      <c r="BK15" t="s">
        <v>66</v>
      </c>
      <c r="BL15" s="6" t="str">
        <f>VLOOKUP($A15,PreSurvey!$D:AM,36,FALSE)</f>
        <v>Disagree Slightly</v>
      </c>
      <c r="BM15" t="s">
        <v>60</v>
      </c>
      <c r="BN15" s="6" t="str">
        <f>VLOOKUP($A15,PreSurvey!$D:AN,37,FALSE)</f>
        <v>Neither Agree nor Disagree</v>
      </c>
      <c r="BO15" t="s">
        <v>65</v>
      </c>
      <c r="BP15" s="6" t="str">
        <f>VLOOKUP($A15,PreSurvey!$D:AO,38,FALSE)</f>
        <v>Neither Agree nor Disagree</v>
      </c>
      <c r="BQ15" t="s">
        <v>66</v>
      </c>
      <c r="BR15" s="6" t="str">
        <f>VLOOKUP($A15,PreSurvey!$D:AP,39,FALSE)</f>
        <v>Agree Slightly</v>
      </c>
      <c r="BS15" t="s">
        <v>66</v>
      </c>
      <c r="BT15" s="6" t="str">
        <f>VLOOKUP($A15,PreSurvey!$D:AQ,40,FALSE)</f>
        <v>Neither Agree nor Disagree</v>
      </c>
      <c r="BU15" t="s">
        <v>60</v>
      </c>
      <c r="BV15" s="6" t="str">
        <f>VLOOKUP($A15,PreSurvey!$D:AR,41,FALSE)</f>
        <v>Agree Slightly</v>
      </c>
      <c r="BW15" t="s">
        <v>60</v>
      </c>
      <c r="BX15" s="6" t="str">
        <f>VLOOKUP($A15,PreSurvey!$D:AS,42,FALSE)</f>
        <v>Agree Slightly</v>
      </c>
      <c r="BY15" t="s">
        <v>65</v>
      </c>
      <c r="BZ15" s="6" t="str">
        <f>VLOOKUP($A15,PreSurvey!$D:AT,43,FALSE)</f>
        <v>Agree Slightly</v>
      </c>
      <c r="CA15" t="s">
        <v>65</v>
      </c>
      <c r="CB15" s="6" t="str">
        <f>VLOOKUP($A15,PreSurvey!$D:AU,44,FALSE)</f>
        <v>Agree Slightly</v>
      </c>
      <c r="CC15" t="s">
        <v>65</v>
      </c>
      <c r="CD15" s="6" t="str">
        <f>VLOOKUP($A15,PreSurvey!$D:AV,45,FALSE)</f>
        <v>Agree Slightly</v>
      </c>
      <c r="CE15" t="s">
        <v>65</v>
      </c>
      <c r="CF15" s="6" t="str">
        <f>VLOOKUP($A15,PreSurvey!$D:AW,46,FALSE)</f>
        <v>Agree Slightly</v>
      </c>
      <c r="CG15" t="s">
        <v>65</v>
      </c>
      <c r="CH15" s="6" t="str">
        <f>VLOOKUP($A15,PreSurvey!$D:AX,47,FALSE)</f>
        <v>Agree Slightly</v>
      </c>
      <c r="CI15" t="s">
        <v>65</v>
      </c>
      <c r="CJ15" s="6" t="str">
        <f>VLOOKUP($A15,PreSurvey!$D:AY,48,FALSE)</f>
        <v>Agree Slightly</v>
      </c>
      <c r="CK15" t="s">
        <v>65</v>
      </c>
      <c r="CL15">
        <v>852</v>
      </c>
      <c r="CM15" s="3">
        <v>44440.572222222225</v>
      </c>
    </row>
    <row r="16" spans="1:91" x14ac:dyDescent="0.35">
      <c r="A16" s="5" t="s">
        <v>313</v>
      </c>
      <c r="B16" t="s">
        <v>89</v>
      </c>
      <c r="C16" t="s">
        <v>715</v>
      </c>
      <c r="D16" t="s">
        <v>56</v>
      </c>
      <c r="E16" s="6" t="s">
        <v>52</v>
      </c>
      <c r="F16" s="6" t="s">
        <v>77</v>
      </c>
      <c r="G16" s="6" t="s">
        <v>58</v>
      </c>
      <c r="H16" s="6" t="s">
        <v>80</v>
      </c>
      <c r="I16">
        <v>5</v>
      </c>
      <c r="J16">
        <v>5</v>
      </c>
      <c r="K16">
        <v>5</v>
      </c>
      <c r="L16" s="6" t="str">
        <f>VLOOKUP($A16,PreSurvey!$D:M,10,FALSE)</f>
        <v>Disagree Slightly</v>
      </c>
      <c r="M16" t="s">
        <v>68</v>
      </c>
      <c r="N16" s="6" t="str">
        <f>VLOOKUP($A16,PreSurvey!$D:N,11,FALSE)</f>
        <v>Agree Slightly</v>
      </c>
      <c r="O16" t="s">
        <v>67</v>
      </c>
      <c r="P16" s="6" t="str">
        <f>VLOOKUP($A16,PreSurvey!$D:O,12,FALSE)</f>
        <v>Disagree Slightly</v>
      </c>
      <c r="Q16" t="s">
        <v>66</v>
      </c>
      <c r="R16" s="6" t="str">
        <f>VLOOKUP($A16,PreSurvey!$D:P,13,FALSE)</f>
        <v>Agree Slightly</v>
      </c>
      <c r="S16" t="s">
        <v>68</v>
      </c>
      <c r="T16" s="6" t="str">
        <f>VLOOKUP($A16,PreSurvey!$D:Q,14,FALSE)</f>
        <v>Agree Slightly</v>
      </c>
      <c r="U16" t="s">
        <v>68</v>
      </c>
      <c r="V16" s="6" t="str">
        <f>VLOOKUP($A16,PreSurvey!$D:R,15,FALSE)</f>
        <v>Neither Agree nor Disagree</v>
      </c>
      <c r="W16" t="s">
        <v>66</v>
      </c>
      <c r="X16" s="6" t="str">
        <f>VLOOKUP($A16,PreSurvey!$D:S,16,FALSE)</f>
        <v>Disagree Slightly</v>
      </c>
      <c r="Y16" t="s">
        <v>66</v>
      </c>
      <c r="Z16" s="6" t="str">
        <f>VLOOKUP($A16,PreSurvey!$D:T,17,FALSE)</f>
        <v>Disagree Slightly</v>
      </c>
      <c r="AA16" t="s">
        <v>67</v>
      </c>
      <c r="AB16" s="6" t="str">
        <f>VLOOKUP($A16,PreSurvey!$D:U,18,FALSE)</f>
        <v>Agree Strongly</v>
      </c>
      <c r="AC16" t="s">
        <v>68</v>
      </c>
      <c r="AD16" s="6" t="str">
        <f>VLOOKUP($A16,PreSurvey!$D:V,19,FALSE)</f>
        <v>Disagree Slightly</v>
      </c>
      <c r="AE16" t="s">
        <v>67</v>
      </c>
      <c r="AF16" s="6" t="str">
        <f>VLOOKUP($A16,PreSurvey!$D:W,20,FALSE)</f>
        <v>Disagree Slightly</v>
      </c>
      <c r="AG16" t="s">
        <v>65</v>
      </c>
      <c r="AH16" s="6" t="str">
        <f>VLOOKUP($A16,PreSurvey!$D:X,21,FALSE)</f>
        <v>Disagree Slightly</v>
      </c>
      <c r="AI16" t="s">
        <v>68</v>
      </c>
      <c r="AJ16" s="6" t="str">
        <f>VLOOKUP($A16,PreSurvey!$D:Y,22,FALSE)</f>
        <v>Disagree Slightly</v>
      </c>
      <c r="AK16" t="s">
        <v>67</v>
      </c>
      <c r="AL16" s="6" t="str">
        <f>VLOOKUP($A16,PreSurvey!$D:Z,23,FALSE)</f>
        <v>Disagree Slightly</v>
      </c>
      <c r="AM16" t="s">
        <v>66</v>
      </c>
      <c r="AN16" s="6" t="str">
        <f>VLOOKUP($A16,PreSurvey!$D:AA,24,FALSE)</f>
        <v>Disagree Slightly</v>
      </c>
      <c r="AO16" t="s">
        <v>66</v>
      </c>
      <c r="AP16" s="6" t="str">
        <f>VLOOKUP($A16,PreSurvey!$D:AB,25,FALSE)</f>
        <v>Disagree Slightly</v>
      </c>
      <c r="AQ16" t="s">
        <v>67</v>
      </c>
      <c r="AR16" s="6" t="str">
        <f>VLOOKUP($A16,PreSurvey!$D:AC,26,FALSE)</f>
        <v>Disagree Slightly</v>
      </c>
      <c r="AS16" t="s">
        <v>60</v>
      </c>
      <c r="AT16" s="6" t="str">
        <f>VLOOKUP($A16,PreSurvey!$D:AD,27,FALSE)</f>
        <v>Agree Slightly</v>
      </c>
      <c r="AU16" t="s">
        <v>68</v>
      </c>
      <c r="AV16" s="6" t="str">
        <f>VLOOKUP($A16,PreSurvey!$D:AE,28,FALSE)</f>
        <v>Disagree Slightly</v>
      </c>
      <c r="AW16" t="s">
        <v>66</v>
      </c>
      <c r="AX16" s="6" t="str">
        <f>VLOOKUP($A16,PreSurvey!$D:AF,29,FALSE)</f>
        <v>Disagree Slightly</v>
      </c>
      <c r="AY16" t="s">
        <v>67</v>
      </c>
      <c r="AZ16" s="6" t="str">
        <f>VLOOKUP($A16,PreSurvey!$D:AG,30,FALSE)</f>
        <v>Neither Agree nor Disagree</v>
      </c>
      <c r="BA16" t="s">
        <v>66</v>
      </c>
      <c r="BB16" s="6" t="str">
        <f>VLOOKUP($A16,PreSurvey!$D:AH,31,FALSE)</f>
        <v>Neither Agree nor Disagree</v>
      </c>
      <c r="BC16" t="s">
        <v>65</v>
      </c>
      <c r="BD16" s="6" t="str">
        <f>VLOOKUP($A16,PreSurvey!$D:AI,32,FALSE)</f>
        <v>Agree Slightly</v>
      </c>
      <c r="BE16" t="s">
        <v>68</v>
      </c>
      <c r="BF16" s="6" t="str">
        <f>VLOOKUP($A16,PreSurvey!$D:AJ,33,FALSE)</f>
        <v>Disagree Slightly</v>
      </c>
      <c r="BG16" t="s">
        <v>66</v>
      </c>
      <c r="BH16" s="6" t="str">
        <f>VLOOKUP($A16,PreSurvey!$D:AK,34,FALSE)</f>
        <v>Disagree Strongly</v>
      </c>
      <c r="BI16" t="s">
        <v>67</v>
      </c>
      <c r="BJ16" s="6" t="str">
        <f>VLOOKUP($A16,PreSurvey!$D:AL,35,FALSE)</f>
        <v>Disagree Strongly</v>
      </c>
      <c r="BK16" t="s">
        <v>67</v>
      </c>
      <c r="BL16" s="6" t="str">
        <f>VLOOKUP($A16,PreSurvey!$D:AM,36,FALSE)</f>
        <v>Agree Slightly</v>
      </c>
      <c r="BM16" t="s">
        <v>60</v>
      </c>
      <c r="BN16" s="6" t="str">
        <f>VLOOKUP($A16,PreSurvey!$D:AN,37,FALSE)</f>
        <v>Agree Slightly</v>
      </c>
      <c r="BO16" t="s">
        <v>65</v>
      </c>
      <c r="BP16" s="6" t="str">
        <f>VLOOKUP($A16,PreSurvey!$D:AO,38,FALSE)</f>
        <v>Disagree Slightly</v>
      </c>
      <c r="BQ16" t="s">
        <v>67</v>
      </c>
      <c r="BR16" s="6" t="str">
        <f>VLOOKUP($A16,PreSurvey!$D:AP,39,FALSE)</f>
        <v>Disagree Slightly</v>
      </c>
      <c r="BS16" t="s">
        <v>66</v>
      </c>
      <c r="BT16" s="6" t="str">
        <f>VLOOKUP($A16,PreSurvey!$D:AQ,40,FALSE)</f>
        <v>Disagree Slightly</v>
      </c>
      <c r="BU16" t="s">
        <v>67</v>
      </c>
      <c r="BV16" s="6" t="str">
        <f>VLOOKUP($A16,PreSurvey!$D:AR,41,FALSE)</f>
        <v>Disagree Slightly</v>
      </c>
      <c r="BW16" t="s">
        <v>67</v>
      </c>
      <c r="BX16" s="6" t="str">
        <f>VLOOKUP($A16,PreSurvey!$D:AS,42,FALSE)</f>
        <v>Disagree Slightly</v>
      </c>
      <c r="BY16" t="s">
        <v>66</v>
      </c>
      <c r="BZ16" s="6" t="str">
        <f>VLOOKUP($A16,PreSurvey!$D:AT,43,FALSE)</f>
        <v>Agree Slightly</v>
      </c>
      <c r="CA16" t="s">
        <v>68</v>
      </c>
      <c r="CB16" s="6" t="str">
        <f>VLOOKUP($A16,PreSurvey!$D:AU,44,FALSE)</f>
        <v>Agree Strongly</v>
      </c>
      <c r="CC16" t="s">
        <v>68</v>
      </c>
      <c r="CD16" s="6" t="str">
        <f>VLOOKUP($A16,PreSurvey!$D:AV,45,FALSE)</f>
        <v>Agree Strongly</v>
      </c>
      <c r="CE16" t="s">
        <v>68</v>
      </c>
      <c r="CF16" s="6" t="str">
        <f>VLOOKUP($A16,PreSurvey!$D:AW,46,FALSE)</f>
        <v>Agree Strongly</v>
      </c>
      <c r="CG16" t="s">
        <v>68</v>
      </c>
      <c r="CH16" s="6" t="str">
        <f>VLOOKUP($A16,PreSurvey!$D:AX,47,FALSE)</f>
        <v>Agree Strongly</v>
      </c>
      <c r="CI16" t="s">
        <v>68</v>
      </c>
      <c r="CJ16" s="6" t="str">
        <f>VLOOKUP($A16,PreSurvey!$D:AY,48,FALSE)</f>
        <v>Neither Agree nor Disagree</v>
      </c>
      <c r="CK16" t="s">
        <v>60</v>
      </c>
      <c r="CL16">
        <v>722</v>
      </c>
      <c r="CM16" s="3">
        <v>44438.154861111114</v>
      </c>
    </row>
    <row r="17" spans="1:91" x14ac:dyDescent="0.35">
      <c r="A17" s="5">
        <v>4984</v>
      </c>
      <c r="B17" t="s">
        <v>89</v>
      </c>
      <c r="C17" t="s">
        <v>715</v>
      </c>
      <c r="D17" t="s">
        <v>56</v>
      </c>
      <c r="E17" s="6" t="s">
        <v>58</v>
      </c>
      <c r="F17" s="6" t="s">
        <v>73</v>
      </c>
      <c r="G17" s="6" t="s">
        <v>58</v>
      </c>
      <c r="H17" s="6" t="s">
        <v>74</v>
      </c>
      <c r="I17">
        <v>3</v>
      </c>
      <c r="J17">
        <v>4</v>
      </c>
      <c r="K17">
        <v>4</v>
      </c>
      <c r="L17" s="6" t="str">
        <f>VLOOKUP($A17,PreSurvey!$D:M,10,FALSE)</f>
        <v>Disagree Strongly</v>
      </c>
      <c r="M17" t="s">
        <v>65</v>
      </c>
      <c r="N17" s="6" t="str">
        <f>VLOOKUP($A17,PreSurvey!$D:N,11,FALSE)</f>
        <v>Disagree Strongly</v>
      </c>
      <c r="O17" t="s">
        <v>67</v>
      </c>
      <c r="P17" s="6" t="str">
        <f>VLOOKUP($A17,PreSurvey!$D:O,12,FALSE)</f>
        <v>Disagree Strongly</v>
      </c>
      <c r="Q17" t="s">
        <v>67</v>
      </c>
      <c r="R17" s="6" t="str">
        <f>VLOOKUP($A17,PreSurvey!$D:P,13,FALSE)</f>
        <v>Neither Agree nor Disagree</v>
      </c>
      <c r="S17" t="s">
        <v>68</v>
      </c>
      <c r="T17" s="6" t="str">
        <f>VLOOKUP($A17,PreSurvey!$D:Q,14,FALSE)</f>
        <v>Agree Strongly</v>
      </c>
      <c r="U17" t="s">
        <v>68</v>
      </c>
      <c r="V17" s="6" t="str">
        <f>VLOOKUP($A17,PreSurvey!$D:R,15,FALSE)</f>
        <v>Agree Slightly</v>
      </c>
      <c r="W17" t="s">
        <v>65</v>
      </c>
      <c r="X17" s="6" t="str">
        <f>VLOOKUP($A17,PreSurvey!$D:S,16,FALSE)</f>
        <v>Neither Agree nor Disagree</v>
      </c>
      <c r="Y17" t="s">
        <v>67</v>
      </c>
      <c r="Z17" s="6" t="str">
        <f>VLOOKUP($A17,PreSurvey!$D:T,17,FALSE)</f>
        <v>Disagree Slightly</v>
      </c>
      <c r="AA17" t="s">
        <v>67</v>
      </c>
      <c r="AB17" s="6" t="str">
        <f>VLOOKUP($A17,PreSurvey!$D:U,18,FALSE)</f>
        <v>Agree Strongly</v>
      </c>
      <c r="AC17" t="s">
        <v>68</v>
      </c>
      <c r="AD17" s="6" t="str">
        <f>VLOOKUP($A17,PreSurvey!$D:V,19,FALSE)</f>
        <v>Disagree Slightly</v>
      </c>
      <c r="AE17" t="s">
        <v>67</v>
      </c>
      <c r="AF17" s="6" t="str">
        <f>VLOOKUP($A17,PreSurvey!$D:W,20,FALSE)</f>
        <v>Agree Slightly</v>
      </c>
      <c r="AG17" t="s">
        <v>65</v>
      </c>
      <c r="AH17" s="6" t="str">
        <f>VLOOKUP($A17,PreSurvey!$D:X,21,FALSE)</f>
        <v>Disagree Slightly</v>
      </c>
      <c r="AI17" t="s">
        <v>60</v>
      </c>
      <c r="AJ17" s="6" t="str">
        <f>VLOOKUP($A17,PreSurvey!$D:Y,22,FALSE)</f>
        <v>Disagree Strongly</v>
      </c>
      <c r="AK17" t="s">
        <v>67</v>
      </c>
      <c r="AL17" s="6" t="str">
        <f>VLOOKUP($A17,PreSurvey!$D:Z,23,FALSE)</f>
        <v>Disagree Strongly</v>
      </c>
      <c r="AM17" t="s">
        <v>67</v>
      </c>
      <c r="AN17" s="6" t="str">
        <f>VLOOKUP($A17,PreSurvey!$D:AA,24,FALSE)</f>
        <v>Disagree Strongly</v>
      </c>
      <c r="AO17" t="s">
        <v>67</v>
      </c>
      <c r="AP17" s="6" t="str">
        <f>VLOOKUP($A17,PreSurvey!$D:AB,25,FALSE)</f>
        <v>Disagree Strongly</v>
      </c>
      <c r="AQ17" t="s">
        <v>67</v>
      </c>
      <c r="AR17" s="6" t="str">
        <f>VLOOKUP($A17,PreSurvey!$D:AC,26,FALSE)</f>
        <v>Disagree Strongly</v>
      </c>
      <c r="AS17" t="s">
        <v>67</v>
      </c>
      <c r="AT17" s="6" t="str">
        <f>VLOOKUP($A17,PreSurvey!$D:AD,27,FALSE)</f>
        <v>Agree Slightly</v>
      </c>
      <c r="AU17" t="s">
        <v>65</v>
      </c>
      <c r="AV17" s="6" t="str">
        <f>VLOOKUP($A17,PreSurvey!$D:AE,28,FALSE)</f>
        <v>Disagree Slightly</v>
      </c>
      <c r="AW17" t="s">
        <v>66</v>
      </c>
      <c r="AX17" s="6" t="str">
        <f>VLOOKUP($A17,PreSurvey!$D:AF,29,FALSE)</f>
        <v>Disagree Slightly</v>
      </c>
      <c r="AY17" t="s">
        <v>67</v>
      </c>
      <c r="AZ17" s="6" t="str">
        <f>VLOOKUP($A17,PreSurvey!$D:AG,30,FALSE)</f>
        <v>Agree Slightly</v>
      </c>
      <c r="BA17" t="s">
        <v>66</v>
      </c>
      <c r="BB17" s="6" t="str">
        <f>VLOOKUP($A17,PreSurvey!$D:AH,31,FALSE)</f>
        <v>Agree Slightly</v>
      </c>
      <c r="BC17" t="s">
        <v>65</v>
      </c>
      <c r="BD17" s="6" t="str">
        <f>VLOOKUP($A17,PreSurvey!$D:AI,32,FALSE)</f>
        <v>Agree Strongly</v>
      </c>
      <c r="BE17" t="s">
        <v>68</v>
      </c>
      <c r="BF17" s="6" t="str">
        <f>VLOOKUP($A17,PreSurvey!$D:AJ,33,FALSE)</f>
        <v>Disagree Strongly</v>
      </c>
      <c r="BG17" t="s">
        <v>67</v>
      </c>
      <c r="BH17" s="6" t="str">
        <f>VLOOKUP($A17,PreSurvey!$D:AK,34,FALSE)</f>
        <v>Disagree Strongly</v>
      </c>
      <c r="BI17" t="s">
        <v>67</v>
      </c>
      <c r="BJ17" s="6" t="str">
        <f>VLOOKUP($A17,PreSurvey!$D:AL,35,FALSE)</f>
        <v>Disagree Strongly</v>
      </c>
      <c r="BK17" t="s">
        <v>67</v>
      </c>
      <c r="BL17" s="6" t="str">
        <f>VLOOKUP($A17,PreSurvey!$D:AM,36,FALSE)</f>
        <v>Disagree Slightly</v>
      </c>
      <c r="BM17" t="s">
        <v>65</v>
      </c>
      <c r="BN17" s="6" t="str">
        <f>VLOOKUP($A17,PreSurvey!$D:AN,37,FALSE)</f>
        <v>Disagree Slightly</v>
      </c>
      <c r="BO17" t="s">
        <v>67</v>
      </c>
      <c r="BP17" s="6" t="str">
        <f>VLOOKUP($A17,PreSurvey!$D:AO,38,FALSE)</f>
        <v>Disagree Strongly</v>
      </c>
      <c r="BQ17" t="s">
        <v>67</v>
      </c>
      <c r="BR17" s="6" t="str">
        <f>VLOOKUP($A17,PreSurvey!$D:AP,39,FALSE)</f>
        <v>Agree Slightly</v>
      </c>
      <c r="BS17" t="s">
        <v>66</v>
      </c>
      <c r="BT17" s="6" t="str">
        <f>VLOOKUP($A17,PreSurvey!$D:AQ,40,FALSE)</f>
        <v>Disagree Strongly</v>
      </c>
      <c r="BU17" t="s">
        <v>67</v>
      </c>
      <c r="BV17" s="6" t="str">
        <f>VLOOKUP($A17,PreSurvey!$D:AR,41,FALSE)</f>
        <v>Neither Agree nor Disagree</v>
      </c>
      <c r="BW17" t="s">
        <v>67</v>
      </c>
      <c r="BX17" s="6" t="str">
        <f>VLOOKUP($A17,PreSurvey!$D:AS,42,FALSE)</f>
        <v>Agree Strongly</v>
      </c>
      <c r="BY17" t="s">
        <v>65</v>
      </c>
      <c r="BZ17" s="6" t="str">
        <f>VLOOKUP($A17,PreSurvey!$D:AT,43,FALSE)</f>
        <v>Agree Slightly</v>
      </c>
      <c r="CA17" t="s">
        <v>65</v>
      </c>
      <c r="CB17" s="6" t="str">
        <f>VLOOKUP($A17,PreSurvey!$D:AU,44,FALSE)</f>
        <v>Agree Strongly</v>
      </c>
      <c r="CC17" t="s">
        <v>68</v>
      </c>
      <c r="CD17" s="6" t="str">
        <f>VLOOKUP($A17,PreSurvey!$D:AV,45,FALSE)</f>
        <v>Agree Strongly</v>
      </c>
      <c r="CE17" t="s">
        <v>68</v>
      </c>
      <c r="CF17" s="6" t="str">
        <f>VLOOKUP($A17,PreSurvey!$D:AW,46,FALSE)</f>
        <v>Agree Slightly</v>
      </c>
      <c r="CG17" t="s">
        <v>68</v>
      </c>
      <c r="CH17" s="6" t="str">
        <f>VLOOKUP($A17,PreSurvey!$D:AX,47,FALSE)</f>
        <v>Agree Strongly</v>
      </c>
      <c r="CI17" t="s">
        <v>68</v>
      </c>
      <c r="CJ17" s="6" t="str">
        <f>VLOOKUP($A17,PreSurvey!$D:AY,48,FALSE)</f>
        <v>Neither Agree nor Disagree</v>
      </c>
      <c r="CK17" t="s">
        <v>60</v>
      </c>
      <c r="CL17">
        <v>688</v>
      </c>
      <c r="CM17" s="3">
        <v>44437.549305555556</v>
      </c>
    </row>
    <row r="18" spans="1:91" x14ac:dyDescent="0.35">
      <c r="A18" s="5" t="s">
        <v>387</v>
      </c>
      <c r="B18" t="s">
        <v>89</v>
      </c>
      <c r="C18" t="s">
        <v>703</v>
      </c>
      <c r="D18" t="s">
        <v>63</v>
      </c>
      <c r="E18" s="6" t="s">
        <v>52</v>
      </c>
      <c r="F18" s="6" t="s">
        <v>173</v>
      </c>
      <c r="G18" s="6" t="s">
        <v>58</v>
      </c>
      <c r="H18" s="6" t="s">
        <v>80</v>
      </c>
      <c r="I18">
        <v>5</v>
      </c>
      <c r="J18">
        <v>5</v>
      </c>
      <c r="K18">
        <v>5</v>
      </c>
      <c r="L18" s="6" t="str">
        <f>VLOOKUP($A18,PreSurvey!$D:M,10,FALSE)</f>
        <v>Disagree Strongly</v>
      </c>
      <c r="M18" t="s">
        <v>65</v>
      </c>
      <c r="N18" s="6" t="str">
        <f>VLOOKUP($A18,PreSurvey!$D:N,11,FALSE)</f>
        <v>Agree Slightly</v>
      </c>
      <c r="O18" t="s">
        <v>66</v>
      </c>
      <c r="P18" s="6" t="str">
        <f>VLOOKUP($A18,PreSurvey!$D:O,12,FALSE)</f>
        <v>Neither Agree nor Disagree</v>
      </c>
      <c r="Q18" t="s">
        <v>66</v>
      </c>
      <c r="R18" s="6" t="str">
        <f>VLOOKUP($A18,PreSurvey!$D:P,13,FALSE)</f>
        <v>Neither Agree nor Disagree</v>
      </c>
      <c r="S18" t="s">
        <v>65</v>
      </c>
      <c r="T18" s="6" t="str">
        <f>VLOOKUP($A18,PreSurvey!$D:Q,14,FALSE)</f>
        <v>Agree Slightly</v>
      </c>
      <c r="U18" t="s">
        <v>65</v>
      </c>
      <c r="V18" s="6" t="str">
        <f>VLOOKUP($A18,PreSurvey!$D:R,15,FALSE)</f>
        <v>Agree Slightly</v>
      </c>
      <c r="W18" t="s">
        <v>60</v>
      </c>
      <c r="X18" s="6" t="str">
        <f>VLOOKUP($A18,PreSurvey!$D:S,16,FALSE)</f>
        <v>Disagree Slightly</v>
      </c>
      <c r="Y18" t="s">
        <v>66</v>
      </c>
      <c r="Z18" s="6" t="str">
        <f>VLOOKUP($A18,PreSurvey!$D:T,17,FALSE)</f>
        <v>Disagree Slightly</v>
      </c>
      <c r="AA18" t="s">
        <v>60</v>
      </c>
      <c r="AB18" s="6" t="str">
        <f>VLOOKUP($A18,PreSurvey!$D:U,18,FALSE)</f>
        <v>Agree Strongly</v>
      </c>
      <c r="AC18" t="s">
        <v>68</v>
      </c>
      <c r="AD18" s="6" t="str">
        <f>VLOOKUP($A18,PreSurvey!$D:V,19,FALSE)</f>
        <v>Agree Strongly</v>
      </c>
      <c r="AE18" t="s">
        <v>65</v>
      </c>
      <c r="AF18" s="6" t="str">
        <f>VLOOKUP($A18,PreSurvey!$D:W,20,FALSE)</f>
        <v>Agree Strongly</v>
      </c>
      <c r="AG18" t="s">
        <v>68</v>
      </c>
      <c r="AH18" s="6" t="str">
        <f>VLOOKUP($A18,PreSurvey!$D:X,21,FALSE)</f>
        <v>Disagree Slightly</v>
      </c>
      <c r="AI18" t="s">
        <v>65</v>
      </c>
      <c r="AJ18" s="6" t="str">
        <f>VLOOKUP($A18,PreSurvey!$D:Y,22,FALSE)</f>
        <v>Neither Agree nor Disagree</v>
      </c>
      <c r="AK18" t="s">
        <v>60</v>
      </c>
      <c r="AL18" s="6" t="str">
        <f>VLOOKUP($A18,PreSurvey!$D:Z,23,FALSE)</f>
        <v>Disagree Slightly</v>
      </c>
      <c r="AM18" t="s">
        <v>60</v>
      </c>
      <c r="AN18" s="6" t="str">
        <f>VLOOKUP($A18,PreSurvey!$D:AA,24,FALSE)</f>
        <v>Neither Agree nor Disagree</v>
      </c>
      <c r="AO18" t="s">
        <v>66</v>
      </c>
      <c r="AP18" s="6" t="str">
        <f>VLOOKUP($A18,PreSurvey!$D:AB,25,FALSE)</f>
        <v>Disagree Slightly</v>
      </c>
      <c r="AQ18" t="s">
        <v>66</v>
      </c>
      <c r="AR18" s="6" t="str">
        <f>VLOOKUP($A18,PreSurvey!$D:AC,26,FALSE)</f>
        <v>Disagree Slightly</v>
      </c>
      <c r="AS18" t="s">
        <v>65</v>
      </c>
      <c r="AT18" s="6" t="str">
        <f>VLOOKUP($A18,PreSurvey!$D:AD,27,FALSE)</f>
        <v>Agree Slightly</v>
      </c>
      <c r="AU18" t="s">
        <v>65</v>
      </c>
      <c r="AV18" s="6" t="str">
        <f>VLOOKUP($A18,PreSurvey!$D:AE,28,FALSE)</f>
        <v>Disagree Slightly</v>
      </c>
      <c r="AW18" t="s">
        <v>66</v>
      </c>
      <c r="AX18" s="6" t="str">
        <f>VLOOKUP($A18,PreSurvey!$D:AF,29,FALSE)</f>
        <v>Disagree Slightly</v>
      </c>
      <c r="AY18" t="s">
        <v>60</v>
      </c>
      <c r="AZ18" s="6" t="str">
        <f>VLOOKUP($A18,PreSurvey!$D:AG,30,FALSE)</f>
        <v>Neither Agree nor Disagree</v>
      </c>
      <c r="BA18" t="s">
        <v>60</v>
      </c>
      <c r="BB18" s="6" t="str">
        <f>VLOOKUP($A18,PreSurvey!$D:AH,31,FALSE)</f>
        <v>Neither Agree nor Disagree</v>
      </c>
      <c r="BC18" t="s">
        <v>65</v>
      </c>
      <c r="BD18" s="6" t="str">
        <f>VLOOKUP($A18,PreSurvey!$D:AI,32,FALSE)</f>
        <v>Agree Strongly</v>
      </c>
      <c r="BE18" t="s">
        <v>68</v>
      </c>
      <c r="BF18" s="6" t="str">
        <f>VLOOKUP($A18,PreSurvey!$D:AJ,33,FALSE)</f>
        <v>Disagree Strongly</v>
      </c>
      <c r="BG18" t="s">
        <v>67</v>
      </c>
      <c r="BH18" s="6" t="str">
        <f>VLOOKUP($A18,PreSurvey!$D:AK,34,FALSE)</f>
        <v>Disagree Strongly</v>
      </c>
      <c r="BI18" t="s">
        <v>67</v>
      </c>
      <c r="BJ18" s="6" t="str">
        <f>VLOOKUP($A18,PreSurvey!$D:AL,35,FALSE)</f>
        <v>Disagree Strongly</v>
      </c>
      <c r="BK18" t="s">
        <v>67</v>
      </c>
      <c r="BL18" s="6" t="str">
        <f>VLOOKUP($A18,PreSurvey!$D:AM,36,FALSE)</f>
        <v>Disagree Slightly</v>
      </c>
      <c r="BM18" t="s">
        <v>67</v>
      </c>
      <c r="BN18" s="6" t="str">
        <f>VLOOKUP($A18,PreSurvey!$D:AN,37,FALSE)</f>
        <v>Neither Agree nor Disagree</v>
      </c>
      <c r="BO18" t="s">
        <v>60</v>
      </c>
      <c r="BP18" s="6" t="str">
        <f>VLOOKUP($A18,PreSurvey!$D:AO,38,FALSE)</f>
        <v>Neither Agree nor Disagree</v>
      </c>
      <c r="BQ18" t="s">
        <v>60</v>
      </c>
      <c r="BR18" s="6" t="str">
        <f>VLOOKUP($A18,PreSurvey!$D:AP,39,FALSE)</f>
        <v>Neither Agree nor Disagree</v>
      </c>
      <c r="BS18" t="s">
        <v>60</v>
      </c>
      <c r="BT18" s="6" t="str">
        <f>VLOOKUP($A18,PreSurvey!$D:AQ,40,FALSE)</f>
        <v>Neither Agree nor Disagree</v>
      </c>
      <c r="BU18" t="s">
        <v>60</v>
      </c>
      <c r="BV18" s="6" t="str">
        <f>VLOOKUP($A18,PreSurvey!$D:AR,41,FALSE)</f>
        <v>Neither Agree nor Disagree</v>
      </c>
      <c r="BW18" t="s">
        <v>66</v>
      </c>
      <c r="BX18" s="6" t="str">
        <f>VLOOKUP($A18,PreSurvey!$D:AS,42,FALSE)</f>
        <v>Agree Slightly</v>
      </c>
      <c r="BY18" t="s">
        <v>65</v>
      </c>
      <c r="BZ18" s="6" t="str">
        <f>VLOOKUP($A18,PreSurvey!$D:AT,43,FALSE)</f>
        <v>Agree Slightly</v>
      </c>
      <c r="CA18" t="s">
        <v>60</v>
      </c>
      <c r="CB18" s="6" t="str">
        <f>VLOOKUP($A18,PreSurvey!$D:AU,44,FALSE)</f>
        <v>Agree Slightly</v>
      </c>
      <c r="CC18" t="s">
        <v>68</v>
      </c>
      <c r="CD18" s="6" t="str">
        <f>VLOOKUP($A18,PreSurvey!$D:AV,45,FALSE)</f>
        <v>Neither Agree nor Disagree</v>
      </c>
      <c r="CE18" t="s">
        <v>65</v>
      </c>
      <c r="CF18" s="6" t="str">
        <f>VLOOKUP($A18,PreSurvey!$D:AW,46,FALSE)</f>
        <v>Agree Slightly</v>
      </c>
      <c r="CG18" t="s">
        <v>65</v>
      </c>
      <c r="CH18" s="6" t="str">
        <f>VLOOKUP($A18,PreSurvey!$D:AX,47,FALSE)</f>
        <v>Agree Strongly</v>
      </c>
      <c r="CI18" t="s">
        <v>68</v>
      </c>
      <c r="CJ18" s="6" t="str">
        <f>VLOOKUP($A18,PreSurvey!$D:AY,48,FALSE)</f>
        <v>Neither Agree nor Disagree</v>
      </c>
      <c r="CK18" t="s">
        <v>60</v>
      </c>
      <c r="CL18">
        <v>678</v>
      </c>
      <c r="CM18" s="3">
        <v>44437.479166666664</v>
      </c>
    </row>
    <row r="19" spans="1:91" x14ac:dyDescent="0.35">
      <c r="A19" s="5" t="s">
        <v>393</v>
      </c>
      <c r="B19" t="s">
        <v>89</v>
      </c>
      <c r="C19" t="s">
        <v>715</v>
      </c>
      <c r="D19" t="s">
        <v>56</v>
      </c>
      <c r="E19" s="6" t="s">
        <v>52</v>
      </c>
      <c r="F19" s="6" t="s">
        <v>173</v>
      </c>
      <c r="G19" s="6" t="s">
        <v>58</v>
      </c>
      <c r="H19" s="6" t="s">
        <v>74</v>
      </c>
      <c r="I19">
        <v>4</v>
      </c>
      <c r="J19">
        <v>4</v>
      </c>
      <c r="K19">
        <v>4</v>
      </c>
      <c r="L19" s="6" t="str">
        <f>VLOOKUP($A19,PreSurvey!$D:M,10,FALSE)</f>
        <v>Disagree Strongly</v>
      </c>
      <c r="M19" t="s">
        <v>65</v>
      </c>
      <c r="N19" s="6" t="str">
        <f>VLOOKUP($A19,PreSurvey!$D:N,11,FALSE)</f>
        <v>Neither Agree nor Disagree</v>
      </c>
      <c r="O19" t="s">
        <v>66</v>
      </c>
      <c r="P19" s="6" t="str">
        <f>VLOOKUP($A19,PreSurvey!$D:O,12,FALSE)</f>
        <v>Disagree Strongly</v>
      </c>
      <c r="Q19" t="s">
        <v>67</v>
      </c>
      <c r="R19" s="6" t="str">
        <f>VLOOKUP($A19,PreSurvey!$D:P,13,FALSE)</f>
        <v>Neither Agree nor Disagree</v>
      </c>
      <c r="S19" t="s">
        <v>60</v>
      </c>
      <c r="T19" s="6" t="str">
        <f>VLOOKUP($A19,PreSurvey!$D:Q,14,FALSE)</f>
        <v>Agree Strongly</v>
      </c>
      <c r="U19" t="s">
        <v>68</v>
      </c>
      <c r="V19" s="6" t="str">
        <f>VLOOKUP($A19,PreSurvey!$D:R,15,FALSE)</f>
        <v>Neither Agree nor Disagree</v>
      </c>
      <c r="W19" t="s">
        <v>66</v>
      </c>
      <c r="X19" s="6" t="str">
        <f>VLOOKUP($A19,PreSurvey!$D:S,16,FALSE)</f>
        <v>Neither Agree nor Disagree</v>
      </c>
      <c r="Y19" t="s">
        <v>66</v>
      </c>
      <c r="Z19" s="6" t="str">
        <f>VLOOKUP($A19,PreSurvey!$D:T,17,FALSE)</f>
        <v>Neither Agree nor Disagree</v>
      </c>
      <c r="AA19" t="s">
        <v>66</v>
      </c>
      <c r="AB19" s="6" t="str">
        <f>VLOOKUP($A19,PreSurvey!$D:U,18,FALSE)</f>
        <v>Agree Slightly</v>
      </c>
      <c r="AC19" t="s">
        <v>65</v>
      </c>
      <c r="AD19" s="6" t="str">
        <f>VLOOKUP($A19,PreSurvey!$D:V,19,FALSE)</f>
        <v>Neither Agree nor Disagree</v>
      </c>
      <c r="AE19" t="s">
        <v>66</v>
      </c>
      <c r="AF19" s="6" t="str">
        <f>VLOOKUP($A19,PreSurvey!$D:W,20,FALSE)</f>
        <v>Disagree Slightly</v>
      </c>
      <c r="AG19" t="s">
        <v>66</v>
      </c>
      <c r="AH19" s="6" t="str">
        <f>VLOOKUP($A19,PreSurvey!$D:X,21,FALSE)</f>
        <v>Agree Slightly</v>
      </c>
      <c r="AI19" t="s">
        <v>68</v>
      </c>
      <c r="AJ19" s="6" t="str">
        <f>VLOOKUP($A19,PreSurvey!$D:Y,22,FALSE)</f>
        <v>Disagree Strongly</v>
      </c>
      <c r="AK19" t="s">
        <v>66</v>
      </c>
      <c r="AL19" s="6" t="str">
        <f>VLOOKUP($A19,PreSurvey!$D:Z,23,FALSE)</f>
        <v>Disagree Strongly</v>
      </c>
      <c r="AM19" t="s">
        <v>67</v>
      </c>
      <c r="AN19" s="6" t="str">
        <f>VLOOKUP($A19,PreSurvey!$D:AA,24,FALSE)</f>
        <v>Neither Agree nor Disagree</v>
      </c>
      <c r="AO19" t="s">
        <v>67</v>
      </c>
      <c r="AP19" s="6" t="str">
        <f>VLOOKUP($A19,PreSurvey!$D:AB,25,FALSE)</f>
        <v>Neither Agree nor Disagree</v>
      </c>
      <c r="AQ19" t="s">
        <v>67</v>
      </c>
      <c r="AR19" s="6" t="str">
        <f>VLOOKUP($A19,PreSurvey!$D:AC,26,FALSE)</f>
        <v>Agree Slightly</v>
      </c>
      <c r="AS19" t="s">
        <v>65</v>
      </c>
      <c r="AT19" s="6" t="str">
        <f>VLOOKUP($A19,PreSurvey!$D:AD,27,FALSE)</f>
        <v>Agree Strongly</v>
      </c>
      <c r="AU19" t="s">
        <v>68</v>
      </c>
      <c r="AV19" s="6" t="str">
        <f>VLOOKUP($A19,PreSurvey!$D:AE,28,FALSE)</f>
        <v>Disagree Slightly</v>
      </c>
      <c r="AW19" t="s">
        <v>66</v>
      </c>
      <c r="AX19" s="6" t="str">
        <f>VLOOKUP($A19,PreSurvey!$D:AF,29,FALSE)</f>
        <v>Neither Agree nor Disagree</v>
      </c>
      <c r="AY19" t="s">
        <v>66</v>
      </c>
      <c r="AZ19" s="6" t="str">
        <f>VLOOKUP($A19,PreSurvey!$D:AG,30,FALSE)</f>
        <v>Agree Slightly</v>
      </c>
      <c r="BA19" t="s">
        <v>60</v>
      </c>
      <c r="BB19" s="6" t="str">
        <f>VLOOKUP($A19,PreSurvey!$D:AH,31,FALSE)</f>
        <v>Neither Agree nor Disagree</v>
      </c>
      <c r="BC19" t="s">
        <v>65</v>
      </c>
      <c r="BD19" s="6" t="str">
        <f>VLOOKUP($A19,PreSurvey!$D:AI,32,FALSE)</f>
        <v>Agree Slightly</v>
      </c>
      <c r="BE19" t="s">
        <v>68</v>
      </c>
      <c r="BF19" s="6" t="str">
        <f>VLOOKUP($A19,PreSurvey!$D:AJ,33,FALSE)</f>
        <v>Neither Agree nor Disagree</v>
      </c>
      <c r="BG19" t="s">
        <v>67</v>
      </c>
      <c r="BH19" s="6" t="str">
        <f>VLOOKUP($A19,PreSurvey!$D:AK,34,FALSE)</f>
        <v>Disagree Strongly</v>
      </c>
      <c r="BI19" t="s">
        <v>67</v>
      </c>
      <c r="BJ19" s="6" t="str">
        <f>VLOOKUP($A19,PreSurvey!$D:AL,35,FALSE)</f>
        <v>Neither Agree nor Disagree</v>
      </c>
      <c r="BK19" t="s">
        <v>66</v>
      </c>
      <c r="BL19" s="6" t="str">
        <f>VLOOKUP($A19,PreSurvey!$D:AM,36,FALSE)</f>
        <v>Disagree Strongly</v>
      </c>
      <c r="BM19" t="s">
        <v>67</v>
      </c>
      <c r="BN19" s="6" t="str">
        <f>VLOOKUP($A19,PreSurvey!$D:AN,37,FALSE)</f>
        <v>Disagree Strongly</v>
      </c>
      <c r="BO19" t="s">
        <v>60</v>
      </c>
      <c r="BP19" s="6" t="str">
        <f>VLOOKUP($A19,PreSurvey!$D:AO,38,FALSE)</f>
        <v>Neither Agree nor Disagree</v>
      </c>
      <c r="BQ19" t="s">
        <v>66</v>
      </c>
      <c r="BR19" s="6" t="str">
        <f>VLOOKUP($A19,PreSurvey!$D:AP,39,FALSE)</f>
        <v>Neither Agree nor Disagree</v>
      </c>
      <c r="BS19" t="s">
        <v>60</v>
      </c>
      <c r="BT19" s="6" t="str">
        <f>VLOOKUP($A19,PreSurvey!$D:AQ,40,FALSE)</f>
        <v>Neither Agree nor Disagree</v>
      </c>
      <c r="BU19" t="s">
        <v>66</v>
      </c>
      <c r="BV19" s="6" t="str">
        <f>VLOOKUP($A19,PreSurvey!$D:AR,41,FALSE)</f>
        <v>Agree Slightly</v>
      </c>
      <c r="BW19" t="s">
        <v>66</v>
      </c>
      <c r="BX19" s="6" t="str">
        <f>VLOOKUP($A19,PreSurvey!$D:AS,42,FALSE)</f>
        <v>Agree Slightly</v>
      </c>
      <c r="BY19" t="s">
        <v>65</v>
      </c>
      <c r="BZ19" s="6" t="str">
        <f>VLOOKUP($A19,PreSurvey!$D:AT,43,FALSE)</f>
        <v>Neither Agree nor Disagree</v>
      </c>
      <c r="CA19" t="s">
        <v>60</v>
      </c>
      <c r="CB19" s="6" t="str">
        <f>VLOOKUP($A19,PreSurvey!$D:AU,44,FALSE)</f>
        <v>Agree Strongly</v>
      </c>
      <c r="CC19" t="s">
        <v>68</v>
      </c>
      <c r="CD19" s="6" t="str">
        <f>VLOOKUP($A19,PreSurvey!$D:AV,45,FALSE)</f>
        <v>Agree Slightly</v>
      </c>
      <c r="CE19" t="s">
        <v>68</v>
      </c>
      <c r="CF19" s="6" t="str">
        <f>VLOOKUP($A19,PreSurvey!$D:AW,46,FALSE)</f>
        <v>Agree Slightly</v>
      </c>
      <c r="CG19" t="s">
        <v>65</v>
      </c>
      <c r="CH19" s="6" t="str">
        <f>VLOOKUP($A19,PreSurvey!$D:AX,47,FALSE)</f>
        <v>Agree Slightly</v>
      </c>
      <c r="CI19" t="s">
        <v>65</v>
      </c>
      <c r="CJ19" s="6" t="str">
        <f>VLOOKUP($A19,PreSurvey!$D:AY,48,FALSE)</f>
        <v>Neither Agree nor Disagree</v>
      </c>
      <c r="CK19" t="s">
        <v>60</v>
      </c>
      <c r="CL19">
        <v>582</v>
      </c>
      <c r="CM19" s="3">
        <v>44437.345138888886</v>
      </c>
    </row>
    <row r="20" spans="1:91" x14ac:dyDescent="0.35">
      <c r="A20" s="5">
        <v>7532</v>
      </c>
      <c r="B20" t="s">
        <v>89</v>
      </c>
      <c r="C20" t="s">
        <v>703</v>
      </c>
      <c r="D20" t="s">
        <v>63</v>
      </c>
      <c r="E20" s="6" t="s">
        <v>58</v>
      </c>
      <c r="F20" s="6" t="s">
        <v>297</v>
      </c>
      <c r="G20" s="6" t="s">
        <v>58</v>
      </c>
      <c r="H20" s="6" t="s">
        <v>74</v>
      </c>
      <c r="I20">
        <v>5</v>
      </c>
      <c r="J20">
        <v>5</v>
      </c>
      <c r="K20">
        <v>5</v>
      </c>
      <c r="L20" s="6" t="str">
        <f>VLOOKUP($A20,PreSurvey!$D:M,10,FALSE)</f>
        <v>Neither Agree nor Disagree</v>
      </c>
      <c r="M20" t="s">
        <v>65</v>
      </c>
      <c r="N20" s="6" t="str">
        <f>VLOOKUP($A20,PreSurvey!$D:N,11,FALSE)</f>
        <v>Neither Agree nor Disagree</v>
      </c>
      <c r="O20" t="s">
        <v>66</v>
      </c>
      <c r="P20" s="6" t="str">
        <f>VLOOKUP($A20,PreSurvey!$D:O,12,FALSE)</f>
        <v>Disagree Slightly</v>
      </c>
      <c r="Q20" t="s">
        <v>66</v>
      </c>
      <c r="R20" s="6" t="str">
        <f>VLOOKUP($A20,PreSurvey!$D:P,13,FALSE)</f>
        <v>Agree Slightly</v>
      </c>
      <c r="S20" t="s">
        <v>65</v>
      </c>
      <c r="T20" s="6" t="str">
        <f>VLOOKUP($A20,PreSurvey!$D:Q,14,FALSE)</f>
        <v>Agree Slightly</v>
      </c>
      <c r="U20" t="s">
        <v>60</v>
      </c>
      <c r="V20" s="6" t="str">
        <f>VLOOKUP($A20,PreSurvey!$D:R,15,FALSE)</f>
        <v>Disagree Strongly</v>
      </c>
      <c r="W20" t="s">
        <v>66</v>
      </c>
      <c r="X20" s="6" t="str">
        <f>VLOOKUP($A20,PreSurvey!$D:S,16,FALSE)</f>
        <v>Disagree Slightly</v>
      </c>
      <c r="Y20" t="s">
        <v>66</v>
      </c>
      <c r="Z20" s="6" t="str">
        <f>VLOOKUP($A20,PreSurvey!$D:T,17,FALSE)</f>
        <v>Disagree Strongly</v>
      </c>
      <c r="AA20" t="s">
        <v>66</v>
      </c>
      <c r="AB20" s="6" t="str">
        <f>VLOOKUP($A20,PreSurvey!$D:U,18,FALSE)</f>
        <v>Agree Slightly</v>
      </c>
      <c r="AC20" t="s">
        <v>65</v>
      </c>
      <c r="AD20" s="6" t="str">
        <f>VLOOKUP($A20,PreSurvey!$D:V,19,FALSE)</f>
        <v>Agree Slightly</v>
      </c>
      <c r="AE20" t="s">
        <v>60</v>
      </c>
      <c r="AF20" s="6" t="str">
        <f>VLOOKUP($A20,PreSurvey!$D:W,20,FALSE)</f>
        <v>Agree Slightly</v>
      </c>
      <c r="AG20" t="s">
        <v>65</v>
      </c>
      <c r="AH20" s="6" t="str">
        <f>VLOOKUP($A20,PreSurvey!$D:X,21,FALSE)</f>
        <v>Agree Slightly</v>
      </c>
      <c r="AI20" t="s">
        <v>65</v>
      </c>
      <c r="AJ20" s="6" t="str">
        <f>VLOOKUP($A20,PreSurvey!$D:Y,22,FALSE)</f>
        <v>Disagree Strongly</v>
      </c>
      <c r="AK20" t="s">
        <v>66</v>
      </c>
      <c r="AL20" s="6" t="str">
        <f>VLOOKUP($A20,PreSurvey!$D:Z,23,FALSE)</f>
        <v>Neither Agree nor Disagree</v>
      </c>
      <c r="AM20" t="s">
        <v>60</v>
      </c>
      <c r="AN20" s="6" t="str">
        <f>VLOOKUP($A20,PreSurvey!$D:AA,24,FALSE)</f>
        <v>Disagree Slightly</v>
      </c>
      <c r="AO20" t="s">
        <v>60</v>
      </c>
      <c r="AP20" s="6" t="str">
        <f>VLOOKUP($A20,PreSurvey!$D:AB,25,FALSE)</f>
        <v>Neither Agree nor Disagree</v>
      </c>
      <c r="AQ20" t="s">
        <v>66</v>
      </c>
      <c r="AR20" s="6" t="str">
        <f>VLOOKUP($A20,PreSurvey!$D:AC,26,FALSE)</f>
        <v>Disagree Slightly</v>
      </c>
      <c r="AS20" t="s">
        <v>67</v>
      </c>
      <c r="AT20" s="6" t="str">
        <f>VLOOKUP($A20,PreSurvey!$D:AD,27,FALSE)</f>
        <v>Agree Slightly</v>
      </c>
      <c r="AU20" t="s">
        <v>65</v>
      </c>
      <c r="AV20" s="6" t="str">
        <f>VLOOKUP($A20,PreSurvey!$D:AE,28,FALSE)</f>
        <v>Disagree Slightly</v>
      </c>
      <c r="AW20" t="s">
        <v>66</v>
      </c>
      <c r="AX20" s="6" t="str">
        <f>VLOOKUP($A20,PreSurvey!$D:AF,29,FALSE)</f>
        <v>Neither Agree nor Disagree</v>
      </c>
      <c r="AY20" t="s">
        <v>66</v>
      </c>
      <c r="AZ20" s="6" t="str">
        <f>VLOOKUP($A20,PreSurvey!$D:AG,30,FALSE)</f>
        <v>Disagree Slightly</v>
      </c>
      <c r="BA20" t="s">
        <v>66</v>
      </c>
      <c r="BB20" s="6" t="str">
        <f>VLOOKUP($A20,PreSurvey!$D:AH,31,FALSE)</f>
        <v>Agree Slightly</v>
      </c>
      <c r="BC20" t="s">
        <v>65</v>
      </c>
      <c r="BD20" s="6" t="str">
        <f>VLOOKUP($A20,PreSurvey!$D:AI,32,FALSE)</f>
        <v>Agree Slightly</v>
      </c>
      <c r="BE20" t="s">
        <v>65</v>
      </c>
      <c r="BF20" s="6" t="str">
        <f>VLOOKUP($A20,PreSurvey!$D:AJ,33,FALSE)</f>
        <v>Neither Agree nor Disagree</v>
      </c>
      <c r="BG20" t="s">
        <v>60</v>
      </c>
      <c r="BH20" s="6" t="str">
        <f>VLOOKUP($A20,PreSurvey!$D:AK,34,FALSE)</f>
        <v>Disagree Strongly</v>
      </c>
      <c r="BI20" t="s">
        <v>67</v>
      </c>
      <c r="BJ20" s="6" t="str">
        <f>VLOOKUP($A20,PreSurvey!$D:AL,35,FALSE)</f>
        <v>Neither Agree nor Disagree</v>
      </c>
      <c r="BK20" t="s">
        <v>60</v>
      </c>
      <c r="BL20" s="6" t="str">
        <f>VLOOKUP($A20,PreSurvey!$D:AM,36,FALSE)</f>
        <v>Agree Slightly</v>
      </c>
      <c r="BM20" t="s">
        <v>65</v>
      </c>
      <c r="BN20" s="6" t="str">
        <f>VLOOKUP($A20,PreSurvey!$D:AN,37,FALSE)</f>
        <v>Neither Agree nor Disagree</v>
      </c>
      <c r="BO20" t="s">
        <v>66</v>
      </c>
      <c r="BP20" s="6" t="str">
        <f>VLOOKUP($A20,PreSurvey!$D:AO,38,FALSE)</f>
        <v>Disagree Slightly</v>
      </c>
      <c r="BQ20" t="s">
        <v>66</v>
      </c>
      <c r="BR20" s="6" t="str">
        <f>VLOOKUP($A20,PreSurvey!$D:AP,39,FALSE)</f>
        <v>Disagree Strongly</v>
      </c>
      <c r="BS20" t="s">
        <v>66</v>
      </c>
      <c r="BT20" s="6" t="str">
        <f>VLOOKUP($A20,PreSurvey!$D:AQ,40,FALSE)</f>
        <v>Disagree Slightly</v>
      </c>
      <c r="BU20" t="s">
        <v>66</v>
      </c>
      <c r="BV20" s="6" t="str">
        <f>VLOOKUP($A20,PreSurvey!$D:AR,41,FALSE)</f>
        <v>Disagree Slightly</v>
      </c>
      <c r="BW20" t="s">
        <v>66</v>
      </c>
      <c r="BX20" s="6" t="str">
        <f>VLOOKUP($A20,PreSurvey!$D:AS,42,FALSE)</f>
        <v>Neither Agree nor Disagree</v>
      </c>
      <c r="BY20" t="s">
        <v>66</v>
      </c>
      <c r="BZ20" s="6" t="str">
        <f>VLOOKUP($A20,PreSurvey!$D:AT,43,FALSE)</f>
        <v>Neither Agree nor Disagree</v>
      </c>
      <c r="CA20" t="s">
        <v>65</v>
      </c>
      <c r="CB20" s="6" t="str">
        <f>VLOOKUP($A20,PreSurvey!$D:AU,44,FALSE)</f>
        <v>Agree Strongly</v>
      </c>
      <c r="CC20" t="s">
        <v>65</v>
      </c>
      <c r="CD20" s="6" t="str">
        <f>VLOOKUP($A20,PreSurvey!$D:AV,45,FALSE)</f>
        <v>Agree Strongly</v>
      </c>
      <c r="CE20" t="s">
        <v>65</v>
      </c>
      <c r="CF20" s="6" t="str">
        <f>VLOOKUP($A20,PreSurvey!$D:AW,46,FALSE)</f>
        <v>Agree Slightly</v>
      </c>
      <c r="CG20" t="s">
        <v>65</v>
      </c>
      <c r="CH20" s="6" t="str">
        <f>VLOOKUP($A20,PreSurvey!$D:AX,47,FALSE)</f>
        <v>Agree Strongly</v>
      </c>
      <c r="CI20" t="s">
        <v>65</v>
      </c>
      <c r="CJ20" s="6" t="str">
        <f>VLOOKUP($A20,PreSurvey!$D:AY,48,FALSE)</f>
        <v>Neither Agree nor Disagree</v>
      </c>
      <c r="CK20" t="s">
        <v>60</v>
      </c>
      <c r="CL20">
        <v>751</v>
      </c>
      <c r="CM20" s="3">
        <v>44439.138888888891</v>
      </c>
    </row>
    <row r="21" spans="1:91" x14ac:dyDescent="0.35">
      <c r="A21" s="5" t="s">
        <v>386</v>
      </c>
      <c r="B21" t="s">
        <v>89</v>
      </c>
      <c r="C21" t="s">
        <v>703</v>
      </c>
      <c r="D21" t="s">
        <v>63</v>
      </c>
      <c r="E21" s="6" t="s">
        <v>58</v>
      </c>
      <c r="F21" s="6" t="s">
        <v>73</v>
      </c>
      <c r="G21" s="6" t="s">
        <v>58</v>
      </c>
      <c r="H21" s="6" t="s">
        <v>74</v>
      </c>
      <c r="I21">
        <v>5</v>
      </c>
      <c r="J21">
        <v>5</v>
      </c>
      <c r="K21">
        <v>5</v>
      </c>
      <c r="L21" s="6" t="str">
        <f>VLOOKUP($A21,PreSurvey!$D:M,10,FALSE)</f>
        <v>Neither Agree nor Disagree</v>
      </c>
      <c r="M21" t="s">
        <v>65</v>
      </c>
      <c r="N21" s="6" t="str">
        <f>VLOOKUP($A21,PreSurvey!$D:N,11,FALSE)</f>
        <v>Disagree Strongly</v>
      </c>
      <c r="O21" t="s">
        <v>65</v>
      </c>
      <c r="P21" s="6" t="str">
        <f>VLOOKUP($A21,PreSurvey!$D:O,12,FALSE)</f>
        <v>Neither Agree nor Disagree</v>
      </c>
      <c r="Q21" t="s">
        <v>65</v>
      </c>
      <c r="R21" s="6" t="str">
        <f>VLOOKUP($A21,PreSurvey!$D:P,13,FALSE)</f>
        <v>Neither Agree nor Disagree</v>
      </c>
      <c r="S21" t="s">
        <v>65</v>
      </c>
      <c r="T21" s="6" t="str">
        <f>VLOOKUP($A21,PreSurvey!$D:Q,14,FALSE)</f>
        <v>Neither Agree nor Disagree</v>
      </c>
      <c r="U21" t="s">
        <v>65</v>
      </c>
      <c r="V21" s="6" t="str">
        <f>VLOOKUP($A21,PreSurvey!$D:R,15,FALSE)</f>
        <v>Neither Agree nor Disagree</v>
      </c>
      <c r="W21" t="s">
        <v>66</v>
      </c>
      <c r="X21" s="6" t="str">
        <f>VLOOKUP($A21,PreSurvey!$D:S,16,FALSE)</f>
        <v>Neither Agree nor Disagree</v>
      </c>
      <c r="Y21" t="s">
        <v>66</v>
      </c>
      <c r="Z21" s="6" t="str">
        <f>VLOOKUP($A21,PreSurvey!$D:T,17,FALSE)</f>
        <v>Neither Agree nor Disagree</v>
      </c>
      <c r="AA21" t="s">
        <v>60</v>
      </c>
      <c r="AB21" s="6" t="str">
        <f>VLOOKUP($A21,PreSurvey!$D:U,18,FALSE)</f>
        <v>Neither Agree nor Disagree</v>
      </c>
      <c r="AC21" t="s">
        <v>65</v>
      </c>
      <c r="AD21" s="6" t="str">
        <f>VLOOKUP($A21,PreSurvey!$D:V,19,FALSE)</f>
        <v>Disagree Strongly</v>
      </c>
      <c r="AE21" t="s">
        <v>65</v>
      </c>
      <c r="AF21" s="6" t="str">
        <f>VLOOKUP($A21,PreSurvey!$D:W,20,FALSE)</f>
        <v>Neither Agree nor Disagree</v>
      </c>
      <c r="AG21" t="s">
        <v>65</v>
      </c>
      <c r="AH21" s="6" t="str">
        <f>VLOOKUP($A21,PreSurvey!$D:X,21,FALSE)</f>
        <v>Neither Agree nor Disagree</v>
      </c>
      <c r="AI21" t="s">
        <v>65</v>
      </c>
      <c r="AJ21" s="6" t="str">
        <f>VLOOKUP($A21,PreSurvey!$D:Y,22,FALSE)</f>
        <v>Neither Agree nor Disagree</v>
      </c>
      <c r="AK21" t="s">
        <v>66</v>
      </c>
      <c r="AL21" s="6" t="str">
        <f>VLOOKUP($A21,PreSurvey!$D:Z,23,FALSE)</f>
        <v>Neither Agree nor Disagree</v>
      </c>
      <c r="AM21" t="s">
        <v>66</v>
      </c>
      <c r="AN21" s="6" t="str">
        <f>VLOOKUP($A21,PreSurvey!$D:AA,24,FALSE)</f>
        <v>Neither Agree nor Disagree</v>
      </c>
      <c r="AO21" t="s">
        <v>66</v>
      </c>
      <c r="AP21" s="6" t="str">
        <f>VLOOKUP($A21,PreSurvey!$D:AB,25,FALSE)</f>
        <v>Neither Agree nor Disagree</v>
      </c>
      <c r="AQ21" t="s">
        <v>66</v>
      </c>
      <c r="AR21" s="6" t="str">
        <f>VLOOKUP($A21,PreSurvey!$D:AC,26,FALSE)</f>
        <v>Neither Agree nor Disagree</v>
      </c>
      <c r="AS21" t="s">
        <v>66</v>
      </c>
      <c r="AT21" s="6" t="str">
        <f>VLOOKUP($A21,PreSurvey!$D:AD,27,FALSE)</f>
        <v>Neither Agree nor Disagree</v>
      </c>
      <c r="AU21" t="s">
        <v>66</v>
      </c>
      <c r="AV21" s="6" t="str">
        <f>VLOOKUP($A21,PreSurvey!$D:AE,28,FALSE)</f>
        <v>Neither Agree nor Disagree</v>
      </c>
      <c r="AW21" t="s">
        <v>66</v>
      </c>
      <c r="AX21" s="6" t="str">
        <f>VLOOKUP($A21,PreSurvey!$D:AF,29,FALSE)</f>
        <v>Agree Strongly</v>
      </c>
      <c r="AY21" t="s">
        <v>66</v>
      </c>
      <c r="AZ21" s="6" t="str">
        <f>VLOOKUP($A21,PreSurvey!$D:AG,30,FALSE)</f>
        <v>Agree Strongly</v>
      </c>
      <c r="BA21" t="s">
        <v>66</v>
      </c>
      <c r="BB21" s="6" t="str">
        <f>VLOOKUP($A21,PreSurvey!$D:AH,31,FALSE)</f>
        <v>Neither Agree nor Disagree</v>
      </c>
      <c r="BC21" t="s">
        <v>65</v>
      </c>
      <c r="BD21" s="6" t="str">
        <f>VLOOKUP($A21,PreSurvey!$D:AI,32,FALSE)</f>
        <v>Neither Agree nor Disagree</v>
      </c>
      <c r="BE21" t="s">
        <v>65</v>
      </c>
      <c r="BF21" s="6" t="str">
        <f>VLOOKUP($A21,PreSurvey!$D:AJ,33,FALSE)</f>
        <v>Neither Agree nor Disagree</v>
      </c>
      <c r="BG21" t="s">
        <v>66</v>
      </c>
      <c r="BH21" s="6" t="str">
        <f>VLOOKUP($A21,PreSurvey!$D:AK,34,FALSE)</f>
        <v>Neither Agree nor Disagree</v>
      </c>
      <c r="BI21" t="s">
        <v>66</v>
      </c>
      <c r="BJ21" s="6" t="str">
        <f>VLOOKUP($A21,PreSurvey!$D:AL,35,FALSE)</f>
        <v>Neither Agree nor Disagree</v>
      </c>
      <c r="BK21" t="s">
        <v>66</v>
      </c>
      <c r="BL21" s="6" t="str">
        <f>VLOOKUP($A21,PreSurvey!$D:AM,36,FALSE)</f>
        <v>Neither Agree nor Disagree</v>
      </c>
      <c r="BM21" t="s">
        <v>66</v>
      </c>
      <c r="BN21" s="6" t="str">
        <f>VLOOKUP($A21,PreSurvey!$D:AN,37,FALSE)</f>
        <v>Neither Agree nor Disagree</v>
      </c>
      <c r="BO21" t="s">
        <v>66</v>
      </c>
      <c r="BP21" s="6" t="str">
        <f>VLOOKUP($A21,PreSurvey!$D:AO,38,FALSE)</f>
        <v>Neither Agree nor Disagree</v>
      </c>
      <c r="BQ21" t="s">
        <v>66</v>
      </c>
      <c r="BR21" s="6" t="str">
        <f>VLOOKUP($A21,PreSurvey!$D:AP,39,FALSE)</f>
        <v>Neither Agree nor Disagree</v>
      </c>
      <c r="BS21" t="s">
        <v>66</v>
      </c>
      <c r="BT21" s="6" t="str">
        <f>VLOOKUP($A21,PreSurvey!$D:AQ,40,FALSE)</f>
        <v>Neither Agree nor Disagree</v>
      </c>
      <c r="BU21" t="s">
        <v>66</v>
      </c>
      <c r="BV21" s="6" t="str">
        <f>VLOOKUP($A21,PreSurvey!$D:AR,41,FALSE)</f>
        <v>Neither Agree nor Disagree</v>
      </c>
      <c r="BW21" t="s">
        <v>66</v>
      </c>
      <c r="BX21" s="6" t="str">
        <f>VLOOKUP($A21,PreSurvey!$D:AS,42,FALSE)</f>
        <v>Neither Agree nor Disagree</v>
      </c>
      <c r="BY21" t="s">
        <v>66</v>
      </c>
      <c r="BZ21" s="6" t="str">
        <f>VLOOKUP($A21,PreSurvey!$D:AT,43,FALSE)</f>
        <v>Neither Agree nor Disagree</v>
      </c>
      <c r="CA21" t="s">
        <v>66</v>
      </c>
      <c r="CB21" s="6" t="str">
        <f>VLOOKUP($A21,PreSurvey!$D:AU,44,FALSE)</f>
        <v>Agree Strongly</v>
      </c>
      <c r="CC21" t="s">
        <v>65</v>
      </c>
      <c r="CD21" s="6" t="str">
        <f>VLOOKUP($A21,PreSurvey!$D:AV,45,FALSE)</f>
        <v>Neither Agree nor Disagree</v>
      </c>
      <c r="CE21" t="s">
        <v>65</v>
      </c>
      <c r="CF21" s="6" t="str">
        <f>VLOOKUP($A21,PreSurvey!$D:AW,46,FALSE)</f>
        <v>Neither Agree nor Disagree</v>
      </c>
      <c r="CG21" t="s">
        <v>65</v>
      </c>
      <c r="CH21" s="6" t="str">
        <f>VLOOKUP($A21,PreSurvey!$D:AX,47,FALSE)</f>
        <v>Neither Agree nor Disagree</v>
      </c>
      <c r="CI21" t="s">
        <v>65</v>
      </c>
      <c r="CJ21" s="6" t="str">
        <f>VLOOKUP($A21,PreSurvey!$D:AY,48,FALSE)</f>
        <v>Neither Agree nor Disagree</v>
      </c>
      <c r="CK21" t="s">
        <v>65</v>
      </c>
      <c r="CL21">
        <v>581</v>
      </c>
      <c r="CM21" s="3">
        <v>44437.343055555553</v>
      </c>
    </row>
    <row r="22" spans="1:91" x14ac:dyDescent="0.35">
      <c r="A22" s="5">
        <v>2221</v>
      </c>
      <c r="B22" t="s">
        <v>89</v>
      </c>
      <c r="C22" t="s">
        <v>703</v>
      </c>
      <c r="D22" t="s">
        <v>63</v>
      </c>
      <c r="E22" s="6" t="s">
        <v>52</v>
      </c>
      <c r="F22" s="6" t="s">
        <v>98</v>
      </c>
      <c r="G22" s="6" t="s">
        <v>58</v>
      </c>
      <c r="H22" s="6" t="s">
        <v>74</v>
      </c>
      <c r="I22">
        <v>4</v>
      </c>
      <c r="J22">
        <v>4</v>
      </c>
      <c r="K22">
        <v>4</v>
      </c>
      <c r="L22" s="6" t="str">
        <f>VLOOKUP($A22,PreSurvey!$D:M,10,FALSE)</f>
        <v>Neither Agree nor Disagree</v>
      </c>
      <c r="M22" t="s">
        <v>65</v>
      </c>
      <c r="N22" s="6" t="str">
        <f>VLOOKUP($A22,PreSurvey!$D:N,11,FALSE)</f>
        <v>Disagree Strongly</v>
      </c>
      <c r="O22" t="s">
        <v>66</v>
      </c>
      <c r="P22" s="6" t="str">
        <f>VLOOKUP($A22,PreSurvey!$D:O,12,FALSE)</f>
        <v>Disagree Slightly</v>
      </c>
      <c r="Q22" t="s">
        <v>60</v>
      </c>
      <c r="R22" s="6" t="str">
        <f>VLOOKUP($A22,PreSurvey!$D:P,13,FALSE)</f>
        <v>Neither Agree nor Disagree</v>
      </c>
      <c r="S22" t="s">
        <v>65</v>
      </c>
      <c r="T22" s="6" t="str">
        <f>VLOOKUP($A22,PreSurvey!$D:Q,14,FALSE)</f>
        <v>Agree Slightly</v>
      </c>
      <c r="U22" t="s">
        <v>65</v>
      </c>
      <c r="V22" s="6" t="str">
        <f>VLOOKUP($A22,PreSurvey!$D:R,15,FALSE)</f>
        <v>Neither Agree nor Disagree</v>
      </c>
      <c r="W22" t="s">
        <v>66</v>
      </c>
      <c r="X22" s="6" t="str">
        <f>VLOOKUP($A22,PreSurvey!$D:S,16,FALSE)</f>
        <v>Disagree Slightly</v>
      </c>
      <c r="Y22" t="s">
        <v>66</v>
      </c>
      <c r="Z22" s="6" t="str">
        <f>VLOOKUP($A22,PreSurvey!$D:T,17,FALSE)</f>
        <v>Disagree Slightly</v>
      </c>
      <c r="AA22" t="s">
        <v>66</v>
      </c>
      <c r="AB22" s="6" t="str">
        <f>VLOOKUP($A22,PreSurvey!$D:U,18,FALSE)</f>
        <v>Agree Strongly</v>
      </c>
      <c r="AC22" t="s">
        <v>68</v>
      </c>
      <c r="AD22" s="6" t="str">
        <f>VLOOKUP($A22,PreSurvey!$D:V,19,FALSE)</f>
        <v>Agree Slightly</v>
      </c>
      <c r="AE22" t="s">
        <v>65</v>
      </c>
      <c r="AF22" s="6" t="str">
        <f>VLOOKUP($A22,PreSurvey!$D:W,20,FALSE)</f>
        <v>Disagree Slightly</v>
      </c>
      <c r="AG22" t="s">
        <v>66</v>
      </c>
      <c r="AH22" s="6" t="str">
        <f>VLOOKUP($A22,PreSurvey!$D:X,21,FALSE)</f>
        <v>Neither Agree nor Disagree</v>
      </c>
      <c r="AI22" t="s">
        <v>65</v>
      </c>
      <c r="AJ22" s="6" t="str">
        <f>VLOOKUP($A22,PreSurvey!$D:Y,22,FALSE)</f>
        <v>Disagree Slightly</v>
      </c>
      <c r="AK22" t="s">
        <v>60</v>
      </c>
      <c r="AL22" s="6" t="str">
        <f>VLOOKUP($A22,PreSurvey!$D:Z,23,FALSE)</f>
        <v>Disagree Slightly</v>
      </c>
      <c r="AM22" t="s">
        <v>66</v>
      </c>
      <c r="AN22" s="6" t="str">
        <f>VLOOKUP($A22,PreSurvey!$D:AA,24,FALSE)</f>
        <v>Disagree Strongly</v>
      </c>
      <c r="AO22" t="s">
        <v>66</v>
      </c>
      <c r="AP22" s="6" t="str">
        <f>VLOOKUP($A22,PreSurvey!$D:AB,25,FALSE)</f>
        <v>Disagree Slightly</v>
      </c>
      <c r="AQ22" t="s">
        <v>66</v>
      </c>
      <c r="AR22" s="6" t="str">
        <f>VLOOKUP($A22,PreSurvey!$D:AC,26,FALSE)</f>
        <v>Disagree Slightly</v>
      </c>
      <c r="AS22" t="s">
        <v>67</v>
      </c>
      <c r="AT22" s="6" t="str">
        <f>VLOOKUP($A22,PreSurvey!$D:AD,27,FALSE)</f>
        <v>Disagree Slightly</v>
      </c>
      <c r="AU22" t="s">
        <v>66</v>
      </c>
      <c r="AV22" s="6" t="str">
        <f>VLOOKUP($A22,PreSurvey!$D:AE,28,FALSE)</f>
        <v>Disagree Slightly</v>
      </c>
      <c r="AW22" t="s">
        <v>66</v>
      </c>
      <c r="AX22" s="6" t="str">
        <f>VLOOKUP($A22,PreSurvey!$D:AF,29,FALSE)</f>
        <v>Disagree Slightly</v>
      </c>
      <c r="AY22" t="s">
        <v>66</v>
      </c>
      <c r="AZ22" s="6" t="str">
        <f>VLOOKUP($A22,PreSurvey!$D:AG,30,FALSE)</f>
        <v>Agree Slightly</v>
      </c>
      <c r="BA22" t="s">
        <v>66</v>
      </c>
      <c r="BB22" s="6" t="str">
        <f>VLOOKUP($A22,PreSurvey!$D:AH,31,FALSE)</f>
        <v>Disagree Slightly</v>
      </c>
      <c r="BC22" t="s">
        <v>65</v>
      </c>
      <c r="BD22" s="6" t="str">
        <f>VLOOKUP($A22,PreSurvey!$D:AI,32,FALSE)</f>
        <v>Agree Slightly</v>
      </c>
      <c r="BE22" t="s">
        <v>65</v>
      </c>
      <c r="BF22" s="6" t="str">
        <f>VLOOKUP($A22,PreSurvey!$D:AJ,33,FALSE)</f>
        <v>Agree Slightly</v>
      </c>
      <c r="BG22" t="s">
        <v>65</v>
      </c>
      <c r="BH22" s="6" t="str">
        <f>VLOOKUP($A22,PreSurvey!$D:AK,34,FALSE)</f>
        <v>Disagree Strongly</v>
      </c>
      <c r="BI22" t="s">
        <v>67</v>
      </c>
      <c r="BJ22" s="6" t="str">
        <f>VLOOKUP($A22,PreSurvey!$D:AL,35,FALSE)</f>
        <v>Neither Agree nor Disagree</v>
      </c>
      <c r="BK22" t="s">
        <v>60</v>
      </c>
      <c r="BL22" s="6" t="str">
        <f>VLOOKUP($A22,PreSurvey!$D:AM,36,FALSE)</f>
        <v>Disagree Strongly</v>
      </c>
      <c r="BM22" t="s">
        <v>66</v>
      </c>
      <c r="BN22" s="6" t="str">
        <f>VLOOKUP($A22,PreSurvey!$D:AN,37,FALSE)</f>
        <v>Neither Agree nor Disagree</v>
      </c>
      <c r="BO22" t="s">
        <v>65</v>
      </c>
      <c r="BP22" s="6" t="str">
        <f>VLOOKUP($A22,PreSurvey!$D:AO,38,FALSE)</f>
        <v>Agree Slightly</v>
      </c>
      <c r="BQ22" t="s">
        <v>66</v>
      </c>
      <c r="BR22" s="6" t="str">
        <f>VLOOKUP($A22,PreSurvey!$D:AP,39,FALSE)</f>
        <v>Neither Agree nor Disagree</v>
      </c>
      <c r="BS22" t="s">
        <v>60</v>
      </c>
      <c r="BT22" s="6" t="str">
        <f>VLOOKUP($A22,PreSurvey!$D:AQ,40,FALSE)</f>
        <v>Disagree Slightly</v>
      </c>
      <c r="BU22" t="s">
        <v>66</v>
      </c>
      <c r="BV22" s="6" t="str">
        <f>VLOOKUP($A22,PreSurvey!$D:AR,41,FALSE)</f>
        <v>Neither Agree nor Disagree</v>
      </c>
      <c r="BW22" t="s">
        <v>66</v>
      </c>
      <c r="BX22" s="6" t="str">
        <f>VLOOKUP($A22,PreSurvey!$D:AS,42,FALSE)</f>
        <v>Neither Agree nor Disagree</v>
      </c>
      <c r="BY22" t="s">
        <v>66</v>
      </c>
      <c r="BZ22" s="6" t="str">
        <f>VLOOKUP($A22,PreSurvey!$D:AT,43,FALSE)</f>
        <v>Agree Slightly</v>
      </c>
      <c r="CA22" t="s">
        <v>65</v>
      </c>
      <c r="CB22" s="6" t="str">
        <f>VLOOKUP($A22,PreSurvey!$D:AU,44,FALSE)</f>
        <v>Agree Slightly</v>
      </c>
      <c r="CC22" t="s">
        <v>65</v>
      </c>
      <c r="CD22" s="6" t="str">
        <f>VLOOKUP($A22,PreSurvey!$D:AV,45,FALSE)</f>
        <v>Agree Slightly</v>
      </c>
      <c r="CE22" t="s">
        <v>65</v>
      </c>
      <c r="CF22" s="6" t="str">
        <f>VLOOKUP($A22,PreSurvey!$D:AW,46,FALSE)</f>
        <v>Agree Slightly</v>
      </c>
      <c r="CG22" t="s">
        <v>65</v>
      </c>
      <c r="CH22" s="6" t="str">
        <f>VLOOKUP($A22,PreSurvey!$D:AX,47,FALSE)</f>
        <v>Agree Strongly</v>
      </c>
      <c r="CI22" t="s">
        <v>65</v>
      </c>
      <c r="CJ22" s="6" t="str">
        <f>VLOOKUP($A22,PreSurvey!$D:AY,48,FALSE)</f>
        <v>Agree Slightly</v>
      </c>
      <c r="CK22" t="s">
        <v>65</v>
      </c>
      <c r="CL22">
        <v>563</v>
      </c>
      <c r="CM22" s="3">
        <v>44437.3125</v>
      </c>
    </row>
    <row r="23" spans="1:91" x14ac:dyDescent="0.35">
      <c r="A23" s="5" t="s">
        <v>399</v>
      </c>
      <c r="B23" t="s">
        <v>89</v>
      </c>
      <c r="C23" t="s">
        <v>703</v>
      </c>
      <c r="D23" t="s">
        <v>63</v>
      </c>
      <c r="E23" s="6" t="s">
        <v>52</v>
      </c>
      <c r="F23" s="6" t="s">
        <v>77</v>
      </c>
      <c r="G23" s="6" t="s">
        <v>58</v>
      </c>
      <c r="H23" s="6" t="s">
        <v>74</v>
      </c>
      <c r="I23">
        <v>3</v>
      </c>
      <c r="J23">
        <v>3</v>
      </c>
      <c r="K23">
        <v>3</v>
      </c>
      <c r="L23" s="6" t="str">
        <f>VLOOKUP($A23,PreSurvey!$D:M,10,FALSE)</f>
        <v>Neither Agree nor Disagree</v>
      </c>
      <c r="M23" t="s">
        <v>65</v>
      </c>
      <c r="N23" s="6" t="str">
        <f>VLOOKUP($A23,PreSurvey!$D:N,11,FALSE)</f>
        <v>Disagree Slightly</v>
      </c>
      <c r="O23" t="s">
        <v>60</v>
      </c>
      <c r="P23" s="6" t="str">
        <f>VLOOKUP($A23,PreSurvey!$D:O,12,FALSE)</f>
        <v>Disagree Slightly</v>
      </c>
      <c r="Q23" t="s">
        <v>66</v>
      </c>
      <c r="R23" s="6" t="str">
        <f>VLOOKUP($A23,PreSurvey!$D:P,13,FALSE)</f>
        <v>Agree Slightly</v>
      </c>
      <c r="S23" t="s">
        <v>65</v>
      </c>
      <c r="T23" s="6" t="str">
        <f>VLOOKUP($A23,PreSurvey!$D:Q,14,FALSE)</f>
        <v>Agree Slightly</v>
      </c>
      <c r="U23" t="s">
        <v>65</v>
      </c>
      <c r="V23" s="6" t="str">
        <f>VLOOKUP($A23,PreSurvey!$D:R,15,FALSE)</f>
        <v>Disagree Slightly</v>
      </c>
      <c r="W23" t="s">
        <v>66</v>
      </c>
      <c r="X23" s="6" t="str">
        <f>VLOOKUP($A23,PreSurvey!$D:S,16,FALSE)</f>
        <v>Disagree Slightly</v>
      </c>
      <c r="Y23" t="s">
        <v>66</v>
      </c>
      <c r="Z23" s="6" t="str">
        <f>VLOOKUP($A23,PreSurvey!$D:T,17,FALSE)</f>
        <v>Disagree Slightly</v>
      </c>
      <c r="AA23" t="s">
        <v>66</v>
      </c>
      <c r="AB23" s="6" t="str">
        <f>VLOOKUP($A23,PreSurvey!$D:U,18,FALSE)</f>
        <v>Agree Slightly</v>
      </c>
      <c r="AC23" t="s">
        <v>65</v>
      </c>
      <c r="AD23" s="6" t="str">
        <f>VLOOKUP($A23,PreSurvey!$D:V,19,FALSE)</f>
        <v>Neither Agree nor Disagree</v>
      </c>
      <c r="AE23" t="s">
        <v>60</v>
      </c>
      <c r="AF23" s="6" t="str">
        <f>VLOOKUP($A23,PreSurvey!$D:W,20,FALSE)</f>
        <v>Neither Agree nor Disagree</v>
      </c>
      <c r="AG23" t="s">
        <v>60</v>
      </c>
      <c r="AH23" s="6" t="str">
        <f>VLOOKUP($A23,PreSurvey!$D:X,21,FALSE)</f>
        <v>Neither Agree nor Disagree</v>
      </c>
      <c r="AI23" t="s">
        <v>60</v>
      </c>
      <c r="AJ23" s="6" t="str">
        <f>VLOOKUP($A23,PreSurvey!$D:Y,22,FALSE)</f>
        <v>Disagree Strongly</v>
      </c>
      <c r="AK23" t="s">
        <v>66</v>
      </c>
      <c r="AL23" s="6" t="str">
        <f>VLOOKUP($A23,PreSurvey!$D:Z,23,FALSE)</f>
        <v>Disagree Slightly</v>
      </c>
      <c r="AM23" t="s">
        <v>66</v>
      </c>
      <c r="AN23" s="6" t="str">
        <f>VLOOKUP($A23,PreSurvey!$D:AA,24,FALSE)</f>
        <v>Disagree Slightly</v>
      </c>
      <c r="AO23" t="s">
        <v>66</v>
      </c>
      <c r="AP23" s="6" t="str">
        <f>VLOOKUP($A23,PreSurvey!$D:AB,25,FALSE)</f>
        <v>Disagree Strongly</v>
      </c>
      <c r="AQ23" t="s">
        <v>67</v>
      </c>
      <c r="AR23" s="6" t="str">
        <f>VLOOKUP($A23,PreSurvey!$D:AC,26,FALSE)</f>
        <v>Disagree Slightly</v>
      </c>
      <c r="AS23" t="s">
        <v>60</v>
      </c>
      <c r="AT23" s="6" t="str">
        <f>VLOOKUP($A23,PreSurvey!$D:AD,27,FALSE)</f>
        <v>Agree Slightly</v>
      </c>
      <c r="AU23" t="s">
        <v>65</v>
      </c>
      <c r="AV23" s="6" t="str">
        <f>VLOOKUP($A23,PreSurvey!$D:AE,28,FALSE)</f>
        <v>Neither Agree nor Disagree</v>
      </c>
      <c r="AW23" t="s">
        <v>60</v>
      </c>
      <c r="AX23" s="6" t="str">
        <f>VLOOKUP($A23,PreSurvey!$D:AF,29,FALSE)</f>
        <v>Agree Slightly</v>
      </c>
      <c r="AY23" t="s">
        <v>65</v>
      </c>
      <c r="AZ23" s="6" t="str">
        <f>VLOOKUP($A23,PreSurvey!$D:AG,30,FALSE)</f>
        <v>Neither Agree nor Disagree</v>
      </c>
      <c r="BA23" t="s">
        <v>60</v>
      </c>
      <c r="BB23" s="6" t="str">
        <f>VLOOKUP($A23,PreSurvey!$D:AH,31,FALSE)</f>
        <v>Agree Slightly</v>
      </c>
      <c r="BC23" t="s">
        <v>60</v>
      </c>
      <c r="BD23" s="6" t="str">
        <f>VLOOKUP($A23,PreSurvey!$D:AI,32,FALSE)</f>
        <v>Agree Strongly</v>
      </c>
      <c r="BE23" t="s">
        <v>65</v>
      </c>
      <c r="BF23" s="6" t="str">
        <f>VLOOKUP($A23,PreSurvey!$D:AJ,33,FALSE)</f>
        <v>Disagree Slightly</v>
      </c>
      <c r="BG23" t="s">
        <v>67</v>
      </c>
      <c r="BH23" s="6" t="str">
        <f>VLOOKUP($A23,PreSurvey!$D:AK,34,FALSE)</f>
        <v>Disagree Strongly</v>
      </c>
      <c r="BI23" t="s">
        <v>67</v>
      </c>
      <c r="BJ23" s="6" t="str">
        <f>VLOOKUP($A23,PreSurvey!$D:AL,35,FALSE)</f>
        <v>Disagree Strongly</v>
      </c>
      <c r="BK23" t="s">
        <v>67</v>
      </c>
      <c r="BL23" s="6" t="str">
        <f>VLOOKUP($A23,PreSurvey!$D:AM,36,FALSE)</f>
        <v>Disagree Slightly</v>
      </c>
      <c r="BM23" t="s">
        <v>66</v>
      </c>
      <c r="BN23" s="6" t="str">
        <f>VLOOKUP($A23,PreSurvey!$D:AN,37,FALSE)</f>
        <v>Agree Slightly</v>
      </c>
      <c r="BO23" t="s">
        <v>65</v>
      </c>
      <c r="BP23" s="6" t="str">
        <f>VLOOKUP($A23,PreSurvey!$D:AO,38,FALSE)</f>
        <v>Disagree Slightly</v>
      </c>
      <c r="BQ23" t="s">
        <v>66</v>
      </c>
      <c r="BR23" s="6" t="str">
        <f>VLOOKUP($A23,PreSurvey!$D:AP,39,FALSE)</f>
        <v>Disagree Slightly</v>
      </c>
      <c r="BS23" t="s">
        <v>66</v>
      </c>
      <c r="BT23" s="6" t="str">
        <f>VLOOKUP($A23,PreSurvey!$D:AQ,40,FALSE)</f>
        <v>Disagree Slightly</v>
      </c>
      <c r="BU23" t="s">
        <v>66</v>
      </c>
      <c r="BV23" s="6" t="str">
        <f>VLOOKUP($A23,PreSurvey!$D:AR,41,FALSE)</f>
        <v>Disagree Slightly</v>
      </c>
      <c r="BW23" t="s">
        <v>66</v>
      </c>
      <c r="BX23" s="6" t="str">
        <f>VLOOKUP($A23,PreSurvey!$D:AS,42,FALSE)</f>
        <v>Disagree Slightly</v>
      </c>
      <c r="BY23" t="s">
        <v>66</v>
      </c>
      <c r="BZ23" s="6" t="str">
        <f>VLOOKUP($A23,PreSurvey!$D:AT,43,FALSE)</f>
        <v>Agree Slightly</v>
      </c>
      <c r="CA23" t="s">
        <v>65</v>
      </c>
      <c r="CB23" s="6" t="str">
        <f>VLOOKUP($A23,PreSurvey!$D:AU,44,FALSE)</f>
        <v>Agree Strongly</v>
      </c>
      <c r="CC23" t="s">
        <v>68</v>
      </c>
      <c r="CD23" s="6" t="str">
        <f>VLOOKUP($A23,PreSurvey!$D:AV,45,FALSE)</f>
        <v>Agree Strongly</v>
      </c>
      <c r="CE23" t="s">
        <v>68</v>
      </c>
      <c r="CF23" s="6" t="str">
        <f>VLOOKUP($A23,PreSurvey!$D:AW,46,FALSE)</f>
        <v>Agree Strongly</v>
      </c>
      <c r="CG23" t="s">
        <v>68</v>
      </c>
      <c r="CH23" s="6" t="str">
        <f>VLOOKUP($A23,PreSurvey!$D:AX,47,FALSE)</f>
        <v>Agree Strongly</v>
      </c>
      <c r="CI23" t="s">
        <v>68</v>
      </c>
      <c r="CJ23" s="6" t="str">
        <f>VLOOKUP($A23,PreSurvey!$D:AY,48,FALSE)</f>
        <v>Agree Strongly</v>
      </c>
      <c r="CK23" t="s">
        <v>68</v>
      </c>
      <c r="CL23">
        <v>551</v>
      </c>
      <c r="CM23" s="3">
        <v>44437.29791666667</v>
      </c>
    </row>
    <row r="24" spans="1:91" x14ac:dyDescent="0.35">
      <c r="A24" s="5" t="s">
        <v>211</v>
      </c>
      <c r="B24" t="s">
        <v>168</v>
      </c>
      <c r="C24" t="s">
        <v>702</v>
      </c>
      <c r="D24" t="s">
        <v>56</v>
      </c>
      <c r="E24" s="6" t="s">
        <v>52</v>
      </c>
      <c r="F24" s="6" t="s">
        <v>64</v>
      </c>
      <c r="G24" s="6" t="s">
        <v>58</v>
      </c>
      <c r="H24" s="6" t="s">
        <v>74</v>
      </c>
      <c r="I24">
        <v>4</v>
      </c>
      <c r="J24">
        <v>4</v>
      </c>
      <c r="K24">
        <v>4</v>
      </c>
      <c r="L24" s="6" t="str">
        <f>VLOOKUP($A24,PreSurvey!$D:M,10,FALSE)</f>
        <v>Agree Slightly</v>
      </c>
      <c r="M24" t="s">
        <v>68</v>
      </c>
      <c r="N24" s="6" t="str">
        <f>VLOOKUP($A24,PreSurvey!$D:N,11,FALSE)</f>
        <v>Disagree Strongly</v>
      </c>
      <c r="O24" t="s">
        <v>60</v>
      </c>
      <c r="P24" s="6" t="str">
        <f>VLOOKUP($A24,PreSurvey!$D:O,12,FALSE)</f>
        <v>Disagree Strongly</v>
      </c>
      <c r="Q24" t="s">
        <v>66</v>
      </c>
      <c r="R24" s="6" t="str">
        <f>VLOOKUP($A24,PreSurvey!$D:P,13,FALSE)</f>
        <v>Agree Slightly</v>
      </c>
      <c r="S24" t="s">
        <v>68</v>
      </c>
      <c r="T24" s="6" t="str">
        <f>VLOOKUP($A24,PreSurvey!$D:Q,14,FALSE)</f>
        <v>Agree Slightly</v>
      </c>
      <c r="U24" t="s">
        <v>68</v>
      </c>
      <c r="V24" s="6" t="str">
        <f>VLOOKUP($A24,PreSurvey!$D:R,15,FALSE)</f>
        <v>Neither Agree nor Disagree</v>
      </c>
      <c r="W24" t="s">
        <v>60</v>
      </c>
      <c r="X24" s="6" t="str">
        <f>VLOOKUP($A24,PreSurvey!$D:S,16,FALSE)</f>
        <v>Disagree Slightly</v>
      </c>
      <c r="Y24" t="s">
        <v>68</v>
      </c>
      <c r="Z24" s="6" t="str">
        <f>VLOOKUP($A24,PreSurvey!$D:T,17,FALSE)</f>
        <v>Neither Agree nor Disagree</v>
      </c>
      <c r="AA24" t="s">
        <v>67</v>
      </c>
      <c r="AB24" s="6" t="str">
        <f>VLOOKUP($A24,PreSurvey!$D:U,18,FALSE)</f>
        <v>Agree Slightly</v>
      </c>
      <c r="AC24" t="s">
        <v>68</v>
      </c>
      <c r="AD24" s="6" t="str">
        <f>VLOOKUP($A24,PreSurvey!$D:V,19,FALSE)</f>
        <v>Neither Agree nor Disagree</v>
      </c>
      <c r="AE24" t="s">
        <v>65</v>
      </c>
      <c r="AF24" s="6" t="str">
        <f>VLOOKUP($A24,PreSurvey!$D:W,20,FALSE)</f>
        <v>Agree Slightly</v>
      </c>
      <c r="AG24" t="s">
        <v>65</v>
      </c>
      <c r="AH24" s="6" t="str">
        <f>VLOOKUP($A24,PreSurvey!$D:X,21,FALSE)</f>
        <v>Agree Slightly</v>
      </c>
      <c r="AI24" t="s">
        <v>65</v>
      </c>
      <c r="AJ24" s="6" t="str">
        <f>VLOOKUP($A24,PreSurvey!$D:Y,22,FALSE)</f>
        <v>Disagree Strongly</v>
      </c>
      <c r="AK24" t="s">
        <v>67</v>
      </c>
      <c r="AL24" s="6" t="str">
        <f>VLOOKUP($A24,PreSurvey!$D:Z,23,FALSE)</f>
        <v>Disagree Strongly</v>
      </c>
      <c r="AM24" t="s">
        <v>67</v>
      </c>
      <c r="AN24" s="6" t="str">
        <f>VLOOKUP($A24,PreSurvey!$D:AA,24,FALSE)</f>
        <v>Neither Agree nor Disagree</v>
      </c>
      <c r="AO24" t="s">
        <v>65</v>
      </c>
      <c r="AP24" s="6" t="str">
        <f>VLOOKUP($A24,PreSurvey!$D:AB,25,FALSE)</f>
        <v>Disagree Slightly</v>
      </c>
      <c r="AQ24" t="s">
        <v>67</v>
      </c>
      <c r="AR24" s="6" t="str">
        <f>VLOOKUP($A24,PreSurvey!$D:AC,26,FALSE)</f>
        <v>Agree Slightly</v>
      </c>
      <c r="AS24" t="s">
        <v>65</v>
      </c>
      <c r="AT24" s="6" t="str">
        <f>VLOOKUP($A24,PreSurvey!$D:AD,27,FALSE)</f>
        <v>Agree Strongly</v>
      </c>
      <c r="AU24" t="s">
        <v>68</v>
      </c>
      <c r="AV24" s="6" t="str">
        <f>VLOOKUP($A24,PreSurvey!$D:AE,28,FALSE)</f>
        <v>Disagree Strongly</v>
      </c>
      <c r="AW24" t="s">
        <v>67</v>
      </c>
      <c r="AX24" s="6" t="str">
        <f>VLOOKUP($A24,PreSurvey!$D:AF,29,FALSE)</f>
        <v>Agree Slightly</v>
      </c>
      <c r="AY24" t="s">
        <v>60</v>
      </c>
      <c r="AZ24" s="6" t="str">
        <f>VLOOKUP($A24,PreSurvey!$D:AG,30,FALSE)</f>
        <v>Neither Agree nor Disagree</v>
      </c>
      <c r="BA24" t="s">
        <v>60</v>
      </c>
      <c r="BB24" s="6" t="str">
        <f>VLOOKUP($A24,PreSurvey!$D:AH,31,FALSE)</f>
        <v>Agree Slightly</v>
      </c>
      <c r="BC24" t="s">
        <v>65</v>
      </c>
      <c r="BD24" s="6" t="str">
        <f>VLOOKUP($A24,PreSurvey!$D:AI,32,FALSE)</f>
        <v>Agree Strongly</v>
      </c>
      <c r="BE24" t="s">
        <v>68</v>
      </c>
      <c r="BF24" s="6" t="str">
        <f>VLOOKUP($A24,PreSurvey!$D:AJ,33,FALSE)</f>
        <v>Disagree Strongly</v>
      </c>
      <c r="BG24" t="s">
        <v>67</v>
      </c>
      <c r="BH24" s="6" t="str">
        <f>VLOOKUP($A24,PreSurvey!$D:AK,34,FALSE)</f>
        <v>Disagree Strongly</v>
      </c>
      <c r="BI24" t="s">
        <v>67</v>
      </c>
      <c r="BJ24" s="6" t="str">
        <f>VLOOKUP($A24,PreSurvey!$D:AL,35,FALSE)</f>
        <v>Disagree Strongly</v>
      </c>
      <c r="BK24" t="s">
        <v>67</v>
      </c>
      <c r="BL24" s="6" t="str">
        <f>VLOOKUP($A24,PreSurvey!$D:AM,36,FALSE)</f>
        <v>Neither Agree nor Disagree</v>
      </c>
      <c r="BM24" t="s">
        <v>60</v>
      </c>
      <c r="BN24" s="6" t="str">
        <f>VLOOKUP($A24,PreSurvey!$D:AN,37,FALSE)</f>
        <v>Agree Slightly</v>
      </c>
      <c r="BO24" t="s">
        <v>65</v>
      </c>
      <c r="BP24" s="6" t="str">
        <f>VLOOKUP($A24,PreSurvey!$D:AO,38,FALSE)</f>
        <v>Neither Agree nor Disagree</v>
      </c>
      <c r="BQ24" t="s">
        <v>67</v>
      </c>
      <c r="BR24" s="6" t="str">
        <f>VLOOKUP($A24,PreSurvey!$D:AP,39,FALSE)</f>
        <v>Neither Agree nor Disagree</v>
      </c>
      <c r="BS24" t="s">
        <v>66</v>
      </c>
      <c r="BT24" s="6" t="str">
        <f>VLOOKUP($A24,PreSurvey!$D:AQ,40,FALSE)</f>
        <v>Disagree Slightly</v>
      </c>
      <c r="BU24" t="s">
        <v>67</v>
      </c>
      <c r="BV24" s="6" t="str">
        <f>VLOOKUP($A24,PreSurvey!$D:AR,41,FALSE)</f>
        <v>Disagree Slightly</v>
      </c>
      <c r="BW24" t="s">
        <v>67</v>
      </c>
      <c r="BX24" s="6" t="str">
        <f>VLOOKUP($A24,PreSurvey!$D:AS,42,FALSE)</f>
        <v>Agree Slightly</v>
      </c>
      <c r="BY24" t="s">
        <v>65</v>
      </c>
      <c r="BZ24" s="6" t="str">
        <f>VLOOKUP($A24,PreSurvey!$D:AT,43,FALSE)</f>
        <v>Neither Agree nor Disagree</v>
      </c>
      <c r="CA24" t="s">
        <v>60</v>
      </c>
      <c r="CB24" s="6" t="str">
        <f>VLOOKUP($A24,PreSurvey!$D:AU,44,FALSE)</f>
        <v>Agree Strongly</v>
      </c>
      <c r="CC24" t="s">
        <v>68</v>
      </c>
      <c r="CD24" s="6" t="str">
        <f>VLOOKUP($A24,PreSurvey!$D:AV,45,FALSE)</f>
        <v>Agree Strongly</v>
      </c>
      <c r="CE24" t="s">
        <v>68</v>
      </c>
      <c r="CF24" s="6" t="str">
        <f>VLOOKUP($A24,PreSurvey!$D:AW,46,FALSE)</f>
        <v>Agree Slightly</v>
      </c>
      <c r="CG24" t="s">
        <v>65</v>
      </c>
      <c r="CH24" s="6" t="str">
        <f>VLOOKUP($A24,PreSurvey!$D:AX,47,FALSE)</f>
        <v>Agree Slightly</v>
      </c>
      <c r="CI24" t="s">
        <v>65</v>
      </c>
      <c r="CJ24" s="6" t="str">
        <f>VLOOKUP($A24,PreSurvey!$D:AY,48,FALSE)</f>
        <v>Neither Agree nor Disagree</v>
      </c>
      <c r="CK24" t="s">
        <v>60</v>
      </c>
      <c r="CL24">
        <v>906</v>
      </c>
      <c r="CM24" s="3">
        <v>44441.524305555555</v>
      </c>
    </row>
    <row r="25" spans="1:91" x14ac:dyDescent="0.35">
      <c r="A25" s="5">
        <v>8089</v>
      </c>
      <c r="B25" t="s">
        <v>168</v>
      </c>
      <c r="C25" t="s">
        <v>702</v>
      </c>
      <c r="D25" t="s">
        <v>56</v>
      </c>
      <c r="E25" s="6" t="s">
        <v>52</v>
      </c>
      <c r="F25" s="6" t="s">
        <v>77</v>
      </c>
      <c r="G25" s="6" t="s">
        <v>58</v>
      </c>
      <c r="H25" s="6" t="s">
        <v>116</v>
      </c>
      <c r="I25">
        <v>4</v>
      </c>
      <c r="J25">
        <v>5</v>
      </c>
      <c r="K25">
        <v>5</v>
      </c>
      <c r="L25" s="6" t="str">
        <f>VLOOKUP($A25,PreSurvey!$D:M,10,FALSE)</f>
        <v>Agree Slightly</v>
      </c>
      <c r="M25" t="s">
        <v>68</v>
      </c>
      <c r="N25" s="6" t="str">
        <f>VLOOKUP($A25,PreSurvey!$D:N,11,FALSE)</f>
        <v>Disagree Slightly</v>
      </c>
      <c r="O25" t="s">
        <v>60</v>
      </c>
      <c r="P25" s="6" t="str">
        <f>VLOOKUP($A25,PreSurvey!$D:O,12,FALSE)</f>
        <v>Disagree Strongly</v>
      </c>
      <c r="Q25" t="s">
        <v>66</v>
      </c>
      <c r="R25" s="6" t="str">
        <f>VLOOKUP($A25,PreSurvey!$D:P,13,FALSE)</f>
        <v>Neither Agree nor Disagree</v>
      </c>
      <c r="S25" t="s">
        <v>60</v>
      </c>
      <c r="T25" s="6" t="str">
        <f>VLOOKUP($A25,PreSurvey!$D:Q,14,FALSE)</f>
        <v>Agree Strongly</v>
      </c>
      <c r="U25" t="s">
        <v>68</v>
      </c>
      <c r="V25" s="6" t="str">
        <f>VLOOKUP($A25,PreSurvey!$D:R,15,FALSE)</f>
        <v>Disagree Strongly</v>
      </c>
      <c r="W25" t="s">
        <v>67</v>
      </c>
      <c r="X25" s="6" t="str">
        <f>VLOOKUP($A25,PreSurvey!$D:S,16,FALSE)</f>
        <v>Disagree Strongly</v>
      </c>
      <c r="Y25" t="s">
        <v>66</v>
      </c>
      <c r="Z25" s="6" t="str">
        <f>VLOOKUP($A25,PreSurvey!$D:T,17,FALSE)</f>
        <v>Neither Agree nor Disagree</v>
      </c>
      <c r="AA25" t="s">
        <v>60</v>
      </c>
      <c r="AB25" s="6" t="str">
        <f>VLOOKUP($A25,PreSurvey!$D:U,18,FALSE)</f>
        <v>Agree Strongly</v>
      </c>
      <c r="AC25" t="s">
        <v>68</v>
      </c>
      <c r="AD25" s="6" t="str">
        <f>VLOOKUP($A25,PreSurvey!$D:V,19,FALSE)</f>
        <v>Neither Agree nor Disagree</v>
      </c>
      <c r="AE25" t="s">
        <v>60</v>
      </c>
      <c r="AF25" s="6" t="str">
        <f>VLOOKUP($A25,PreSurvey!$D:W,20,FALSE)</f>
        <v>Agree Strongly</v>
      </c>
      <c r="AG25" t="s">
        <v>65</v>
      </c>
      <c r="AH25" s="6" t="str">
        <f>VLOOKUP($A25,PreSurvey!$D:X,21,FALSE)</f>
        <v>Agree Slightly</v>
      </c>
      <c r="AI25" t="s">
        <v>65</v>
      </c>
      <c r="AJ25" s="6" t="str">
        <f>VLOOKUP($A25,PreSurvey!$D:Y,22,FALSE)</f>
        <v>Agree Slightly</v>
      </c>
      <c r="AK25" t="s">
        <v>65</v>
      </c>
      <c r="AL25" s="6" t="str">
        <f>VLOOKUP($A25,PreSurvey!$D:Z,23,FALSE)</f>
        <v>Disagree Slightly</v>
      </c>
      <c r="AM25" t="s">
        <v>60</v>
      </c>
      <c r="AN25" s="6" t="str">
        <f>VLOOKUP($A25,PreSurvey!$D:AA,24,FALSE)</f>
        <v>Neither Agree nor Disagree</v>
      </c>
      <c r="AO25" t="s">
        <v>65</v>
      </c>
      <c r="AP25" s="6" t="str">
        <f>VLOOKUP($A25,PreSurvey!$D:AB,25,FALSE)</f>
        <v>Disagree Strongly</v>
      </c>
      <c r="AQ25" t="s">
        <v>66</v>
      </c>
      <c r="AR25" s="6" t="str">
        <f>VLOOKUP($A25,PreSurvey!$D:AC,26,FALSE)</f>
        <v>Disagree Slightly</v>
      </c>
      <c r="AS25" t="s">
        <v>67</v>
      </c>
      <c r="AT25" s="6" t="str">
        <f>VLOOKUP($A25,PreSurvey!$D:AD,27,FALSE)</f>
        <v>Disagree Strongly</v>
      </c>
      <c r="AU25" t="s">
        <v>68</v>
      </c>
      <c r="AV25" s="6" t="str">
        <f>VLOOKUP($A25,PreSurvey!$D:AE,28,FALSE)</f>
        <v>Neither Agree nor Disagree</v>
      </c>
      <c r="AW25" t="s">
        <v>66</v>
      </c>
      <c r="AX25" s="6" t="str">
        <f>VLOOKUP($A25,PreSurvey!$D:AF,29,FALSE)</f>
        <v>Neither Agree nor Disagree</v>
      </c>
      <c r="AY25" t="s">
        <v>65</v>
      </c>
      <c r="AZ25" s="6" t="str">
        <f>VLOOKUP($A25,PreSurvey!$D:AG,30,FALSE)</f>
        <v>Disagree Slightly</v>
      </c>
      <c r="BA25" t="s">
        <v>60</v>
      </c>
      <c r="BB25" s="6" t="str">
        <f>VLOOKUP($A25,PreSurvey!$D:AH,31,FALSE)</f>
        <v>Disagree Slightly</v>
      </c>
      <c r="BC25" t="s">
        <v>65</v>
      </c>
      <c r="BD25" s="6" t="str">
        <f>VLOOKUP($A25,PreSurvey!$D:AI,32,FALSE)</f>
        <v>Agree Slightly</v>
      </c>
      <c r="BE25" t="s">
        <v>68</v>
      </c>
      <c r="BF25" s="6" t="str">
        <f>VLOOKUP($A25,PreSurvey!$D:AJ,33,FALSE)</f>
        <v>Disagree Slightly</v>
      </c>
      <c r="BG25" t="s">
        <v>67</v>
      </c>
      <c r="BH25" s="6" t="str">
        <f>VLOOKUP($A25,PreSurvey!$D:AK,34,FALSE)</f>
        <v>Disagree Strongly</v>
      </c>
      <c r="BI25" t="s">
        <v>67</v>
      </c>
      <c r="BJ25" s="6" t="str">
        <f>VLOOKUP($A25,PreSurvey!$D:AL,35,FALSE)</f>
        <v>Disagree Strongly</v>
      </c>
      <c r="BK25" t="s">
        <v>67</v>
      </c>
      <c r="BL25" s="6" t="str">
        <f>VLOOKUP($A25,PreSurvey!$D:AM,36,FALSE)</f>
        <v>Disagree Slightly</v>
      </c>
      <c r="BM25" t="s">
        <v>66</v>
      </c>
      <c r="BN25" s="6" t="str">
        <f>VLOOKUP($A25,PreSurvey!$D:AN,37,FALSE)</f>
        <v>Disagree Strongly</v>
      </c>
      <c r="BO25" t="s">
        <v>67</v>
      </c>
      <c r="BP25" s="6" t="str">
        <f>VLOOKUP($A25,PreSurvey!$D:AO,38,FALSE)</f>
        <v>Disagree Strongly</v>
      </c>
      <c r="BQ25" t="s">
        <v>66</v>
      </c>
      <c r="BR25" s="6" t="str">
        <f>VLOOKUP($A25,PreSurvey!$D:AP,39,FALSE)</f>
        <v>Disagree Strongly</v>
      </c>
      <c r="BS25" t="s">
        <v>67</v>
      </c>
      <c r="BT25" s="6" t="str">
        <f>VLOOKUP($A25,PreSurvey!$D:AQ,40,FALSE)</f>
        <v>Disagree Strongly</v>
      </c>
      <c r="BU25" t="s">
        <v>67</v>
      </c>
      <c r="BV25" s="6" t="str">
        <f>VLOOKUP($A25,PreSurvey!$D:AR,41,FALSE)</f>
        <v>Disagree Strongly</v>
      </c>
      <c r="BW25" t="s">
        <v>67</v>
      </c>
      <c r="BX25" s="6" t="str">
        <f>VLOOKUP($A25,PreSurvey!$D:AS,42,FALSE)</f>
        <v>Agree Slightly</v>
      </c>
      <c r="BY25" t="s">
        <v>65</v>
      </c>
      <c r="BZ25" s="6" t="str">
        <f>VLOOKUP($A25,PreSurvey!$D:AT,43,FALSE)</f>
        <v>Neither Agree nor Disagree</v>
      </c>
      <c r="CA25" t="s">
        <v>65</v>
      </c>
      <c r="CB25" s="6" t="str">
        <f>VLOOKUP($A25,PreSurvey!$D:AU,44,FALSE)</f>
        <v>Agree Strongly</v>
      </c>
      <c r="CC25" t="s">
        <v>68</v>
      </c>
      <c r="CD25" s="6" t="str">
        <f>VLOOKUP($A25,PreSurvey!$D:AV,45,FALSE)</f>
        <v>Agree Strongly</v>
      </c>
      <c r="CE25" t="s">
        <v>68</v>
      </c>
      <c r="CF25" s="6" t="str">
        <f>VLOOKUP($A25,PreSurvey!$D:AW,46,FALSE)</f>
        <v>Agree Strongly</v>
      </c>
      <c r="CG25" t="s">
        <v>68</v>
      </c>
      <c r="CH25" s="6" t="str">
        <f>VLOOKUP($A25,PreSurvey!$D:AX,47,FALSE)</f>
        <v>Agree Strongly</v>
      </c>
      <c r="CI25" t="s">
        <v>68</v>
      </c>
      <c r="CJ25" s="6" t="str">
        <f>VLOOKUP($A25,PreSurvey!$D:AY,48,FALSE)</f>
        <v>Agree Strongly</v>
      </c>
      <c r="CK25" t="s">
        <v>68</v>
      </c>
      <c r="CL25">
        <v>702</v>
      </c>
      <c r="CM25" s="3">
        <v>44437.651388888888</v>
      </c>
    </row>
    <row r="26" spans="1:91" x14ac:dyDescent="0.35">
      <c r="A26" s="5" t="s">
        <v>264</v>
      </c>
      <c r="B26" t="s">
        <v>168</v>
      </c>
      <c r="C26" t="s">
        <v>705</v>
      </c>
      <c r="D26" t="s">
        <v>56</v>
      </c>
      <c r="E26" s="6" t="s">
        <v>52</v>
      </c>
      <c r="F26" s="6" t="s">
        <v>77</v>
      </c>
      <c r="G26" s="6" t="s">
        <v>58</v>
      </c>
      <c r="H26" s="6" t="s">
        <v>85</v>
      </c>
      <c r="I26">
        <v>5</v>
      </c>
      <c r="J26">
        <v>5</v>
      </c>
      <c r="K26">
        <v>5</v>
      </c>
      <c r="L26" s="6" t="str">
        <f>VLOOKUP($A26,PreSurvey!$D:M,10,FALSE)</f>
        <v>Agree Slightly</v>
      </c>
      <c r="M26" t="s">
        <v>65</v>
      </c>
      <c r="N26" s="6" t="str">
        <f>VLOOKUP($A26,PreSurvey!$D:N,11,FALSE)</f>
        <v>Disagree Slightly</v>
      </c>
      <c r="O26" t="s">
        <v>66</v>
      </c>
      <c r="P26" s="6" t="str">
        <f>VLOOKUP($A26,PreSurvey!$D:O,12,FALSE)</f>
        <v>Disagree Slightly</v>
      </c>
      <c r="Q26" t="s">
        <v>66</v>
      </c>
      <c r="R26" s="6" t="str">
        <f>VLOOKUP($A26,PreSurvey!$D:P,13,FALSE)</f>
        <v>Agree Slightly</v>
      </c>
      <c r="S26" t="s">
        <v>65</v>
      </c>
      <c r="T26" s="6" t="str">
        <f>VLOOKUP($A26,PreSurvey!$D:Q,14,FALSE)</f>
        <v>Agree Strongly</v>
      </c>
      <c r="U26" t="s">
        <v>65</v>
      </c>
      <c r="V26" s="6" t="str">
        <f>VLOOKUP($A26,PreSurvey!$D:R,15,FALSE)</f>
        <v>Disagree Strongly</v>
      </c>
      <c r="W26" t="s">
        <v>66</v>
      </c>
      <c r="X26" s="6" t="str">
        <f>VLOOKUP($A26,PreSurvey!$D:S,16,FALSE)</f>
        <v>Disagree Strongly</v>
      </c>
      <c r="Y26" t="s">
        <v>66</v>
      </c>
      <c r="Z26" s="6" t="str">
        <f>VLOOKUP($A26,PreSurvey!$D:T,17,FALSE)</f>
        <v>Disagree Strongly</v>
      </c>
      <c r="AA26" t="s">
        <v>66</v>
      </c>
      <c r="AB26" s="6" t="str">
        <f>VLOOKUP($A26,PreSurvey!$D:U,18,FALSE)</f>
        <v>Neither Agree nor Disagree</v>
      </c>
      <c r="AC26" t="s">
        <v>65</v>
      </c>
      <c r="AD26" s="6" t="str">
        <f>VLOOKUP($A26,PreSurvey!$D:V,19,FALSE)</f>
        <v>Disagree Slightly</v>
      </c>
      <c r="AE26" t="s">
        <v>60</v>
      </c>
      <c r="AF26" s="6" t="str">
        <f>VLOOKUP($A26,PreSurvey!$D:W,20,FALSE)</f>
        <v>Disagree Slightly</v>
      </c>
      <c r="AG26" t="s">
        <v>60</v>
      </c>
      <c r="AH26" s="6" t="str">
        <f>VLOOKUP($A26,PreSurvey!$D:X,21,FALSE)</f>
        <v>Neither Agree nor Disagree</v>
      </c>
      <c r="AI26" t="s">
        <v>65</v>
      </c>
      <c r="AJ26" s="6" t="str">
        <f>VLOOKUP($A26,PreSurvey!$D:Y,22,FALSE)</f>
        <v>Disagree Slightly</v>
      </c>
      <c r="AK26" t="s">
        <v>60</v>
      </c>
      <c r="AL26" s="6" t="str">
        <f>VLOOKUP($A26,PreSurvey!$D:Z,23,FALSE)</f>
        <v>Disagree Strongly</v>
      </c>
      <c r="AM26" t="s">
        <v>67</v>
      </c>
      <c r="AN26" s="6" t="str">
        <f>VLOOKUP($A26,PreSurvey!$D:AA,24,FALSE)</f>
        <v>Disagree Strongly</v>
      </c>
      <c r="AO26" t="s">
        <v>67</v>
      </c>
      <c r="AP26" s="6" t="str">
        <f>VLOOKUP($A26,PreSurvey!$D:AB,25,FALSE)</f>
        <v>Disagree Strongly</v>
      </c>
      <c r="AQ26" t="s">
        <v>67</v>
      </c>
      <c r="AR26" s="6" t="str">
        <f>VLOOKUP($A26,PreSurvey!$D:AC,26,FALSE)</f>
        <v>Disagree Slightly</v>
      </c>
      <c r="AS26" t="s">
        <v>60</v>
      </c>
      <c r="AT26" s="6" t="str">
        <f>VLOOKUP($A26,PreSurvey!$D:AD,27,FALSE)</f>
        <v>Agree Slightly</v>
      </c>
      <c r="AU26" t="s">
        <v>65</v>
      </c>
      <c r="AV26" s="6" t="str">
        <f>VLOOKUP($A26,PreSurvey!$D:AE,28,FALSE)</f>
        <v>Neither Agree nor Disagree</v>
      </c>
      <c r="AW26" t="s">
        <v>60</v>
      </c>
      <c r="AX26" s="6" t="str">
        <f>VLOOKUP($A26,PreSurvey!$D:AF,29,FALSE)</f>
        <v>Disagree Slightly</v>
      </c>
      <c r="AY26" t="s">
        <v>66</v>
      </c>
      <c r="AZ26" s="6" t="str">
        <f>VLOOKUP($A26,PreSurvey!$D:AG,30,FALSE)</f>
        <v>Disagree Slightly</v>
      </c>
      <c r="BA26" t="s">
        <v>66</v>
      </c>
      <c r="BB26" s="6" t="str">
        <f>VLOOKUP($A26,PreSurvey!$D:AH,31,FALSE)</f>
        <v>Disagree Strongly</v>
      </c>
      <c r="BC26" t="s">
        <v>60</v>
      </c>
      <c r="BD26" s="6" t="str">
        <f>VLOOKUP($A26,PreSurvey!$D:AI,32,FALSE)</f>
        <v>Neither Agree nor Disagree</v>
      </c>
      <c r="BE26" t="s">
        <v>65</v>
      </c>
      <c r="BF26" s="6" t="str">
        <f>VLOOKUP($A26,PreSurvey!$D:AJ,33,FALSE)</f>
        <v>Neither Agree nor Disagree</v>
      </c>
      <c r="BG26" t="s">
        <v>67</v>
      </c>
      <c r="BH26" s="6" t="str">
        <f>VLOOKUP($A26,PreSurvey!$D:AK,34,FALSE)</f>
        <v>Disagree Strongly</v>
      </c>
      <c r="BI26" t="s">
        <v>67</v>
      </c>
      <c r="BJ26" s="6" t="str">
        <f>VLOOKUP($A26,PreSurvey!$D:AL,35,FALSE)</f>
        <v>Neither Agree nor Disagree</v>
      </c>
      <c r="BK26" t="s">
        <v>67</v>
      </c>
      <c r="BL26" s="6" t="str">
        <f>VLOOKUP($A26,PreSurvey!$D:AM,36,FALSE)</f>
        <v>Agree Slightly</v>
      </c>
      <c r="BM26" t="s">
        <v>60</v>
      </c>
      <c r="BN26" s="6" t="str">
        <f>VLOOKUP($A26,PreSurvey!$D:AN,37,FALSE)</f>
        <v>Agree Slightly</v>
      </c>
      <c r="BO26" t="s">
        <v>60</v>
      </c>
      <c r="BP26" s="6" t="str">
        <f>VLOOKUP($A26,PreSurvey!$D:AO,38,FALSE)</f>
        <v>Disagree Strongly</v>
      </c>
      <c r="BQ26" t="s">
        <v>67</v>
      </c>
      <c r="BR26" s="6" t="str">
        <f>VLOOKUP($A26,PreSurvey!$D:AP,39,FALSE)</f>
        <v>Disagree Strongly</v>
      </c>
      <c r="BS26" t="s">
        <v>67</v>
      </c>
      <c r="BT26" s="6" t="str">
        <f>VLOOKUP($A26,PreSurvey!$D:AQ,40,FALSE)</f>
        <v>Disagree Strongly</v>
      </c>
      <c r="BU26" t="s">
        <v>67</v>
      </c>
      <c r="BV26" s="6" t="str">
        <f>VLOOKUP($A26,PreSurvey!$D:AR,41,FALSE)</f>
        <v>Disagree Strongly</v>
      </c>
      <c r="BW26" t="s">
        <v>67</v>
      </c>
      <c r="BX26" s="6" t="str">
        <f>VLOOKUP($A26,PreSurvey!$D:AS,42,FALSE)</f>
        <v>Disagree Strongly</v>
      </c>
      <c r="BY26" t="s">
        <v>67</v>
      </c>
      <c r="BZ26" s="6" t="str">
        <f>VLOOKUP($A26,PreSurvey!$D:AT,43,FALSE)</f>
        <v>Agree Slightly</v>
      </c>
      <c r="CA26" t="s">
        <v>60</v>
      </c>
      <c r="CB26" s="6" t="str">
        <f>VLOOKUP($A26,PreSurvey!$D:AU,44,FALSE)</f>
        <v>Agree Slightly</v>
      </c>
      <c r="CC26" t="s">
        <v>60</v>
      </c>
      <c r="CD26" s="6" t="str">
        <f>VLOOKUP($A26,PreSurvey!$D:AV,45,FALSE)</f>
        <v>Agree Slightly</v>
      </c>
      <c r="CE26" t="s">
        <v>65</v>
      </c>
      <c r="CF26" s="6" t="str">
        <f>VLOOKUP($A26,PreSurvey!$D:AW,46,FALSE)</f>
        <v>Agree Slightly</v>
      </c>
      <c r="CG26" t="s">
        <v>65</v>
      </c>
      <c r="CH26" s="6" t="str">
        <f>VLOOKUP($A26,PreSurvey!$D:AX,47,FALSE)</f>
        <v>Neither Agree nor Disagree</v>
      </c>
      <c r="CI26" t="s">
        <v>65</v>
      </c>
      <c r="CJ26" s="6" t="str">
        <f>VLOOKUP($A26,PreSurvey!$D:AY,48,FALSE)</f>
        <v>Agree Slightly</v>
      </c>
      <c r="CK26" t="s">
        <v>65</v>
      </c>
      <c r="CL26">
        <v>823</v>
      </c>
      <c r="CM26" s="3">
        <v>44439.616666666669</v>
      </c>
    </row>
    <row r="27" spans="1:91" x14ac:dyDescent="0.35">
      <c r="A27" s="5" t="s">
        <v>429</v>
      </c>
      <c r="B27" t="s">
        <v>168</v>
      </c>
      <c r="C27" t="s">
        <v>705</v>
      </c>
      <c r="D27" t="s">
        <v>63</v>
      </c>
      <c r="E27" s="6" t="s">
        <v>58</v>
      </c>
      <c r="F27" s="6" t="s">
        <v>73</v>
      </c>
      <c r="G27" s="6" t="s">
        <v>58</v>
      </c>
      <c r="H27" s="6" t="s">
        <v>59</v>
      </c>
      <c r="I27">
        <v>4</v>
      </c>
      <c r="J27">
        <v>4</v>
      </c>
      <c r="K27">
        <v>5</v>
      </c>
      <c r="L27" s="6" t="str">
        <f>VLOOKUP($A27,PreSurvey!$D:M,10,FALSE)</f>
        <v>Agree Slightly</v>
      </c>
      <c r="M27" t="s">
        <v>68</v>
      </c>
      <c r="N27" s="6" t="str">
        <f>VLOOKUP($A27,PreSurvey!$D:N,11,FALSE)</f>
        <v>Neither Agree nor Disagree</v>
      </c>
      <c r="O27" t="s">
        <v>66</v>
      </c>
      <c r="P27" s="6" t="str">
        <f>VLOOKUP($A27,PreSurvey!$D:O,12,FALSE)</f>
        <v>Disagree Slightly</v>
      </c>
      <c r="Q27" t="s">
        <v>67</v>
      </c>
      <c r="R27" s="6" t="str">
        <f>VLOOKUP($A27,PreSurvey!$D:P,13,FALSE)</f>
        <v>Agree Strongly</v>
      </c>
      <c r="S27" t="s">
        <v>65</v>
      </c>
      <c r="T27" s="6" t="str">
        <f>VLOOKUP($A27,PreSurvey!$D:Q,14,FALSE)</f>
        <v>Agree Strongly</v>
      </c>
      <c r="U27" t="s">
        <v>68</v>
      </c>
      <c r="V27" s="6" t="str">
        <f>VLOOKUP($A27,PreSurvey!$D:R,15,FALSE)</f>
        <v>Disagree Strongly</v>
      </c>
      <c r="W27" t="s">
        <v>67</v>
      </c>
      <c r="X27" s="6" t="str">
        <f>VLOOKUP($A27,PreSurvey!$D:S,16,FALSE)</f>
        <v>Disagree Strongly</v>
      </c>
      <c r="Y27" t="s">
        <v>67</v>
      </c>
      <c r="Z27" s="6" t="str">
        <f>VLOOKUP($A27,PreSurvey!$D:T,17,FALSE)</f>
        <v>Disagree Strongly</v>
      </c>
      <c r="AA27" t="s">
        <v>67</v>
      </c>
      <c r="AB27" s="6" t="str">
        <f>VLOOKUP($A27,PreSurvey!$D:U,18,FALSE)</f>
        <v>Agree Slightly</v>
      </c>
      <c r="AC27" t="s">
        <v>65</v>
      </c>
      <c r="AD27" s="6" t="str">
        <f>VLOOKUP($A27,PreSurvey!$D:V,19,FALSE)</f>
        <v>Neither Agree nor Disagree</v>
      </c>
      <c r="AE27" t="s">
        <v>60</v>
      </c>
      <c r="AF27" s="6" t="str">
        <f>VLOOKUP($A27,PreSurvey!$D:W,20,FALSE)</f>
        <v>Neither Agree nor Disagree</v>
      </c>
      <c r="AG27" t="s">
        <v>66</v>
      </c>
      <c r="AH27" s="6" t="str">
        <f>VLOOKUP($A27,PreSurvey!$D:X,21,FALSE)</f>
        <v>Agree Slightly</v>
      </c>
      <c r="AI27" t="s">
        <v>65</v>
      </c>
      <c r="AJ27" s="6" t="str">
        <f>VLOOKUP($A27,PreSurvey!$D:Y,22,FALSE)</f>
        <v>Agree Slightly</v>
      </c>
      <c r="AK27" t="s">
        <v>60</v>
      </c>
      <c r="AL27" s="6" t="str">
        <f>VLOOKUP($A27,PreSurvey!$D:Z,23,FALSE)</f>
        <v>Disagree Slightly</v>
      </c>
      <c r="AM27" t="s">
        <v>66</v>
      </c>
      <c r="AN27" s="6" t="str">
        <f>VLOOKUP($A27,PreSurvey!$D:AA,24,FALSE)</f>
        <v>Disagree Strongly</v>
      </c>
      <c r="AO27" t="s">
        <v>67</v>
      </c>
      <c r="AP27" s="6" t="str">
        <f>VLOOKUP($A27,PreSurvey!$D:AB,25,FALSE)</f>
        <v>Disagree Strongly</v>
      </c>
      <c r="AQ27" t="s">
        <v>67</v>
      </c>
      <c r="AR27" s="6" t="str">
        <f>VLOOKUP($A27,PreSurvey!$D:AC,26,FALSE)</f>
        <v>Neither Agree nor Disagree</v>
      </c>
      <c r="AS27" t="s">
        <v>67</v>
      </c>
      <c r="AT27" s="6" t="str">
        <f>VLOOKUP($A27,PreSurvey!$D:AD,27,FALSE)</f>
        <v>Disagree Strongly</v>
      </c>
      <c r="AU27" t="s">
        <v>65</v>
      </c>
      <c r="AV27" s="6" t="str">
        <f>VLOOKUP($A27,PreSurvey!$D:AE,28,FALSE)</f>
        <v>Disagree Slightly</v>
      </c>
      <c r="AW27" t="s">
        <v>66</v>
      </c>
      <c r="AX27" s="6" t="str">
        <f>VLOOKUP($A27,PreSurvey!$D:AF,29,FALSE)</f>
        <v>Disagree Strongly</v>
      </c>
      <c r="AY27" t="s">
        <v>67</v>
      </c>
      <c r="AZ27" s="6" t="str">
        <f>VLOOKUP($A27,PreSurvey!$D:AG,30,FALSE)</f>
        <v>Neither Agree nor Disagree</v>
      </c>
      <c r="BA27" t="s">
        <v>67</v>
      </c>
      <c r="BB27" s="6" t="str">
        <f>VLOOKUP($A27,PreSurvey!$D:AH,31,FALSE)</f>
        <v>Agree Slightly</v>
      </c>
      <c r="BC27" t="s">
        <v>68</v>
      </c>
      <c r="BD27" s="6" t="str">
        <f>VLOOKUP($A27,PreSurvey!$D:AI,32,FALSE)</f>
        <v>Agree Strongly</v>
      </c>
      <c r="BE27" t="s">
        <v>68</v>
      </c>
      <c r="BF27" s="6" t="str">
        <f>VLOOKUP($A27,PreSurvey!$D:AJ,33,FALSE)</f>
        <v>Disagree Slightly</v>
      </c>
      <c r="BG27" t="s">
        <v>67</v>
      </c>
      <c r="BH27" s="6" t="str">
        <f>VLOOKUP($A27,PreSurvey!$D:AK,34,FALSE)</f>
        <v>Disagree Strongly</v>
      </c>
      <c r="BI27" t="s">
        <v>67</v>
      </c>
      <c r="BJ27" s="6" t="str">
        <f>VLOOKUP($A27,PreSurvey!$D:AL,35,FALSE)</f>
        <v>Disagree Strongly</v>
      </c>
      <c r="BK27" t="s">
        <v>67</v>
      </c>
      <c r="BL27" s="6" t="str">
        <f>VLOOKUP($A27,PreSurvey!$D:AM,36,FALSE)</f>
        <v>Disagree Slightly</v>
      </c>
      <c r="BM27" t="s">
        <v>66</v>
      </c>
      <c r="BN27" s="6" t="str">
        <f>VLOOKUP($A27,PreSurvey!$D:AN,37,FALSE)</f>
        <v>Disagree Strongly</v>
      </c>
      <c r="BO27" t="s">
        <v>67</v>
      </c>
      <c r="BP27" s="6" t="str">
        <f>VLOOKUP($A27,PreSurvey!$D:AO,38,FALSE)</f>
        <v>Disagree Strongly</v>
      </c>
      <c r="BQ27" t="s">
        <v>67</v>
      </c>
      <c r="BR27" s="6" t="str">
        <f>VLOOKUP($A27,PreSurvey!$D:AP,39,FALSE)</f>
        <v>Disagree Strongly</v>
      </c>
      <c r="BS27" t="s">
        <v>67</v>
      </c>
      <c r="BT27" s="6" t="str">
        <f>VLOOKUP($A27,PreSurvey!$D:AQ,40,FALSE)</f>
        <v>Disagree Strongly</v>
      </c>
      <c r="BU27" t="s">
        <v>67</v>
      </c>
      <c r="BV27" s="6" t="str">
        <f>VLOOKUP($A27,PreSurvey!$D:AR,41,FALSE)</f>
        <v>Disagree Strongly</v>
      </c>
      <c r="BW27" t="s">
        <v>67</v>
      </c>
      <c r="BX27" s="6" t="str">
        <f>VLOOKUP($A27,PreSurvey!$D:AS,42,FALSE)</f>
        <v>Disagree Slightly</v>
      </c>
      <c r="BY27" t="s">
        <v>66</v>
      </c>
      <c r="BZ27" s="6" t="str">
        <f>VLOOKUP($A27,PreSurvey!$D:AT,43,FALSE)</f>
        <v>Agree Strongly</v>
      </c>
      <c r="CA27" t="s">
        <v>68</v>
      </c>
      <c r="CB27" s="6" t="str">
        <f>VLOOKUP($A27,PreSurvey!$D:AU,44,FALSE)</f>
        <v>Agree Strongly</v>
      </c>
      <c r="CC27" t="s">
        <v>68</v>
      </c>
      <c r="CD27" s="6" t="str">
        <f>VLOOKUP($A27,PreSurvey!$D:AV,45,FALSE)</f>
        <v>Agree Strongly</v>
      </c>
      <c r="CE27" t="s">
        <v>68</v>
      </c>
      <c r="CF27" s="6" t="str">
        <f>VLOOKUP($A27,PreSurvey!$D:AW,46,FALSE)</f>
        <v>Agree Strongly</v>
      </c>
      <c r="CG27" t="s">
        <v>68</v>
      </c>
      <c r="CH27" s="6" t="str">
        <f>VLOOKUP($A27,PreSurvey!$D:AX,47,FALSE)</f>
        <v>Agree Strongly</v>
      </c>
      <c r="CI27" t="s">
        <v>68</v>
      </c>
      <c r="CJ27" s="6" t="str">
        <f>VLOOKUP($A27,PreSurvey!$D:AY,48,FALSE)</f>
        <v>Agree Strongly</v>
      </c>
      <c r="CK27" t="s">
        <v>68</v>
      </c>
      <c r="CL27">
        <v>583</v>
      </c>
      <c r="CM27" s="3">
        <v>44437.347222222219</v>
      </c>
    </row>
    <row r="28" spans="1:91" x14ac:dyDescent="0.35">
      <c r="A28" s="5" t="s">
        <v>651</v>
      </c>
      <c r="B28" t="s">
        <v>168</v>
      </c>
      <c r="C28" t="s">
        <v>705</v>
      </c>
      <c r="D28" t="s">
        <v>63</v>
      </c>
      <c r="E28" s="6" t="s">
        <v>52</v>
      </c>
      <c r="F28" s="6" t="s">
        <v>160</v>
      </c>
      <c r="G28" s="6" t="s">
        <v>58</v>
      </c>
      <c r="H28" s="6" t="s">
        <v>59</v>
      </c>
      <c r="I28">
        <v>5</v>
      </c>
      <c r="J28">
        <v>5</v>
      </c>
      <c r="K28">
        <v>5</v>
      </c>
      <c r="L28" s="6" t="str">
        <f>VLOOKUP($A28,PreSurvey!$D:M,10,FALSE)</f>
        <v>Agree Slightly</v>
      </c>
      <c r="M28" t="s">
        <v>60</v>
      </c>
      <c r="N28" s="6" t="str">
        <f>VLOOKUP($A28,PreSurvey!$D:N,11,FALSE)</f>
        <v>Disagree Slightly</v>
      </c>
      <c r="O28" t="s">
        <v>66</v>
      </c>
      <c r="P28" s="6" t="str">
        <f>VLOOKUP($A28,PreSurvey!$D:O,12,FALSE)</f>
        <v>Neither Agree nor Disagree</v>
      </c>
      <c r="Q28" t="s">
        <v>60</v>
      </c>
      <c r="R28" s="6" t="str">
        <f>VLOOKUP($A28,PreSurvey!$D:P,13,FALSE)</f>
        <v>Agree Strongly</v>
      </c>
      <c r="S28" t="s">
        <v>68</v>
      </c>
      <c r="T28" s="6" t="str">
        <f>VLOOKUP($A28,PreSurvey!$D:Q,14,FALSE)</f>
        <v>Agree Strongly</v>
      </c>
      <c r="U28" t="s">
        <v>68</v>
      </c>
      <c r="V28" s="6" t="str">
        <f>VLOOKUP($A28,PreSurvey!$D:R,15,FALSE)</f>
        <v>Disagree Strongly</v>
      </c>
      <c r="W28" t="s">
        <v>67</v>
      </c>
      <c r="X28" s="6" t="str">
        <f>VLOOKUP($A28,PreSurvey!$D:S,16,FALSE)</f>
        <v>Disagree Strongly</v>
      </c>
      <c r="Y28" t="s">
        <v>67</v>
      </c>
      <c r="Z28" s="6" t="str">
        <f>VLOOKUP($A28,PreSurvey!$D:T,17,FALSE)</f>
        <v>Disagree Strongly</v>
      </c>
      <c r="AA28" t="s">
        <v>67</v>
      </c>
      <c r="AB28" s="6" t="str">
        <f>VLOOKUP($A28,PreSurvey!$D:U,18,FALSE)</f>
        <v>Agree Slightly</v>
      </c>
      <c r="AC28" t="s">
        <v>67</v>
      </c>
      <c r="AD28" s="6" t="str">
        <f>VLOOKUP($A28,PreSurvey!$D:V,19,FALSE)</f>
        <v>Neither Agree nor Disagree</v>
      </c>
      <c r="AE28" t="s">
        <v>67</v>
      </c>
      <c r="AF28" s="6" t="str">
        <f>VLOOKUP($A28,PreSurvey!$D:W,20,FALSE)</f>
        <v>Agree Strongly</v>
      </c>
      <c r="AG28" t="s">
        <v>68</v>
      </c>
      <c r="AH28" s="6" t="str">
        <f>VLOOKUP($A28,PreSurvey!$D:X,21,FALSE)</f>
        <v>Neither Agree nor Disagree</v>
      </c>
      <c r="AI28" t="s">
        <v>60</v>
      </c>
      <c r="AJ28" s="6" t="str">
        <f>VLOOKUP($A28,PreSurvey!$D:Y,22,FALSE)</f>
        <v>Disagree Slightly</v>
      </c>
      <c r="AK28" t="s">
        <v>66</v>
      </c>
      <c r="AL28" s="6" t="str">
        <f>VLOOKUP($A28,PreSurvey!$D:Z,23,FALSE)</f>
        <v>Disagree Strongly</v>
      </c>
      <c r="AM28" t="s">
        <v>67</v>
      </c>
      <c r="AN28" s="6" t="str">
        <f>VLOOKUP($A28,PreSurvey!$D:AA,24,FALSE)</f>
        <v>Disagree Strongly</v>
      </c>
      <c r="AO28" t="s">
        <v>67</v>
      </c>
      <c r="AP28" s="6" t="str">
        <f>VLOOKUP($A28,PreSurvey!$D:AB,25,FALSE)</f>
        <v>Disagree Strongly</v>
      </c>
      <c r="AQ28" t="s">
        <v>67</v>
      </c>
      <c r="AR28" s="6" t="str">
        <f>VLOOKUP($A28,PreSurvey!$D:AC,26,FALSE)</f>
        <v>Disagree Strongly</v>
      </c>
      <c r="AS28" t="s">
        <v>67</v>
      </c>
      <c r="AT28" s="6" t="str">
        <f>VLOOKUP($A28,PreSurvey!$D:AD,27,FALSE)</f>
        <v>Disagree Strongly</v>
      </c>
      <c r="AU28" t="s">
        <v>68</v>
      </c>
      <c r="AV28" s="6" t="str">
        <f>VLOOKUP($A28,PreSurvey!$D:AE,28,FALSE)</f>
        <v>Disagree Strongly</v>
      </c>
      <c r="AW28" t="s">
        <v>67</v>
      </c>
      <c r="AX28" s="6" t="str">
        <f>VLOOKUP($A28,PreSurvey!$D:AF,29,FALSE)</f>
        <v>Neither Agree nor Disagree</v>
      </c>
      <c r="AY28" t="s">
        <v>66</v>
      </c>
      <c r="AZ28" s="6" t="str">
        <f>VLOOKUP($A28,PreSurvey!$D:AG,30,FALSE)</f>
        <v>Neither Agree nor Disagree</v>
      </c>
      <c r="BA28" t="s">
        <v>66</v>
      </c>
      <c r="BB28" s="6" t="str">
        <f>VLOOKUP($A28,PreSurvey!$D:AH,31,FALSE)</f>
        <v>Neither Agree nor Disagree</v>
      </c>
      <c r="BC28" t="s">
        <v>65</v>
      </c>
      <c r="BD28" s="6" t="str">
        <f>VLOOKUP($A28,PreSurvey!$D:AI,32,FALSE)</f>
        <v>Neither Agree nor Disagree</v>
      </c>
      <c r="BE28" t="s">
        <v>68</v>
      </c>
      <c r="BF28" s="6" t="str">
        <f>VLOOKUP($A28,PreSurvey!$D:AJ,33,FALSE)</f>
        <v>Neither Agree nor Disagree</v>
      </c>
      <c r="BG28" t="s">
        <v>68</v>
      </c>
      <c r="BH28" s="6" t="str">
        <f>VLOOKUP($A28,PreSurvey!$D:AK,34,FALSE)</f>
        <v>Disagree Strongly</v>
      </c>
      <c r="BI28" t="s">
        <v>67</v>
      </c>
      <c r="BJ28" s="6" t="str">
        <f>VLOOKUP($A28,PreSurvey!$D:AL,35,FALSE)</f>
        <v>Neither Agree nor Disagree</v>
      </c>
      <c r="BK28" t="s">
        <v>60</v>
      </c>
      <c r="BL28" s="6" t="str">
        <f>VLOOKUP($A28,PreSurvey!$D:AM,36,FALSE)</f>
        <v>Agree Strongly</v>
      </c>
      <c r="BM28" t="s">
        <v>60</v>
      </c>
      <c r="BN28" s="6" t="str">
        <f>VLOOKUP($A28,PreSurvey!$D:AN,37,FALSE)</f>
        <v>Agree Slightly</v>
      </c>
      <c r="BO28" t="s">
        <v>65</v>
      </c>
      <c r="BP28" s="6" t="str">
        <f>VLOOKUP($A28,PreSurvey!$D:AO,38,FALSE)</f>
        <v>Disagree Strongly</v>
      </c>
      <c r="BQ28" t="s">
        <v>67</v>
      </c>
      <c r="BR28" s="6" t="str">
        <f>VLOOKUP($A28,PreSurvey!$D:AP,39,FALSE)</f>
        <v>Neither Agree nor Disagree</v>
      </c>
      <c r="BS28" t="s">
        <v>67</v>
      </c>
      <c r="BT28" s="6" t="str">
        <f>VLOOKUP($A28,PreSurvey!$D:AQ,40,FALSE)</f>
        <v>Neither Agree nor Disagree</v>
      </c>
      <c r="BU28" t="s">
        <v>67</v>
      </c>
      <c r="BV28" s="6" t="str">
        <f>VLOOKUP($A28,PreSurvey!$D:AR,41,FALSE)</f>
        <v>Neither Agree nor Disagree</v>
      </c>
      <c r="BW28" t="s">
        <v>67</v>
      </c>
      <c r="BX28" s="6" t="str">
        <f>VLOOKUP($A28,PreSurvey!$D:AS,42,FALSE)</f>
        <v>Neither Agree nor Disagree</v>
      </c>
      <c r="BY28" t="s">
        <v>67</v>
      </c>
      <c r="BZ28" s="6" t="str">
        <f>VLOOKUP($A28,PreSurvey!$D:AT,43,FALSE)</f>
        <v>Neither Agree nor Disagree</v>
      </c>
      <c r="CA28" t="s">
        <v>67</v>
      </c>
      <c r="CB28" s="6" t="str">
        <f>VLOOKUP($A28,PreSurvey!$D:AU,44,FALSE)</f>
        <v>Neither Agree nor Disagree</v>
      </c>
      <c r="CC28" t="s">
        <v>68</v>
      </c>
      <c r="CD28" s="6" t="str">
        <f>VLOOKUP($A28,PreSurvey!$D:AV,45,FALSE)</f>
        <v>Neither Agree nor Disagree</v>
      </c>
      <c r="CE28" t="s">
        <v>68</v>
      </c>
      <c r="CF28" s="6" t="str">
        <f>VLOOKUP($A28,PreSurvey!$D:AW,46,FALSE)</f>
        <v>Neither Agree nor Disagree</v>
      </c>
      <c r="CG28" t="s">
        <v>68</v>
      </c>
      <c r="CH28" s="6" t="str">
        <f>VLOOKUP($A28,PreSurvey!$D:AX,47,FALSE)</f>
        <v>Neither Agree nor Disagree</v>
      </c>
      <c r="CI28" t="s">
        <v>68</v>
      </c>
      <c r="CJ28" s="6" t="str">
        <f>VLOOKUP($A28,PreSurvey!$D:AY,48,FALSE)</f>
        <v>Neither Agree nor Disagree</v>
      </c>
      <c r="CK28" t="s">
        <v>65</v>
      </c>
      <c r="CL28">
        <v>108</v>
      </c>
      <c r="CM28" s="3">
        <v>44398.563888888886</v>
      </c>
    </row>
    <row r="29" spans="1:91" x14ac:dyDescent="0.35">
      <c r="A29" s="5" t="s">
        <v>659</v>
      </c>
      <c r="B29" t="s">
        <v>168</v>
      </c>
      <c r="C29" t="s">
        <v>705</v>
      </c>
      <c r="D29" t="s">
        <v>56</v>
      </c>
      <c r="E29" s="6" t="s">
        <v>52</v>
      </c>
      <c r="F29" s="6" t="s">
        <v>197</v>
      </c>
      <c r="G29" s="6" t="s">
        <v>58</v>
      </c>
      <c r="H29" s="6" t="s">
        <v>85</v>
      </c>
      <c r="I29">
        <v>5</v>
      </c>
      <c r="J29">
        <v>5</v>
      </c>
      <c r="K29">
        <v>5</v>
      </c>
      <c r="L29" s="6" t="str">
        <f>VLOOKUP($A29,PreSurvey!$D:M,10,FALSE)</f>
        <v>Agree Slightly</v>
      </c>
      <c r="M29" t="s">
        <v>68</v>
      </c>
      <c r="N29" s="6" t="str">
        <f>VLOOKUP($A29,PreSurvey!$D:N,11,FALSE)</f>
        <v>Disagree Strongly</v>
      </c>
      <c r="O29" t="s">
        <v>67</v>
      </c>
      <c r="P29" s="6" t="str">
        <f>VLOOKUP($A29,PreSurvey!$D:O,12,FALSE)</f>
        <v>Disagree Slightly</v>
      </c>
      <c r="Q29" t="s">
        <v>66</v>
      </c>
      <c r="R29" s="6" t="str">
        <f>VLOOKUP($A29,PreSurvey!$D:P,13,FALSE)</f>
        <v>Agree Strongly</v>
      </c>
      <c r="S29" t="s">
        <v>68</v>
      </c>
      <c r="T29" s="6" t="str">
        <f>VLOOKUP($A29,PreSurvey!$D:Q,14,FALSE)</f>
        <v>Agree Strongly</v>
      </c>
      <c r="U29" t="s">
        <v>68</v>
      </c>
      <c r="V29" s="6" t="str">
        <f>VLOOKUP($A29,PreSurvey!$D:R,15,FALSE)</f>
        <v>Disagree Strongly</v>
      </c>
      <c r="W29" t="s">
        <v>67</v>
      </c>
      <c r="X29" s="6" t="str">
        <f>VLOOKUP($A29,PreSurvey!$D:S,16,FALSE)</f>
        <v>Disagree Strongly</v>
      </c>
      <c r="Y29" t="s">
        <v>67</v>
      </c>
      <c r="Z29" s="6" t="str">
        <f>VLOOKUP($A29,PreSurvey!$D:T,17,FALSE)</f>
        <v>Disagree Strongly</v>
      </c>
      <c r="AA29" t="s">
        <v>67</v>
      </c>
      <c r="AB29" s="6" t="str">
        <f>VLOOKUP($A29,PreSurvey!$D:U,18,FALSE)</f>
        <v>Agree Strongly</v>
      </c>
      <c r="AC29" t="s">
        <v>68</v>
      </c>
      <c r="AD29" s="6" t="str">
        <f>VLOOKUP($A29,PreSurvey!$D:V,19,FALSE)</f>
        <v>Neither Agree nor Disagree</v>
      </c>
      <c r="AE29" t="s">
        <v>67</v>
      </c>
      <c r="AF29" s="6" t="str">
        <f>VLOOKUP($A29,PreSurvey!$D:W,20,FALSE)</f>
        <v>Disagree Strongly</v>
      </c>
      <c r="AG29" t="s">
        <v>60</v>
      </c>
      <c r="AH29" s="6" t="str">
        <f>VLOOKUP($A29,PreSurvey!$D:X,21,FALSE)</f>
        <v>Disagree Strongly</v>
      </c>
      <c r="AI29" t="s">
        <v>60</v>
      </c>
      <c r="AJ29" s="6" t="str">
        <f>VLOOKUP($A29,PreSurvey!$D:Y,22,FALSE)</f>
        <v>Disagree Strongly</v>
      </c>
      <c r="AK29" t="s">
        <v>65</v>
      </c>
      <c r="AL29" s="6" t="str">
        <f>VLOOKUP($A29,PreSurvey!$D:Z,23,FALSE)</f>
        <v>Disagree Strongly</v>
      </c>
      <c r="AM29" t="s">
        <v>67</v>
      </c>
      <c r="AN29" s="6" t="str">
        <f>VLOOKUP($A29,PreSurvey!$D:AA,24,FALSE)</f>
        <v>Disagree Strongly</v>
      </c>
      <c r="AO29" t="s">
        <v>67</v>
      </c>
      <c r="AP29" s="6" t="str">
        <f>VLOOKUP($A29,PreSurvey!$D:AB,25,FALSE)</f>
        <v>Disagree Strongly</v>
      </c>
      <c r="AQ29" t="s">
        <v>67</v>
      </c>
      <c r="AR29" s="6" t="str">
        <f>VLOOKUP($A29,PreSurvey!$D:AC,26,FALSE)</f>
        <v>Neither Agree nor Disagree</v>
      </c>
      <c r="AS29" t="s">
        <v>66</v>
      </c>
      <c r="AT29" s="6" t="str">
        <f>VLOOKUP($A29,PreSurvey!$D:AD,27,FALSE)</f>
        <v>Agree Strongly</v>
      </c>
      <c r="AU29" t="s">
        <v>68</v>
      </c>
      <c r="AV29" s="6" t="str">
        <f>VLOOKUP($A29,PreSurvey!$D:AE,28,FALSE)</f>
        <v>Disagree Strongly</v>
      </c>
      <c r="AW29" t="s">
        <v>66</v>
      </c>
      <c r="AX29" s="6" t="str">
        <f>VLOOKUP($A29,PreSurvey!$D:AF,29,FALSE)</f>
        <v>Agree Strongly</v>
      </c>
      <c r="AY29" t="s">
        <v>68</v>
      </c>
      <c r="AZ29" s="6" t="str">
        <f>VLOOKUP($A29,PreSurvey!$D:AG,30,FALSE)</f>
        <v>Agree Strongly</v>
      </c>
      <c r="BA29" t="s">
        <v>68</v>
      </c>
      <c r="BB29" s="6" t="str">
        <f>VLOOKUP($A29,PreSurvey!$D:AH,31,FALSE)</f>
        <v>Neither Agree nor Disagree</v>
      </c>
      <c r="BC29" t="s">
        <v>67</v>
      </c>
      <c r="BD29" s="6" t="str">
        <f>VLOOKUP($A29,PreSurvey!$D:AI,32,FALSE)</f>
        <v>Neither Agree nor Disagree</v>
      </c>
      <c r="BE29" t="s">
        <v>60</v>
      </c>
      <c r="BF29" s="6" t="str">
        <f>VLOOKUP($A29,PreSurvey!$D:AJ,33,FALSE)</f>
        <v>Disagree Slightly</v>
      </c>
      <c r="BG29" t="s">
        <v>67</v>
      </c>
      <c r="BH29" s="6" t="str">
        <f>VLOOKUP($A29,PreSurvey!$D:AK,34,FALSE)</f>
        <v>Neither Agree nor Disagree</v>
      </c>
      <c r="BI29" t="s">
        <v>60</v>
      </c>
      <c r="BJ29" s="6" t="str">
        <f>VLOOKUP($A29,PreSurvey!$D:AL,35,FALSE)</f>
        <v>Agree Strongly</v>
      </c>
      <c r="BK29" t="s">
        <v>68</v>
      </c>
      <c r="BL29" s="6" t="str">
        <f>VLOOKUP($A29,PreSurvey!$D:AM,36,FALSE)</f>
        <v>Agree Strongly</v>
      </c>
      <c r="BM29" t="s">
        <v>68</v>
      </c>
      <c r="BN29" s="6" t="str">
        <f>VLOOKUP($A29,PreSurvey!$D:AN,37,FALSE)</f>
        <v>Neither Agree nor Disagree</v>
      </c>
      <c r="BO29" t="s">
        <v>65</v>
      </c>
      <c r="BP29" s="6" t="str">
        <f>VLOOKUP($A29,PreSurvey!$D:AO,38,FALSE)</f>
        <v>Disagree Strongly</v>
      </c>
      <c r="BQ29" t="s">
        <v>67</v>
      </c>
      <c r="BR29" s="6" t="str">
        <f>VLOOKUP($A29,PreSurvey!$D:AP,39,FALSE)</f>
        <v>Disagree Strongly</v>
      </c>
      <c r="BS29" t="s">
        <v>67</v>
      </c>
      <c r="BT29" s="6" t="str">
        <f>VLOOKUP($A29,PreSurvey!$D:AQ,40,FALSE)</f>
        <v>Disagree Strongly</v>
      </c>
      <c r="BU29" t="s">
        <v>67</v>
      </c>
      <c r="BV29" s="6" t="str">
        <f>VLOOKUP($A29,PreSurvey!$D:AR,41,FALSE)</f>
        <v>Disagree Strongly</v>
      </c>
      <c r="BW29" t="s">
        <v>67</v>
      </c>
      <c r="BX29" s="6" t="str">
        <f>VLOOKUP($A29,PreSurvey!$D:AS,42,FALSE)</f>
        <v>Disagree Strongly</v>
      </c>
      <c r="BY29" t="s">
        <v>67</v>
      </c>
      <c r="BZ29" s="6" t="str">
        <f>VLOOKUP($A29,PreSurvey!$D:AT,43,FALSE)</f>
        <v>Agree Strongly</v>
      </c>
      <c r="CA29" t="s">
        <v>68</v>
      </c>
      <c r="CB29" s="6" t="str">
        <f>VLOOKUP($A29,PreSurvey!$D:AU,44,FALSE)</f>
        <v>Agree Strongly</v>
      </c>
      <c r="CC29" t="s">
        <v>68</v>
      </c>
      <c r="CD29" s="6" t="str">
        <f>VLOOKUP($A29,PreSurvey!$D:AV,45,FALSE)</f>
        <v>Agree Strongly</v>
      </c>
      <c r="CE29" t="s">
        <v>68</v>
      </c>
      <c r="CF29" s="6" t="str">
        <f>VLOOKUP($A29,PreSurvey!$D:AW,46,FALSE)</f>
        <v>Agree Strongly</v>
      </c>
      <c r="CG29" t="s">
        <v>68</v>
      </c>
      <c r="CH29" s="6" t="str">
        <f>VLOOKUP($A29,PreSurvey!$D:AX,47,FALSE)</f>
        <v>Agree Strongly</v>
      </c>
      <c r="CI29" t="s">
        <v>68</v>
      </c>
      <c r="CJ29" s="6" t="str">
        <f>VLOOKUP($A29,PreSurvey!$D:AY,48,FALSE)</f>
        <v>Agree Slightly</v>
      </c>
      <c r="CK29" t="s">
        <v>65</v>
      </c>
      <c r="CL29">
        <v>96</v>
      </c>
      <c r="CM29" s="3">
        <v>44395.085416666669</v>
      </c>
    </row>
    <row r="30" spans="1:91" x14ac:dyDescent="0.35">
      <c r="A30" s="5">
        <v>3255</v>
      </c>
      <c r="B30" t="s">
        <v>168</v>
      </c>
      <c r="C30" t="s">
        <v>705</v>
      </c>
      <c r="D30" t="s">
        <v>56</v>
      </c>
      <c r="E30" s="6" t="s">
        <v>58</v>
      </c>
      <c r="F30" s="6" t="s">
        <v>73</v>
      </c>
      <c r="G30" s="6" t="s">
        <v>58</v>
      </c>
      <c r="H30" s="6" t="s">
        <v>85</v>
      </c>
      <c r="I30">
        <v>5</v>
      </c>
      <c r="J30">
        <v>5</v>
      </c>
      <c r="K30">
        <v>5</v>
      </c>
      <c r="L30" s="6" t="str">
        <f>VLOOKUP($A30,PreSurvey!$D:M,10,FALSE)</f>
        <v>Agree Slightly</v>
      </c>
      <c r="M30" t="s">
        <v>68</v>
      </c>
      <c r="N30" s="6" t="str">
        <f>VLOOKUP($A30,PreSurvey!$D:N,11,FALSE)</f>
        <v>Neither Agree nor Disagree</v>
      </c>
      <c r="O30" t="s">
        <v>66</v>
      </c>
      <c r="P30" s="6" t="str">
        <f>VLOOKUP($A30,PreSurvey!$D:O,12,FALSE)</f>
        <v>Disagree Strongly</v>
      </c>
      <c r="Q30" t="s">
        <v>67</v>
      </c>
      <c r="R30" s="6" t="str">
        <f>VLOOKUP($A30,PreSurvey!$D:P,13,FALSE)</f>
        <v>Agree Slightly</v>
      </c>
      <c r="S30" t="s">
        <v>65</v>
      </c>
      <c r="T30" s="6" t="str">
        <f>VLOOKUP($A30,PreSurvey!$D:Q,14,FALSE)</f>
        <v>Agree Slightly</v>
      </c>
      <c r="U30" t="s">
        <v>65</v>
      </c>
      <c r="V30" s="6" t="str">
        <f>VLOOKUP($A30,PreSurvey!$D:R,15,FALSE)</f>
        <v>Disagree Strongly</v>
      </c>
      <c r="W30" t="s">
        <v>67</v>
      </c>
      <c r="X30" s="6" t="str">
        <f>VLOOKUP($A30,PreSurvey!$D:S,16,FALSE)</f>
        <v>Disagree Strongly</v>
      </c>
      <c r="Y30" t="s">
        <v>67</v>
      </c>
      <c r="Z30" s="6" t="str">
        <f>VLOOKUP($A30,PreSurvey!$D:T,17,FALSE)</f>
        <v>Disagree Strongly</v>
      </c>
      <c r="AA30" t="s">
        <v>67</v>
      </c>
      <c r="AB30" s="6" t="str">
        <f>VLOOKUP($A30,PreSurvey!$D:U,18,FALSE)</f>
        <v>Agree Strongly</v>
      </c>
      <c r="AC30" t="s">
        <v>68</v>
      </c>
      <c r="AD30" s="6" t="str">
        <f>VLOOKUP($A30,PreSurvey!$D:V,19,FALSE)</f>
        <v>Agree Strongly</v>
      </c>
      <c r="AE30" t="s">
        <v>68</v>
      </c>
      <c r="AF30" s="6" t="str">
        <f>VLOOKUP($A30,PreSurvey!$D:W,20,FALSE)</f>
        <v>Agree Strongly</v>
      </c>
      <c r="AG30" t="s">
        <v>68</v>
      </c>
      <c r="AH30" s="6" t="str">
        <f>VLOOKUP($A30,PreSurvey!$D:X,21,FALSE)</f>
        <v>Agree Slightly</v>
      </c>
      <c r="AI30" t="s">
        <v>68</v>
      </c>
      <c r="AJ30" s="6" t="str">
        <f>VLOOKUP($A30,PreSurvey!$D:Y,22,FALSE)</f>
        <v>Neither Agree nor Disagree</v>
      </c>
      <c r="AK30" t="s">
        <v>60</v>
      </c>
      <c r="AL30" s="6" t="str">
        <f>VLOOKUP($A30,PreSurvey!$D:Z,23,FALSE)</f>
        <v>Neither Agree nor Disagree</v>
      </c>
      <c r="AM30" t="s">
        <v>65</v>
      </c>
      <c r="AN30" s="6" t="str">
        <f>VLOOKUP($A30,PreSurvey!$D:AA,24,FALSE)</f>
        <v>Agree Slightly</v>
      </c>
      <c r="AO30" t="s">
        <v>65</v>
      </c>
      <c r="AP30" s="6" t="str">
        <f>VLOOKUP($A30,PreSurvey!$D:AB,25,FALSE)</f>
        <v>Neither Agree nor Disagree</v>
      </c>
      <c r="AQ30" t="s">
        <v>66</v>
      </c>
      <c r="AR30" s="6" t="str">
        <f>VLOOKUP($A30,PreSurvey!$D:AC,26,FALSE)</f>
        <v>Disagree Slightly</v>
      </c>
      <c r="AS30" t="s">
        <v>66</v>
      </c>
      <c r="AT30" s="6" t="str">
        <f>VLOOKUP($A30,PreSurvey!$D:AD,27,FALSE)</f>
        <v>Agree Strongly</v>
      </c>
      <c r="AU30" t="s">
        <v>65</v>
      </c>
      <c r="AV30" s="6" t="str">
        <f>VLOOKUP($A30,PreSurvey!$D:AE,28,FALSE)</f>
        <v>Disagree Slightly</v>
      </c>
      <c r="AW30" t="s">
        <v>66</v>
      </c>
      <c r="AX30" s="6" t="str">
        <f>VLOOKUP($A30,PreSurvey!$D:AF,29,FALSE)</f>
        <v>Neither Agree nor Disagree</v>
      </c>
      <c r="AY30" t="s">
        <v>66</v>
      </c>
      <c r="AZ30" s="6" t="str">
        <f>VLOOKUP($A30,PreSurvey!$D:AG,30,FALSE)</f>
        <v>Neither Agree nor Disagree</v>
      </c>
      <c r="BA30" t="s">
        <v>66</v>
      </c>
      <c r="BB30" s="6" t="str">
        <f>VLOOKUP($A30,PreSurvey!$D:AH,31,FALSE)</f>
        <v>Neither Agree nor Disagree</v>
      </c>
      <c r="BC30" t="s">
        <v>60</v>
      </c>
      <c r="BD30" s="6" t="str">
        <f>VLOOKUP($A30,PreSurvey!$D:AI,32,FALSE)</f>
        <v>Agree Slightly</v>
      </c>
      <c r="BE30" t="s">
        <v>65</v>
      </c>
      <c r="BF30" s="6" t="str">
        <f>VLOOKUP($A30,PreSurvey!$D:AJ,33,FALSE)</f>
        <v>Neither Agree nor Disagree</v>
      </c>
      <c r="BG30" t="s">
        <v>66</v>
      </c>
      <c r="BH30" s="6" t="str">
        <f>VLOOKUP($A30,PreSurvey!$D:AK,34,FALSE)</f>
        <v>Disagree Slightly</v>
      </c>
      <c r="BI30" t="s">
        <v>67</v>
      </c>
      <c r="BJ30" s="6" t="str">
        <f>VLOOKUP($A30,PreSurvey!$D:AL,35,FALSE)</f>
        <v>Disagree Slightly</v>
      </c>
      <c r="BK30" t="s">
        <v>66</v>
      </c>
      <c r="BL30" s="6" t="str">
        <f>VLOOKUP($A30,PreSurvey!$D:AM,36,FALSE)</f>
        <v>Agree Slightly</v>
      </c>
      <c r="BM30" t="s">
        <v>65</v>
      </c>
      <c r="BN30" s="6" t="str">
        <f>VLOOKUP($A30,PreSurvey!$D:AN,37,FALSE)</f>
        <v>Neither Agree nor Disagree</v>
      </c>
      <c r="BO30" t="s">
        <v>60</v>
      </c>
      <c r="BP30" s="6" t="str">
        <f>VLOOKUP($A30,PreSurvey!$D:AO,38,FALSE)</f>
        <v>Disagree Slightly</v>
      </c>
      <c r="BQ30" t="s">
        <v>67</v>
      </c>
      <c r="BR30" s="6" t="str">
        <f>VLOOKUP($A30,PreSurvey!$D:AP,39,FALSE)</f>
        <v>Disagree Slightly</v>
      </c>
      <c r="BS30" t="s">
        <v>67</v>
      </c>
      <c r="BT30" s="6" t="str">
        <f>VLOOKUP($A30,PreSurvey!$D:AQ,40,FALSE)</f>
        <v>Disagree Slightly</v>
      </c>
      <c r="BU30" t="s">
        <v>66</v>
      </c>
      <c r="BV30" s="6" t="str">
        <f>VLOOKUP($A30,PreSurvey!$D:AR,41,FALSE)</f>
        <v>Disagree Slightly</v>
      </c>
      <c r="BW30" t="s">
        <v>66</v>
      </c>
      <c r="BX30" s="6" t="str">
        <f>VLOOKUP($A30,PreSurvey!$D:AS,42,FALSE)</f>
        <v>Disagree Slightly</v>
      </c>
      <c r="BY30" t="s">
        <v>66</v>
      </c>
      <c r="BZ30" s="6" t="str">
        <f>VLOOKUP($A30,PreSurvey!$D:AT,43,FALSE)</f>
        <v>Agree Slightly</v>
      </c>
      <c r="CA30" t="s">
        <v>65</v>
      </c>
      <c r="CB30" s="6" t="str">
        <f>VLOOKUP($A30,PreSurvey!$D:AU,44,FALSE)</f>
        <v>Agree Strongly</v>
      </c>
      <c r="CC30" t="s">
        <v>68</v>
      </c>
      <c r="CD30" s="6" t="str">
        <f>VLOOKUP($A30,PreSurvey!$D:AV,45,FALSE)</f>
        <v>Agree Strongly</v>
      </c>
      <c r="CE30" t="s">
        <v>68</v>
      </c>
      <c r="CF30" s="6" t="str">
        <f>VLOOKUP($A30,PreSurvey!$D:AW,46,FALSE)</f>
        <v>Agree Slightly</v>
      </c>
      <c r="CG30" t="s">
        <v>65</v>
      </c>
      <c r="CH30" s="6" t="str">
        <f>VLOOKUP($A30,PreSurvey!$D:AX,47,FALSE)</f>
        <v>Neither Agree nor Disagree</v>
      </c>
      <c r="CI30" t="s">
        <v>65</v>
      </c>
      <c r="CJ30" s="6" t="str">
        <f>VLOOKUP($A30,PreSurvey!$D:AY,48,FALSE)</f>
        <v>Neither Agree nor Disagree</v>
      </c>
      <c r="CK30" t="s">
        <v>60</v>
      </c>
      <c r="CL30">
        <v>94</v>
      </c>
      <c r="CM30" s="3">
        <v>44393.775694444441</v>
      </c>
    </row>
    <row r="31" spans="1:91" x14ac:dyDescent="0.35">
      <c r="A31" s="5" t="s">
        <v>661</v>
      </c>
      <c r="B31" t="s">
        <v>168</v>
      </c>
      <c r="C31" t="s">
        <v>705</v>
      </c>
      <c r="D31" t="s">
        <v>56</v>
      </c>
      <c r="E31" s="6" t="s">
        <v>58</v>
      </c>
      <c r="F31" s="6" t="s">
        <v>73</v>
      </c>
      <c r="G31" s="6" t="s">
        <v>58</v>
      </c>
      <c r="H31" s="6" t="s">
        <v>59</v>
      </c>
      <c r="I31">
        <v>5</v>
      </c>
      <c r="J31">
        <v>5</v>
      </c>
      <c r="K31">
        <v>5</v>
      </c>
      <c r="L31" s="6" t="str">
        <f>VLOOKUP($A31,PreSurvey!$D:M,10,FALSE)</f>
        <v>Agree Slightly</v>
      </c>
      <c r="M31" t="s">
        <v>68</v>
      </c>
      <c r="N31" s="6" t="str">
        <f>VLOOKUP($A31,PreSurvey!$D:N,11,FALSE)</f>
        <v>Disagree Strongly</v>
      </c>
      <c r="O31" t="s">
        <v>67</v>
      </c>
      <c r="P31" s="6" t="str">
        <f>VLOOKUP($A31,PreSurvey!$D:O,12,FALSE)</f>
        <v>Disagree Slightly</v>
      </c>
      <c r="Q31" t="s">
        <v>66</v>
      </c>
      <c r="R31" s="6" t="str">
        <f>VLOOKUP($A31,PreSurvey!$D:P,13,FALSE)</f>
        <v>Agree Slightly</v>
      </c>
      <c r="S31" t="s">
        <v>68</v>
      </c>
      <c r="T31" s="6" t="str">
        <f>VLOOKUP($A31,PreSurvey!$D:Q,14,FALSE)</f>
        <v>Agree Slightly</v>
      </c>
      <c r="U31" t="s">
        <v>68</v>
      </c>
      <c r="V31" s="6" t="str">
        <f>VLOOKUP($A31,PreSurvey!$D:R,15,FALSE)</f>
        <v>Disagree Strongly</v>
      </c>
      <c r="W31" t="s">
        <v>67</v>
      </c>
      <c r="X31" s="6" t="str">
        <f>VLOOKUP($A31,PreSurvey!$D:S,16,FALSE)</f>
        <v>Disagree Strongly</v>
      </c>
      <c r="Y31" t="s">
        <v>67</v>
      </c>
      <c r="Z31" s="6" t="str">
        <f>VLOOKUP($A31,PreSurvey!$D:T,17,FALSE)</f>
        <v>Disagree Strongly</v>
      </c>
      <c r="AA31" t="s">
        <v>67</v>
      </c>
      <c r="AB31" s="6" t="str">
        <f>VLOOKUP($A31,PreSurvey!$D:U,18,FALSE)</f>
        <v>Agree Slightly</v>
      </c>
      <c r="AC31" t="s">
        <v>68</v>
      </c>
      <c r="AD31" s="6" t="str">
        <f>VLOOKUP($A31,PreSurvey!$D:V,19,FALSE)</f>
        <v>Neither Agree nor Disagree</v>
      </c>
      <c r="AE31" t="s">
        <v>65</v>
      </c>
      <c r="AF31" s="6" t="str">
        <f>VLOOKUP($A31,PreSurvey!$D:W,20,FALSE)</f>
        <v>Agree Slightly</v>
      </c>
      <c r="AG31" t="s">
        <v>68</v>
      </c>
      <c r="AH31" s="6" t="str">
        <f>VLOOKUP($A31,PreSurvey!$D:X,21,FALSE)</f>
        <v>Agree Slightly</v>
      </c>
      <c r="AI31" t="s">
        <v>65</v>
      </c>
      <c r="AJ31" s="6" t="str">
        <f>VLOOKUP($A31,PreSurvey!$D:Y,22,FALSE)</f>
        <v>Agree Slightly</v>
      </c>
      <c r="AK31" t="s">
        <v>60</v>
      </c>
      <c r="AL31" s="6" t="str">
        <f>VLOOKUP($A31,PreSurvey!$D:Z,23,FALSE)</f>
        <v>Disagree Slightly</v>
      </c>
      <c r="AM31" t="s">
        <v>66</v>
      </c>
      <c r="AN31" s="6" t="str">
        <f>VLOOKUP($A31,PreSurvey!$D:AA,24,FALSE)</f>
        <v>Disagree Slightly</v>
      </c>
      <c r="AO31" t="s">
        <v>66</v>
      </c>
      <c r="AP31" s="6" t="str">
        <f>VLOOKUP($A31,PreSurvey!$D:AB,25,FALSE)</f>
        <v>Disagree Strongly</v>
      </c>
      <c r="AQ31" t="s">
        <v>67</v>
      </c>
      <c r="AR31" s="6" t="str">
        <f>VLOOKUP($A31,PreSurvey!$D:AC,26,FALSE)</f>
        <v>Neither Agree nor Disagree</v>
      </c>
      <c r="AS31" t="s">
        <v>60</v>
      </c>
      <c r="AT31" s="6" t="str">
        <f>VLOOKUP($A31,PreSurvey!$D:AD,27,FALSE)</f>
        <v>Agree Strongly</v>
      </c>
      <c r="AU31" t="s">
        <v>65</v>
      </c>
      <c r="AV31" s="6" t="str">
        <f>VLOOKUP($A31,PreSurvey!$D:AE,28,FALSE)</f>
        <v>Neither Agree nor Disagree</v>
      </c>
      <c r="AW31" t="s">
        <v>60</v>
      </c>
      <c r="AX31" s="6" t="str">
        <f>VLOOKUP($A31,PreSurvey!$D:AF,29,FALSE)</f>
        <v>Agree Slightly</v>
      </c>
      <c r="AY31" t="s">
        <v>65</v>
      </c>
      <c r="AZ31" s="6" t="str">
        <f>VLOOKUP($A31,PreSurvey!$D:AG,30,FALSE)</f>
        <v>Neither Agree nor Disagree</v>
      </c>
      <c r="BA31" t="s">
        <v>60</v>
      </c>
      <c r="BB31" s="6" t="str">
        <f>VLOOKUP($A31,PreSurvey!$D:AH,31,FALSE)</f>
        <v>Neither Agree nor Disagree</v>
      </c>
      <c r="BC31" t="s">
        <v>60</v>
      </c>
      <c r="BD31" s="6" t="str">
        <f>VLOOKUP($A31,PreSurvey!$D:AI,32,FALSE)</f>
        <v>Agree Slightly</v>
      </c>
      <c r="BE31" t="s">
        <v>65</v>
      </c>
      <c r="BF31" s="6" t="str">
        <f>VLOOKUP($A31,PreSurvey!$D:AJ,33,FALSE)</f>
        <v>Agree Strongly</v>
      </c>
      <c r="BG31" t="s">
        <v>68</v>
      </c>
      <c r="BH31" s="6" t="str">
        <f>VLOOKUP($A31,PreSurvey!$D:AK,34,FALSE)</f>
        <v>Disagree Strongly</v>
      </c>
      <c r="BI31" t="s">
        <v>67</v>
      </c>
      <c r="BJ31" s="6" t="str">
        <f>VLOOKUP($A31,PreSurvey!$D:AL,35,FALSE)</f>
        <v>Neither Agree nor Disagree</v>
      </c>
      <c r="BK31" t="s">
        <v>60</v>
      </c>
      <c r="BL31" s="6" t="str">
        <f>VLOOKUP($A31,PreSurvey!$D:AM,36,FALSE)</f>
        <v>Neither Agree nor Disagree</v>
      </c>
      <c r="BM31" t="s">
        <v>60</v>
      </c>
      <c r="BN31" s="6" t="str">
        <f>VLOOKUP($A31,PreSurvey!$D:AN,37,FALSE)</f>
        <v>Neither Agree nor Disagree</v>
      </c>
      <c r="BO31" t="s">
        <v>60</v>
      </c>
      <c r="BP31" s="6" t="str">
        <f>VLOOKUP($A31,PreSurvey!$D:AO,38,FALSE)</f>
        <v>Disagree Strongly</v>
      </c>
      <c r="BQ31" t="s">
        <v>67</v>
      </c>
      <c r="BR31" s="6" t="str">
        <f>VLOOKUP($A31,PreSurvey!$D:AP,39,FALSE)</f>
        <v>Disagree Strongly</v>
      </c>
      <c r="BS31" t="s">
        <v>67</v>
      </c>
      <c r="BT31" s="6" t="str">
        <f>VLOOKUP($A31,PreSurvey!$D:AQ,40,FALSE)</f>
        <v>Disagree Strongly</v>
      </c>
      <c r="BU31" t="s">
        <v>67</v>
      </c>
      <c r="BV31" s="6" t="str">
        <f>VLOOKUP($A31,PreSurvey!$D:AR,41,FALSE)</f>
        <v>Disagree Strongly</v>
      </c>
      <c r="BW31" t="s">
        <v>67</v>
      </c>
      <c r="BX31" s="6" t="str">
        <f>VLOOKUP($A31,PreSurvey!$D:AS,42,FALSE)</f>
        <v>Neither Agree nor Disagree</v>
      </c>
      <c r="BY31" t="s">
        <v>60</v>
      </c>
      <c r="BZ31" s="6" t="str">
        <f>VLOOKUP($A31,PreSurvey!$D:AT,43,FALSE)</f>
        <v>Agree Slightly</v>
      </c>
      <c r="CA31" t="s">
        <v>68</v>
      </c>
      <c r="CB31" s="6" t="str">
        <f>VLOOKUP($A31,PreSurvey!$D:AU,44,FALSE)</f>
        <v>Agree Slightly</v>
      </c>
      <c r="CC31" t="s">
        <v>68</v>
      </c>
      <c r="CD31" s="6" t="str">
        <f>VLOOKUP($A31,PreSurvey!$D:AV,45,FALSE)</f>
        <v>Agree Slightly</v>
      </c>
      <c r="CE31" t="s">
        <v>68</v>
      </c>
      <c r="CF31" s="6" t="str">
        <f>VLOOKUP($A31,PreSurvey!$D:AW,46,FALSE)</f>
        <v>Agree Slightly</v>
      </c>
      <c r="CG31" t="s">
        <v>68</v>
      </c>
      <c r="CH31" s="6" t="str">
        <f>VLOOKUP($A31,PreSurvey!$D:AX,47,FALSE)</f>
        <v>Agree Slightly</v>
      </c>
      <c r="CI31" t="s">
        <v>68</v>
      </c>
      <c r="CJ31" s="6" t="str">
        <f>VLOOKUP($A31,PreSurvey!$D:AY,48,FALSE)</f>
        <v>Agree Slightly</v>
      </c>
      <c r="CK31" t="s">
        <v>68</v>
      </c>
      <c r="CL31">
        <v>90</v>
      </c>
      <c r="CM31" s="3">
        <v>44393.54791666667</v>
      </c>
    </row>
    <row r="32" spans="1:91" x14ac:dyDescent="0.35">
      <c r="A32" s="5">
        <v>5681</v>
      </c>
      <c r="B32" t="s">
        <v>168</v>
      </c>
      <c r="C32" t="s">
        <v>705</v>
      </c>
      <c r="D32" t="s">
        <v>63</v>
      </c>
      <c r="E32" s="6" t="s">
        <v>52</v>
      </c>
      <c r="F32" s="6" t="s">
        <v>77</v>
      </c>
      <c r="G32" s="6" t="s">
        <v>58</v>
      </c>
      <c r="H32" s="6" t="s">
        <v>85</v>
      </c>
      <c r="I32">
        <v>5</v>
      </c>
      <c r="J32">
        <v>5</v>
      </c>
      <c r="K32">
        <v>5</v>
      </c>
      <c r="L32" s="6" t="str">
        <f>VLOOKUP($A32,PreSurvey!$D:M,10,FALSE)</f>
        <v>Agree Slightly</v>
      </c>
      <c r="M32" t="s">
        <v>65</v>
      </c>
      <c r="N32" s="6" t="str">
        <f>VLOOKUP($A32,PreSurvey!$D:N,11,FALSE)</f>
        <v>Neither Agree nor Disagree</v>
      </c>
      <c r="O32" t="s">
        <v>65</v>
      </c>
      <c r="P32" s="6" t="str">
        <f>VLOOKUP($A32,PreSurvey!$D:O,12,FALSE)</f>
        <v>Disagree Slightly</v>
      </c>
      <c r="Q32" t="s">
        <v>66</v>
      </c>
      <c r="R32" s="6" t="str">
        <f>VLOOKUP($A32,PreSurvey!$D:P,13,FALSE)</f>
        <v>Agree Slightly</v>
      </c>
      <c r="S32" t="s">
        <v>65</v>
      </c>
      <c r="T32" s="6" t="str">
        <f>VLOOKUP($A32,PreSurvey!$D:Q,14,FALSE)</f>
        <v>Agree Slightly</v>
      </c>
      <c r="U32" t="s">
        <v>65</v>
      </c>
      <c r="V32" s="6" t="str">
        <f>VLOOKUP($A32,PreSurvey!$D:R,15,FALSE)</f>
        <v>Disagree Slightly</v>
      </c>
      <c r="W32" t="s">
        <v>66</v>
      </c>
      <c r="X32" s="6" t="str">
        <f>VLOOKUP($A32,PreSurvey!$D:S,16,FALSE)</f>
        <v>Disagree Slightly</v>
      </c>
      <c r="Y32" t="s">
        <v>66</v>
      </c>
      <c r="Z32" s="6" t="str">
        <f>VLOOKUP($A32,PreSurvey!$D:T,17,FALSE)</f>
        <v>Disagree Slightly</v>
      </c>
      <c r="AA32" t="s">
        <v>66</v>
      </c>
      <c r="AB32" s="6" t="str">
        <f>VLOOKUP($A32,PreSurvey!$D:U,18,FALSE)</f>
        <v>Agree Slightly</v>
      </c>
      <c r="AC32" t="s">
        <v>65</v>
      </c>
      <c r="AD32" s="6" t="str">
        <f>VLOOKUP($A32,PreSurvey!$D:V,19,FALSE)</f>
        <v>Agree Slightly</v>
      </c>
      <c r="AE32" t="s">
        <v>65</v>
      </c>
      <c r="AF32" s="6" t="str">
        <f>VLOOKUP($A32,PreSurvey!$D:W,20,FALSE)</f>
        <v>Agree Slightly</v>
      </c>
      <c r="AG32" t="s">
        <v>60</v>
      </c>
      <c r="AH32" s="6" t="str">
        <f>VLOOKUP($A32,PreSurvey!$D:X,21,FALSE)</f>
        <v>Agree Slightly</v>
      </c>
      <c r="AI32" t="s">
        <v>65</v>
      </c>
      <c r="AJ32" s="6" t="str">
        <f>VLOOKUP($A32,PreSurvey!$D:Y,22,FALSE)</f>
        <v>Agree Slightly</v>
      </c>
      <c r="AK32" t="s">
        <v>65</v>
      </c>
      <c r="AL32" s="6" t="str">
        <f>VLOOKUP($A32,PreSurvey!$D:Z,23,FALSE)</f>
        <v>Agree Slightly</v>
      </c>
      <c r="AM32" t="s">
        <v>65</v>
      </c>
      <c r="AN32" s="6" t="str">
        <f>VLOOKUP($A32,PreSurvey!$D:AA,24,FALSE)</f>
        <v>Disagree Slightly</v>
      </c>
      <c r="AO32" t="s">
        <v>66</v>
      </c>
      <c r="AP32" s="6" t="str">
        <f>VLOOKUP($A32,PreSurvey!$D:AB,25,FALSE)</f>
        <v>Disagree Slightly</v>
      </c>
      <c r="AQ32" t="s">
        <v>66</v>
      </c>
      <c r="AR32" s="6" t="str">
        <f>VLOOKUP($A32,PreSurvey!$D:AC,26,FALSE)</f>
        <v>Agree Strongly</v>
      </c>
      <c r="AS32" t="s">
        <v>65</v>
      </c>
      <c r="AT32" s="6" t="str">
        <f>VLOOKUP($A32,PreSurvey!$D:AD,27,FALSE)</f>
        <v>Disagree Slightly</v>
      </c>
      <c r="AU32" t="s">
        <v>65</v>
      </c>
      <c r="AV32" s="6" t="str">
        <f>VLOOKUP($A32,PreSurvey!$D:AE,28,FALSE)</f>
        <v>Disagree Slightly</v>
      </c>
      <c r="AW32" t="s">
        <v>66</v>
      </c>
      <c r="AX32" s="6" t="str">
        <f>VLOOKUP($A32,PreSurvey!$D:AF,29,FALSE)</f>
        <v>Disagree Slightly</v>
      </c>
      <c r="AY32" t="s">
        <v>66</v>
      </c>
      <c r="AZ32" s="6" t="str">
        <f>VLOOKUP($A32,PreSurvey!$D:AG,30,FALSE)</f>
        <v>Disagree Slightly</v>
      </c>
      <c r="BA32" t="s">
        <v>66</v>
      </c>
      <c r="BB32" s="6" t="str">
        <f>VLOOKUP($A32,PreSurvey!$D:AH,31,FALSE)</f>
        <v>Agree Slightly</v>
      </c>
      <c r="BC32" t="s">
        <v>65</v>
      </c>
      <c r="BD32" s="6" t="str">
        <f>VLOOKUP($A32,PreSurvey!$D:AI,32,FALSE)</f>
        <v>Agree Slightly</v>
      </c>
      <c r="BE32" t="s">
        <v>65</v>
      </c>
      <c r="BF32" s="6" t="str">
        <f>VLOOKUP($A32,PreSurvey!$D:AJ,33,FALSE)</f>
        <v>Disagree Slightly</v>
      </c>
      <c r="BG32" t="s">
        <v>66</v>
      </c>
      <c r="BH32" s="6" t="str">
        <f>VLOOKUP($A32,PreSurvey!$D:AK,34,FALSE)</f>
        <v>Disagree Slightly</v>
      </c>
      <c r="BI32" t="s">
        <v>66</v>
      </c>
      <c r="BJ32" s="6" t="str">
        <f>VLOOKUP($A32,PreSurvey!$D:AL,35,FALSE)</f>
        <v>Disagree Slightly</v>
      </c>
      <c r="BK32" t="s">
        <v>66</v>
      </c>
      <c r="BL32" s="6" t="str">
        <f>VLOOKUP($A32,PreSurvey!$D:AM,36,FALSE)</f>
        <v>Disagree Slightly</v>
      </c>
      <c r="BM32" t="s">
        <v>66</v>
      </c>
      <c r="BN32" s="6" t="str">
        <f>VLOOKUP($A32,PreSurvey!$D:AN,37,FALSE)</f>
        <v>Disagree Slightly</v>
      </c>
      <c r="BO32" t="s">
        <v>66</v>
      </c>
      <c r="BP32" s="6" t="str">
        <f>VLOOKUP($A32,PreSurvey!$D:AO,38,FALSE)</f>
        <v>Disagree Slightly</v>
      </c>
      <c r="BQ32" t="s">
        <v>66</v>
      </c>
      <c r="BR32" s="6" t="str">
        <f>VLOOKUP($A32,PreSurvey!$D:AP,39,FALSE)</f>
        <v>Disagree Slightly</v>
      </c>
      <c r="BS32" t="s">
        <v>66</v>
      </c>
      <c r="BT32" s="6" t="str">
        <f>VLOOKUP($A32,PreSurvey!$D:AQ,40,FALSE)</f>
        <v>Disagree Slightly</v>
      </c>
      <c r="BU32" t="s">
        <v>66</v>
      </c>
      <c r="BV32" s="6" t="str">
        <f>VLOOKUP($A32,PreSurvey!$D:AR,41,FALSE)</f>
        <v>Disagree Slightly</v>
      </c>
      <c r="BW32" t="s">
        <v>66</v>
      </c>
      <c r="BX32" s="6" t="str">
        <f>VLOOKUP($A32,PreSurvey!$D:AS,42,FALSE)</f>
        <v>Disagree Slightly</v>
      </c>
      <c r="BY32" t="s">
        <v>66</v>
      </c>
      <c r="BZ32" s="6" t="str">
        <f>VLOOKUP($A32,PreSurvey!$D:AT,43,FALSE)</f>
        <v>Agree Slightly</v>
      </c>
      <c r="CA32" t="s">
        <v>65</v>
      </c>
      <c r="CB32" s="6" t="str">
        <f>VLOOKUP($A32,PreSurvey!$D:AU,44,FALSE)</f>
        <v>Agree Slightly</v>
      </c>
      <c r="CC32" t="s">
        <v>65</v>
      </c>
      <c r="CD32" s="6" t="str">
        <f>VLOOKUP($A32,PreSurvey!$D:AV,45,FALSE)</f>
        <v>Agree Strongly</v>
      </c>
      <c r="CE32" t="s">
        <v>65</v>
      </c>
      <c r="CF32" s="6" t="str">
        <f>VLOOKUP($A32,PreSurvey!$D:AW,46,FALSE)</f>
        <v>Agree Slightly</v>
      </c>
      <c r="CG32" t="s">
        <v>65</v>
      </c>
      <c r="CH32" s="6" t="str">
        <f>VLOOKUP($A32,PreSurvey!$D:AX,47,FALSE)</f>
        <v>Agree Slightly</v>
      </c>
      <c r="CI32" t="s">
        <v>65</v>
      </c>
      <c r="CJ32" s="6" t="str">
        <f>VLOOKUP($A32,PreSurvey!$D:AY,48,FALSE)</f>
        <v>Disagree Slightly</v>
      </c>
      <c r="CK32" t="s">
        <v>66</v>
      </c>
      <c r="CL32">
        <v>82</v>
      </c>
      <c r="CM32" s="3">
        <v>44392.69027777778</v>
      </c>
    </row>
    <row r="33" spans="1:91" x14ac:dyDescent="0.35">
      <c r="A33" s="5" t="s">
        <v>666</v>
      </c>
      <c r="B33" t="s">
        <v>168</v>
      </c>
      <c r="C33" t="s">
        <v>705</v>
      </c>
      <c r="D33" t="s">
        <v>56</v>
      </c>
      <c r="E33" s="6" t="s">
        <v>52</v>
      </c>
      <c r="F33" s="6" t="s">
        <v>77</v>
      </c>
      <c r="G33" s="6" t="s">
        <v>58</v>
      </c>
      <c r="H33" s="6" t="s">
        <v>85</v>
      </c>
      <c r="I33">
        <v>5</v>
      </c>
      <c r="J33">
        <v>5</v>
      </c>
      <c r="K33">
        <v>5</v>
      </c>
      <c r="L33" s="6" t="str">
        <f>VLOOKUP($A33,PreSurvey!$D:M,10,FALSE)</f>
        <v>Agree Slightly</v>
      </c>
      <c r="M33" t="s">
        <v>68</v>
      </c>
      <c r="N33" s="6" t="str">
        <f>VLOOKUP($A33,PreSurvey!$D:N,11,FALSE)</f>
        <v>Disagree Slightly</v>
      </c>
      <c r="O33" t="s">
        <v>67</v>
      </c>
      <c r="P33" s="6" t="str">
        <f>VLOOKUP($A33,PreSurvey!$D:O,12,FALSE)</f>
        <v>Disagree Strongly</v>
      </c>
      <c r="Q33" t="s">
        <v>67</v>
      </c>
      <c r="R33" s="6" t="str">
        <f>VLOOKUP($A33,PreSurvey!$D:P,13,FALSE)</f>
        <v>Agree Slightly</v>
      </c>
      <c r="S33" t="s">
        <v>68</v>
      </c>
      <c r="T33" s="6" t="str">
        <f>VLOOKUP($A33,PreSurvey!$D:Q,14,FALSE)</f>
        <v>Agree Slightly</v>
      </c>
      <c r="U33" t="s">
        <v>68</v>
      </c>
      <c r="V33" s="6" t="str">
        <f>VLOOKUP($A33,PreSurvey!$D:R,15,FALSE)</f>
        <v>Disagree Slightly</v>
      </c>
      <c r="W33" t="s">
        <v>67</v>
      </c>
      <c r="X33" s="6" t="str">
        <f>VLOOKUP($A33,PreSurvey!$D:S,16,FALSE)</f>
        <v>Disagree Slightly</v>
      </c>
      <c r="Y33" t="s">
        <v>67</v>
      </c>
      <c r="Z33" s="6" t="str">
        <f>VLOOKUP($A33,PreSurvey!$D:T,17,FALSE)</f>
        <v>Disagree Slightly</v>
      </c>
      <c r="AA33" t="s">
        <v>67</v>
      </c>
      <c r="AB33" s="6" t="str">
        <f>VLOOKUP($A33,PreSurvey!$D:U,18,FALSE)</f>
        <v>Agree Strongly</v>
      </c>
      <c r="AC33" t="s">
        <v>68</v>
      </c>
      <c r="AD33" s="6" t="str">
        <f>VLOOKUP($A33,PreSurvey!$D:V,19,FALSE)</f>
        <v>Neither Agree nor Disagree</v>
      </c>
      <c r="AE33" t="s">
        <v>60</v>
      </c>
      <c r="AF33" s="6" t="str">
        <f>VLOOKUP($A33,PreSurvey!$D:W,20,FALSE)</f>
        <v>Agree Slightly</v>
      </c>
      <c r="AG33" t="s">
        <v>65</v>
      </c>
      <c r="AH33" s="6" t="str">
        <f>VLOOKUP($A33,PreSurvey!$D:X,21,FALSE)</f>
        <v>Disagree Slightly</v>
      </c>
      <c r="AI33" t="s">
        <v>60</v>
      </c>
      <c r="AJ33" s="6" t="str">
        <f>VLOOKUP($A33,PreSurvey!$D:Y,22,FALSE)</f>
        <v>Disagree Strongly</v>
      </c>
      <c r="AK33" t="s">
        <v>67</v>
      </c>
      <c r="AL33" s="6" t="str">
        <f>VLOOKUP($A33,PreSurvey!$D:Z,23,FALSE)</f>
        <v>Disagree Strongly</v>
      </c>
      <c r="AM33" t="s">
        <v>67</v>
      </c>
      <c r="AN33" s="6" t="str">
        <f>VLOOKUP($A33,PreSurvey!$D:AA,24,FALSE)</f>
        <v>Disagree Slightly</v>
      </c>
      <c r="AO33" t="s">
        <v>67</v>
      </c>
      <c r="AP33" s="6" t="str">
        <f>VLOOKUP($A33,PreSurvey!$D:AB,25,FALSE)</f>
        <v>Disagree Strongly</v>
      </c>
      <c r="AQ33" t="s">
        <v>67</v>
      </c>
      <c r="AR33" s="6" t="str">
        <f>VLOOKUP($A33,PreSurvey!$D:AC,26,FALSE)</f>
        <v>Agree Slightly</v>
      </c>
      <c r="AS33" t="s">
        <v>65</v>
      </c>
      <c r="AT33" s="6" t="str">
        <f>VLOOKUP($A33,PreSurvey!$D:AD,27,FALSE)</f>
        <v>Agree Strongly</v>
      </c>
      <c r="AU33" t="s">
        <v>68</v>
      </c>
      <c r="AV33" s="6" t="str">
        <f>VLOOKUP($A33,PreSurvey!$D:AE,28,FALSE)</f>
        <v>Disagree Slightly</v>
      </c>
      <c r="AW33" t="s">
        <v>67</v>
      </c>
      <c r="AX33" s="6" t="str">
        <f>VLOOKUP($A33,PreSurvey!$D:AF,29,FALSE)</f>
        <v>Agree Slightly</v>
      </c>
      <c r="AY33" t="s">
        <v>60</v>
      </c>
      <c r="AZ33" s="6" t="str">
        <f>VLOOKUP($A33,PreSurvey!$D:AG,30,FALSE)</f>
        <v>Disagree Slightly</v>
      </c>
      <c r="BA33" t="s">
        <v>67</v>
      </c>
      <c r="BB33" s="6" t="str">
        <f>VLOOKUP($A33,PreSurvey!$D:AH,31,FALSE)</f>
        <v>Neither Agree nor Disagree</v>
      </c>
      <c r="BC33" t="s">
        <v>65</v>
      </c>
      <c r="BD33" s="6" t="str">
        <f>VLOOKUP($A33,PreSurvey!$D:AI,32,FALSE)</f>
        <v>Neither Agree nor Disagree</v>
      </c>
      <c r="BE33" t="s">
        <v>68</v>
      </c>
      <c r="BF33" s="6" t="str">
        <f>VLOOKUP($A33,PreSurvey!$D:AJ,33,FALSE)</f>
        <v>Disagree Slightly</v>
      </c>
      <c r="BG33" t="s">
        <v>67</v>
      </c>
      <c r="BH33" s="6" t="str">
        <f>VLOOKUP($A33,PreSurvey!$D:AK,34,FALSE)</f>
        <v>Disagree Slightly</v>
      </c>
      <c r="BI33" t="s">
        <v>67</v>
      </c>
      <c r="BJ33" s="6" t="str">
        <f>VLOOKUP($A33,PreSurvey!$D:AL,35,FALSE)</f>
        <v>Disagree Slightly</v>
      </c>
      <c r="BK33" t="s">
        <v>67</v>
      </c>
      <c r="BL33" s="6" t="str">
        <f>VLOOKUP($A33,PreSurvey!$D:AM,36,FALSE)</f>
        <v>Agree Slightly</v>
      </c>
      <c r="BM33" t="s">
        <v>65</v>
      </c>
      <c r="BN33" s="6" t="str">
        <f>VLOOKUP($A33,PreSurvey!$D:AN,37,FALSE)</f>
        <v>Agree Strongly</v>
      </c>
      <c r="BO33" t="s">
        <v>68</v>
      </c>
      <c r="BP33" s="6" t="str">
        <f>VLOOKUP($A33,PreSurvey!$D:AO,38,FALSE)</f>
        <v>Disagree Strongly</v>
      </c>
      <c r="BQ33" t="s">
        <v>67</v>
      </c>
      <c r="BR33" s="6" t="str">
        <f>VLOOKUP($A33,PreSurvey!$D:AP,39,FALSE)</f>
        <v>Disagree Strongly</v>
      </c>
      <c r="BS33" t="s">
        <v>67</v>
      </c>
      <c r="BT33" s="6" t="str">
        <f>VLOOKUP($A33,PreSurvey!$D:AQ,40,FALSE)</f>
        <v>Disagree Slightly</v>
      </c>
      <c r="BU33" t="s">
        <v>67</v>
      </c>
      <c r="BV33" s="6" t="str">
        <f>VLOOKUP($A33,PreSurvey!$D:AR,41,FALSE)</f>
        <v>Disagree Slightly</v>
      </c>
      <c r="BW33" t="s">
        <v>67</v>
      </c>
      <c r="BX33" s="6" t="str">
        <f>VLOOKUP($A33,PreSurvey!$D:AS,42,FALSE)</f>
        <v>Disagree Slightly</v>
      </c>
      <c r="BY33" t="s">
        <v>67</v>
      </c>
      <c r="BZ33" s="6" t="str">
        <f>VLOOKUP($A33,PreSurvey!$D:AT,43,FALSE)</f>
        <v>Agree Strongly</v>
      </c>
      <c r="CA33" t="s">
        <v>67</v>
      </c>
      <c r="CB33" s="6" t="str">
        <f>VLOOKUP($A33,PreSurvey!$D:AU,44,FALSE)</f>
        <v>Agree Strongly</v>
      </c>
      <c r="CC33" t="s">
        <v>68</v>
      </c>
      <c r="CD33" s="6" t="str">
        <f>VLOOKUP($A33,PreSurvey!$D:AV,45,FALSE)</f>
        <v>Agree Slightly</v>
      </c>
      <c r="CE33" t="s">
        <v>68</v>
      </c>
      <c r="CF33" s="6" t="str">
        <f>VLOOKUP($A33,PreSurvey!$D:AW,46,FALSE)</f>
        <v>Agree Strongly</v>
      </c>
      <c r="CG33" t="s">
        <v>68</v>
      </c>
      <c r="CH33" s="6" t="str">
        <f>VLOOKUP($A33,PreSurvey!$D:AX,47,FALSE)</f>
        <v>Agree Strongly</v>
      </c>
      <c r="CI33" t="s">
        <v>68</v>
      </c>
      <c r="CJ33" s="6" t="str">
        <f>VLOOKUP($A33,PreSurvey!$D:AY,48,FALSE)</f>
        <v>Agree Strongly</v>
      </c>
      <c r="CK33" t="s">
        <v>68</v>
      </c>
      <c r="CL33">
        <v>78</v>
      </c>
      <c r="CM33" s="3">
        <v>44392.341666666667</v>
      </c>
    </row>
    <row r="34" spans="1:91" x14ac:dyDescent="0.35">
      <c r="A34" s="5" t="s">
        <v>227</v>
      </c>
      <c r="B34" t="s">
        <v>168</v>
      </c>
      <c r="C34" t="s">
        <v>717</v>
      </c>
      <c r="D34" t="s">
        <v>56</v>
      </c>
      <c r="E34" s="6" t="s">
        <v>58</v>
      </c>
      <c r="F34" s="6" t="s">
        <v>73</v>
      </c>
      <c r="G34" s="6" t="s">
        <v>58</v>
      </c>
      <c r="H34" s="6" t="s">
        <v>80</v>
      </c>
      <c r="I34">
        <v>4</v>
      </c>
      <c r="J34">
        <v>4</v>
      </c>
      <c r="K34">
        <v>4</v>
      </c>
      <c r="L34" s="6" t="str">
        <f>VLOOKUP($A34,PreSurvey!$D:M,10,FALSE)</f>
        <v>Agree Strongly</v>
      </c>
      <c r="M34" t="s">
        <v>68</v>
      </c>
      <c r="N34" s="6" t="str">
        <f>VLOOKUP($A34,PreSurvey!$D:N,11,FALSE)</f>
        <v>Disagree Slightly</v>
      </c>
      <c r="O34" t="s">
        <v>66</v>
      </c>
      <c r="P34" s="6" t="str">
        <f>VLOOKUP($A34,PreSurvey!$D:O,12,FALSE)</f>
        <v>Disagree Slightly</v>
      </c>
      <c r="Q34" t="s">
        <v>66</v>
      </c>
      <c r="R34" s="6" t="str">
        <f>VLOOKUP($A34,PreSurvey!$D:P,13,FALSE)</f>
        <v>Disagree Strongly</v>
      </c>
      <c r="S34" t="s">
        <v>68</v>
      </c>
      <c r="T34" s="6" t="str">
        <f>VLOOKUP($A34,PreSurvey!$D:Q,14,FALSE)</f>
        <v>Disagree Strongly</v>
      </c>
      <c r="U34" t="s">
        <v>68</v>
      </c>
      <c r="V34" s="6" t="str">
        <f>VLOOKUP($A34,PreSurvey!$D:R,15,FALSE)</f>
        <v>Disagree Strongly</v>
      </c>
      <c r="W34" t="s">
        <v>67</v>
      </c>
      <c r="X34" s="6" t="str">
        <f>VLOOKUP($A34,PreSurvey!$D:S,16,FALSE)</f>
        <v>Disagree Strongly</v>
      </c>
      <c r="Y34" t="s">
        <v>67</v>
      </c>
      <c r="Z34" s="6" t="str">
        <f>VLOOKUP($A34,PreSurvey!$D:T,17,FALSE)</f>
        <v>Disagree Strongly</v>
      </c>
      <c r="AA34" t="s">
        <v>67</v>
      </c>
      <c r="AB34" s="6" t="str">
        <f>VLOOKUP($A34,PreSurvey!$D:U,18,FALSE)</f>
        <v>Agree Slightly</v>
      </c>
      <c r="AC34" t="s">
        <v>65</v>
      </c>
      <c r="AD34" s="6" t="str">
        <f>VLOOKUP($A34,PreSurvey!$D:V,19,FALSE)</f>
        <v>Disagree Slightly</v>
      </c>
      <c r="AE34" t="s">
        <v>60</v>
      </c>
      <c r="AF34" s="6" t="str">
        <f>VLOOKUP($A34,PreSurvey!$D:W,20,FALSE)</f>
        <v>Neither Agree nor Disagree</v>
      </c>
      <c r="AG34" t="s">
        <v>60</v>
      </c>
      <c r="AH34" s="6" t="str">
        <f>VLOOKUP($A34,PreSurvey!$D:X,21,FALSE)</f>
        <v>Agree Slightly</v>
      </c>
      <c r="AI34" t="s">
        <v>65</v>
      </c>
      <c r="AJ34" s="6" t="str">
        <f>VLOOKUP($A34,PreSurvey!$D:Y,22,FALSE)</f>
        <v>Neither Agree nor Disagree</v>
      </c>
      <c r="AK34" t="s">
        <v>66</v>
      </c>
      <c r="AL34" s="6" t="str">
        <f>VLOOKUP($A34,PreSurvey!$D:Z,23,FALSE)</f>
        <v>Disagree Slightly</v>
      </c>
      <c r="AM34" t="s">
        <v>60</v>
      </c>
      <c r="AN34" s="6" t="str">
        <f>VLOOKUP($A34,PreSurvey!$D:AA,24,FALSE)</f>
        <v>Neither Agree nor Disagree</v>
      </c>
      <c r="AO34" t="s">
        <v>66</v>
      </c>
      <c r="AP34" s="6" t="str">
        <f>VLOOKUP($A34,PreSurvey!$D:AB,25,FALSE)</f>
        <v>Disagree Strongly</v>
      </c>
      <c r="AQ34" t="s">
        <v>67</v>
      </c>
      <c r="AR34" s="6" t="str">
        <f>VLOOKUP($A34,PreSurvey!$D:AC,26,FALSE)</f>
        <v>Disagree Slightly</v>
      </c>
      <c r="AS34" t="s">
        <v>67</v>
      </c>
      <c r="AT34" s="6" t="str">
        <f>VLOOKUP($A34,PreSurvey!$D:AD,27,FALSE)</f>
        <v>Agree Slightly</v>
      </c>
      <c r="AU34" t="s">
        <v>65</v>
      </c>
      <c r="AV34" s="6" t="str">
        <f>VLOOKUP($A34,PreSurvey!$D:AE,28,FALSE)</f>
        <v>Disagree Slightly</v>
      </c>
      <c r="AW34" t="s">
        <v>66</v>
      </c>
      <c r="AX34" s="6" t="str">
        <f>VLOOKUP($A34,PreSurvey!$D:AF,29,FALSE)</f>
        <v>Disagree Slightly</v>
      </c>
      <c r="AY34" t="s">
        <v>66</v>
      </c>
      <c r="AZ34" s="6" t="str">
        <f>VLOOKUP($A34,PreSurvey!$D:AG,30,FALSE)</f>
        <v>Disagree Strongly</v>
      </c>
      <c r="BA34" t="s">
        <v>67</v>
      </c>
      <c r="BB34" s="6" t="str">
        <f>VLOOKUP($A34,PreSurvey!$D:AH,31,FALSE)</f>
        <v>Agree Slightly</v>
      </c>
      <c r="BC34" t="s">
        <v>68</v>
      </c>
      <c r="BD34" s="6" t="str">
        <f>VLOOKUP($A34,PreSurvey!$D:AI,32,FALSE)</f>
        <v>Agree Strongly</v>
      </c>
      <c r="BE34" t="s">
        <v>68</v>
      </c>
      <c r="BF34" s="6" t="str">
        <f>VLOOKUP($A34,PreSurvey!$D:AJ,33,FALSE)</f>
        <v>Agree Slightly</v>
      </c>
      <c r="BG34" t="s">
        <v>68</v>
      </c>
      <c r="BH34" s="6" t="str">
        <f>VLOOKUP($A34,PreSurvey!$D:AK,34,FALSE)</f>
        <v>Disagree Strongly</v>
      </c>
      <c r="BI34" t="s">
        <v>67</v>
      </c>
      <c r="BJ34" s="6" t="str">
        <f>VLOOKUP($A34,PreSurvey!$D:AL,35,FALSE)</f>
        <v>Neither Agree nor Disagree</v>
      </c>
      <c r="BK34" t="s">
        <v>60</v>
      </c>
      <c r="BL34" s="6" t="str">
        <f>VLOOKUP($A34,PreSurvey!$D:AM,36,FALSE)</f>
        <v>Disagree Slightly</v>
      </c>
      <c r="BM34" t="s">
        <v>66</v>
      </c>
      <c r="BN34" s="6" t="str">
        <f>VLOOKUP($A34,PreSurvey!$D:AN,37,FALSE)</f>
        <v>Disagree Strongly</v>
      </c>
      <c r="BO34" t="s">
        <v>60</v>
      </c>
      <c r="BP34" s="6" t="str">
        <f>VLOOKUP($A34,PreSurvey!$D:AO,38,FALSE)</f>
        <v>Disagree Strongly</v>
      </c>
      <c r="BQ34" t="s">
        <v>67</v>
      </c>
      <c r="BR34" s="6" t="str">
        <f>VLOOKUP($A34,PreSurvey!$D:AP,39,FALSE)</f>
        <v>Disagree Strongly</v>
      </c>
      <c r="BS34" t="s">
        <v>67</v>
      </c>
      <c r="BT34" s="6" t="str">
        <f>VLOOKUP($A34,PreSurvey!$D:AQ,40,FALSE)</f>
        <v>Disagree Strongly</v>
      </c>
      <c r="BU34" t="s">
        <v>67</v>
      </c>
      <c r="BV34" s="6" t="str">
        <f>VLOOKUP($A34,PreSurvey!$D:AR,41,FALSE)</f>
        <v>Disagree Strongly</v>
      </c>
      <c r="BW34" t="s">
        <v>67</v>
      </c>
      <c r="BX34" s="6" t="str">
        <f>VLOOKUP($A34,PreSurvey!$D:AS,42,FALSE)</f>
        <v>Neither Agree nor Disagree</v>
      </c>
      <c r="BY34" t="s">
        <v>67</v>
      </c>
      <c r="BZ34" s="6" t="str">
        <f>VLOOKUP($A34,PreSurvey!$D:AT,43,FALSE)</f>
        <v>Agree Strongly</v>
      </c>
      <c r="CA34" t="s">
        <v>68</v>
      </c>
      <c r="CB34" s="6" t="str">
        <f>VLOOKUP($A34,PreSurvey!$D:AU,44,FALSE)</f>
        <v>Agree Strongly</v>
      </c>
      <c r="CC34" t="s">
        <v>68</v>
      </c>
      <c r="CD34" s="6" t="str">
        <f>VLOOKUP($A34,PreSurvey!$D:AV,45,FALSE)</f>
        <v>Agree Strongly</v>
      </c>
      <c r="CE34" t="s">
        <v>68</v>
      </c>
      <c r="CF34" s="6" t="str">
        <f>VLOOKUP($A34,PreSurvey!$D:AW,46,FALSE)</f>
        <v>Agree Strongly</v>
      </c>
      <c r="CG34" t="s">
        <v>68</v>
      </c>
      <c r="CH34" s="6" t="str">
        <f>VLOOKUP($A34,PreSurvey!$D:AX,47,FALSE)</f>
        <v>Agree Strongly</v>
      </c>
      <c r="CI34" t="s">
        <v>68</v>
      </c>
      <c r="CJ34" s="6" t="str">
        <f>VLOOKUP($A34,PreSurvey!$D:AY,48,FALSE)</f>
        <v>Agree Strongly</v>
      </c>
      <c r="CK34" t="s">
        <v>68</v>
      </c>
      <c r="CL34">
        <v>893</v>
      </c>
      <c r="CM34" s="3">
        <v>44441.488194444442</v>
      </c>
    </row>
    <row r="35" spans="1:91" x14ac:dyDescent="0.35">
      <c r="A35" s="5" t="s">
        <v>667</v>
      </c>
      <c r="B35" t="s">
        <v>168</v>
      </c>
      <c r="C35" t="s">
        <v>702</v>
      </c>
      <c r="D35" t="s">
        <v>63</v>
      </c>
      <c r="E35" s="6" t="s">
        <v>52</v>
      </c>
      <c r="F35" s="6" t="s">
        <v>77</v>
      </c>
      <c r="G35" s="6" t="s">
        <v>58</v>
      </c>
      <c r="H35" s="6" t="s">
        <v>59</v>
      </c>
      <c r="I35">
        <v>5</v>
      </c>
      <c r="J35">
        <v>5</v>
      </c>
      <c r="K35">
        <v>5</v>
      </c>
      <c r="L35" s="6" t="str">
        <f>VLOOKUP($A35,PreSurvey!$D:M,10,FALSE)</f>
        <v>Agree Strongly</v>
      </c>
      <c r="M35" t="s">
        <v>68</v>
      </c>
      <c r="N35" s="6" t="str">
        <f>VLOOKUP($A35,PreSurvey!$D:N,11,FALSE)</f>
        <v>Agree Slightly</v>
      </c>
      <c r="O35" t="s">
        <v>68</v>
      </c>
      <c r="P35" s="6" t="str">
        <f>VLOOKUP($A35,PreSurvey!$D:O,12,FALSE)</f>
        <v>Agree Slightly</v>
      </c>
      <c r="Q35" t="s">
        <v>68</v>
      </c>
      <c r="R35" s="6" t="str">
        <f>VLOOKUP($A35,PreSurvey!$D:P,13,FALSE)</f>
        <v>Agree Slightly</v>
      </c>
      <c r="S35" t="s">
        <v>68</v>
      </c>
      <c r="T35" s="6" t="str">
        <f>VLOOKUP($A35,PreSurvey!$D:Q,14,FALSE)</f>
        <v>Agree Strongly</v>
      </c>
      <c r="U35" t="s">
        <v>68</v>
      </c>
      <c r="V35" s="6" t="str">
        <f>VLOOKUP($A35,PreSurvey!$D:R,15,FALSE)</f>
        <v>Disagree Strongly</v>
      </c>
      <c r="W35" t="s">
        <v>67</v>
      </c>
      <c r="X35" s="6" t="str">
        <f>VLOOKUP($A35,PreSurvey!$D:S,16,FALSE)</f>
        <v>Disagree Slightly</v>
      </c>
      <c r="Y35" t="s">
        <v>67</v>
      </c>
      <c r="Z35" s="6" t="str">
        <f>VLOOKUP($A35,PreSurvey!$D:T,17,FALSE)</f>
        <v>Disagree Strongly</v>
      </c>
      <c r="AA35" t="s">
        <v>67</v>
      </c>
      <c r="AB35" s="6" t="str">
        <f>VLOOKUP($A35,PreSurvey!$D:U,18,FALSE)</f>
        <v>Agree Strongly</v>
      </c>
      <c r="AC35" t="s">
        <v>68</v>
      </c>
      <c r="AD35" s="6" t="str">
        <f>VLOOKUP($A35,PreSurvey!$D:V,19,FALSE)</f>
        <v>Neither Agree nor Disagree</v>
      </c>
      <c r="AE35" t="s">
        <v>65</v>
      </c>
      <c r="AF35" s="6" t="str">
        <f>VLOOKUP($A35,PreSurvey!$D:W,20,FALSE)</f>
        <v>Neither Agree nor Disagree</v>
      </c>
      <c r="AG35" t="s">
        <v>65</v>
      </c>
      <c r="AH35" s="6" t="str">
        <f>VLOOKUP($A35,PreSurvey!$D:X,21,FALSE)</f>
        <v>Agree Slightly</v>
      </c>
      <c r="AI35" t="s">
        <v>68</v>
      </c>
      <c r="AJ35" s="6" t="str">
        <f>VLOOKUP($A35,PreSurvey!$D:Y,22,FALSE)</f>
        <v>Disagree Slightly</v>
      </c>
      <c r="AK35" t="s">
        <v>67</v>
      </c>
      <c r="AL35" s="6" t="str">
        <f>VLOOKUP($A35,PreSurvey!$D:Z,23,FALSE)</f>
        <v>Disagree Slightly</v>
      </c>
      <c r="AM35" t="s">
        <v>66</v>
      </c>
      <c r="AN35" s="6" t="str">
        <f>VLOOKUP($A35,PreSurvey!$D:AA,24,FALSE)</f>
        <v>Neither Agree nor Disagree</v>
      </c>
      <c r="AO35" t="s">
        <v>67</v>
      </c>
      <c r="AP35" s="6" t="str">
        <f>VLOOKUP($A35,PreSurvey!$D:AB,25,FALSE)</f>
        <v>Disagree Strongly</v>
      </c>
      <c r="AQ35" t="s">
        <v>67</v>
      </c>
      <c r="AR35" s="6" t="str">
        <f>VLOOKUP($A35,PreSurvey!$D:AC,26,FALSE)</f>
        <v>Agree Slightly</v>
      </c>
      <c r="AS35" t="s">
        <v>65</v>
      </c>
      <c r="AT35" s="6" t="str">
        <f>VLOOKUP($A35,PreSurvey!$D:AD,27,FALSE)</f>
        <v>Agree Strongly</v>
      </c>
      <c r="AU35" t="s">
        <v>65</v>
      </c>
      <c r="AV35" s="6" t="str">
        <f>VLOOKUP($A35,PreSurvey!$D:AE,28,FALSE)</f>
        <v>Neither Agree nor Disagree</v>
      </c>
      <c r="AW35" t="s">
        <v>60</v>
      </c>
      <c r="AX35" s="6" t="str">
        <f>VLOOKUP($A35,PreSurvey!$D:AF,29,FALSE)</f>
        <v>Neither Agree nor Disagree</v>
      </c>
      <c r="AY35" t="s">
        <v>60</v>
      </c>
      <c r="AZ35" s="6" t="str">
        <f>VLOOKUP($A35,PreSurvey!$D:AG,30,FALSE)</f>
        <v>Agree Slightly</v>
      </c>
      <c r="BA35" t="s">
        <v>65</v>
      </c>
      <c r="BB35" s="6" t="str">
        <f>VLOOKUP($A35,PreSurvey!$D:AH,31,FALSE)</f>
        <v>Agree Strongly</v>
      </c>
      <c r="BC35" t="s">
        <v>68</v>
      </c>
      <c r="BD35" s="6" t="str">
        <f>VLOOKUP($A35,PreSurvey!$D:AI,32,FALSE)</f>
        <v>Agree Strongly</v>
      </c>
      <c r="BE35" t="s">
        <v>68</v>
      </c>
      <c r="BF35" s="6" t="str">
        <f>VLOOKUP($A35,PreSurvey!$D:AJ,33,FALSE)</f>
        <v>Neither Agree nor Disagree</v>
      </c>
      <c r="BG35" t="s">
        <v>60</v>
      </c>
      <c r="BH35" s="6" t="str">
        <f>VLOOKUP($A35,PreSurvey!$D:AK,34,FALSE)</f>
        <v>Disagree Slightly</v>
      </c>
      <c r="BI35" t="s">
        <v>65</v>
      </c>
      <c r="BJ35" s="6" t="str">
        <f>VLOOKUP($A35,PreSurvey!$D:AL,35,FALSE)</f>
        <v>Agree Slightly</v>
      </c>
      <c r="BK35" t="s">
        <v>65</v>
      </c>
      <c r="BL35" s="6" t="str">
        <f>VLOOKUP($A35,PreSurvey!$D:AM,36,FALSE)</f>
        <v>Neither Agree nor Disagree</v>
      </c>
      <c r="BM35" t="s">
        <v>65</v>
      </c>
      <c r="BN35" s="6" t="str">
        <f>VLOOKUP($A35,PreSurvey!$D:AN,37,FALSE)</f>
        <v>Agree Slightly</v>
      </c>
      <c r="BO35" t="s">
        <v>65</v>
      </c>
      <c r="BP35" s="6" t="str">
        <f>VLOOKUP($A35,PreSurvey!$D:AO,38,FALSE)</f>
        <v>Disagree Strongly</v>
      </c>
      <c r="BQ35" t="s">
        <v>67</v>
      </c>
      <c r="BR35" s="6" t="str">
        <f>VLOOKUP($A35,PreSurvey!$D:AP,39,FALSE)</f>
        <v>Disagree Strongly</v>
      </c>
      <c r="BS35" t="s">
        <v>67</v>
      </c>
      <c r="BT35" s="6" t="str">
        <f>VLOOKUP($A35,PreSurvey!$D:AQ,40,FALSE)</f>
        <v>Disagree Strongly</v>
      </c>
      <c r="BU35" t="s">
        <v>67</v>
      </c>
      <c r="BV35" s="6" t="str">
        <f>VLOOKUP($A35,PreSurvey!$D:AR,41,FALSE)</f>
        <v>Disagree Strongly</v>
      </c>
      <c r="BW35" t="s">
        <v>67</v>
      </c>
      <c r="BX35" s="6" t="str">
        <f>VLOOKUP($A35,PreSurvey!$D:AS,42,FALSE)</f>
        <v>Disagree Strongly</v>
      </c>
      <c r="BY35" t="s">
        <v>67</v>
      </c>
      <c r="BZ35" s="6" t="str">
        <f>VLOOKUP($A35,PreSurvey!$D:AT,43,FALSE)</f>
        <v>Agree Strongly</v>
      </c>
      <c r="CA35" t="s">
        <v>68</v>
      </c>
      <c r="CB35" s="6" t="str">
        <f>VLOOKUP($A35,PreSurvey!$D:AU,44,FALSE)</f>
        <v>Agree Strongly</v>
      </c>
      <c r="CC35" t="s">
        <v>68</v>
      </c>
      <c r="CD35" s="6" t="str">
        <f>VLOOKUP($A35,PreSurvey!$D:AV,45,FALSE)</f>
        <v>Agree Strongly</v>
      </c>
      <c r="CE35" t="s">
        <v>68</v>
      </c>
      <c r="CF35" s="6" t="str">
        <f>VLOOKUP($A35,PreSurvey!$D:AW,46,FALSE)</f>
        <v>Agree Strongly</v>
      </c>
      <c r="CG35" t="s">
        <v>68</v>
      </c>
      <c r="CH35" s="6" t="str">
        <f>VLOOKUP($A35,PreSurvey!$D:AX,47,FALSE)</f>
        <v>Agree Strongly</v>
      </c>
      <c r="CI35" t="s">
        <v>68</v>
      </c>
      <c r="CJ35" s="6" t="str">
        <f>VLOOKUP($A35,PreSurvey!$D:AY,48,FALSE)</f>
        <v>Agree Strongly</v>
      </c>
      <c r="CK35" t="s">
        <v>68</v>
      </c>
      <c r="CL35">
        <v>76</v>
      </c>
      <c r="CM35" s="3">
        <v>44392.165277777778</v>
      </c>
    </row>
    <row r="36" spans="1:91" x14ac:dyDescent="0.35">
      <c r="A36" s="5" t="s">
        <v>668</v>
      </c>
      <c r="B36" t="s">
        <v>168</v>
      </c>
      <c r="C36" t="s">
        <v>705</v>
      </c>
      <c r="D36" t="s">
        <v>56</v>
      </c>
      <c r="E36" s="6" t="s">
        <v>52</v>
      </c>
      <c r="F36" s="6" t="s">
        <v>669</v>
      </c>
      <c r="G36" s="6" t="s">
        <v>58</v>
      </c>
      <c r="H36" s="6" t="s">
        <v>116</v>
      </c>
      <c r="I36">
        <v>5</v>
      </c>
      <c r="J36">
        <v>5</v>
      </c>
      <c r="K36">
        <v>5</v>
      </c>
      <c r="L36" s="6" t="str">
        <f>VLOOKUP($A36,PreSurvey!$D:M,10,FALSE)</f>
        <v>Agree Strongly</v>
      </c>
      <c r="M36" t="s">
        <v>68</v>
      </c>
      <c r="N36" s="6" t="str">
        <f>VLOOKUP($A36,PreSurvey!$D:N,11,FALSE)</f>
        <v>Agree Slightly</v>
      </c>
      <c r="O36" t="s">
        <v>66</v>
      </c>
      <c r="P36" s="6" t="str">
        <f>VLOOKUP($A36,PreSurvey!$D:O,12,FALSE)</f>
        <v>Disagree Strongly</v>
      </c>
      <c r="Q36" t="s">
        <v>67</v>
      </c>
      <c r="R36" s="6" t="str">
        <f>VLOOKUP($A36,PreSurvey!$D:P,13,FALSE)</f>
        <v>Agree Strongly</v>
      </c>
      <c r="S36" t="s">
        <v>68</v>
      </c>
      <c r="T36" s="6" t="str">
        <f>VLOOKUP($A36,PreSurvey!$D:Q,14,FALSE)</f>
        <v>Agree Strongly</v>
      </c>
      <c r="U36" t="s">
        <v>68</v>
      </c>
      <c r="V36" s="6" t="str">
        <f>VLOOKUP($A36,PreSurvey!$D:R,15,FALSE)</f>
        <v>Neither Agree nor Disagree</v>
      </c>
      <c r="W36" t="s">
        <v>67</v>
      </c>
      <c r="X36" s="6" t="str">
        <f>VLOOKUP($A36,PreSurvey!$D:S,16,FALSE)</f>
        <v>Disagree Strongly</v>
      </c>
      <c r="Y36" t="s">
        <v>68</v>
      </c>
      <c r="Z36" s="6" t="str">
        <f>VLOOKUP($A36,PreSurvey!$D:T,17,FALSE)</f>
        <v>Disagree Strongly</v>
      </c>
      <c r="AA36" t="s">
        <v>67</v>
      </c>
      <c r="AB36" s="6" t="str">
        <f>VLOOKUP($A36,PreSurvey!$D:U,18,FALSE)</f>
        <v>Agree Strongly</v>
      </c>
      <c r="AC36" t="s">
        <v>68</v>
      </c>
      <c r="AD36" s="6" t="str">
        <f>VLOOKUP($A36,PreSurvey!$D:V,19,FALSE)</f>
        <v>Agree Strongly</v>
      </c>
      <c r="AE36" t="s">
        <v>65</v>
      </c>
      <c r="AF36" s="6" t="str">
        <f>VLOOKUP($A36,PreSurvey!$D:W,20,FALSE)</f>
        <v>Disagree Strongly</v>
      </c>
      <c r="AG36" t="s">
        <v>65</v>
      </c>
      <c r="AH36" s="6" t="str">
        <f>VLOOKUP($A36,PreSurvey!$D:X,21,FALSE)</f>
        <v>Agree Strongly</v>
      </c>
      <c r="AI36" t="s">
        <v>68</v>
      </c>
      <c r="AJ36" s="6" t="str">
        <f>VLOOKUP($A36,PreSurvey!$D:Y,22,FALSE)</f>
        <v>Neither Agree nor Disagree</v>
      </c>
      <c r="AK36" t="s">
        <v>67</v>
      </c>
      <c r="AL36" s="6" t="str">
        <f>VLOOKUP($A36,PreSurvey!$D:Z,23,FALSE)</f>
        <v>Agree Slightly</v>
      </c>
      <c r="AM36" t="s">
        <v>65</v>
      </c>
      <c r="AN36" s="6" t="str">
        <f>VLOOKUP($A36,PreSurvey!$D:AA,24,FALSE)</f>
        <v>Neither Agree nor Disagree</v>
      </c>
      <c r="AO36" t="s">
        <v>60</v>
      </c>
      <c r="AP36" s="6" t="str">
        <f>VLOOKUP($A36,PreSurvey!$D:AB,25,FALSE)</f>
        <v>Disagree Strongly</v>
      </c>
      <c r="AQ36" t="s">
        <v>67</v>
      </c>
      <c r="AR36" s="6" t="str">
        <f>VLOOKUP($A36,PreSurvey!$D:AC,26,FALSE)</f>
        <v>Disagree Strongly</v>
      </c>
      <c r="AS36" t="s">
        <v>68</v>
      </c>
      <c r="AT36" s="6" t="str">
        <f>VLOOKUP($A36,PreSurvey!$D:AD,27,FALSE)</f>
        <v>Agree Strongly</v>
      </c>
      <c r="AU36" t="s">
        <v>68</v>
      </c>
      <c r="AV36" s="6" t="str">
        <f>VLOOKUP($A36,PreSurvey!$D:AE,28,FALSE)</f>
        <v>Neither Agree nor Disagree</v>
      </c>
      <c r="AW36" t="s">
        <v>67</v>
      </c>
      <c r="AX36" s="6" t="str">
        <f>VLOOKUP($A36,PreSurvey!$D:AF,29,FALSE)</f>
        <v>Disagree Slightly</v>
      </c>
      <c r="AY36" t="s">
        <v>68</v>
      </c>
      <c r="AZ36" s="6" t="str">
        <f>VLOOKUP($A36,PreSurvey!$D:AG,30,FALSE)</f>
        <v>Agree Slightly</v>
      </c>
      <c r="BA36" t="s">
        <v>68</v>
      </c>
      <c r="BB36" s="6" t="str">
        <f>VLOOKUP($A36,PreSurvey!$D:AH,31,FALSE)</f>
        <v>Agree Strongly</v>
      </c>
      <c r="BC36" t="s">
        <v>68</v>
      </c>
      <c r="BD36" s="6" t="str">
        <f>VLOOKUP($A36,PreSurvey!$D:AI,32,FALSE)</f>
        <v>Agree Strongly</v>
      </c>
      <c r="BE36" t="s">
        <v>68</v>
      </c>
      <c r="BF36" s="6" t="str">
        <f>VLOOKUP($A36,PreSurvey!$D:AJ,33,FALSE)</f>
        <v>Disagree Slightly</v>
      </c>
      <c r="BG36" t="s">
        <v>67</v>
      </c>
      <c r="BH36" s="6" t="str">
        <f>VLOOKUP($A36,PreSurvey!$D:AK,34,FALSE)</f>
        <v>Disagree Strongly</v>
      </c>
      <c r="BI36" t="s">
        <v>60</v>
      </c>
      <c r="BJ36" s="6" t="str">
        <f>VLOOKUP($A36,PreSurvey!$D:AL,35,FALSE)</f>
        <v>Agree Slightly</v>
      </c>
      <c r="BK36" t="s">
        <v>68</v>
      </c>
      <c r="BL36" s="6" t="str">
        <f>VLOOKUP($A36,PreSurvey!$D:AM,36,FALSE)</f>
        <v>Agree Strongly</v>
      </c>
      <c r="BM36" t="s">
        <v>68</v>
      </c>
      <c r="BN36" s="6" t="str">
        <f>VLOOKUP($A36,PreSurvey!$D:AN,37,FALSE)</f>
        <v>Agree Strongly</v>
      </c>
      <c r="BO36" t="s">
        <v>68</v>
      </c>
      <c r="BP36" s="6" t="str">
        <f>VLOOKUP($A36,PreSurvey!$D:AO,38,FALSE)</f>
        <v>Disagree Strongly</v>
      </c>
      <c r="BQ36" t="s">
        <v>66</v>
      </c>
      <c r="BR36" s="6" t="str">
        <f>VLOOKUP($A36,PreSurvey!$D:AP,39,FALSE)</f>
        <v>Disagree Strongly</v>
      </c>
      <c r="BS36" t="s">
        <v>67</v>
      </c>
      <c r="BT36" s="6" t="str">
        <f>VLOOKUP($A36,PreSurvey!$D:AQ,40,FALSE)</f>
        <v>Disagree Strongly</v>
      </c>
      <c r="BU36" t="s">
        <v>66</v>
      </c>
      <c r="BV36" s="6" t="str">
        <f>VLOOKUP($A36,PreSurvey!$D:AR,41,FALSE)</f>
        <v>Neither Agree nor Disagree</v>
      </c>
      <c r="BW36" t="s">
        <v>67</v>
      </c>
      <c r="BX36" s="6" t="str">
        <f>VLOOKUP($A36,PreSurvey!$D:AS,42,FALSE)</f>
        <v>Neither Agree nor Disagree</v>
      </c>
      <c r="BY36" t="s">
        <v>60</v>
      </c>
      <c r="BZ36" s="6" t="str">
        <f>VLOOKUP($A36,PreSurvey!$D:AT,43,FALSE)</f>
        <v>Neither Agree nor Disagree</v>
      </c>
      <c r="CA36" t="s">
        <v>66</v>
      </c>
      <c r="CB36" s="6" t="str">
        <f>VLOOKUP($A36,PreSurvey!$D:AU,44,FALSE)</f>
        <v>Agree Strongly</v>
      </c>
      <c r="CC36" t="s">
        <v>68</v>
      </c>
      <c r="CD36" s="6" t="str">
        <f>VLOOKUP($A36,PreSurvey!$D:AV,45,FALSE)</f>
        <v>Agree Strongly</v>
      </c>
      <c r="CE36" t="s">
        <v>68</v>
      </c>
      <c r="CF36" s="6" t="str">
        <f>VLOOKUP($A36,PreSurvey!$D:AW,46,FALSE)</f>
        <v>Agree Strongly</v>
      </c>
      <c r="CG36" t="s">
        <v>68</v>
      </c>
      <c r="CH36" s="6" t="str">
        <f>VLOOKUP($A36,PreSurvey!$D:AX,47,FALSE)</f>
        <v>Agree Strongly</v>
      </c>
      <c r="CI36" t="s">
        <v>68</v>
      </c>
      <c r="CJ36" s="6" t="str">
        <f>VLOOKUP($A36,PreSurvey!$D:AY,48,FALSE)</f>
        <v>Agree Strongly</v>
      </c>
      <c r="CK36" t="s">
        <v>68</v>
      </c>
      <c r="CL36">
        <v>74</v>
      </c>
      <c r="CM36" s="3">
        <v>44392.12222222222</v>
      </c>
    </row>
    <row r="37" spans="1:91" x14ac:dyDescent="0.35">
      <c r="A37" s="5" t="s">
        <v>675</v>
      </c>
      <c r="B37" t="s">
        <v>168</v>
      </c>
      <c r="C37" t="s">
        <v>705</v>
      </c>
      <c r="D37" t="s">
        <v>56</v>
      </c>
      <c r="E37" s="6" t="s">
        <v>52</v>
      </c>
      <c r="F37" s="6" t="s">
        <v>160</v>
      </c>
      <c r="G37" s="6" t="s">
        <v>58</v>
      </c>
      <c r="H37" s="6" t="s">
        <v>116</v>
      </c>
      <c r="I37">
        <v>5</v>
      </c>
      <c r="J37">
        <v>5</v>
      </c>
      <c r="K37">
        <v>5</v>
      </c>
      <c r="L37" s="6" t="str">
        <f>VLOOKUP($A37,PreSurvey!$D:M,10,FALSE)</f>
        <v>Agree Strongly</v>
      </c>
      <c r="M37" t="s">
        <v>68</v>
      </c>
      <c r="N37" s="6" t="str">
        <f>VLOOKUP($A37,PreSurvey!$D:N,11,FALSE)</f>
        <v>Disagree Strongly</v>
      </c>
      <c r="O37" t="s">
        <v>66</v>
      </c>
      <c r="P37" s="6" t="str">
        <f>VLOOKUP($A37,PreSurvey!$D:O,12,FALSE)</f>
        <v>Disagree Strongly</v>
      </c>
      <c r="Q37" t="s">
        <v>67</v>
      </c>
      <c r="R37" s="6" t="str">
        <f>VLOOKUP($A37,PreSurvey!$D:P,13,FALSE)</f>
        <v>Agree Strongly</v>
      </c>
      <c r="S37" t="s">
        <v>68</v>
      </c>
      <c r="T37" s="6" t="str">
        <f>VLOOKUP($A37,PreSurvey!$D:Q,14,FALSE)</f>
        <v>Agree Strongly</v>
      </c>
      <c r="U37" t="s">
        <v>68</v>
      </c>
      <c r="V37" s="6" t="str">
        <f>VLOOKUP($A37,PreSurvey!$D:R,15,FALSE)</f>
        <v>Disagree Strongly</v>
      </c>
      <c r="W37" t="s">
        <v>66</v>
      </c>
      <c r="X37" s="6" t="str">
        <f>VLOOKUP($A37,PreSurvey!$D:S,16,FALSE)</f>
        <v>Agree Strongly</v>
      </c>
      <c r="Y37" t="s">
        <v>67</v>
      </c>
      <c r="Z37" s="6" t="str">
        <f>VLOOKUP($A37,PreSurvey!$D:T,17,FALSE)</f>
        <v>Disagree Strongly</v>
      </c>
      <c r="AA37" t="s">
        <v>67</v>
      </c>
      <c r="AB37" s="6" t="str">
        <f>VLOOKUP($A37,PreSurvey!$D:U,18,FALSE)</f>
        <v>Agree Slightly</v>
      </c>
      <c r="AC37" t="s">
        <v>68</v>
      </c>
      <c r="AD37" s="6" t="str">
        <f>VLOOKUP($A37,PreSurvey!$D:V,19,FALSE)</f>
        <v>Agree Strongly</v>
      </c>
      <c r="AE37" t="s">
        <v>60</v>
      </c>
      <c r="AF37" s="6" t="str">
        <f>VLOOKUP($A37,PreSurvey!$D:W,20,FALSE)</f>
        <v>Agree Strongly</v>
      </c>
      <c r="AG37" t="s">
        <v>65</v>
      </c>
      <c r="AH37" s="6" t="str">
        <f>VLOOKUP($A37,PreSurvey!$D:X,21,FALSE)</f>
        <v>Agree Strongly</v>
      </c>
      <c r="AI37" t="s">
        <v>65</v>
      </c>
      <c r="AJ37" s="6" t="str">
        <f>VLOOKUP($A37,PreSurvey!$D:Y,22,FALSE)</f>
        <v>Disagree Slightly</v>
      </c>
      <c r="AK37" t="s">
        <v>66</v>
      </c>
      <c r="AL37" s="6" t="str">
        <f>VLOOKUP($A37,PreSurvey!$D:Z,23,FALSE)</f>
        <v>Agree Strongly</v>
      </c>
      <c r="AM37" t="s">
        <v>65</v>
      </c>
      <c r="AN37" s="6" t="str">
        <f>VLOOKUP($A37,PreSurvey!$D:AA,24,FALSE)</f>
        <v>Neither Agree nor Disagree</v>
      </c>
      <c r="AO37" t="s">
        <v>66</v>
      </c>
      <c r="AP37" s="6" t="str">
        <f>VLOOKUP($A37,PreSurvey!$D:AB,25,FALSE)</f>
        <v>Disagree Strongly</v>
      </c>
      <c r="AQ37" t="s">
        <v>67</v>
      </c>
      <c r="AR37" s="6" t="str">
        <f>VLOOKUP($A37,PreSurvey!$D:AC,26,FALSE)</f>
        <v>Agree Slightly</v>
      </c>
      <c r="AS37" t="s">
        <v>60</v>
      </c>
      <c r="AT37" s="6" t="str">
        <f>VLOOKUP($A37,PreSurvey!$D:AD,27,FALSE)</f>
        <v>Agree Strongly</v>
      </c>
      <c r="AU37" t="s">
        <v>68</v>
      </c>
      <c r="AV37" s="6" t="str">
        <f>VLOOKUP($A37,PreSurvey!$D:AE,28,FALSE)</f>
        <v>Disagree Slightly</v>
      </c>
      <c r="AW37" t="s">
        <v>66</v>
      </c>
      <c r="AX37" s="6" t="str">
        <f>VLOOKUP($A37,PreSurvey!$D:AF,29,FALSE)</f>
        <v>Disagree Slightly</v>
      </c>
      <c r="AY37" t="s">
        <v>66</v>
      </c>
      <c r="AZ37" s="6" t="str">
        <f>VLOOKUP($A37,PreSurvey!$D:AG,30,FALSE)</f>
        <v>Disagree Strongly</v>
      </c>
      <c r="BA37" t="s">
        <v>67</v>
      </c>
      <c r="BB37" s="6" t="str">
        <f>VLOOKUP($A37,PreSurvey!$D:AH,31,FALSE)</f>
        <v>Agree Slightly</v>
      </c>
      <c r="BC37" t="s">
        <v>65</v>
      </c>
      <c r="BD37" s="6" t="str">
        <f>VLOOKUP($A37,PreSurvey!$D:AI,32,FALSE)</f>
        <v>Agree Slightly</v>
      </c>
      <c r="BE37" t="s">
        <v>65</v>
      </c>
      <c r="BF37" s="6" t="str">
        <f>VLOOKUP($A37,PreSurvey!$D:AJ,33,FALSE)</f>
        <v>Agree Slightly</v>
      </c>
      <c r="BG37" t="s">
        <v>60</v>
      </c>
      <c r="BH37" s="6" t="str">
        <f>VLOOKUP($A37,PreSurvey!$D:AK,34,FALSE)</f>
        <v>Disagree Strongly</v>
      </c>
      <c r="BI37" t="s">
        <v>66</v>
      </c>
      <c r="BJ37" s="6" t="str">
        <f>VLOOKUP($A37,PreSurvey!$D:AL,35,FALSE)</f>
        <v>Agree Slightly</v>
      </c>
      <c r="BK37" t="s">
        <v>65</v>
      </c>
      <c r="BL37" s="6" t="str">
        <f>VLOOKUP($A37,PreSurvey!$D:AM,36,FALSE)</f>
        <v>Disagree Slightly</v>
      </c>
      <c r="BM37" t="s">
        <v>65</v>
      </c>
      <c r="BN37" s="6" t="str">
        <f>VLOOKUP($A37,PreSurvey!$D:AN,37,FALSE)</f>
        <v>Agree Strongly</v>
      </c>
      <c r="BO37" t="s">
        <v>65</v>
      </c>
      <c r="BP37" s="6" t="str">
        <f>VLOOKUP($A37,PreSurvey!$D:AO,38,FALSE)</f>
        <v>Disagree Strongly</v>
      </c>
      <c r="BQ37" t="s">
        <v>67</v>
      </c>
      <c r="BR37" s="6" t="str">
        <f>VLOOKUP($A37,PreSurvey!$D:AP,39,FALSE)</f>
        <v>Disagree Strongly</v>
      </c>
      <c r="BS37" t="s">
        <v>67</v>
      </c>
      <c r="BT37" s="6" t="str">
        <f>VLOOKUP($A37,PreSurvey!$D:AQ,40,FALSE)</f>
        <v>Disagree Strongly</v>
      </c>
      <c r="BU37" t="s">
        <v>67</v>
      </c>
      <c r="BV37" s="6" t="str">
        <f>VLOOKUP($A37,PreSurvey!$D:AR,41,FALSE)</f>
        <v>Disagree Strongly</v>
      </c>
      <c r="BW37" t="s">
        <v>67</v>
      </c>
      <c r="BX37" s="6" t="str">
        <f>VLOOKUP($A37,PreSurvey!$D:AS,42,FALSE)</f>
        <v>Disagree Strongly</v>
      </c>
      <c r="BY37" t="s">
        <v>67</v>
      </c>
      <c r="BZ37" s="6" t="str">
        <f>VLOOKUP($A37,PreSurvey!$D:AT,43,FALSE)</f>
        <v>Agree Strongly</v>
      </c>
      <c r="CA37" t="s">
        <v>68</v>
      </c>
      <c r="CB37" s="6" t="str">
        <f>VLOOKUP($A37,PreSurvey!$D:AU,44,FALSE)</f>
        <v>Agree Strongly</v>
      </c>
      <c r="CC37" t="s">
        <v>65</v>
      </c>
      <c r="CD37" s="6" t="str">
        <f>VLOOKUP($A37,PreSurvey!$D:AV,45,FALSE)</f>
        <v>Agree Strongly</v>
      </c>
      <c r="CE37" t="s">
        <v>65</v>
      </c>
      <c r="CF37" s="6" t="str">
        <f>VLOOKUP($A37,PreSurvey!$D:AW,46,FALSE)</f>
        <v>Agree Slightly</v>
      </c>
      <c r="CG37" t="s">
        <v>65</v>
      </c>
      <c r="CH37" s="6" t="str">
        <f>VLOOKUP($A37,PreSurvey!$D:AX,47,FALSE)</f>
        <v>Agree Strongly</v>
      </c>
      <c r="CI37" t="s">
        <v>68</v>
      </c>
      <c r="CJ37" s="6" t="str">
        <f>VLOOKUP($A37,PreSurvey!$D:AY,48,FALSE)</f>
        <v>Agree Slightly</v>
      </c>
      <c r="CK37" t="s">
        <v>65</v>
      </c>
      <c r="CL37">
        <v>64</v>
      </c>
      <c r="CM37" s="3">
        <v>44391.602083333331</v>
      </c>
    </row>
    <row r="38" spans="1:91" x14ac:dyDescent="0.35">
      <c r="A38" s="5" t="s">
        <v>439</v>
      </c>
      <c r="B38" t="s">
        <v>168</v>
      </c>
      <c r="C38" t="s">
        <v>703</v>
      </c>
      <c r="D38" t="s">
        <v>56</v>
      </c>
      <c r="E38" s="6" t="s">
        <v>58</v>
      </c>
      <c r="F38" s="6" t="s">
        <v>73</v>
      </c>
      <c r="G38" s="6" t="s">
        <v>58</v>
      </c>
      <c r="H38" s="6" t="s">
        <v>116</v>
      </c>
      <c r="I38">
        <v>5</v>
      </c>
      <c r="J38">
        <v>5</v>
      </c>
      <c r="K38">
        <v>5</v>
      </c>
      <c r="L38" s="6" t="str">
        <f>VLOOKUP($A38,PreSurvey!$D:M,10,FALSE)</f>
        <v>Disagree Slightly</v>
      </c>
      <c r="M38" t="s">
        <v>68</v>
      </c>
      <c r="N38" s="6" t="str">
        <f>VLOOKUP($A38,PreSurvey!$D:N,11,FALSE)</f>
        <v>Disagree Slightly</v>
      </c>
      <c r="O38" t="s">
        <v>67</v>
      </c>
      <c r="P38" s="6" t="str">
        <f>VLOOKUP($A38,PreSurvey!$D:O,12,FALSE)</f>
        <v>Disagree Slightly</v>
      </c>
      <c r="Q38" t="s">
        <v>66</v>
      </c>
      <c r="R38" s="6" t="str">
        <f>VLOOKUP($A38,PreSurvey!$D:P,13,FALSE)</f>
        <v>Neither Agree nor Disagree</v>
      </c>
      <c r="S38" t="s">
        <v>68</v>
      </c>
      <c r="T38" s="6" t="str">
        <f>VLOOKUP($A38,PreSurvey!$D:Q,14,FALSE)</f>
        <v>Agree Slightly</v>
      </c>
      <c r="U38" t="s">
        <v>68</v>
      </c>
      <c r="V38" s="6" t="str">
        <f>VLOOKUP($A38,PreSurvey!$D:R,15,FALSE)</f>
        <v>Agree Slightly</v>
      </c>
      <c r="W38" t="s">
        <v>67</v>
      </c>
      <c r="X38" s="6" t="str">
        <f>VLOOKUP($A38,PreSurvey!$D:S,16,FALSE)</f>
        <v>Neither Agree nor Disagree</v>
      </c>
      <c r="Y38" t="s">
        <v>67</v>
      </c>
      <c r="Z38" s="6" t="str">
        <f>VLOOKUP($A38,PreSurvey!$D:T,17,FALSE)</f>
        <v>Disagree Strongly</v>
      </c>
      <c r="AA38" t="s">
        <v>66</v>
      </c>
      <c r="AB38" s="6" t="str">
        <f>VLOOKUP($A38,PreSurvey!$D:U,18,FALSE)</f>
        <v>Neither Agree nor Disagree</v>
      </c>
      <c r="AC38" t="s">
        <v>68</v>
      </c>
      <c r="AD38" s="6" t="str">
        <f>VLOOKUP($A38,PreSurvey!$D:V,19,FALSE)</f>
        <v>Disagree Strongly</v>
      </c>
      <c r="AE38" t="s">
        <v>65</v>
      </c>
      <c r="AF38" s="6" t="str">
        <f>VLOOKUP($A38,PreSurvey!$D:W,20,FALSE)</f>
        <v>Agree Strongly</v>
      </c>
      <c r="AG38" t="s">
        <v>68</v>
      </c>
      <c r="AH38" s="6" t="str">
        <f>VLOOKUP($A38,PreSurvey!$D:X,21,FALSE)</f>
        <v>Disagree Strongly</v>
      </c>
      <c r="AI38" t="s">
        <v>68</v>
      </c>
      <c r="AJ38" s="6" t="str">
        <f>VLOOKUP($A38,PreSurvey!$D:Y,22,FALSE)</f>
        <v>Agree Slightly</v>
      </c>
      <c r="AK38" t="s">
        <v>66</v>
      </c>
      <c r="AL38" s="6" t="str">
        <f>VLOOKUP($A38,PreSurvey!$D:Z,23,FALSE)</f>
        <v>Agree Strongly</v>
      </c>
      <c r="AM38" t="s">
        <v>67</v>
      </c>
      <c r="AN38" s="6" t="str">
        <f>VLOOKUP($A38,PreSurvey!$D:AA,24,FALSE)</f>
        <v>Disagree Strongly</v>
      </c>
      <c r="AO38" t="s">
        <v>66</v>
      </c>
      <c r="AP38" s="6" t="str">
        <f>VLOOKUP($A38,PreSurvey!$D:AB,25,FALSE)</f>
        <v>Disagree Strongly</v>
      </c>
      <c r="AQ38" t="s">
        <v>67</v>
      </c>
      <c r="AR38" s="6" t="str">
        <f>VLOOKUP($A38,PreSurvey!$D:AC,26,FALSE)</f>
        <v>Disagree Strongly</v>
      </c>
      <c r="AS38" t="s">
        <v>67</v>
      </c>
      <c r="AT38" s="6" t="str">
        <f>VLOOKUP($A38,PreSurvey!$D:AD,27,FALSE)</f>
        <v>Agree Strongly</v>
      </c>
      <c r="AU38" t="s">
        <v>67</v>
      </c>
      <c r="AV38" s="6" t="str">
        <f>VLOOKUP($A38,PreSurvey!$D:AE,28,FALSE)</f>
        <v>Disagree Slightly</v>
      </c>
      <c r="AW38" t="s">
        <v>68</v>
      </c>
      <c r="AX38" s="6" t="str">
        <f>VLOOKUP($A38,PreSurvey!$D:AF,29,FALSE)</f>
        <v>Agree Strongly</v>
      </c>
      <c r="AY38" t="s">
        <v>68</v>
      </c>
      <c r="AZ38" s="6" t="str">
        <f>VLOOKUP($A38,PreSurvey!$D:AG,30,FALSE)</f>
        <v>Agree Strongly</v>
      </c>
      <c r="BA38" t="s">
        <v>65</v>
      </c>
      <c r="BB38" s="6" t="str">
        <f>VLOOKUP($A38,PreSurvey!$D:AH,31,FALSE)</f>
        <v>Disagree Strongly</v>
      </c>
      <c r="BC38" t="s">
        <v>68</v>
      </c>
      <c r="BD38" s="6" t="str">
        <f>VLOOKUP($A38,PreSurvey!$D:AI,32,FALSE)</f>
        <v>Agree Strongly</v>
      </c>
      <c r="BE38" t="s">
        <v>68</v>
      </c>
      <c r="BF38" s="6" t="str">
        <f>VLOOKUP($A38,PreSurvey!$D:AJ,33,FALSE)</f>
        <v>Agree Strongly</v>
      </c>
      <c r="BG38" t="s">
        <v>68</v>
      </c>
      <c r="BH38" s="6" t="str">
        <f>VLOOKUP($A38,PreSurvey!$D:AK,34,FALSE)</f>
        <v>Disagree Strongly</v>
      </c>
      <c r="BI38" t="s">
        <v>67</v>
      </c>
      <c r="BJ38" s="6" t="str">
        <f>VLOOKUP($A38,PreSurvey!$D:AL,35,FALSE)</f>
        <v>Agree Strongly</v>
      </c>
      <c r="BK38" t="s">
        <v>67</v>
      </c>
      <c r="BL38" s="6" t="str">
        <f>VLOOKUP($A38,PreSurvey!$D:AM,36,FALSE)</f>
        <v>Agree Slightly</v>
      </c>
      <c r="BM38" t="s">
        <v>65</v>
      </c>
      <c r="BN38" s="6" t="str">
        <f>VLOOKUP($A38,PreSurvey!$D:AN,37,FALSE)</f>
        <v>Agree Strongly</v>
      </c>
      <c r="BO38" t="s">
        <v>65</v>
      </c>
      <c r="BP38" s="6" t="str">
        <f>VLOOKUP($A38,PreSurvey!$D:AO,38,FALSE)</f>
        <v>Agree Strongly</v>
      </c>
      <c r="BQ38" t="s">
        <v>67</v>
      </c>
      <c r="BR38" s="6" t="str">
        <f>VLOOKUP($A38,PreSurvey!$D:AP,39,FALSE)</f>
        <v>Disagree Slightly</v>
      </c>
      <c r="BS38" t="s">
        <v>67</v>
      </c>
      <c r="BT38" s="6" t="str">
        <f>VLOOKUP($A38,PreSurvey!$D:AQ,40,FALSE)</f>
        <v>Disagree Slightly</v>
      </c>
      <c r="BU38" t="s">
        <v>67</v>
      </c>
      <c r="BV38" s="6" t="str">
        <f>VLOOKUP($A38,PreSurvey!$D:AR,41,FALSE)</f>
        <v>Agree Slightly</v>
      </c>
      <c r="BW38" t="s">
        <v>67</v>
      </c>
      <c r="BX38" s="6" t="str">
        <f>VLOOKUP($A38,PreSurvey!$D:AS,42,FALSE)</f>
        <v>Agree Slightly</v>
      </c>
      <c r="BY38" t="s">
        <v>67</v>
      </c>
      <c r="BZ38" s="6" t="str">
        <f>VLOOKUP($A38,PreSurvey!$D:AT,43,FALSE)</f>
        <v>Agree Slightly</v>
      </c>
      <c r="CA38" t="s">
        <v>68</v>
      </c>
      <c r="CB38" s="6" t="str">
        <f>VLOOKUP($A38,PreSurvey!$D:AU,44,FALSE)</f>
        <v>Agree Strongly</v>
      </c>
      <c r="CC38" t="s">
        <v>68</v>
      </c>
      <c r="CD38" s="6" t="str">
        <f>VLOOKUP($A38,PreSurvey!$D:AV,45,FALSE)</f>
        <v>Agree Strongly</v>
      </c>
      <c r="CE38" t="s">
        <v>68</v>
      </c>
      <c r="CF38" s="6" t="str">
        <f>VLOOKUP($A38,PreSurvey!$D:AW,46,FALSE)</f>
        <v>Disagree Slightly</v>
      </c>
      <c r="CG38" t="s">
        <v>68</v>
      </c>
      <c r="CH38" s="6" t="str">
        <f>VLOOKUP($A38,PreSurvey!$D:AX,47,FALSE)</f>
        <v>Neither Agree nor Disagree</v>
      </c>
      <c r="CI38" t="s">
        <v>68</v>
      </c>
      <c r="CJ38" s="6" t="str">
        <f>VLOOKUP($A38,PreSurvey!$D:AY,48,FALSE)</f>
        <v>Neither Agree nor Disagree</v>
      </c>
      <c r="CK38" t="s">
        <v>60</v>
      </c>
      <c r="CL38">
        <v>466</v>
      </c>
      <c r="CM38" s="3">
        <v>44437.208333333336</v>
      </c>
    </row>
    <row r="39" spans="1:91" x14ac:dyDescent="0.35">
      <c r="A39" s="5" t="s">
        <v>670</v>
      </c>
      <c r="B39" t="s">
        <v>168</v>
      </c>
      <c r="C39" t="s">
        <v>705</v>
      </c>
      <c r="D39" t="s">
        <v>63</v>
      </c>
      <c r="E39" s="6" t="s">
        <v>58</v>
      </c>
      <c r="F39" s="6" t="s">
        <v>73</v>
      </c>
      <c r="G39" s="6" t="s">
        <v>58</v>
      </c>
      <c r="H39" s="6" t="s">
        <v>116</v>
      </c>
      <c r="I39">
        <v>4</v>
      </c>
      <c r="J39">
        <v>4</v>
      </c>
      <c r="K39">
        <v>4</v>
      </c>
      <c r="L39" s="6" t="str">
        <f>VLOOKUP($A39,PreSurvey!$D:M,10,FALSE)</f>
        <v>Disagree Slightly</v>
      </c>
      <c r="M39" t="s">
        <v>65</v>
      </c>
      <c r="N39" s="6" t="str">
        <f>VLOOKUP($A39,PreSurvey!$D:N,11,FALSE)</f>
        <v>Neither Agree nor Disagree</v>
      </c>
      <c r="O39" t="s">
        <v>65</v>
      </c>
      <c r="P39" s="6" t="str">
        <f>VLOOKUP($A39,PreSurvey!$D:O,12,FALSE)</f>
        <v>Neither Agree nor Disagree</v>
      </c>
      <c r="Q39" t="s">
        <v>66</v>
      </c>
      <c r="R39" s="6" t="str">
        <f>VLOOKUP($A39,PreSurvey!$D:P,13,FALSE)</f>
        <v>Neither Agree nor Disagree</v>
      </c>
      <c r="S39" t="s">
        <v>60</v>
      </c>
      <c r="T39" s="6" t="str">
        <f>VLOOKUP($A39,PreSurvey!$D:Q,14,FALSE)</f>
        <v>Neither Agree nor Disagree</v>
      </c>
      <c r="U39" t="s">
        <v>60</v>
      </c>
      <c r="V39" s="6" t="str">
        <f>VLOOKUP($A39,PreSurvey!$D:R,15,FALSE)</f>
        <v>Agree Slightly</v>
      </c>
      <c r="W39" t="s">
        <v>60</v>
      </c>
      <c r="X39" s="6" t="str">
        <f>VLOOKUP($A39,PreSurvey!$D:S,16,FALSE)</f>
        <v>Neither Agree nor Disagree</v>
      </c>
      <c r="Y39" t="s">
        <v>60</v>
      </c>
      <c r="Z39" s="6" t="str">
        <f>VLOOKUP($A39,PreSurvey!$D:T,17,FALSE)</f>
        <v>Neither Agree nor Disagree</v>
      </c>
      <c r="AA39" t="s">
        <v>60</v>
      </c>
      <c r="AB39" s="6" t="str">
        <f>VLOOKUP($A39,PreSurvey!$D:U,18,FALSE)</f>
        <v>Agree Slightly</v>
      </c>
      <c r="AC39" t="s">
        <v>60</v>
      </c>
      <c r="AD39" s="6" t="str">
        <f>VLOOKUP($A39,PreSurvey!$D:V,19,FALSE)</f>
        <v>Disagree Strongly</v>
      </c>
      <c r="AE39" t="s">
        <v>66</v>
      </c>
      <c r="AF39" s="6" t="str">
        <f>VLOOKUP($A39,PreSurvey!$D:W,20,FALSE)</f>
        <v>Disagree Slightly</v>
      </c>
      <c r="AG39" t="s">
        <v>66</v>
      </c>
      <c r="AH39" s="6" t="str">
        <f>VLOOKUP($A39,PreSurvey!$D:X,21,FALSE)</f>
        <v>Disagree Slightly</v>
      </c>
      <c r="AI39" t="s">
        <v>66</v>
      </c>
      <c r="AJ39" s="6" t="str">
        <f>VLOOKUP($A39,PreSurvey!$D:Y,22,FALSE)</f>
        <v>Neither Agree nor Disagree</v>
      </c>
      <c r="AK39" t="s">
        <v>65</v>
      </c>
      <c r="AL39" s="6" t="str">
        <f>VLOOKUP($A39,PreSurvey!$D:Z,23,FALSE)</f>
        <v>Agree Slightly</v>
      </c>
      <c r="AM39" t="s">
        <v>65</v>
      </c>
      <c r="AN39" s="6" t="str">
        <f>VLOOKUP($A39,PreSurvey!$D:AA,24,FALSE)</f>
        <v>Neither Agree nor Disagree</v>
      </c>
      <c r="AO39" t="s">
        <v>60</v>
      </c>
      <c r="AP39" s="6" t="str">
        <f>VLOOKUP($A39,PreSurvey!$D:AB,25,FALSE)</f>
        <v>Neither Agree nor Disagree</v>
      </c>
      <c r="AQ39" t="s">
        <v>60</v>
      </c>
      <c r="AR39" s="6" t="str">
        <f>VLOOKUP($A39,PreSurvey!$D:AC,26,FALSE)</f>
        <v>Disagree Slightly</v>
      </c>
      <c r="AS39" t="s">
        <v>60</v>
      </c>
      <c r="AT39" s="6" t="str">
        <f>VLOOKUP($A39,PreSurvey!$D:AD,27,FALSE)</f>
        <v>Agree Slightly</v>
      </c>
      <c r="AU39" t="s">
        <v>60</v>
      </c>
      <c r="AV39" s="6" t="str">
        <f>VLOOKUP($A39,PreSurvey!$D:AE,28,FALSE)</f>
        <v>Neither Agree nor Disagree</v>
      </c>
      <c r="AW39" t="s">
        <v>60</v>
      </c>
      <c r="AX39" s="6" t="str">
        <f>VLOOKUP($A39,PreSurvey!$D:AF,29,FALSE)</f>
        <v>Agree Slightly</v>
      </c>
      <c r="AY39" t="s">
        <v>60</v>
      </c>
      <c r="AZ39" s="6" t="str">
        <f>VLOOKUP($A39,PreSurvey!$D:AG,30,FALSE)</f>
        <v>Neither Agree nor Disagree</v>
      </c>
      <c r="BA39" t="s">
        <v>60</v>
      </c>
      <c r="BB39" s="6" t="str">
        <f>VLOOKUP($A39,PreSurvey!$D:AH,31,FALSE)</f>
        <v>Agree Slightly</v>
      </c>
      <c r="BC39" t="s">
        <v>60</v>
      </c>
      <c r="BD39" s="6" t="str">
        <f>VLOOKUP($A39,PreSurvey!$D:AI,32,FALSE)</f>
        <v>Neither Agree nor Disagree</v>
      </c>
      <c r="BE39" t="s">
        <v>65</v>
      </c>
      <c r="BF39" s="6" t="str">
        <f>VLOOKUP($A39,PreSurvey!$D:AJ,33,FALSE)</f>
        <v>Neither Agree nor Disagree</v>
      </c>
      <c r="BG39" t="s">
        <v>60</v>
      </c>
      <c r="BH39" s="6" t="str">
        <f>VLOOKUP($A39,PreSurvey!$D:AK,34,FALSE)</f>
        <v>Disagree Strongly</v>
      </c>
      <c r="BI39" t="s">
        <v>60</v>
      </c>
      <c r="BJ39" s="6" t="str">
        <f>VLOOKUP($A39,PreSurvey!$D:AL,35,FALSE)</f>
        <v>Disagree Slightly</v>
      </c>
      <c r="BK39" t="s">
        <v>60</v>
      </c>
      <c r="BL39" s="6" t="str">
        <f>VLOOKUP($A39,PreSurvey!$D:AM,36,FALSE)</f>
        <v>Disagree Slightly</v>
      </c>
      <c r="BM39" t="s">
        <v>66</v>
      </c>
      <c r="BN39" s="6" t="str">
        <f>VLOOKUP($A39,PreSurvey!$D:AN,37,FALSE)</f>
        <v>Disagree Slightly</v>
      </c>
      <c r="BO39" t="s">
        <v>66</v>
      </c>
      <c r="BP39" s="6" t="str">
        <f>VLOOKUP($A39,PreSurvey!$D:AO,38,FALSE)</f>
        <v>Disagree Slightly</v>
      </c>
      <c r="BQ39" t="s">
        <v>66</v>
      </c>
      <c r="BR39" s="6" t="str">
        <f>VLOOKUP($A39,PreSurvey!$D:AP,39,FALSE)</f>
        <v>Disagree Slightly</v>
      </c>
      <c r="BS39" t="s">
        <v>60</v>
      </c>
      <c r="BT39" s="6" t="str">
        <f>VLOOKUP($A39,PreSurvey!$D:AQ,40,FALSE)</f>
        <v>Neither Agree nor Disagree</v>
      </c>
      <c r="BU39" t="s">
        <v>65</v>
      </c>
      <c r="BV39" s="6" t="str">
        <f>VLOOKUP($A39,PreSurvey!$D:AR,41,FALSE)</f>
        <v>Neither Agree nor Disagree</v>
      </c>
      <c r="BW39" t="s">
        <v>60</v>
      </c>
      <c r="BX39" s="6" t="str">
        <f>VLOOKUP($A39,PreSurvey!$D:AS,42,FALSE)</f>
        <v>Neither Agree nor Disagree</v>
      </c>
      <c r="BY39" t="s">
        <v>60</v>
      </c>
      <c r="BZ39" s="6" t="str">
        <f>VLOOKUP($A39,PreSurvey!$D:AT,43,FALSE)</f>
        <v>Agree Slightly</v>
      </c>
      <c r="CA39" t="s">
        <v>60</v>
      </c>
      <c r="CB39" s="6" t="str">
        <f>VLOOKUP($A39,PreSurvey!$D:AU,44,FALSE)</f>
        <v>Neither Agree nor Disagree</v>
      </c>
      <c r="CC39" t="s">
        <v>60</v>
      </c>
      <c r="CD39" s="6" t="str">
        <f>VLOOKUP($A39,PreSurvey!$D:AV,45,FALSE)</f>
        <v>Disagree Slightly</v>
      </c>
      <c r="CE39" t="s">
        <v>66</v>
      </c>
      <c r="CF39" s="6" t="str">
        <f>VLOOKUP($A39,PreSurvey!$D:AW,46,FALSE)</f>
        <v>Neither Agree nor Disagree</v>
      </c>
      <c r="CG39" t="s">
        <v>66</v>
      </c>
      <c r="CH39" s="6" t="str">
        <f>VLOOKUP($A39,PreSurvey!$D:AX,47,FALSE)</f>
        <v>Neither Agree nor Disagree</v>
      </c>
      <c r="CI39" t="s">
        <v>66</v>
      </c>
      <c r="CJ39" s="6" t="str">
        <f>VLOOKUP($A39,PreSurvey!$D:AY,48,FALSE)</f>
        <v>Neither Agree nor Disagree</v>
      </c>
      <c r="CK39" t="s">
        <v>66</v>
      </c>
      <c r="CL39">
        <v>72</v>
      </c>
      <c r="CM39" s="3">
        <v>44392.104166666664</v>
      </c>
    </row>
    <row r="40" spans="1:91" x14ac:dyDescent="0.35">
      <c r="A40" s="5" t="s">
        <v>656</v>
      </c>
      <c r="B40" t="s">
        <v>168</v>
      </c>
      <c r="C40" t="s">
        <v>702</v>
      </c>
      <c r="D40" t="s">
        <v>56</v>
      </c>
      <c r="E40" s="6" t="s">
        <v>58</v>
      </c>
      <c r="F40" s="6" t="s">
        <v>73</v>
      </c>
      <c r="G40" s="6" t="s">
        <v>58</v>
      </c>
      <c r="H40" s="6" t="s">
        <v>80</v>
      </c>
      <c r="I40">
        <v>5</v>
      </c>
      <c r="J40">
        <v>5</v>
      </c>
      <c r="K40">
        <v>5</v>
      </c>
      <c r="L40" s="6" t="str">
        <f>VLOOKUP($A40,PreSurvey!$D:M,10,FALSE)</f>
        <v>Neither Agree nor Disagree</v>
      </c>
      <c r="M40" t="s">
        <v>60</v>
      </c>
      <c r="N40" s="6" t="str">
        <f>VLOOKUP($A40,PreSurvey!$D:N,11,FALSE)</f>
        <v>Neither Agree nor Disagree</v>
      </c>
      <c r="O40" t="s">
        <v>60</v>
      </c>
      <c r="P40" s="6" t="str">
        <f>VLOOKUP($A40,PreSurvey!$D:O,12,FALSE)</f>
        <v>Neither Agree nor Disagree</v>
      </c>
      <c r="Q40" t="s">
        <v>60</v>
      </c>
      <c r="R40" s="6" t="str">
        <f>VLOOKUP($A40,PreSurvey!$D:P,13,FALSE)</f>
        <v>Neither Agree nor Disagree</v>
      </c>
      <c r="S40" t="s">
        <v>60</v>
      </c>
      <c r="T40" s="6" t="str">
        <f>VLOOKUP($A40,PreSurvey!$D:Q,14,FALSE)</f>
        <v>Neither Agree nor Disagree</v>
      </c>
      <c r="U40" t="s">
        <v>60</v>
      </c>
      <c r="V40" s="6" t="str">
        <f>VLOOKUP($A40,PreSurvey!$D:R,15,FALSE)</f>
        <v>Neither Agree nor Disagree</v>
      </c>
      <c r="W40" t="s">
        <v>60</v>
      </c>
      <c r="X40" s="6" t="str">
        <f>VLOOKUP($A40,PreSurvey!$D:S,16,FALSE)</f>
        <v>Neither Agree nor Disagree</v>
      </c>
      <c r="Y40" t="s">
        <v>60</v>
      </c>
      <c r="Z40" s="6" t="str">
        <f>VLOOKUP($A40,PreSurvey!$D:T,17,FALSE)</f>
        <v>Neither Agree nor Disagree</v>
      </c>
      <c r="AA40" t="s">
        <v>60</v>
      </c>
      <c r="AB40" s="6" t="str">
        <f>VLOOKUP($A40,PreSurvey!$D:U,18,FALSE)</f>
        <v>Neither Agree nor Disagree</v>
      </c>
      <c r="AC40" t="s">
        <v>60</v>
      </c>
      <c r="AD40" s="6" t="str">
        <f>VLOOKUP($A40,PreSurvey!$D:V,19,FALSE)</f>
        <v>Neither Agree nor Disagree</v>
      </c>
      <c r="AE40" t="s">
        <v>60</v>
      </c>
      <c r="AF40" s="6" t="str">
        <f>VLOOKUP($A40,PreSurvey!$D:W,20,FALSE)</f>
        <v>Neither Agree nor Disagree</v>
      </c>
      <c r="AG40" t="s">
        <v>60</v>
      </c>
      <c r="AH40" s="6" t="str">
        <f>VLOOKUP($A40,PreSurvey!$D:X,21,FALSE)</f>
        <v>Neither Agree nor Disagree</v>
      </c>
      <c r="AI40" t="s">
        <v>60</v>
      </c>
      <c r="AJ40" s="6" t="str">
        <f>VLOOKUP($A40,PreSurvey!$D:Y,22,FALSE)</f>
        <v>Neither Agree nor Disagree</v>
      </c>
      <c r="AK40" t="s">
        <v>60</v>
      </c>
      <c r="AL40" s="6" t="str">
        <f>VLOOKUP($A40,PreSurvey!$D:Z,23,FALSE)</f>
        <v>Neither Agree nor Disagree</v>
      </c>
      <c r="AM40" t="s">
        <v>60</v>
      </c>
      <c r="AN40" s="6" t="str">
        <f>VLOOKUP($A40,PreSurvey!$D:AA,24,FALSE)</f>
        <v>Neither Agree nor Disagree</v>
      </c>
      <c r="AO40" t="s">
        <v>60</v>
      </c>
      <c r="AP40" s="6" t="str">
        <f>VLOOKUP($A40,PreSurvey!$D:AB,25,FALSE)</f>
        <v>Neither Agree nor Disagree</v>
      </c>
      <c r="AQ40" t="s">
        <v>60</v>
      </c>
      <c r="AR40" s="6" t="str">
        <f>VLOOKUP($A40,PreSurvey!$D:AC,26,FALSE)</f>
        <v>Neither Agree nor Disagree</v>
      </c>
      <c r="AS40" t="s">
        <v>60</v>
      </c>
      <c r="AT40" s="6" t="str">
        <f>VLOOKUP($A40,PreSurvey!$D:AD,27,FALSE)</f>
        <v>Neither Agree nor Disagree</v>
      </c>
      <c r="AU40" t="s">
        <v>60</v>
      </c>
      <c r="AV40" s="6" t="str">
        <f>VLOOKUP($A40,PreSurvey!$D:AE,28,FALSE)</f>
        <v>Neither Agree nor Disagree</v>
      </c>
      <c r="AW40" t="s">
        <v>60</v>
      </c>
      <c r="AX40" s="6" t="str">
        <f>VLOOKUP($A40,PreSurvey!$D:AF,29,FALSE)</f>
        <v>Neither Agree nor Disagree</v>
      </c>
      <c r="AY40" t="s">
        <v>60</v>
      </c>
      <c r="AZ40" s="6" t="str">
        <f>VLOOKUP($A40,PreSurvey!$D:AG,30,FALSE)</f>
        <v>Neither Agree nor Disagree</v>
      </c>
      <c r="BA40" t="s">
        <v>60</v>
      </c>
      <c r="BB40" s="6" t="str">
        <f>VLOOKUP($A40,PreSurvey!$D:AH,31,FALSE)</f>
        <v>Neither Agree nor Disagree</v>
      </c>
      <c r="BC40" t="s">
        <v>60</v>
      </c>
      <c r="BD40" s="6" t="str">
        <f>VLOOKUP($A40,PreSurvey!$D:AI,32,FALSE)</f>
        <v>Neither Agree nor Disagree</v>
      </c>
      <c r="BE40" t="s">
        <v>60</v>
      </c>
      <c r="BF40" s="6" t="str">
        <f>VLOOKUP($A40,PreSurvey!$D:AJ,33,FALSE)</f>
        <v>Neither Agree nor Disagree</v>
      </c>
      <c r="BG40" t="s">
        <v>60</v>
      </c>
      <c r="BH40" s="6" t="str">
        <f>VLOOKUP($A40,PreSurvey!$D:AK,34,FALSE)</f>
        <v>Neither Agree nor Disagree</v>
      </c>
      <c r="BI40" t="s">
        <v>60</v>
      </c>
      <c r="BJ40" s="6" t="str">
        <f>VLOOKUP($A40,PreSurvey!$D:AL,35,FALSE)</f>
        <v>Neither Agree nor Disagree</v>
      </c>
      <c r="BK40" t="s">
        <v>60</v>
      </c>
      <c r="BL40" s="6" t="str">
        <f>VLOOKUP($A40,PreSurvey!$D:AM,36,FALSE)</f>
        <v>Neither Agree nor Disagree</v>
      </c>
      <c r="BM40" t="s">
        <v>60</v>
      </c>
      <c r="BN40" s="6" t="str">
        <f>VLOOKUP($A40,PreSurvey!$D:AN,37,FALSE)</f>
        <v>Neither Agree nor Disagree</v>
      </c>
      <c r="BO40" t="s">
        <v>60</v>
      </c>
      <c r="BP40" s="6" t="str">
        <f>VLOOKUP($A40,PreSurvey!$D:AO,38,FALSE)</f>
        <v>Neither Agree nor Disagree</v>
      </c>
      <c r="BQ40" t="s">
        <v>60</v>
      </c>
      <c r="BR40" s="6" t="str">
        <f>VLOOKUP($A40,PreSurvey!$D:AP,39,FALSE)</f>
        <v>Neither Agree nor Disagree</v>
      </c>
      <c r="BS40" t="s">
        <v>60</v>
      </c>
      <c r="BT40" s="6" t="str">
        <f>VLOOKUP($A40,PreSurvey!$D:AQ,40,FALSE)</f>
        <v>Neither Agree nor Disagree</v>
      </c>
      <c r="BU40" t="s">
        <v>60</v>
      </c>
      <c r="BV40" s="6" t="str">
        <f>VLOOKUP($A40,PreSurvey!$D:AR,41,FALSE)</f>
        <v>Neither Agree nor Disagree</v>
      </c>
      <c r="BW40" t="s">
        <v>60</v>
      </c>
      <c r="BX40" s="6" t="str">
        <f>VLOOKUP($A40,PreSurvey!$D:AS,42,FALSE)</f>
        <v>Neither Agree nor Disagree</v>
      </c>
      <c r="BY40" t="s">
        <v>60</v>
      </c>
      <c r="BZ40" s="6" t="str">
        <f>VLOOKUP($A40,PreSurvey!$D:AT,43,FALSE)</f>
        <v>Neither Agree nor Disagree</v>
      </c>
      <c r="CA40" t="s">
        <v>60</v>
      </c>
      <c r="CB40" s="6" t="str">
        <f>VLOOKUP($A40,PreSurvey!$D:AU,44,FALSE)</f>
        <v>Neither Agree nor Disagree</v>
      </c>
      <c r="CC40" t="s">
        <v>60</v>
      </c>
      <c r="CD40" s="6" t="str">
        <f>VLOOKUP($A40,PreSurvey!$D:AV,45,FALSE)</f>
        <v>Neither Agree nor Disagree</v>
      </c>
      <c r="CE40" t="s">
        <v>60</v>
      </c>
      <c r="CF40" s="6" t="str">
        <f>VLOOKUP($A40,PreSurvey!$D:AW,46,FALSE)</f>
        <v>Neither Agree nor Disagree</v>
      </c>
      <c r="CG40" t="s">
        <v>60</v>
      </c>
      <c r="CH40" s="6" t="str">
        <f>VLOOKUP($A40,PreSurvey!$D:AX,47,FALSE)</f>
        <v>Neither Agree nor Disagree</v>
      </c>
      <c r="CI40" t="s">
        <v>60</v>
      </c>
      <c r="CJ40" s="6" t="str">
        <f>VLOOKUP($A40,PreSurvey!$D:AY,48,FALSE)</f>
        <v>Neither Agree nor Disagree</v>
      </c>
      <c r="CK40" t="s">
        <v>60</v>
      </c>
      <c r="CL40">
        <v>106</v>
      </c>
      <c r="CM40" s="3">
        <v>44398.556250000001</v>
      </c>
    </row>
    <row r="41" spans="1:91" x14ac:dyDescent="0.35">
      <c r="A41" s="5" t="s">
        <v>655</v>
      </c>
      <c r="B41" t="s">
        <v>168</v>
      </c>
      <c r="C41" t="s">
        <v>705</v>
      </c>
      <c r="D41" t="s">
        <v>63</v>
      </c>
      <c r="E41" s="6" t="s">
        <v>52</v>
      </c>
      <c r="F41" s="6" t="s">
        <v>77</v>
      </c>
      <c r="G41" s="6" t="s">
        <v>52</v>
      </c>
      <c r="H41" s="6" t="s">
        <v>59</v>
      </c>
      <c r="I41">
        <v>5</v>
      </c>
      <c r="J41">
        <v>5</v>
      </c>
      <c r="K41">
        <v>5</v>
      </c>
      <c r="L41" s="6" t="str">
        <f>VLOOKUP($A41,PreSurvey!$D:M,10,FALSE)</f>
        <v>Neither Agree nor Disagree</v>
      </c>
      <c r="M41" t="s">
        <v>65</v>
      </c>
      <c r="N41" s="6" t="str">
        <f>VLOOKUP($A41,PreSurvey!$D:N,11,FALSE)</f>
        <v>Neither Agree nor Disagree</v>
      </c>
      <c r="O41" t="s">
        <v>60</v>
      </c>
      <c r="P41" s="6" t="str">
        <f>VLOOKUP($A41,PreSurvey!$D:O,12,FALSE)</f>
        <v>Neither Agree nor Disagree</v>
      </c>
      <c r="Q41" t="s">
        <v>65</v>
      </c>
      <c r="R41" s="6" t="str">
        <f>VLOOKUP($A41,PreSurvey!$D:P,13,FALSE)</f>
        <v>Neither Agree nor Disagree</v>
      </c>
      <c r="S41" t="s">
        <v>65</v>
      </c>
      <c r="T41" s="6" t="str">
        <f>VLOOKUP($A41,PreSurvey!$D:Q,14,FALSE)</f>
        <v>Agree Strongly</v>
      </c>
      <c r="U41" t="s">
        <v>65</v>
      </c>
      <c r="V41" s="6" t="str">
        <f>VLOOKUP($A41,PreSurvey!$D:R,15,FALSE)</f>
        <v>Disagree Slightly</v>
      </c>
      <c r="W41" t="s">
        <v>67</v>
      </c>
      <c r="X41" s="6" t="str">
        <f>VLOOKUP($A41,PreSurvey!$D:S,16,FALSE)</f>
        <v>Disagree Slightly</v>
      </c>
      <c r="Y41" t="s">
        <v>66</v>
      </c>
      <c r="Z41" s="6" t="str">
        <f>VLOOKUP($A41,PreSurvey!$D:T,17,FALSE)</f>
        <v>Disagree Strongly</v>
      </c>
      <c r="AA41" t="s">
        <v>60</v>
      </c>
      <c r="AB41" s="6" t="str">
        <f>VLOOKUP($A41,PreSurvey!$D:U,18,FALSE)</f>
        <v>Agree Slightly</v>
      </c>
      <c r="AC41" t="s">
        <v>65</v>
      </c>
      <c r="AD41" s="6" t="str">
        <f>VLOOKUP($A41,PreSurvey!$D:V,19,FALSE)</f>
        <v>Neither Agree nor Disagree</v>
      </c>
      <c r="AE41" t="s">
        <v>60</v>
      </c>
      <c r="AF41" s="6" t="str">
        <f>VLOOKUP($A41,PreSurvey!$D:W,20,FALSE)</f>
        <v>Neither Agree nor Disagree</v>
      </c>
      <c r="AG41" t="s">
        <v>65</v>
      </c>
      <c r="AH41" s="6" t="str">
        <f>VLOOKUP($A41,PreSurvey!$D:X,21,FALSE)</f>
        <v>Neither Agree nor Disagree</v>
      </c>
      <c r="AI41" t="s">
        <v>60</v>
      </c>
      <c r="AJ41" s="6" t="str">
        <f>VLOOKUP($A41,PreSurvey!$D:Y,22,FALSE)</f>
        <v>Neither Agree nor Disagree</v>
      </c>
      <c r="AK41" t="s">
        <v>66</v>
      </c>
      <c r="AL41" s="6" t="str">
        <f>VLOOKUP($A41,PreSurvey!$D:Z,23,FALSE)</f>
        <v>Neither Agree nor Disagree</v>
      </c>
      <c r="AM41" t="s">
        <v>67</v>
      </c>
      <c r="AN41" s="6" t="str">
        <f>VLOOKUP($A41,PreSurvey!$D:AA,24,FALSE)</f>
        <v>Neither Agree nor Disagree</v>
      </c>
      <c r="AO41" t="s">
        <v>67</v>
      </c>
      <c r="AP41" s="6" t="str">
        <f>VLOOKUP($A41,PreSurvey!$D:AB,25,FALSE)</f>
        <v>Neither Agree nor Disagree</v>
      </c>
      <c r="AQ41" t="s">
        <v>67</v>
      </c>
      <c r="AR41" s="6" t="str">
        <f>VLOOKUP($A41,PreSurvey!$D:AC,26,FALSE)</f>
        <v>Neither Agree nor Disagree</v>
      </c>
      <c r="AS41" t="s">
        <v>60</v>
      </c>
      <c r="AT41" s="6" t="str">
        <f>VLOOKUP($A41,PreSurvey!$D:AD,27,FALSE)</f>
        <v>Neither Agree nor Disagree</v>
      </c>
      <c r="AU41" t="s">
        <v>67</v>
      </c>
      <c r="AV41" s="6" t="str">
        <f>VLOOKUP($A41,PreSurvey!$D:AE,28,FALSE)</f>
        <v>Neither Agree nor Disagree</v>
      </c>
      <c r="AW41" t="s">
        <v>67</v>
      </c>
      <c r="AX41" s="6" t="str">
        <f>VLOOKUP($A41,PreSurvey!$D:AF,29,FALSE)</f>
        <v>Neither Agree nor Disagree</v>
      </c>
      <c r="AY41" t="s">
        <v>67</v>
      </c>
      <c r="AZ41" s="6" t="str">
        <f>VLOOKUP($A41,PreSurvey!$D:AG,30,FALSE)</f>
        <v>Neither Agree nor Disagree</v>
      </c>
      <c r="BA41" t="s">
        <v>65</v>
      </c>
      <c r="BB41" s="6" t="str">
        <f>VLOOKUP($A41,PreSurvey!$D:AH,31,FALSE)</f>
        <v>Neither Agree nor Disagree</v>
      </c>
      <c r="BC41" t="s">
        <v>60</v>
      </c>
      <c r="BD41" s="6" t="str">
        <f>VLOOKUP($A41,PreSurvey!$D:AI,32,FALSE)</f>
        <v>Neither Agree nor Disagree</v>
      </c>
      <c r="BE41" t="s">
        <v>60</v>
      </c>
      <c r="BF41" s="6" t="str">
        <f>VLOOKUP($A41,PreSurvey!$D:AJ,33,FALSE)</f>
        <v>Neither Agree nor Disagree</v>
      </c>
      <c r="BG41" t="s">
        <v>60</v>
      </c>
      <c r="BH41" s="6" t="str">
        <f>VLOOKUP($A41,PreSurvey!$D:AK,34,FALSE)</f>
        <v>Neither Agree nor Disagree</v>
      </c>
      <c r="BI41" t="s">
        <v>60</v>
      </c>
      <c r="BJ41" s="6" t="str">
        <f>VLOOKUP($A41,PreSurvey!$D:AL,35,FALSE)</f>
        <v>Neither Agree nor Disagree</v>
      </c>
      <c r="BK41" t="s">
        <v>60</v>
      </c>
      <c r="BL41" s="6" t="str">
        <f>VLOOKUP($A41,PreSurvey!$D:AM,36,FALSE)</f>
        <v>Neither Agree nor Disagree</v>
      </c>
      <c r="BM41" t="s">
        <v>60</v>
      </c>
      <c r="BN41" s="6" t="str">
        <f>VLOOKUP($A41,PreSurvey!$D:AN,37,FALSE)</f>
        <v>Neither Agree nor Disagree</v>
      </c>
      <c r="BO41" t="s">
        <v>60</v>
      </c>
      <c r="BP41" s="6" t="str">
        <f>VLOOKUP($A41,PreSurvey!$D:AO,38,FALSE)</f>
        <v>Neither Agree nor Disagree</v>
      </c>
      <c r="BQ41" t="s">
        <v>60</v>
      </c>
      <c r="BR41" s="6" t="str">
        <f>VLOOKUP($A41,PreSurvey!$D:AP,39,FALSE)</f>
        <v>Neither Agree nor Disagree</v>
      </c>
      <c r="BS41" t="s">
        <v>60</v>
      </c>
      <c r="BT41" s="6" t="str">
        <f>VLOOKUP($A41,PreSurvey!$D:AQ,40,FALSE)</f>
        <v>Neither Agree nor Disagree</v>
      </c>
      <c r="BU41" t="s">
        <v>60</v>
      </c>
      <c r="BV41" s="6" t="str">
        <f>VLOOKUP($A41,PreSurvey!$D:AR,41,FALSE)</f>
        <v>Neither Agree nor Disagree</v>
      </c>
      <c r="BW41" t="s">
        <v>60</v>
      </c>
      <c r="BX41" s="6" t="str">
        <f>VLOOKUP($A41,PreSurvey!$D:AS,42,FALSE)</f>
        <v>Neither Agree nor Disagree</v>
      </c>
      <c r="BY41" t="s">
        <v>60</v>
      </c>
      <c r="BZ41" s="6" t="str">
        <f>VLOOKUP($A41,PreSurvey!$D:AT,43,FALSE)</f>
        <v>Neither Agree nor Disagree</v>
      </c>
      <c r="CA41" t="s">
        <v>60</v>
      </c>
      <c r="CB41" s="6" t="str">
        <f>VLOOKUP($A41,PreSurvey!$D:AU,44,FALSE)</f>
        <v>Neither Agree nor Disagree</v>
      </c>
      <c r="CC41" t="s">
        <v>60</v>
      </c>
      <c r="CD41" s="6" t="str">
        <f>VLOOKUP($A41,PreSurvey!$D:AV,45,FALSE)</f>
        <v>Neither Agree nor Disagree</v>
      </c>
      <c r="CE41" t="s">
        <v>60</v>
      </c>
      <c r="CF41" s="6" t="str">
        <f>VLOOKUP($A41,PreSurvey!$D:AW,46,FALSE)</f>
        <v>Neither Agree nor Disagree</v>
      </c>
      <c r="CG41" t="s">
        <v>60</v>
      </c>
      <c r="CH41" s="6" t="str">
        <f>VLOOKUP($A41,PreSurvey!$D:AX,47,FALSE)</f>
        <v>Neither Agree nor Disagree</v>
      </c>
      <c r="CI41" t="s">
        <v>60</v>
      </c>
      <c r="CJ41" s="6" t="str">
        <f>VLOOKUP($A41,PreSurvey!$D:AY,48,FALSE)</f>
        <v>Neither Agree nor Disagree</v>
      </c>
      <c r="CK41" t="s">
        <v>60</v>
      </c>
      <c r="CL41">
        <v>103</v>
      </c>
      <c r="CM41" s="3">
        <v>44398.542361111111</v>
      </c>
    </row>
    <row r="42" spans="1:91" x14ac:dyDescent="0.35">
      <c r="A42" s="5" t="s">
        <v>660</v>
      </c>
      <c r="B42" t="s">
        <v>168</v>
      </c>
      <c r="C42" t="s">
        <v>705</v>
      </c>
      <c r="D42" t="s">
        <v>56</v>
      </c>
      <c r="E42" s="6" t="s">
        <v>58</v>
      </c>
      <c r="F42" s="6" t="s">
        <v>73</v>
      </c>
      <c r="G42" s="6" t="s">
        <v>58</v>
      </c>
      <c r="H42" s="6" t="s">
        <v>116</v>
      </c>
      <c r="I42">
        <v>4</v>
      </c>
      <c r="J42">
        <v>4</v>
      </c>
      <c r="K42">
        <v>4</v>
      </c>
      <c r="L42" s="6" t="str">
        <f>VLOOKUP($A42,PreSurvey!$D:M,10,FALSE)</f>
        <v>Neither Agree nor Disagree</v>
      </c>
      <c r="M42" t="s">
        <v>65</v>
      </c>
      <c r="N42" s="6" t="str">
        <f>VLOOKUP($A42,PreSurvey!$D:N,11,FALSE)</f>
        <v>Disagree Slightly</v>
      </c>
      <c r="O42" t="s">
        <v>60</v>
      </c>
      <c r="P42" s="6" t="str">
        <f>VLOOKUP($A42,PreSurvey!$D:O,12,FALSE)</f>
        <v>Neither Agree nor Disagree</v>
      </c>
      <c r="Q42" t="s">
        <v>60</v>
      </c>
      <c r="R42" s="6" t="str">
        <f>VLOOKUP($A42,PreSurvey!$D:P,13,FALSE)</f>
        <v>Neither Agree nor Disagree</v>
      </c>
      <c r="S42" t="s">
        <v>60</v>
      </c>
      <c r="T42" s="6" t="str">
        <f>VLOOKUP($A42,PreSurvey!$D:Q,14,FALSE)</f>
        <v>Agree Slightly</v>
      </c>
      <c r="U42" t="s">
        <v>65</v>
      </c>
      <c r="V42" s="6" t="str">
        <f>VLOOKUP($A42,PreSurvey!$D:R,15,FALSE)</f>
        <v>Neither Agree nor Disagree</v>
      </c>
      <c r="W42" t="s">
        <v>66</v>
      </c>
      <c r="X42" s="6" t="str">
        <f>VLOOKUP($A42,PreSurvey!$D:S,16,FALSE)</f>
        <v>Neither Agree nor Disagree</v>
      </c>
      <c r="Y42" t="s">
        <v>60</v>
      </c>
      <c r="Z42" s="6" t="str">
        <f>VLOOKUP($A42,PreSurvey!$D:T,17,FALSE)</f>
        <v>Disagree Strongly</v>
      </c>
      <c r="AA42" t="s">
        <v>66</v>
      </c>
      <c r="AB42" s="6" t="str">
        <f>VLOOKUP($A42,PreSurvey!$D:U,18,FALSE)</f>
        <v>Agree Slightly</v>
      </c>
      <c r="AC42" t="s">
        <v>60</v>
      </c>
      <c r="AD42" s="6" t="str">
        <f>VLOOKUP($A42,PreSurvey!$D:V,19,FALSE)</f>
        <v>Neither Agree nor Disagree</v>
      </c>
      <c r="AE42" t="s">
        <v>65</v>
      </c>
      <c r="AF42" s="6" t="str">
        <f>VLOOKUP($A42,PreSurvey!$D:W,20,FALSE)</f>
        <v>Neither Agree nor Disagree</v>
      </c>
      <c r="AG42" t="s">
        <v>60</v>
      </c>
      <c r="AH42" s="6" t="str">
        <f>VLOOKUP($A42,PreSurvey!$D:X,21,FALSE)</f>
        <v>Agree Slightly</v>
      </c>
      <c r="AI42" t="s">
        <v>60</v>
      </c>
      <c r="AJ42" s="6" t="str">
        <f>VLOOKUP($A42,PreSurvey!$D:Y,22,FALSE)</f>
        <v>Neither Agree nor Disagree</v>
      </c>
      <c r="AK42" t="s">
        <v>60</v>
      </c>
      <c r="AL42" s="6" t="str">
        <f>VLOOKUP($A42,PreSurvey!$D:Z,23,FALSE)</f>
        <v>Neither Agree nor Disagree</v>
      </c>
      <c r="AM42" t="s">
        <v>60</v>
      </c>
      <c r="AN42" s="6" t="str">
        <f>VLOOKUP($A42,PreSurvey!$D:AA,24,FALSE)</f>
        <v>Neither Agree nor Disagree</v>
      </c>
      <c r="AO42" t="s">
        <v>60</v>
      </c>
      <c r="AP42" s="6" t="str">
        <f>VLOOKUP($A42,PreSurvey!$D:AB,25,FALSE)</f>
        <v>Disagree Slightly</v>
      </c>
      <c r="AQ42" t="s">
        <v>66</v>
      </c>
      <c r="AR42" s="6" t="str">
        <f>VLOOKUP($A42,PreSurvey!$D:AC,26,FALSE)</f>
        <v>Disagree Slightly</v>
      </c>
      <c r="AS42" t="s">
        <v>66</v>
      </c>
      <c r="AT42" s="6" t="str">
        <f>VLOOKUP($A42,PreSurvey!$D:AD,27,FALSE)</f>
        <v>Agree Slightly</v>
      </c>
      <c r="AU42" t="s">
        <v>60</v>
      </c>
      <c r="AV42" s="6" t="str">
        <f>VLOOKUP($A42,PreSurvey!$D:AE,28,FALSE)</f>
        <v>Neither Agree nor Disagree</v>
      </c>
      <c r="AW42" t="s">
        <v>60</v>
      </c>
      <c r="AX42" s="6" t="str">
        <f>VLOOKUP($A42,PreSurvey!$D:AF,29,FALSE)</f>
        <v>Neither Agree nor Disagree</v>
      </c>
      <c r="AY42" t="s">
        <v>60</v>
      </c>
      <c r="AZ42" s="6" t="str">
        <f>VLOOKUP($A42,PreSurvey!$D:AG,30,FALSE)</f>
        <v>Neither Agree nor Disagree</v>
      </c>
      <c r="BA42" t="s">
        <v>60</v>
      </c>
      <c r="BB42" s="6" t="str">
        <f>VLOOKUP($A42,PreSurvey!$D:AH,31,FALSE)</f>
        <v>Neither Agree nor Disagree</v>
      </c>
      <c r="BC42" t="s">
        <v>60</v>
      </c>
      <c r="BD42" s="6" t="str">
        <f>VLOOKUP($A42,PreSurvey!$D:AI,32,FALSE)</f>
        <v>Agree Strongly</v>
      </c>
      <c r="BE42" t="s">
        <v>65</v>
      </c>
      <c r="BF42" s="6" t="str">
        <f>VLOOKUP($A42,PreSurvey!$D:AJ,33,FALSE)</f>
        <v>Disagree Slightly</v>
      </c>
      <c r="BG42" t="s">
        <v>60</v>
      </c>
      <c r="BH42" s="6" t="str">
        <f>VLOOKUP($A42,PreSurvey!$D:AK,34,FALSE)</f>
        <v>Disagree Strongly</v>
      </c>
      <c r="BI42" t="s">
        <v>60</v>
      </c>
      <c r="BJ42" s="6" t="str">
        <f>VLOOKUP($A42,PreSurvey!$D:AL,35,FALSE)</f>
        <v>Neither Agree nor Disagree</v>
      </c>
      <c r="BK42" t="s">
        <v>60</v>
      </c>
      <c r="BL42" s="6" t="str">
        <f>VLOOKUP($A42,PreSurvey!$D:AM,36,FALSE)</f>
        <v>Disagree Slightly</v>
      </c>
      <c r="BM42" t="s">
        <v>60</v>
      </c>
      <c r="BN42" s="6" t="str">
        <f>VLOOKUP($A42,PreSurvey!$D:AN,37,FALSE)</f>
        <v>Neither Agree nor Disagree</v>
      </c>
      <c r="BO42" t="s">
        <v>65</v>
      </c>
      <c r="BP42" s="6" t="str">
        <f>VLOOKUP($A42,PreSurvey!$D:AO,38,FALSE)</f>
        <v>Disagree Slightly</v>
      </c>
      <c r="BQ42" t="s">
        <v>60</v>
      </c>
      <c r="BR42" s="6" t="str">
        <f>VLOOKUP($A42,PreSurvey!$D:AP,39,FALSE)</f>
        <v>Disagree Slightly</v>
      </c>
      <c r="BS42" t="s">
        <v>60</v>
      </c>
      <c r="BT42" s="6" t="str">
        <f>VLOOKUP($A42,PreSurvey!$D:AQ,40,FALSE)</f>
        <v>Disagree Slightly</v>
      </c>
      <c r="BU42" t="s">
        <v>60</v>
      </c>
      <c r="BV42" s="6" t="str">
        <f>VLOOKUP($A42,PreSurvey!$D:AR,41,FALSE)</f>
        <v>Neither Agree nor Disagree</v>
      </c>
      <c r="BW42" t="s">
        <v>60</v>
      </c>
      <c r="BX42" s="6" t="str">
        <f>VLOOKUP($A42,PreSurvey!$D:AS,42,FALSE)</f>
        <v>Agree Slightly</v>
      </c>
      <c r="BY42" t="s">
        <v>60</v>
      </c>
      <c r="BZ42" s="6" t="str">
        <f>VLOOKUP($A42,PreSurvey!$D:AT,43,FALSE)</f>
        <v>Agree Slightly</v>
      </c>
      <c r="CA42" t="s">
        <v>60</v>
      </c>
      <c r="CB42" s="6" t="str">
        <f>VLOOKUP($A42,PreSurvey!$D:AU,44,FALSE)</f>
        <v>Agree Strongly</v>
      </c>
      <c r="CC42" t="s">
        <v>65</v>
      </c>
      <c r="CD42" s="6" t="str">
        <f>VLOOKUP($A42,PreSurvey!$D:AV,45,FALSE)</f>
        <v>Agree Strongly</v>
      </c>
      <c r="CE42" t="s">
        <v>65</v>
      </c>
      <c r="CF42" s="6" t="str">
        <f>VLOOKUP($A42,PreSurvey!$D:AW,46,FALSE)</f>
        <v>Agree Slightly</v>
      </c>
      <c r="CG42" t="s">
        <v>60</v>
      </c>
      <c r="CH42" s="6" t="str">
        <f>VLOOKUP($A42,PreSurvey!$D:AX,47,FALSE)</f>
        <v>Agree Slightly</v>
      </c>
      <c r="CI42" t="s">
        <v>60</v>
      </c>
      <c r="CJ42" s="6" t="str">
        <f>VLOOKUP($A42,PreSurvey!$D:AY,48,FALSE)</f>
        <v>Agree Slightly</v>
      </c>
      <c r="CK42" t="s">
        <v>60</v>
      </c>
      <c r="CL42">
        <v>92</v>
      </c>
      <c r="CM42" s="3">
        <v>44393.582638888889</v>
      </c>
    </row>
    <row r="43" spans="1:91" x14ac:dyDescent="0.35">
      <c r="A43" s="5" t="s">
        <v>664</v>
      </c>
      <c r="B43" t="s">
        <v>168</v>
      </c>
      <c r="C43" t="s">
        <v>705</v>
      </c>
      <c r="D43" t="s">
        <v>56</v>
      </c>
      <c r="E43" s="6" t="s">
        <v>52</v>
      </c>
      <c r="F43" s="6" t="s">
        <v>90</v>
      </c>
      <c r="G43" s="6" t="s">
        <v>58</v>
      </c>
      <c r="H43" s="6" t="s">
        <v>85</v>
      </c>
      <c r="I43">
        <v>5</v>
      </c>
      <c r="J43">
        <v>5</v>
      </c>
      <c r="K43">
        <v>5</v>
      </c>
      <c r="L43" s="6" t="str">
        <f>VLOOKUP($A43,PreSurvey!$D:M,10,FALSE)</f>
        <v>Neither Agree nor Disagree</v>
      </c>
      <c r="M43" t="s">
        <v>68</v>
      </c>
      <c r="N43" s="6" t="str">
        <f>VLOOKUP($A43,PreSurvey!$D:N,11,FALSE)</f>
        <v>Agree Slightly</v>
      </c>
      <c r="O43" t="s">
        <v>65</v>
      </c>
      <c r="P43" s="6" t="str">
        <f>VLOOKUP($A43,PreSurvey!$D:O,12,FALSE)</f>
        <v>Neither Agree nor Disagree</v>
      </c>
      <c r="Q43" t="s">
        <v>60</v>
      </c>
      <c r="R43" s="6" t="str">
        <f>VLOOKUP($A43,PreSurvey!$D:P,13,FALSE)</f>
        <v>Agree Slightly</v>
      </c>
      <c r="S43" t="s">
        <v>65</v>
      </c>
      <c r="T43" s="6" t="str">
        <f>VLOOKUP($A43,PreSurvey!$D:Q,14,FALSE)</f>
        <v>Agree Slightly</v>
      </c>
      <c r="U43" t="s">
        <v>65</v>
      </c>
      <c r="V43" s="6" t="str">
        <f>VLOOKUP($A43,PreSurvey!$D:R,15,FALSE)</f>
        <v>Disagree Strongly</v>
      </c>
      <c r="W43" t="s">
        <v>67</v>
      </c>
      <c r="X43" s="6" t="str">
        <f>VLOOKUP($A43,PreSurvey!$D:S,16,FALSE)</f>
        <v>Disagree Strongly</v>
      </c>
      <c r="Y43" t="s">
        <v>67</v>
      </c>
      <c r="Z43" s="6" t="str">
        <f>VLOOKUP($A43,PreSurvey!$D:T,17,FALSE)</f>
        <v>Disagree Strongly</v>
      </c>
      <c r="AA43" t="s">
        <v>67</v>
      </c>
      <c r="AB43" s="6" t="str">
        <f>VLOOKUP($A43,PreSurvey!$D:U,18,FALSE)</f>
        <v>Agree Strongly</v>
      </c>
      <c r="AC43" t="s">
        <v>68</v>
      </c>
      <c r="AD43" s="6" t="str">
        <f>VLOOKUP($A43,PreSurvey!$D:V,19,FALSE)</f>
        <v>Agree Slightly</v>
      </c>
      <c r="AE43" t="s">
        <v>68</v>
      </c>
      <c r="AF43" s="6" t="str">
        <f>VLOOKUP($A43,PreSurvey!$D:W,20,FALSE)</f>
        <v>Neither Agree nor Disagree</v>
      </c>
      <c r="AG43" t="s">
        <v>68</v>
      </c>
      <c r="AH43" s="6" t="str">
        <f>VLOOKUP($A43,PreSurvey!$D:X,21,FALSE)</f>
        <v>Disagree Slightly</v>
      </c>
      <c r="AI43" t="s">
        <v>68</v>
      </c>
      <c r="AJ43" s="6" t="str">
        <f>VLOOKUP($A43,PreSurvey!$D:Y,22,FALSE)</f>
        <v>Disagree Strongly</v>
      </c>
      <c r="AK43" t="s">
        <v>67</v>
      </c>
      <c r="AL43" s="6" t="str">
        <f>VLOOKUP($A43,PreSurvey!$D:Z,23,FALSE)</f>
        <v>Disagree Slightly</v>
      </c>
      <c r="AM43" t="s">
        <v>66</v>
      </c>
      <c r="AN43" s="6" t="str">
        <f>VLOOKUP($A43,PreSurvey!$D:AA,24,FALSE)</f>
        <v>Agree Slightly</v>
      </c>
      <c r="AO43" t="s">
        <v>66</v>
      </c>
      <c r="AP43" s="6" t="str">
        <f>VLOOKUP($A43,PreSurvey!$D:AB,25,FALSE)</f>
        <v>Disagree Slightly</v>
      </c>
      <c r="AQ43" t="s">
        <v>67</v>
      </c>
      <c r="AR43" s="6" t="str">
        <f>VLOOKUP($A43,PreSurvey!$D:AC,26,FALSE)</f>
        <v>Agree Slightly</v>
      </c>
      <c r="AS43" t="s">
        <v>65</v>
      </c>
      <c r="AT43" s="6" t="str">
        <f>VLOOKUP($A43,PreSurvey!$D:AD,27,FALSE)</f>
        <v>Agree Slightly</v>
      </c>
      <c r="AU43" t="s">
        <v>65</v>
      </c>
      <c r="AV43" s="6" t="str">
        <f>VLOOKUP($A43,PreSurvey!$D:AE,28,FALSE)</f>
        <v>Disagree Strongly</v>
      </c>
      <c r="AW43" t="s">
        <v>67</v>
      </c>
      <c r="AX43" s="6" t="str">
        <f>VLOOKUP($A43,PreSurvey!$D:AF,29,FALSE)</f>
        <v>Agree Slightly</v>
      </c>
      <c r="AY43" t="s">
        <v>65</v>
      </c>
      <c r="AZ43" s="6" t="str">
        <f>VLOOKUP($A43,PreSurvey!$D:AG,30,FALSE)</f>
        <v>Disagree Slightly</v>
      </c>
      <c r="BA43" t="s">
        <v>67</v>
      </c>
      <c r="BB43" s="6" t="str">
        <f>VLOOKUP($A43,PreSurvey!$D:AH,31,FALSE)</f>
        <v>Disagree Strongly</v>
      </c>
      <c r="BC43" t="s">
        <v>67</v>
      </c>
      <c r="BD43" s="6" t="str">
        <f>VLOOKUP($A43,PreSurvey!$D:AI,32,FALSE)</f>
        <v>Disagree Strongly</v>
      </c>
      <c r="BE43" t="s">
        <v>65</v>
      </c>
      <c r="BF43" s="6" t="str">
        <f>VLOOKUP($A43,PreSurvey!$D:AJ,33,FALSE)</f>
        <v>Disagree Strongly</v>
      </c>
      <c r="BG43" t="s">
        <v>66</v>
      </c>
      <c r="BH43" s="6" t="str">
        <f>VLOOKUP($A43,PreSurvey!$D:AK,34,FALSE)</f>
        <v>Neither Agree nor Disagree</v>
      </c>
      <c r="BI43" t="s">
        <v>67</v>
      </c>
      <c r="BJ43" s="6" t="str">
        <f>VLOOKUP($A43,PreSurvey!$D:AL,35,FALSE)</f>
        <v>Disagree Slightly</v>
      </c>
      <c r="BK43" t="s">
        <v>60</v>
      </c>
      <c r="BL43" s="6" t="str">
        <f>VLOOKUP($A43,PreSurvey!$D:AM,36,FALSE)</f>
        <v>Agree Slightly</v>
      </c>
      <c r="BM43" t="s">
        <v>60</v>
      </c>
      <c r="BN43" s="6" t="str">
        <f>VLOOKUP($A43,PreSurvey!$D:AN,37,FALSE)</f>
        <v>Agree Slightly</v>
      </c>
      <c r="BO43" t="s">
        <v>65</v>
      </c>
      <c r="BP43" s="6" t="str">
        <f>VLOOKUP($A43,PreSurvey!$D:AO,38,FALSE)</f>
        <v>Disagree Strongly</v>
      </c>
      <c r="BQ43" t="s">
        <v>67</v>
      </c>
      <c r="BR43" s="6" t="str">
        <f>VLOOKUP($A43,PreSurvey!$D:AP,39,FALSE)</f>
        <v>Disagree Strongly</v>
      </c>
      <c r="BS43" t="s">
        <v>67</v>
      </c>
      <c r="BT43" s="6" t="str">
        <f>VLOOKUP($A43,PreSurvey!$D:AQ,40,FALSE)</f>
        <v>Disagree Strongly</v>
      </c>
      <c r="BU43" t="s">
        <v>67</v>
      </c>
      <c r="BV43" s="6" t="str">
        <f>VLOOKUP($A43,PreSurvey!$D:AR,41,FALSE)</f>
        <v>Disagree Strongly</v>
      </c>
      <c r="BW43" t="s">
        <v>67</v>
      </c>
      <c r="BX43" s="6" t="str">
        <f>VLOOKUP($A43,PreSurvey!$D:AS,42,FALSE)</f>
        <v>Disagree Strongly</v>
      </c>
      <c r="BY43" t="s">
        <v>67</v>
      </c>
      <c r="BZ43" s="6" t="str">
        <f>VLOOKUP($A43,PreSurvey!$D:AT,43,FALSE)</f>
        <v>Agree Slightly</v>
      </c>
      <c r="CA43" t="s">
        <v>68</v>
      </c>
      <c r="CB43" s="6" t="str">
        <f>VLOOKUP($A43,PreSurvey!$D:AU,44,FALSE)</f>
        <v>Agree Slightly</v>
      </c>
      <c r="CC43" t="s">
        <v>68</v>
      </c>
      <c r="CD43" s="6" t="str">
        <f>VLOOKUP($A43,PreSurvey!$D:AV,45,FALSE)</f>
        <v>Agree Slightly</v>
      </c>
      <c r="CE43" t="s">
        <v>68</v>
      </c>
      <c r="CF43" s="6" t="str">
        <f>VLOOKUP($A43,PreSurvey!$D:AW,46,FALSE)</f>
        <v>Agree Slightly</v>
      </c>
      <c r="CG43" t="s">
        <v>68</v>
      </c>
      <c r="CH43" s="6" t="str">
        <f>VLOOKUP($A43,PreSurvey!$D:AX,47,FALSE)</f>
        <v>Agree Slightly</v>
      </c>
      <c r="CI43" t="s">
        <v>68</v>
      </c>
      <c r="CJ43" s="6" t="str">
        <f>VLOOKUP($A43,PreSurvey!$D:AY,48,FALSE)</f>
        <v>Agree Slightly</v>
      </c>
      <c r="CK43" t="s">
        <v>68</v>
      </c>
      <c r="CL43">
        <v>84</v>
      </c>
      <c r="CM43" s="3">
        <v>44393.122916666667</v>
      </c>
    </row>
    <row r="44" spans="1:91" x14ac:dyDescent="0.35">
      <c r="A44" s="5" t="s">
        <v>86</v>
      </c>
      <c r="B44" t="s">
        <v>126</v>
      </c>
      <c r="C44" t="s">
        <v>702</v>
      </c>
      <c r="D44" t="s">
        <v>63</v>
      </c>
      <c r="E44" s="6" t="s">
        <v>58</v>
      </c>
      <c r="F44" s="6" t="s">
        <v>73</v>
      </c>
      <c r="G44" s="6" t="s">
        <v>58</v>
      </c>
      <c r="H44" s="6" t="s">
        <v>74</v>
      </c>
      <c r="I44">
        <v>5</v>
      </c>
      <c r="J44">
        <v>5</v>
      </c>
      <c r="K44">
        <v>5</v>
      </c>
      <c r="L44" s="6" t="str">
        <f>VLOOKUP($A44,PreSurvey!$D:M,10,FALSE)</f>
        <v>Agree Slightly</v>
      </c>
      <c r="M44" t="s">
        <v>65</v>
      </c>
      <c r="N44" s="6" t="str">
        <f>VLOOKUP($A44,PreSurvey!$D:N,11,FALSE)</f>
        <v>Agree Slightly</v>
      </c>
      <c r="O44" t="s">
        <v>65</v>
      </c>
      <c r="P44" s="6" t="str">
        <f>VLOOKUP($A44,PreSurvey!$D:O,12,FALSE)</f>
        <v>Neither Agree nor Disagree</v>
      </c>
      <c r="Q44" t="s">
        <v>60</v>
      </c>
      <c r="R44" s="6" t="str">
        <f>VLOOKUP($A44,PreSurvey!$D:P,13,FALSE)</f>
        <v>Agree Slightly</v>
      </c>
      <c r="S44" t="s">
        <v>60</v>
      </c>
      <c r="T44" s="6" t="str">
        <f>VLOOKUP($A44,PreSurvey!$D:Q,14,FALSE)</f>
        <v>Agree Slightly</v>
      </c>
      <c r="U44" t="s">
        <v>65</v>
      </c>
      <c r="V44" s="6" t="str">
        <f>VLOOKUP($A44,PreSurvey!$D:R,15,FALSE)</f>
        <v>Neither Agree nor Disagree</v>
      </c>
      <c r="W44" t="s">
        <v>60</v>
      </c>
      <c r="X44" s="6" t="str">
        <f>VLOOKUP($A44,PreSurvey!$D:S,16,FALSE)</f>
        <v>Neither Agree nor Disagree</v>
      </c>
      <c r="Y44" t="s">
        <v>60</v>
      </c>
      <c r="Z44" s="6" t="str">
        <f>VLOOKUP($A44,PreSurvey!$D:T,17,FALSE)</f>
        <v>Disagree Slightly</v>
      </c>
      <c r="AA44" t="s">
        <v>66</v>
      </c>
      <c r="AB44" s="6" t="str">
        <f>VLOOKUP($A44,PreSurvey!$D:U,18,FALSE)</f>
        <v>Agree Strongly</v>
      </c>
      <c r="AC44" t="s">
        <v>65</v>
      </c>
      <c r="AD44" s="6" t="str">
        <f>VLOOKUP($A44,PreSurvey!$D:V,19,FALSE)</f>
        <v>Agree Slightly</v>
      </c>
      <c r="AE44" t="s">
        <v>65</v>
      </c>
      <c r="AF44" s="6" t="str">
        <f>VLOOKUP($A44,PreSurvey!$D:W,20,FALSE)</f>
        <v>Agree Slightly</v>
      </c>
      <c r="AG44" t="s">
        <v>65</v>
      </c>
      <c r="AH44" s="6" t="str">
        <f>VLOOKUP($A44,PreSurvey!$D:X,21,FALSE)</f>
        <v>Agree Slightly</v>
      </c>
      <c r="AI44" t="s">
        <v>65</v>
      </c>
      <c r="AJ44" s="6" t="str">
        <f>VLOOKUP($A44,PreSurvey!$D:Y,22,FALSE)</f>
        <v>Disagree Slightly</v>
      </c>
      <c r="AK44" t="s">
        <v>66</v>
      </c>
      <c r="AL44" s="6" t="str">
        <f>VLOOKUP($A44,PreSurvey!$D:Z,23,FALSE)</f>
        <v>Disagree Strongly</v>
      </c>
      <c r="AM44" t="s">
        <v>66</v>
      </c>
      <c r="AN44" s="6" t="str">
        <f>VLOOKUP($A44,PreSurvey!$D:AA,24,FALSE)</f>
        <v>Neither Agree nor Disagree</v>
      </c>
      <c r="AO44" t="s">
        <v>60</v>
      </c>
      <c r="AP44" s="6" t="str">
        <f>VLOOKUP($A44,PreSurvey!$D:AB,25,FALSE)</f>
        <v>Disagree Strongly</v>
      </c>
      <c r="AQ44" t="s">
        <v>67</v>
      </c>
      <c r="AR44" s="6" t="str">
        <f>VLOOKUP($A44,PreSurvey!$D:AC,26,FALSE)</f>
        <v>Agree Slightly</v>
      </c>
      <c r="AS44" t="s">
        <v>68</v>
      </c>
      <c r="AT44" s="6" t="str">
        <f>VLOOKUP($A44,PreSurvey!$D:AD,27,FALSE)</f>
        <v>Agree Slightly</v>
      </c>
      <c r="AU44" t="s">
        <v>66</v>
      </c>
      <c r="AV44" s="6" t="str">
        <f>VLOOKUP($A44,PreSurvey!$D:AE,28,FALSE)</f>
        <v>Disagree Slightly</v>
      </c>
      <c r="AW44" t="s">
        <v>66</v>
      </c>
      <c r="AX44" s="6" t="str">
        <f>VLOOKUP($A44,PreSurvey!$D:AF,29,FALSE)</f>
        <v>Neither Agree nor Disagree</v>
      </c>
      <c r="AY44" t="s">
        <v>60</v>
      </c>
      <c r="AZ44" s="6" t="str">
        <f>VLOOKUP($A44,PreSurvey!$D:AG,30,FALSE)</f>
        <v>Neither Agree nor Disagree</v>
      </c>
      <c r="BA44" t="s">
        <v>66</v>
      </c>
      <c r="BB44" s="6" t="str">
        <f>VLOOKUP($A44,PreSurvey!$D:AH,31,FALSE)</f>
        <v>Neither Agree nor Disagree</v>
      </c>
      <c r="BC44" t="s">
        <v>65</v>
      </c>
      <c r="BD44" s="6" t="str">
        <f>VLOOKUP($A44,PreSurvey!$D:AI,32,FALSE)</f>
        <v>Neither Agree nor Disagree</v>
      </c>
      <c r="BE44" t="s">
        <v>65</v>
      </c>
      <c r="BF44" s="6" t="str">
        <f>VLOOKUP($A44,PreSurvey!$D:AJ,33,FALSE)</f>
        <v>Agree Slightly</v>
      </c>
      <c r="BG44" t="s">
        <v>67</v>
      </c>
      <c r="BH44" s="6" t="str">
        <f>VLOOKUP($A44,PreSurvey!$D:AK,34,FALSE)</f>
        <v>Neither Agree nor Disagree</v>
      </c>
      <c r="BI44" t="s">
        <v>66</v>
      </c>
      <c r="BJ44" s="6" t="str">
        <f>VLOOKUP($A44,PreSurvey!$D:AL,35,FALSE)</f>
        <v>Disagree Strongly</v>
      </c>
      <c r="BK44" t="s">
        <v>67</v>
      </c>
      <c r="BL44" s="6" t="str">
        <f>VLOOKUP($A44,PreSurvey!$D:AM,36,FALSE)</f>
        <v>Neither Agree nor Disagree</v>
      </c>
      <c r="BM44" t="s">
        <v>66</v>
      </c>
      <c r="BN44" s="6" t="str">
        <f>VLOOKUP($A44,PreSurvey!$D:AN,37,FALSE)</f>
        <v>Agree Slightly</v>
      </c>
      <c r="BO44" t="s">
        <v>60</v>
      </c>
      <c r="BP44" s="6" t="str">
        <f>VLOOKUP($A44,PreSurvey!$D:AO,38,FALSE)</f>
        <v>Disagree Strongly</v>
      </c>
      <c r="BQ44" t="s">
        <v>66</v>
      </c>
      <c r="BR44" s="6" t="str">
        <f>VLOOKUP($A44,PreSurvey!$D:AP,39,FALSE)</f>
        <v>Disagree Slightly</v>
      </c>
      <c r="BS44" t="s">
        <v>66</v>
      </c>
      <c r="BT44" s="6" t="str">
        <f>VLOOKUP($A44,PreSurvey!$D:AQ,40,FALSE)</f>
        <v>Disagree Slightly</v>
      </c>
      <c r="BU44" t="s">
        <v>66</v>
      </c>
      <c r="BV44" s="6" t="str">
        <f>VLOOKUP($A44,PreSurvey!$D:AR,41,FALSE)</f>
        <v>Neither Agree nor Disagree</v>
      </c>
      <c r="BW44" t="s">
        <v>60</v>
      </c>
      <c r="BX44" s="6" t="str">
        <f>VLOOKUP($A44,PreSurvey!$D:AS,42,FALSE)</f>
        <v>Neither Agree nor Disagree</v>
      </c>
      <c r="BY44" t="s">
        <v>60</v>
      </c>
      <c r="BZ44" s="6" t="str">
        <f>VLOOKUP($A44,PreSurvey!$D:AT,43,FALSE)</f>
        <v>Disagree Slightly</v>
      </c>
      <c r="CA44" t="s">
        <v>60</v>
      </c>
      <c r="CB44" s="6" t="str">
        <f>VLOOKUP($A44,PreSurvey!$D:AU,44,FALSE)</f>
        <v>Agree Strongly</v>
      </c>
      <c r="CC44" t="s">
        <v>68</v>
      </c>
      <c r="CD44" s="6" t="str">
        <f>VLOOKUP($A44,PreSurvey!$D:AV,45,FALSE)</f>
        <v>Agree Strongly</v>
      </c>
      <c r="CE44" t="s">
        <v>68</v>
      </c>
      <c r="CF44" s="6" t="str">
        <f>VLOOKUP($A44,PreSurvey!$D:AW,46,FALSE)</f>
        <v>Agree Strongly</v>
      </c>
      <c r="CG44" t="s">
        <v>68</v>
      </c>
      <c r="CH44" s="6" t="str">
        <f>VLOOKUP($A44,PreSurvey!$D:AX,47,FALSE)</f>
        <v>Agree Slightly</v>
      </c>
      <c r="CI44" t="s">
        <v>65</v>
      </c>
      <c r="CJ44" s="6" t="str">
        <f>VLOOKUP($A44,PreSurvey!$D:AY,48,FALSE)</f>
        <v>Neither Agree nor Disagree</v>
      </c>
      <c r="CK44" t="s">
        <v>60</v>
      </c>
      <c r="CL44">
        <v>1077</v>
      </c>
      <c r="CM44" s="3">
        <v>44444.347222222219</v>
      </c>
    </row>
    <row r="45" spans="1:91" x14ac:dyDescent="0.35">
      <c r="A45" s="5" t="s">
        <v>300</v>
      </c>
      <c r="B45" t="s">
        <v>126</v>
      </c>
      <c r="C45" t="s">
        <v>715</v>
      </c>
      <c r="D45" t="s">
        <v>63</v>
      </c>
      <c r="E45" s="6" t="s">
        <v>52</v>
      </c>
      <c r="F45" s="6" t="s">
        <v>301</v>
      </c>
      <c r="G45" s="6" t="s">
        <v>58</v>
      </c>
      <c r="H45" s="6" t="s">
        <v>74</v>
      </c>
      <c r="I45">
        <v>4</v>
      </c>
      <c r="J45">
        <v>3</v>
      </c>
      <c r="K45">
        <v>3</v>
      </c>
      <c r="L45" s="6" t="str">
        <f>VLOOKUP($A45,PreSurvey!$D:M,10,FALSE)</f>
        <v>Agree Slightly</v>
      </c>
      <c r="M45" t="s">
        <v>65</v>
      </c>
      <c r="N45" s="6" t="str">
        <f>VLOOKUP($A45,PreSurvey!$D:N,11,FALSE)</f>
        <v>Agree Slightly</v>
      </c>
      <c r="O45" t="s">
        <v>66</v>
      </c>
      <c r="P45" s="6" t="str">
        <f>VLOOKUP($A45,PreSurvey!$D:O,12,FALSE)</f>
        <v>Disagree Slightly</v>
      </c>
      <c r="Q45" t="s">
        <v>66</v>
      </c>
      <c r="R45" s="6" t="str">
        <f>VLOOKUP($A45,PreSurvey!$D:P,13,FALSE)</f>
        <v>Neither Agree nor Disagree</v>
      </c>
      <c r="S45" t="s">
        <v>68</v>
      </c>
      <c r="T45" s="6" t="str">
        <f>VLOOKUP($A45,PreSurvey!$D:Q,14,FALSE)</f>
        <v>Agree Strongly</v>
      </c>
      <c r="U45" t="s">
        <v>65</v>
      </c>
      <c r="V45" s="6" t="str">
        <f>VLOOKUP($A45,PreSurvey!$D:R,15,FALSE)</f>
        <v>Disagree Slightly</v>
      </c>
      <c r="W45" t="s">
        <v>67</v>
      </c>
      <c r="X45" s="6" t="str">
        <f>VLOOKUP($A45,PreSurvey!$D:S,16,FALSE)</f>
        <v>Disagree Slightly</v>
      </c>
      <c r="Y45" t="s">
        <v>67</v>
      </c>
      <c r="Z45" s="6" t="str">
        <f>VLOOKUP($A45,PreSurvey!$D:T,17,FALSE)</f>
        <v>Neither Agree nor Disagree</v>
      </c>
      <c r="AA45" t="s">
        <v>66</v>
      </c>
      <c r="AB45" s="6" t="str">
        <f>VLOOKUP($A45,PreSurvey!$D:U,18,FALSE)</f>
        <v>Agree Slightly</v>
      </c>
      <c r="AC45" t="s">
        <v>68</v>
      </c>
      <c r="AD45" s="6" t="str">
        <f>VLOOKUP($A45,PreSurvey!$D:V,19,FALSE)</f>
        <v>Disagree Slightly</v>
      </c>
      <c r="AE45" t="s">
        <v>66</v>
      </c>
      <c r="AF45" s="6" t="str">
        <f>VLOOKUP($A45,PreSurvey!$D:W,20,FALSE)</f>
        <v>Agree Slightly</v>
      </c>
      <c r="AG45" t="s">
        <v>66</v>
      </c>
      <c r="AH45" s="6" t="str">
        <f>VLOOKUP($A45,PreSurvey!$D:X,21,FALSE)</f>
        <v>Disagree Slightly</v>
      </c>
      <c r="AI45" t="s">
        <v>60</v>
      </c>
      <c r="AJ45" s="6" t="str">
        <f>VLOOKUP($A45,PreSurvey!$D:Y,22,FALSE)</f>
        <v>Disagree Strongly</v>
      </c>
      <c r="AK45" t="s">
        <v>67</v>
      </c>
      <c r="AL45" s="6" t="str">
        <f>VLOOKUP($A45,PreSurvey!$D:Z,23,FALSE)</f>
        <v>Neither Agree nor Disagree</v>
      </c>
      <c r="AM45" t="s">
        <v>66</v>
      </c>
      <c r="AN45" s="6" t="str">
        <f>VLOOKUP($A45,PreSurvey!$D:AA,24,FALSE)</f>
        <v>Agree Slightly</v>
      </c>
      <c r="AO45" t="s">
        <v>65</v>
      </c>
      <c r="AP45" s="6" t="str">
        <f>VLOOKUP($A45,PreSurvey!$D:AB,25,FALSE)</f>
        <v>Agree Slightly</v>
      </c>
      <c r="AQ45" t="s">
        <v>66</v>
      </c>
      <c r="AR45" s="6" t="str">
        <f>VLOOKUP($A45,PreSurvey!$D:AC,26,FALSE)</f>
        <v>Agree Slightly</v>
      </c>
      <c r="AS45" t="s">
        <v>65</v>
      </c>
      <c r="AT45" s="6" t="str">
        <f>VLOOKUP($A45,PreSurvey!$D:AD,27,FALSE)</f>
        <v>Agree Strongly</v>
      </c>
      <c r="AU45" t="s">
        <v>65</v>
      </c>
      <c r="AV45" s="6" t="str">
        <f>VLOOKUP($A45,PreSurvey!$D:AE,28,FALSE)</f>
        <v>Agree Slightly</v>
      </c>
      <c r="AW45" t="s">
        <v>65</v>
      </c>
      <c r="AX45" s="6" t="str">
        <f>VLOOKUP($A45,PreSurvey!$D:AF,29,FALSE)</f>
        <v>Agree Slightly</v>
      </c>
      <c r="AY45" t="s">
        <v>65</v>
      </c>
      <c r="AZ45" s="6" t="str">
        <f>VLOOKUP($A45,PreSurvey!$D:AG,30,FALSE)</f>
        <v>Agree Slightly</v>
      </c>
      <c r="BA45" t="s">
        <v>65</v>
      </c>
      <c r="BB45" s="6" t="str">
        <f>VLOOKUP($A45,PreSurvey!$D:AH,31,FALSE)</f>
        <v>Disagree Slightly</v>
      </c>
      <c r="BC45" t="s">
        <v>65</v>
      </c>
      <c r="BD45" s="6" t="str">
        <f>VLOOKUP($A45,PreSurvey!$D:AI,32,FALSE)</f>
        <v>Neither Agree nor Disagree</v>
      </c>
      <c r="BE45" t="s">
        <v>68</v>
      </c>
      <c r="BF45" s="6" t="str">
        <f>VLOOKUP($A45,PreSurvey!$D:AJ,33,FALSE)</f>
        <v>Disagree Strongly</v>
      </c>
      <c r="BG45" t="s">
        <v>67</v>
      </c>
      <c r="BH45" s="6" t="str">
        <f>VLOOKUP($A45,PreSurvey!$D:AK,34,FALSE)</f>
        <v>Disagree Strongly</v>
      </c>
      <c r="BI45" t="s">
        <v>67</v>
      </c>
      <c r="BJ45" s="6" t="str">
        <f>VLOOKUP($A45,PreSurvey!$D:AL,35,FALSE)</f>
        <v>Disagree Slightly</v>
      </c>
      <c r="BK45" t="s">
        <v>67</v>
      </c>
      <c r="BL45" s="6" t="str">
        <f>VLOOKUP($A45,PreSurvey!$D:AM,36,FALSE)</f>
        <v>Disagree Slightly</v>
      </c>
      <c r="BM45" t="s">
        <v>65</v>
      </c>
      <c r="BN45" s="6" t="str">
        <f>VLOOKUP($A45,PreSurvey!$D:AN,37,FALSE)</f>
        <v>Neither Agree nor Disagree</v>
      </c>
      <c r="BO45" t="s">
        <v>65</v>
      </c>
      <c r="BP45" s="6" t="str">
        <f>VLOOKUP($A45,PreSurvey!$D:AO,38,FALSE)</f>
        <v>Disagree Slightly</v>
      </c>
      <c r="BQ45" t="s">
        <v>67</v>
      </c>
      <c r="BR45" s="6" t="str">
        <f>VLOOKUP($A45,PreSurvey!$D:AP,39,FALSE)</f>
        <v>Disagree Slightly</v>
      </c>
      <c r="BS45" t="s">
        <v>67</v>
      </c>
      <c r="BT45" s="6" t="str">
        <f>VLOOKUP($A45,PreSurvey!$D:AQ,40,FALSE)</f>
        <v>Neither Agree nor Disagree</v>
      </c>
      <c r="BU45" t="s">
        <v>66</v>
      </c>
      <c r="BV45" s="6" t="str">
        <f>VLOOKUP($A45,PreSurvey!$D:AR,41,FALSE)</f>
        <v>Neither Agree nor Disagree</v>
      </c>
      <c r="BW45" t="s">
        <v>66</v>
      </c>
      <c r="BX45" s="6" t="str">
        <f>VLOOKUP($A45,PreSurvey!$D:AS,42,FALSE)</f>
        <v>Agree Slightly</v>
      </c>
      <c r="BY45" t="s">
        <v>66</v>
      </c>
      <c r="BZ45" s="6" t="str">
        <f>VLOOKUP($A45,PreSurvey!$D:AT,43,FALSE)</f>
        <v>Agree Slightly</v>
      </c>
      <c r="CA45" t="s">
        <v>65</v>
      </c>
      <c r="CB45" s="6" t="str">
        <f>VLOOKUP($A45,PreSurvey!$D:AU,44,FALSE)</f>
        <v>Agree Strongly</v>
      </c>
      <c r="CC45" t="s">
        <v>68</v>
      </c>
      <c r="CD45" s="6" t="str">
        <f>VLOOKUP($A45,PreSurvey!$D:AV,45,FALSE)</f>
        <v>Agree Strongly</v>
      </c>
      <c r="CE45" t="s">
        <v>68</v>
      </c>
      <c r="CF45" s="6" t="str">
        <f>VLOOKUP($A45,PreSurvey!$D:AW,46,FALSE)</f>
        <v>Agree Slightly</v>
      </c>
      <c r="CG45" t="s">
        <v>68</v>
      </c>
      <c r="CH45" s="6" t="str">
        <f>VLOOKUP($A45,PreSurvey!$D:AX,47,FALSE)</f>
        <v>Agree Strongly</v>
      </c>
      <c r="CI45" t="s">
        <v>68</v>
      </c>
      <c r="CJ45" s="6" t="str">
        <f>VLOOKUP($A45,PreSurvey!$D:AY,48,FALSE)</f>
        <v>Agree Slightly</v>
      </c>
      <c r="CK45" t="s">
        <v>65</v>
      </c>
      <c r="CL45">
        <v>749</v>
      </c>
      <c r="CM45" s="3">
        <v>44438.965277777781</v>
      </c>
    </row>
    <row r="46" spans="1:91" x14ac:dyDescent="0.35">
      <c r="A46" s="5" t="s">
        <v>401</v>
      </c>
      <c r="B46" t="s">
        <v>126</v>
      </c>
      <c r="C46" t="s">
        <v>715</v>
      </c>
      <c r="D46" t="s">
        <v>63</v>
      </c>
      <c r="E46" s="6" t="s">
        <v>58</v>
      </c>
      <c r="F46" s="6" t="s">
        <v>73</v>
      </c>
      <c r="G46" s="6" t="s">
        <v>58</v>
      </c>
      <c r="H46" s="6" t="s">
        <v>59</v>
      </c>
      <c r="I46">
        <v>5</v>
      </c>
      <c r="J46">
        <v>5</v>
      </c>
      <c r="K46">
        <v>5</v>
      </c>
      <c r="L46" s="6" t="str">
        <f>VLOOKUP($A46,PreSurvey!$D:M,10,FALSE)</f>
        <v>Agree Slightly</v>
      </c>
      <c r="M46" t="s">
        <v>65</v>
      </c>
      <c r="N46" s="6" t="str">
        <f>VLOOKUP($A46,PreSurvey!$D:N,11,FALSE)</f>
        <v>Neither Agree nor Disagree</v>
      </c>
      <c r="O46" t="s">
        <v>60</v>
      </c>
      <c r="P46" s="6" t="str">
        <f>VLOOKUP($A46,PreSurvey!$D:O,12,FALSE)</f>
        <v>Disagree Slightly</v>
      </c>
      <c r="Q46" t="s">
        <v>66</v>
      </c>
      <c r="R46" s="6" t="str">
        <f>VLOOKUP($A46,PreSurvey!$D:P,13,FALSE)</f>
        <v>Agree Slightly</v>
      </c>
      <c r="S46" t="s">
        <v>65</v>
      </c>
      <c r="T46" s="6" t="str">
        <f>VLOOKUP($A46,PreSurvey!$D:Q,14,FALSE)</f>
        <v>Agree Slightly</v>
      </c>
      <c r="U46" t="s">
        <v>65</v>
      </c>
      <c r="V46" s="6" t="str">
        <f>VLOOKUP($A46,PreSurvey!$D:R,15,FALSE)</f>
        <v>Disagree Slightly</v>
      </c>
      <c r="W46" t="s">
        <v>66</v>
      </c>
      <c r="X46" s="6" t="str">
        <f>VLOOKUP($A46,PreSurvey!$D:S,16,FALSE)</f>
        <v>Disagree Slightly</v>
      </c>
      <c r="Y46" t="s">
        <v>66</v>
      </c>
      <c r="Z46" s="6" t="str">
        <f>VLOOKUP($A46,PreSurvey!$D:T,17,FALSE)</f>
        <v>Disagree Slightly</v>
      </c>
      <c r="AA46" t="s">
        <v>66</v>
      </c>
      <c r="AB46" s="6" t="str">
        <f>VLOOKUP($A46,PreSurvey!$D:U,18,FALSE)</f>
        <v>Agree Slightly</v>
      </c>
      <c r="AC46" t="s">
        <v>65</v>
      </c>
      <c r="AD46" s="6" t="str">
        <f>VLOOKUP($A46,PreSurvey!$D:V,19,FALSE)</f>
        <v>Agree Slightly</v>
      </c>
      <c r="AE46" t="s">
        <v>60</v>
      </c>
      <c r="AF46" s="6" t="str">
        <f>VLOOKUP($A46,PreSurvey!$D:W,20,FALSE)</f>
        <v>Neither Agree nor Disagree</v>
      </c>
      <c r="AG46" t="s">
        <v>60</v>
      </c>
      <c r="AH46" s="6" t="str">
        <f>VLOOKUP($A46,PreSurvey!$D:X,21,FALSE)</f>
        <v>Disagree Slightly</v>
      </c>
      <c r="AI46" t="s">
        <v>60</v>
      </c>
      <c r="AJ46" s="6" t="str">
        <f>VLOOKUP($A46,PreSurvey!$D:Y,22,FALSE)</f>
        <v>Disagree Strongly</v>
      </c>
      <c r="AK46" t="s">
        <v>66</v>
      </c>
      <c r="AL46" s="6" t="str">
        <f>VLOOKUP($A46,PreSurvey!$D:Z,23,FALSE)</f>
        <v>Disagree Strongly</v>
      </c>
      <c r="AM46" t="s">
        <v>67</v>
      </c>
      <c r="AN46" s="6" t="str">
        <f>VLOOKUP($A46,PreSurvey!$D:AA,24,FALSE)</f>
        <v>Disagree Strongly</v>
      </c>
      <c r="AO46" t="s">
        <v>67</v>
      </c>
      <c r="AP46" s="6" t="str">
        <f>VLOOKUP($A46,PreSurvey!$D:AB,25,FALSE)</f>
        <v>Disagree Strongly</v>
      </c>
      <c r="AQ46" t="s">
        <v>66</v>
      </c>
      <c r="AR46" s="6" t="str">
        <f>VLOOKUP($A46,PreSurvey!$D:AC,26,FALSE)</f>
        <v>Neither Agree nor Disagree</v>
      </c>
      <c r="AS46" t="s">
        <v>66</v>
      </c>
      <c r="AT46" s="6" t="str">
        <f>VLOOKUP($A46,PreSurvey!$D:AD,27,FALSE)</f>
        <v>Agree Slightly</v>
      </c>
      <c r="AU46" t="s">
        <v>65</v>
      </c>
      <c r="AV46" s="6" t="str">
        <f>VLOOKUP($A46,PreSurvey!$D:AE,28,FALSE)</f>
        <v>Neither Agree nor Disagree</v>
      </c>
      <c r="AW46" t="s">
        <v>66</v>
      </c>
      <c r="AX46" s="6" t="str">
        <f>VLOOKUP($A46,PreSurvey!$D:AF,29,FALSE)</f>
        <v>Agree Slightly</v>
      </c>
      <c r="AY46" t="s">
        <v>65</v>
      </c>
      <c r="AZ46" s="6" t="str">
        <f>VLOOKUP($A46,PreSurvey!$D:AG,30,FALSE)</f>
        <v>Agree Slightly</v>
      </c>
      <c r="BA46" t="s">
        <v>65</v>
      </c>
      <c r="BB46" s="6" t="str">
        <f>VLOOKUP($A46,PreSurvey!$D:AH,31,FALSE)</f>
        <v>Agree Slightly</v>
      </c>
      <c r="BC46" t="s">
        <v>65</v>
      </c>
      <c r="BD46" s="6" t="str">
        <f>VLOOKUP($A46,PreSurvey!$D:AI,32,FALSE)</f>
        <v>Agree Slightly</v>
      </c>
      <c r="BE46" t="s">
        <v>65</v>
      </c>
      <c r="BF46" s="6" t="str">
        <f>VLOOKUP($A46,PreSurvey!$D:AJ,33,FALSE)</f>
        <v>Agree Slightly</v>
      </c>
      <c r="BG46" t="s">
        <v>65</v>
      </c>
      <c r="BH46" s="6" t="str">
        <f>VLOOKUP($A46,PreSurvey!$D:AK,34,FALSE)</f>
        <v>Disagree Slightly</v>
      </c>
      <c r="BI46" t="s">
        <v>66</v>
      </c>
      <c r="BJ46" s="6" t="str">
        <f>VLOOKUP($A46,PreSurvey!$D:AL,35,FALSE)</f>
        <v>Neither Agree nor Disagree</v>
      </c>
      <c r="BK46" t="s">
        <v>65</v>
      </c>
      <c r="BL46" s="6" t="str">
        <f>VLOOKUP($A46,PreSurvey!$D:AM,36,FALSE)</f>
        <v>Neither Agree nor Disagree</v>
      </c>
      <c r="BM46" t="s">
        <v>60</v>
      </c>
      <c r="BN46" s="6" t="str">
        <f>VLOOKUP($A46,PreSurvey!$D:AN,37,FALSE)</f>
        <v>Agree Slightly</v>
      </c>
      <c r="BO46" t="s">
        <v>65</v>
      </c>
      <c r="BP46" s="6" t="str">
        <f>VLOOKUP($A46,PreSurvey!$D:AO,38,FALSE)</f>
        <v>Disagree Slightly</v>
      </c>
      <c r="BQ46" t="s">
        <v>66</v>
      </c>
      <c r="BR46" s="6" t="str">
        <f>VLOOKUP($A46,PreSurvey!$D:AP,39,FALSE)</f>
        <v>Neither Agree nor Disagree</v>
      </c>
      <c r="BS46" t="s">
        <v>66</v>
      </c>
      <c r="BT46" s="6" t="str">
        <f>VLOOKUP($A46,PreSurvey!$D:AQ,40,FALSE)</f>
        <v>Disagree Slightly</v>
      </c>
      <c r="BU46" t="s">
        <v>66</v>
      </c>
      <c r="BV46" s="6" t="str">
        <f>VLOOKUP($A46,PreSurvey!$D:AR,41,FALSE)</f>
        <v>Disagree Slightly</v>
      </c>
      <c r="BW46" t="s">
        <v>66</v>
      </c>
      <c r="BX46" s="6" t="str">
        <f>VLOOKUP($A46,PreSurvey!$D:AS,42,FALSE)</f>
        <v>Disagree Slightly</v>
      </c>
      <c r="BY46" t="s">
        <v>66</v>
      </c>
      <c r="BZ46" s="6" t="str">
        <f>VLOOKUP($A46,PreSurvey!$D:AT,43,FALSE)</f>
        <v>Agree Slightly</v>
      </c>
      <c r="CA46" t="s">
        <v>65</v>
      </c>
      <c r="CB46" s="6" t="str">
        <f>VLOOKUP($A46,PreSurvey!$D:AU,44,FALSE)</f>
        <v>Agree Strongly</v>
      </c>
      <c r="CC46" t="s">
        <v>68</v>
      </c>
      <c r="CD46" s="6" t="str">
        <f>VLOOKUP($A46,PreSurvey!$D:AV,45,FALSE)</f>
        <v>Agree Strongly</v>
      </c>
      <c r="CE46" t="s">
        <v>68</v>
      </c>
      <c r="CF46" s="6" t="str">
        <f>VLOOKUP($A46,PreSurvey!$D:AW,46,FALSE)</f>
        <v>Agree Strongly</v>
      </c>
      <c r="CG46" t="s">
        <v>68</v>
      </c>
      <c r="CH46" s="6" t="str">
        <f>VLOOKUP($A46,PreSurvey!$D:AX,47,FALSE)</f>
        <v>Agree Strongly</v>
      </c>
      <c r="CI46" t="s">
        <v>65</v>
      </c>
      <c r="CJ46" s="6" t="str">
        <f>VLOOKUP($A46,PreSurvey!$D:AY,48,FALSE)</f>
        <v>Neither Agree nor Disagree</v>
      </c>
      <c r="CK46" t="s">
        <v>65</v>
      </c>
      <c r="CL46">
        <v>754</v>
      </c>
      <c r="CM46" s="3">
        <v>44439.144444444442</v>
      </c>
    </row>
    <row r="47" spans="1:91" x14ac:dyDescent="0.35">
      <c r="A47" s="5" t="s">
        <v>330</v>
      </c>
      <c r="B47" t="s">
        <v>126</v>
      </c>
      <c r="C47" t="s">
        <v>715</v>
      </c>
      <c r="D47" t="s">
        <v>56</v>
      </c>
      <c r="E47" s="6" t="s">
        <v>58</v>
      </c>
      <c r="F47" s="6" t="s">
        <v>73</v>
      </c>
      <c r="G47" s="6" t="s">
        <v>58</v>
      </c>
      <c r="H47" s="6" t="s">
        <v>80</v>
      </c>
      <c r="I47">
        <v>3</v>
      </c>
      <c r="J47">
        <v>3</v>
      </c>
      <c r="K47">
        <v>3</v>
      </c>
      <c r="L47" s="6" t="str">
        <f>VLOOKUP($A47,PreSurvey!$D:M,10,FALSE)</f>
        <v>Agree Slightly</v>
      </c>
      <c r="M47" t="s">
        <v>65</v>
      </c>
      <c r="N47" s="6" t="str">
        <f>VLOOKUP($A47,PreSurvey!$D:N,11,FALSE)</f>
        <v>Disagree Slightly</v>
      </c>
      <c r="O47" t="s">
        <v>66</v>
      </c>
      <c r="P47" s="6" t="str">
        <f>VLOOKUP($A47,PreSurvey!$D:O,12,FALSE)</f>
        <v>Disagree Slightly</v>
      </c>
      <c r="Q47" t="s">
        <v>66</v>
      </c>
      <c r="R47" s="6" t="str">
        <f>VLOOKUP($A47,PreSurvey!$D:P,13,FALSE)</f>
        <v>Agree Slightly</v>
      </c>
      <c r="S47" t="s">
        <v>65</v>
      </c>
      <c r="T47" s="6" t="str">
        <f>VLOOKUP($A47,PreSurvey!$D:Q,14,FALSE)</f>
        <v>Agree Slightly</v>
      </c>
      <c r="U47" t="s">
        <v>65</v>
      </c>
      <c r="V47" s="6" t="str">
        <f>VLOOKUP($A47,PreSurvey!$D:R,15,FALSE)</f>
        <v>Agree Slightly</v>
      </c>
      <c r="W47" t="s">
        <v>60</v>
      </c>
      <c r="X47" s="6" t="str">
        <f>VLOOKUP($A47,PreSurvey!$D:S,16,FALSE)</f>
        <v>Disagree Slightly</v>
      </c>
      <c r="Y47" t="s">
        <v>66</v>
      </c>
      <c r="Z47" s="6" t="str">
        <f>VLOOKUP($A47,PreSurvey!$D:T,17,FALSE)</f>
        <v>Neither Agree nor Disagree</v>
      </c>
      <c r="AA47" t="s">
        <v>66</v>
      </c>
      <c r="AB47" s="6" t="str">
        <f>VLOOKUP($A47,PreSurvey!$D:U,18,FALSE)</f>
        <v>Agree Strongly</v>
      </c>
      <c r="AC47" t="s">
        <v>68</v>
      </c>
      <c r="AD47" s="6" t="str">
        <f>VLOOKUP($A47,PreSurvey!$D:V,19,FALSE)</f>
        <v>Disagree Slightly</v>
      </c>
      <c r="AE47" t="s">
        <v>66</v>
      </c>
      <c r="AF47" s="6" t="str">
        <f>VLOOKUP($A47,PreSurvey!$D:W,20,FALSE)</f>
        <v>Agree Slightly</v>
      </c>
      <c r="AG47" t="s">
        <v>66</v>
      </c>
      <c r="AH47" s="6" t="str">
        <f>VLOOKUP($A47,PreSurvey!$D:X,21,FALSE)</f>
        <v>Neither Agree nor Disagree</v>
      </c>
      <c r="AI47" t="s">
        <v>60</v>
      </c>
      <c r="AJ47" s="6" t="str">
        <f>VLOOKUP($A47,PreSurvey!$D:Y,22,FALSE)</f>
        <v>Neither Agree nor Disagree</v>
      </c>
      <c r="AK47" t="s">
        <v>65</v>
      </c>
      <c r="AL47" s="6" t="str">
        <f>VLOOKUP($A47,PreSurvey!$D:Z,23,FALSE)</f>
        <v>Disagree Slightly</v>
      </c>
      <c r="AM47" t="s">
        <v>60</v>
      </c>
      <c r="AN47" s="6" t="str">
        <f>VLOOKUP($A47,PreSurvey!$D:AA,24,FALSE)</f>
        <v>Disagree Slightly</v>
      </c>
      <c r="AO47" t="s">
        <v>66</v>
      </c>
      <c r="AP47" s="6" t="str">
        <f>VLOOKUP($A47,PreSurvey!$D:AB,25,FALSE)</f>
        <v>Disagree Strongly</v>
      </c>
      <c r="AQ47" t="s">
        <v>67</v>
      </c>
      <c r="AR47" s="6" t="str">
        <f>VLOOKUP($A47,PreSurvey!$D:AC,26,FALSE)</f>
        <v>Neither Agree nor Disagree</v>
      </c>
      <c r="AS47" t="s">
        <v>67</v>
      </c>
      <c r="AT47" s="6" t="str">
        <f>VLOOKUP($A47,PreSurvey!$D:AD,27,FALSE)</f>
        <v>Agree Slightly</v>
      </c>
      <c r="AU47" t="s">
        <v>65</v>
      </c>
      <c r="AV47" s="6" t="str">
        <f>VLOOKUP($A47,PreSurvey!$D:AE,28,FALSE)</f>
        <v>Disagree Slightly</v>
      </c>
      <c r="AW47" t="s">
        <v>66</v>
      </c>
      <c r="AX47" s="6" t="str">
        <f>VLOOKUP($A47,PreSurvey!$D:AF,29,FALSE)</f>
        <v>Neither Agree nor Disagree</v>
      </c>
      <c r="AY47" t="s">
        <v>60</v>
      </c>
      <c r="AZ47" s="6" t="str">
        <f>VLOOKUP($A47,PreSurvey!$D:AG,30,FALSE)</f>
        <v>Agree Slightly</v>
      </c>
      <c r="BA47" t="s">
        <v>60</v>
      </c>
      <c r="BB47" s="6" t="str">
        <f>VLOOKUP($A47,PreSurvey!$D:AH,31,FALSE)</f>
        <v>Disagree Slightly</v>
      </c>
      <c r="BC47" t="s">
        <v>60</v>
      </c>
      <c r="BD47" s="6" t="str">
        <f>VLOOKUP($A47,PreSurvey!$D:AI,32,FALSE)</f>
        <v>Agree Slightly</v>
      </c>
      <c r="BE47" t="s">
        <v>65</v>
      </c>
      <c r="BF47" s="6" t="str">
        <f>VLOOKUP($A47,PreSurvey!$D:AJ,33,FALSE)</f>
        <v>Disagree Slightly</v>
      </c>
      <c r="BG47" t="s">
        <v>66</v>
      </c>
      <c r="BH47" s="6" t="str">
        <f>VLOOKUP($A47,PreSurvey!$D:AK,34,FALSE)</f>
        <v>Neither Agree nor Disagree</v>
      </c>
      <c r="BI47" t="s">
        <v>65</v>
      </c>
      <c r="BJ47" s="6" t="str">
        <f>VLOOKUP($A47,PreSurvey!$D:AL,35,FALSE)</f>
        <v>Disagree Slightly</v>
      </c>
      <c r="BK47" t="s">
        <v>66</v>
      </c>
      <c r="BL47" s="6" t="str">
        <f>VLOOKUP($A47,PreSurvey!$D:AM,36,FALSE)</f>
        <v>Neither Agree nor Disagree</v>
      </c>
      <c r="BM47" t="s">
        <v>60</v>
      </c>
      <c r="BN47" s="6" t="str">
        <f>VLOOKUP($A47,PreSurvey!$D:AN,37,FALSE)</f>
        <v>Disagree Strongly</v>
      </c>
      <c r="BO47" t="s">
        <v>67</v>
      </c>
      <c r="BP47" s="6" t="str">
        <f>VLOOKUP($A47,PreSurvey!$D:AO,38,FALSE)</f>
        <v>Neither Agree nor Disagree</v>
      </c>
      <c r="BQ47" t="s">
        <v>66</v>
      </c>
      <c r="BR47" s="6" t="str">
        <f>VLOOKUP($A47,PreSurvey!$D:AP,39,FALSE)</f>
        <v>Disagree Slightly</v>
      </c>
      <c r="BS47" t="s">
        <v>66</v>
      </c>
      <c r="BT47" s="6" t="str">
        <f>VLOOKUP($A47,PreSurvey!$D:AQ,40,FALSE)</f>
        <v>Neither Agree nor Disagree</v>
      </c>
      <c r="BU47" t="s">
        <v>66</v>
      </c>
      <c r="BV47" s="6" t="str">
        <f>VLOOKUP($A47,PreSurvey!$D:AR,41,FALSE)</f>
        <v>Disagree Slightly</v>
      </c>
      <c r="BW47" t="s">
        <v>66</v>
      </c>
      <c r="BX47" s="6" t="str">
        <f>VLOOKUP($A47,PreSurvey!$D:AS,42,FALSE)</f>
        <v>Neither Agree nor Disagree</v>
      </c>
      <c r="BY47" t="s">
        <v>60</v>
      </c>
      <c r="BZ47" s="6" t="str">
        <f>VLOOKUP($A47,PreSurvey!$D:AT,43,FALSE)</f>
        <v>Neither Agree nor Disagree</v>
      </c>
      <c r="CA47" t="s">
        <v>65</v>
      </c>
      <c r="CB47" s="6" t="str">
        <f>VLOOKUP($A47,PreSurvey!$D:AU,44,FALSE)</f>
        <v>Agree Strongly</v>
      </c>
      <c r="CC47" t="s">
        <v>65</v>
      </c>
      <c r="CD47" s="6" t="str">
        <f>VLOOKUP($A47,PreSurvey!$D:AV,45,FALSE)</f>
        <v>Agree Strongly</v>
      </c>
      <c r="CE47" t="s">
        <v>68</v>
      </c>
      <c r="CF47" s="6" t="str">
        <f>VLOOKUP($A47,PreSurvey!$D:AW,46,FALSE)</f>
        <v>Neither Agree nor Disagree</v>
      </c>
      <c r="CG47" t="s">
        <v>65</v>
      </c>
      <c r="CH47" s="6" t="str">
        <f>VLOOKUP($A47,PreSurvey!$D:AX,47,FALSE)</f>
        <v>Agree Slightly</v>
      </c>
      <c r="CI47" t="s">
        <v>65</v>
      </c>
      <c r="CJ47" s="6" t="str">
        <f>VLOOKUP($A47,PreSurvey!$D:AY,48,FALSE)</f>
        <v>Neither Agree nor Disagree</v>
      </c>
      <c r="CK47" t="s">
        <v>60</v>
      </c>
      <c r="CL47">
        <v>692</v>
      </c>
      <c r="CM47" s="3">
        <v>44437.569444444445</v>
      </c>
    </row>
    <row r="48" spans="1:91" x14ac:dyDescent="0.35">
      <c r="A48" s="5" t="s">
        <v>133</v>
      </c>
      <c r="B48" t="s">
        <v>126</v>
      </c>
      <c r="C48" t="s">
        <v>702</v>
      </c>
      <c r="D48" t="s">
        <v>56</v>
      </c>
      <c r="E48" s="6" t="s">
        <v>58</v>
      </c>
      <c r="F48" s="6" t="s">
        <v>73</v>
      </c>
      <c r="G48" s="6" t="s">
        <v>58</v>
      </c>
      <c r="H48" s="6" t="s">
        <v>80</v>
      </c>
      <c r="I48">
        <v>3</v>
      </c>
      <c r="J48">
        <v>3</v>
      </c>
      <c r="K48">
        <v>4</v>
      </c>
      <c r="L48" s="6" t="str">
        <f>VLOOKUP($A48,PreSurvey!$D:M,10,FALSE)</f>
        <v>Disagree Slightly</v>
      </c>
      <c r="M48" t="s">
        <v>65</v>
      </c>
      <c r="N48" s="6" t="str">
        <f>VLOOKUP($A48,PreSurvey!$D:N,11,FALSE)</f>
        <v>Disagree Slightly</v>
      </c>
      <c r="O48" t="s">
        <v>60</v>
      </c>
      <c r="P48" s="6" t="str">
        <f>VLOOKUP($A48,PreSurvey!$D:O,12,FALSE)</f>
        <v>Disagree Slightly</v>
      </c>
      <c r="Q48" t="s">
        <v>67</v>
      </c>
      <c r="R48" s="6" t="str">
        <f>VLOOKUP($A48,PreSurvey!$D:P,13,FALSE)</f>
        <v>Neither Agree nor Disagree</v>
      </c>
      <c r="S48" t="s">
        <v>65</v>
      </c>
      <c r="T48" s="6" t="str">
        <f>VLOOKUP($A48,PreSurvey!$D:Q,14,FALSE)</f>
        <v>Neither Agree nor Disagree</v>
      </c>
      <c r="U48" t="s">
        <v>65</v>
      </c>
      <c r="V48" s="6" t="str">
        <f>VLOOKUP($A48,PreSurvey!$D:R,15,FALSE)</f>
        <v>Disagree Slightly</v>
      </c>
      <c r="W48" t="s">
        <v>67</v>
      </c>
      <c r="X48" s="6" t="str">
        <f>VLOOKUP($A48,PreSurvey!$D:S,16,FALSE)</f>
        <v>Neither Agree nor Disagree</v>
      </c>
      <c r="Y48" t="s">
        <v>67</v>
      </c>
      <c r="Z48" s="6" t="str">
        <f>VLOOKUP($A48,PreSurvey!$D:T,17,FALSE)</f>
        <v>Neither Agree nor Disagree</v>
      </c>
      <c r="AA48" t="s">
        <v>67</v>
      </c>
      <c r="AB48" s="6" t="str">
        <f>VLOOKUP($A48,PreSurvey!$D:U,18,FALSE)</f>
        <v>Neither Agree nor Disagree</v>
      </c>
      <c r="AC48" t="s">
        <v>68</v>
      </c>
      <c r="AD48" s="6" t="str">
        <f>VLOOKUP($A48,PreSurvey!$D:V,19,FALSE)</f>
        <v>Neither Agree nor Disagree</v>
      </c>
      <c r="AE48" t="s">
        <v>68</v>
      </c>
      <c r="AF48" s="6" t="str">
        <f>VLOOKUP($A48,PreSurvey!$D:W,20,FALSE)</f>
        <v>Neither Agree nor Disagree</v>
      </c>
      <c r="AG48" t="s">
        <v>68</v>
      </c>
      <c r="AH48" s="6" t="str">
        <f>VLOOKUP($A48,PreSurvey!$D:X,21,FALSE)</f>
        <v>Neither Agree nor Disagree</v>
      </c>
      <c r="AI48" t="s">
        <v>68</v>
      </c>
      <c r="AJ48" s="6" t="str">
        <f>VLOOKUP($A48,PreSurvey!$D:Y,22,FALSE)</f>
        <v>Neither Agree nor Disagree</v>
      </c>
      <c r="AK48" t="s">
        <v>67</v>
      </c>
      <c r="AL48" s="6" t="str">
        <f>VLOOKUP($A48,PreSurvey!$D:Z,23,FALSE)</f>
        <v>Disagree Slightly</v>
      </c>
      <c r="AM48" t="s">
        <v>67</v>
      </c>
      <c r="AN48" s="6" t="str">
        <f>VLOOKUP($A48,PreSurvey!$D:AA,24,FALSE)</f>
        <v>Neither Agree nor Disagree</v>
      </c>
      <c r="AO48" t="s">
        <v>67</v>
      </c>
      <c r="AP48" s="6" t="str">
        <f>VLOOKUP($A48,PreSurvey!$D:AB,25,FALSE)</f>
        <v>Neither Agree nor Disagree</v>
      </c>
      <c r="AQ48" t="s">
        <v>67</v>
      </c>
      <c r="AR48" s="6" t="str">
        <f>VLOOKUP($A48,PreSurvey!$D:AC,26,FALSE)</f>
        <v>Neither Agree nor Disagree</v>
      </c>
      <c r="AS48" t="s">
        <v>67</v>
      </c>
      <c r="AT48" s="6" t="str">
        <f>VLOOKUP($A48,PreSurvey!$D:AD,27,FALSE)</f>
        <v>Neither Agree nor Disagree</v>
      </c>
      <c r="AU48" t="s">
        <v>68</v>
      </c>
      <c r="AV48" s="6" t="str">
        <f>VLOOKUP($A48,PreSurvey!$D:AE,28,FALSE)</f>
        <v>Neither Agree nor Disagree</v>
      </c>
      <c r="AW48" t="s">
        <v>67</v>
      </c>
      <c r="AX48" s="6" t="str">
        <f>VLOOKUP($A48,PreSurvey!$D:AF,29,FALSE)</f>
        <v>Disagree Slightly</v>
      </c>
      <c r="AY48" t="s">
        <v>60</v>
      </c>
      <c r="AZ48" s="6" t="str">
        <f>VLOOKUP($A48,PreSurvey!$D:AG,30,FALSE)</f>
        <v>Neither Agree nor Disagree</v>
      </c>
      <c r="BA48" t="s">
        <v>60</v>
      </c>
      <c r="BB48" s="6" t="str">
        <f>VLOOKUP($A48,PreSurvey!$D:AH,31,FALSE)</f>
        <v>Disagree Slightly</v>
      </c>
      <c r="BC48" t="s">
        <v>68</v>
      </c>
      <c r="BD48" s="6" t="str">
        <f>VLOOKUP($A48,PreSurvey!$D:AI,32,FALSE)</f>
        <v>Neither Agree nor Disagree</v>
      </c>
      <c r="BE48" t="s">
        <v>68</v>
      </c>
      <c r="BF48" s="6" t="str">
        <f>VLOOKUP($A48,PreSurvey!$D:AJ,33,FALSE)</f>
        <v>Neither Agree nor Disagree</v>
      </c>
      <c r="BG48" t="s">
        <v>67</v>
      </c>
      <c r="BH48" s="6" t="str">
        <f>VLOOKUP($A48,PreSurvey!$D:AK,34,FALSE)</f>
        <v>Disagree Slightly</v>
      </c>
      <c r="BI48" t="s">
        <v>67</v>
      </c>
      <c r="BJ48" s="6" t="str">
        <f>VLOOKUP($A48,PreSurvey!$D:AL,35,FALSE)</f>
        <v>Neither Agree nor Disagree</v>
      </c>
      <c r="BK48" t="s">
        <v>67</v>
      </c>
      <c r="BL48" s="6" t="str">
        <f>VLOOKUP($A48,PreSurvey!$D:AM,36,FALSE)</f>
        <v>Neither Agree nor Disagree</v>
      </c>
      <c r="BM48" t="s">
        <v>67</v>
      </c>
      <c r="BN48" s="6" t="str">
        <f>VLOOKUP($A48,PreSurvey!$D:AN,37,FALSE)</f>
        <v>Neither Agree nor Disagree</v>
      </c>
      <c r="BO48" t="s">
        <v>60</v>
      </c>
      <c r="BP48" s="6" t="str">
        <f>VLOOKUP($A48,PreSurvey!$D:AO,38,FALSE)</f>
        <v>Neither Agree nor Disagree</v>
      </c>
      <c r="BQ48" t="s">
        <v>67</v>
      </c>
      <c r="BR48" s="6" t="str">
        <f>VLOOKUP($A48,PreSurvey!$D:AP,39,FALSE)</f>
        <v>Disagree Slightly</v>
      </c>
      <c r="BS48" t="s">
        <v>67</v>
      </c>
      <c r="BT48" s="6" t="str">
        <f>VLOOKUP($A48,PreSurvey!$D:AQ,40,FALSE)</f>
        <v>Neither Agree nor Disagree</v>
      </c>
      <c r="BU48" t="s">
        <v>67</v>
      </c>
      <c r="BV48" s="6" t="str">
        <f>VLOOKUP($A48,PreSurvey!$D:AR,41,FALSE)</f>
        <v>Neither Agree nor Disagree</v>
      </c>
      <c r="BW48" t="s">
        <v>67</v>
      </c>
      <c r="BX48" s="6" t="str">
        <f>VLOOKUP($A48,PreSurvey!$D:AS,42,FALSE)</f>
        <v>Neither Agree nor Disagree</v>
      </c>
      <c r="BY48" t="s">
        <v>67</v>
      </c>
      <c r="BZ48" s="6" t="str">
        <f>VLOOKUP($A48,PreSurvey!$D:AT,43,FALSE)</f>
        <v>Disagree Slightly</v>
      </c>
      <c r="CA48" t="s">
        <v>68</v>
      </c>
      <c r="CB48" s="6" t="str">
        <f>VLOOKUP($A48,PreSurvey!$D:AU,44,FALSE)</f>
        <v>Agree Slightly</v>
      </c>
      <c r="CC48" t="s">
        <v>68</v>
      </c>
      <c r="CD48" s="6" t="str">
        <f>VLOOKUP($A48,PreSurvey!$D:AV,45,FALSE)</f>
        <v>Agree Slightly</v>
      </c>
      <c r="CE48" t="s">
        <v>68</v>
      </c>
      <c r="CF48" s="6" t="str">
        <f>VLOOKUP($A48,PreSurvey!$D:AW,46,FALSE)</f>
        <v>Agree Slightly</v>
      </c>
      <c r="CG48" t="s">
        <v>68</v>
      </c>
      <c r="CH48" s="6" t="str">
        <f>VLOOKUP($A48,PreSurvey!$D:AX,47,FALSE)</f>
        <v>Agree Slightly</v>
      </c>
      <c r="CI48" t="s">
        <v>68</v>
      </c>
      <c r="CJ48" s="6" t="str">
        <f>VLOOKUP($A48,PreSurvey!$D:AY,48,FALSE)</f>
        <v>Agree Slightly</v>
      </c>
      <c r="CK48" t="s">
        <v>68</v>
      </c>
      <c r="CL48">
        <v>1009</v>
      </c>
      <c r="CM48" s="3">
        <v>44442.636805555558</v>
      </c>
    </row>
    <row r="49" spans="1:91" x14ac:dyDescent="0.35">
      <c r="A49" s="5" t="s">
        <v>134</v>
      </c>
      <c r="B49" t="s">
        <v>126</v>
      </c>
      <c r="C49" t="s">
        <v>702</v>
      </c>
      <c r="D49" t="s">
        <v>56</v>
      </c>
      <c r="E49" s="6" t="s">
        <v>58</v>
      </c>
      <c r="F49" s="6" t="s">
        <v>73</v>
      </c>
      <c r="G49" s="6" t="s">
        <v>58</v>
      </c>
      <c r="H49" s="6" t="s">
        <v>59</v>
      </c>
      <c r="I49">
        <v>3</v>
      </c>
      <c r="J49">
        <v>3</v>
      </c>
      <c r="K49">
        <v>3</v>
      </c>
      <c r="L49" s="6" t="str">
        <f>VLOOKUP($A49,PreSurvey!$D:M,10,FALSE)</f>
        <v>Disagree Slightly</v>
      </c>
      <c r="M49" t="s">
        <v>68</v>
      </c>
      <c r="N49" s="6" t="str">
        <f>VLOOKUP($A49,PreSurvey!$D:N,11,FALSE)</f>
        <v>Agree Slightly</v>
      </c>
      <c r="O49" t="s">
        <v>60</v>
      </c>
      <c r="P49" s="6" t="str">
        <f>VLOOKUP($A49,PreSurvey!$D:O,12,FALSE)</f>
        <v>Disagree Slightly</v>
      </c>
      <c r="Q49" t="s">
        <v>67</v>
      </c>
      <c r="R49" s="6" t="str">
        <f>VLOOKUP($A49,PreSurvey!$D:P,13,FALSE)</f>
        <v>Neither Agree nor Disagree</v>
      </c>
      <c r="S49" t="s">
        <v>68</v>
      </c>
      <c r="T49" s="6" t="str">
        <f>VLOOKUP($A49,PreSurvey!$D:Q,14,FALSE)</f>
        <v>Agree Slightly</v>
      </c>
      <c r="U49" t="s">
        <v>68</v>
      </c>
      <c r="V49" s="6" t="str">
        <f>VLOOKUP($A49,PreSurvey!$D:R,15,FALSE)</f>
        <v>Neither Agree nor Disagree</v>
      </c>
      <c r="W49" t="s">
        <v>67</v>
      </c>
      <c r="X49" s="6" t="str">
        <f>VLOOKUP($A49,PreSurvey!$D:S,16,FALSE)</f>
        <v>Disagree Slightly</v>
      </c>
      <c r="Y49" t="s">
        <v>67</v>
      </c>
      <c r="Z49" s="6" t="str">
        <f>VLOOKUP($A49,PreSurvey!$D:T,17,FALSE)</f>
        <v>Agree Slightly</v>
      </c>
      <c r="AA49" t="s">
        <v>67</v>
      </c>
      <c r="AB49" s="6" t="str">
        <f>VLOOKUP($A49,PreSurvey!$D:U,18,FALSE)</f>
        <v>Neither Agree nor Disagree</v>
      </c>
      <c r="AC49" t="s">
        <v>68</v>
      </c>
      <c r="AD49" s="6" t="str">
        <f>VLOOKUP($A49,PreSurvey!$D:V,19,FALSE)</f>
        <v>Disagree Slightly</v>
      </c>
      <c r="AE49" t="s">
        <v>66</v>
      </c>
      <c r="AF49" s="6" t="str">
        <f>VLOOKUP($A49,PreSurvey!$D:W,20,FALSE)</f>
        <v>Disagree Slightly</v>
      </c>
      <c r="AG49" t="s">
        <v>68</v>
      </c>
      <c r="AH49" s="6" t="str">
        <f>VLOOKUP($A49,PreSurvey!$D:X,21,FALSE)</f>
        <v>Neither Agree nor Disagree</v>
      </c>
      <c r="AI49" t="s">
        <v>68</v>
      </c>
      <c r="AJ49" s="6" t="str">
        <f>VLOOKUP($A49,PreSurvey!$D:Y,22,FALSE)</f>
        <v>Neither Agree nor Disagree</v>
      </c>
      <c r="AK49" t="s">
        <v>67</v>
      </c>
      <c r="AL49" s="6" t="str">
        <f>VLOOKUP($A49,PreSurvey!$D:Z,23,FALSE)</f>
        <v>Agree Slightly</v>
      </c>
      <c r="AM49" t="s">
        <v>67</v>
      </c>
      <c r="AN49" s="6" t="str">
        <f>VLOOKUP($A49,PreSurvey!$D:AA,24,FALSE)</f>
        <v>Disagree Slightly</v>
      </c>
      <c r="AO49" t="s">
        <v>67</v>
      </c>
      <c r="AP49" s="6" t="str">
        <f>VLOOKUP($A49,PreSurvey!$D:AB,25,FALSE)</f>
        <v>Neither Agree nor Disagree</v>
      </c>
      <c r="AQ49" t="s">
        <v>67</v>
      </c>
      <c r="AR49" s="6" t="str">
        <f>VLOOKUP($A49,PreSurvey!$D:AC,26,FALSE)</f>
        <v>Neither Agree nor Disagree</v>
      </c>
      <c r="AS49" t="s">
        <v>67</v>
      </c>
      <c r="AT49" s="6" t="str">
        <f>VLOOKUP($A49,PreSurvey!$D:AD,27,FALSE)</f>
        <v>Disagree Slightly</v>
      </c>
      <c r="AU49" t="s">
        <v>68</v>
      </c>
      <c r="AV49" s="6" t="str">
        <f>VLOOKUP($A49,PreSurvey!$D:AE,28,FALSE)</f>
        <v>Neither Agree nor Disagree</v>
      </c>
      <c r="AW49" t="s">
        <v>60</v>
      </c>
      <c r="AX49" s="6" t="str">
        <f>VLOOKUP($A49,PreSurvey!$D:AF,29,FALSE)</f>
        <v>Agree Slightly</v>
      </c>
      <c r="AY49" t="s">
        <v>60</v>
      </c>
      <c r="AZ49" s="6" t="str">
        <f>VLOOKUP($A49,PreSurvey!$D:AG,30,FALSE)</f>
        <v>Agree Slightly</v>
      </c>
      <c r="BA49" t="s">
        <v>66</v>
      </c>
      <c r="BB49" s="6" t="str">
        <f>VLOOKUP($A49,PreSurvey!$D:AH,31,FALSE)</f>
        <v>Neither Agree nor Disagree</v>
      </c>
      <c r="BC49" t="s">
        <v>65</v>
      </c>
      <c r="BD49" s="6" t="str">
        <f>VLOOKUP($A49,PreSurvey!$D:AI,32,FALSE)</f>
        <v>Disagree Slightly</v>
      </c>
      <c r="BE49" t="s">
        <v>68</v>
      </c>
      <c r="BF49" s="6" t="str">
        <f>VLOOKUP($A49,PreSurvey!$D:AJ,33,FALSE)</f>
        <v>Disagree Slightly</v>
      </c>
      <c r="BG49" t="s">
        <v>67</v>
      </c>
      <c r="BH49" s="6" t="str">
        <f>VLOOKUP($A49,PreSurvey!$D:AK,34,FALSE)</f>
        <v>Disagree Slightly</v>
      </c>
      <c r="BI49" t="s">
        <v>67</v>
      </c>
      <c r="BJ49" s="6" t="str">
        <f>VLOOKUP($A49,PreSurvey!$D:AL,35,FALSE)</f>
        <v>Neither Agree nor Disagree</v>
      </c>
      <c r="BK49" t="s">
        <v>60</v>
      </c>
      <c r="BL49" s="6" t="str">
        <f>VLOOKUP($A49,PreSurvey!$D:AM,36,FALSE)</f>
        <v>Agree Slightly</v>
      </c>
      <c r="BM49" t="s">
        <v>67</v>
      </c>
      <c r="BN49" s="6" t="str">
        <f>VLOOKUP($A49,PreSurvey!$D:AN,37,FALSE)</f>
        <v>Neither Agree nor Disagree</v>
      </c>
      <c r="BO49" t="s">
        <v>60</v>
      </c>
      <c r="BP49" s="6" t="str">
        <f>VLOOKUP($A49,PreSurvey!$D:AO,38,FALSE)</f>
        <v>Disagree Slightly</v>
      </c>
      <c r="BQ49" t="s">
        <v>67</v>
      </c>
      <c r="BR49" s="6" t="str">
        <f>VLOOKUP($A49,PreSurvey!$D:AP,39,FALSE)</f>
        <v>Disagree Slightly</v>
      </c>
      <c r="BS49" t="s">
        <v>67</v>
      </c>
      <c r="BT49" s="6" t="str">
        <f>VLOOKUP($A49,PreSurvey!$D:AQ,40,FALSE)</f>
        <v>Neither Agree nor Disagree</v>
      </c>
      <c r="BU49" t="s">
        <v>67</v>
      </c>
      <c r="BV49" s="6" t="str">
        <f>VLOOKUP($A49,PreSurvey!$D:AR,41,FALSE)</f>
        <v>Neither Agree nor Disagree</v>
      </c>
      <c r="BW49" t="s">
        <v>67</v>
      </c>
      <c r="BX49" s="6" t="str">
        <f>VLOOKUP($A49,PreSurvey!$D:AS,42,FALSE)</f>
        <v>Neither Agree nor Disagree</v>
      </c>
      <c r="BY49" t="s">
        <v>67</v>
      </c>
      <c r="BZ49" s="6" t="str">
        <f>VLOOKUP($A49,PreSurvey!$D:AT,43,FALSE)</f>
        <v>Neither Agree nor Disagree</v>
      </c>
      <c r="CA49" t="s">
        <v>65</v>
      </c>
      <c r="CB49" s="6" t="str">
        <f>VLOOKUP($A49,PreSurvey!$D:AU,44,FALSE)</f>
        <v>Agree Slightly</v>
      </c>
      <c r="CC49" t="s">
        <v>68</v>
      </c>
      <c r="CD49" s="6" t="str">
        <f>VLOOKUP($A49,PreSurvey!$D:AV,45,FALSE)</f>
        <v>Agree Slightly</v>
      </c>
      <c r="CE49" t="s">
        <v>68</v>
      </c>
      <c r="CF49" s="6" t="str">
        <f>VLOOKUP($A49,PreSurvey!$D:AW,46,FALSE)</f>
        <v>Neither Agree nor Disagree</v>
      </c>
      <c r="CG49" t="s">
        <v>68</v>
      </c>
      <c r="CH49" s="6" t="str">
        <f>VLOOKUP($A49,PreSurvey!$D:AX,47,FALSE)</f>
        <v>Disagree Slightly</v>
      </c>
      <c r="CI49" t="s">
        <v>68</v>
      </c>
      <c r="CJ49" s="6" t="str">
        <f>VLOOKUP($A49,PreSurvey!$D:AY,48,FALSE)</f>
        <v>Neither Agree nor Disagree</v>
      </c>
      <c r="CK49" t="s">
        <v>68</v>
      </c>
      <c r="CL49">
        <v>1006</v>
      </c>
      <c r="CM49" s="3">
        <v>44442.629861111112</v>
      </c>
    </row>
    <row r="50" spans="1:91" x14ac:dyDescent="0.35">
      <c r="A50" s="5" t="s">
        <v>296</v>
      </c>
      <c r="B50" t="s">
        <v>126</v>
      </c>
      <c r="C50" t="s">
        <v>702</v>
      </c>
      <c r="D50" t="s">
        <v>63</v>
      </c>
      <c r="E50" s="6" t="s">
        <v>58</v>
      </c>
      <c r="F50" s="6" t="s">
        <v>73</v>
      </c>
      <c r="G50" s="6" t="s">
        <v>58</v>
      </c>
      <c r="H50" s="6" t="s">
        <v>59</v>
      </c>
      <c r="I50">
        <v>3</v>
      </c>
      <c r="J50">
        <v>3</v>
      </c>
      <c r="K50">
        <v>3</v>
      </c>
      <c r="L50" s="6" t="str">
        <f>VLOOKUP($A50,PreSurvey!$D:M,10,FALSE)</f>
        <v>Disagree Slightly</v>
      </c>
      <c r="M50" t="s">
        <v>60</v>
      </c>
      <c r="N50" s="6" t="str">
        <f>VLOOKUP($A50,PreSurvey!$D:N,11,FALSE)</f>
        <v>Disagree Slightly</v>
      </c>
      <c r="O50" t="s">
        <v>65</v>
      </c>
      <c r="P50" s="6" t="str">
        <f>VLOOKUP($A50,PreSurvey!$D:O,12,FALSE)</f>
        <v>Disagree Slightly</v>
      </c>
      <c r="Q50" t="s">
        <v>60</v>
      </c>
      <c r="R50" s="6" t="str">
        <f>VLOOKUP($A50,PreSurvey!$D:P,13,FALSE)</f>
        <v>Disagree Slightly</v>
      </c>
      <c r="S50" t="s">
        <v>60</v>
      </c>
      <c r="T50" s="6" t="str">
        <f>VLOOKUP($A50,PreSurvey!$D:Q,14,FALSE)</f>
        <v>Disagree Slightly</v>
      </c>
      <c r="U50" t="s">
        <v>65</v>
      </c>
      <c r="V50" s="6" t="str">
        <f>VLOOKUP($A50,PreSurvey!$D:R,15,FALSE)</f>
        <v>Disagree Slightly</v>
      </c>
      <c r="W50" t="s">
        <v>66</v>
      </c>
      <c r="X50" s="6" t="str">
        <f>VLOOKUP($A50,PreSurvey!$D:S,16,FALSE)</f>
        <v>Disagree Slightly</v>
      </c>
      <c r="Y50" t="s">
        <v>60</v>
      </c>
      <c r="Z50" s="6" t="str">
        <f>VLOOKUP($A50,PreSurvey!$D:T,17,FALSE)</f>
        <v>Disagree Slightly</v>
      </c>
      <c r="AA50" t="s">
        <v>66</v>
      </c>
      <c r="AB50" s="6" t="str">
        <f>VLOOKUP($A50,PreSurvey!$D:U,18,FALSE)</f>
        <v>Disagree Slightly</v>
      </c>
      <c r="AC50" t="s">
        <v>65</v>
      </c>
      <c r="AD50" s="6" t="str">
        <f>VLOOKUP($A50,PreSurvey!$D:V,19,FALSE)</f>
        <v>Disagree Slightly</v>
      </c>
      <c r="AE50" t="s">
        <v>65</v>
      </c>
      <c r="AF50" s="6" t="str">
        <f>VLOOKUP($A50,PreSurvey!$D:W,20,FALSE)</f>
        <v>Disagree Slightly</v>
      </c>
      <c r="AG50" t="s">
        <v>60</v>
      </c>
      <c r="AH50" s="6" t="str">
        <f>VLOOKUP($A50,PreSurvey!$D:X,21,FALSE)</f>
        <v>Disagree Slightly</v>
      </c>
      <c r="AI50" t="s">
        <v>65</v>
      </c>
      <c r="AJ50" s="6" t="str">
        <f>VLOOKUP($A50,PreSurvey!$D:Y,22,FALSE)</f>
        <v>Disagree Slightly</v>
      </c>
      <c r="AK50" t="s">
        <v>60</v>
      </c>
      <c r="AL50" s="6" t="str">
        <f>VLOOKUP($A50,PreSurvey!$D:Z,23,FALSE)</f>
        <v>Disagree Slightly</v>
      </c>
      <c r="AM50" t="s">
        <v>66</v>
      </c>
      <c r="AN50" s="6" t="str">
        <f>VLOOKUP($A50,PreSurvey!$D:AA,24,FALSE)</f>
        <v>Disagree Slightly</v>
      </c>
      <c r="AO50" t="s">
        <v>66</v>
      </c>
      <c r="AP50" s="6" t="str">
        <f>VLOOKUP($A50,PreSurvey!$D:AB,25,FALSE)</f>
        <v>Disagree Slightly</v>
      </c>
      <c r="AQ50" t="s">
        <v>66</v>
      </c>
      <c r="AR50" s="6" t="str">
        <f>VLOOKUP($A50,PreSurvey!$D:AC,26,FALSE)</f>
        <v>Disagree Slightly</v>
      </c>
      <c r="AS50" t="s">
        <v>66</v>
      </c>
      <c r="AT50" s="6" t="str">
        <f>VLOOKUP($A50,PreSurvey!$D:AD,27,FALSE)</f>
        <v>Disagree Slightly</v>
      </c>
      <c r="AU50" t="s">
        <v>65</v>
      </c>
      <c r="AV50" s="6" t="str">
        <f>VLOOKUP($A50,PreSurvey!$D:AE,28,FALSE)</f>
        <v>Disagree Slightly</v>
      </c>
      <c r="AW50" t="s">
        <v>66</v>
      </c>
      <c r="AX50" s="6" t="str">
        <f>VLOOKUP($A50,PreSurvey!$D:AF,29,FALSE)</f>
        <v>Disagree Slightly</v>
      </c>
      <c r="AY50" t="s">
        <v>66</v>
      </c>
      <c r="AZ50" s="6" t="str">
        <f>VLOOKUP($A50,PreSurvey!$D:AG,30,FALSE)</f>
        <v>Disagree Slightly</v>
      </c>
      <c r="BA50" t="s">
        <v>66</v>
      </c>
      <c r="BB50" s="6" t="str">
        <f>VLOOKUP($A50,PreSurvey!$D:AH,31,FALSE)</f>
        <v>Disagree Slightly</v>
      </c>
      <c r="BC50" t="s">
        <v>60</v>
      </c>
      <c r="BD50" s="6" t="str">
        <f>VLOOKUP($A50,PreSurvey!$D:AI,32,FALSE)</f>
        <v>Disagree Slightly</v>
      </c>
      <c r="BE50" t="s">
        <v>60</v>
      </c>
      <c r="BF50" s="6" t="str">
        <f>VLOOKUP($A50,PreSurvey!$D:AJ,33,FALSE)</f>
        <v>Disagree Slightly</v>
      </c>
      <c r="BG50" t="s">
        <v>60</v>
      </c>
      <c r="BH50" s="6" t="str">
        <f>VLOOKUP($A50,PreSurvey!$D:AK,34,FALSE)</f>
        <v>Disagree Slightly</v>
      </c>
      <c r="BI50" t="s">
        <v>66</v>
      </c>
      <c r="BJ50" s="6" t="str">
        <f>VLOOKUP($A50,PreSurvey!$D:AL,35,FALSE)</f>
        <v>Disagree Slightly</v>
      </c>
      <c r="BK50" t="s">
        <v>66</v>
      </c>
      <c r="BL50" s="6" t="str">
        <f>VLOOKUP($A50,PreSurvey!$D:AM,36,FALSE)</f>
        <v>Disagree Slightly</v>
      </c>
      <c r="BM50" t="s">
        <v>66</v>
      </c>
      <c r="BN50" s="6" t="str">
        <f>VLOOKUP($A50,PreSurvey!$D:AN,37,FALSE)</f>
        <v>Disagree Slightly</v>
      </c>
      <c r="BO50" t="s">
        <v>66</v>
      </c>
      <c r="BP50" s="6" t="str">
        <f>VLOOKUP($A50,PreSurvey!$D:AO,38,FALSE)</f>
        <v>Disagree Slightly</v>
      </c>
      <c r="BQ50" t="s">
        <v>66</v>
      </c>
      <c r="BR50" s="6" t="str">
        <f>VLOOKUP($A50,PreSurvey!$D:AP,39,FALSE)</f>
        <v>Disagree Slightly</v>
      </c>
      <c r="BS50" t="s">
        <v>66</v>
      </c>
      <c r="BT50" s="6" t="str">
        <f>VLOOKUP($A50,PreSurvey!$D:AQ,40,FALSE)</f>
        <v>Disagree Slightly</v>
      </c>
      <c r="BU50" t="s">
        <v>66</v>
      </c>
      <c r="BV50" s="6" t="str">
        <f>VLOOKUP($A50,PreSurvey!$D:AR,41,FALSE)</f>
        <v>Disagree Slightly</v>
      </c>
      <c r="BW50" t="s">
        <v>66</v>
      </c>
      <c r="BX50" s="6" t="str">
        <f>VLOOKUP($A50,PreSurvey!$D:AS,42,FALSE)</f>
        <v>Disagree Slightly</v>
      </c>
      <c r="BY50" t="s">
        <v>66</v>
      </c>
      <c r="BZ50" s="6" t="str">
        <f>VLOOKUP($A50,PreSurvey!$D:AT,43,FALSE)</f>
        <v>Disagree Slightly</v>
      </c>
      <c r="CA50" t="s">
        <v>66</v>
      </c>
      <c r="CB50" s="6" t="str">
        <f>VLOOKUP($A50,PreSurvey!$D:AU,44,FALSE)</f>
        <v>Disagree Slightly</v>
      </c>
      <c r="CC50" t="s">
        <v>66</v>
      </c>
      <c r="CD50" s="6" t="str">
        <f>VLOOKUP($A50,PreSurvey!$D:AV,45,FALSE)</f>
        <v>Disagree Slightly</v>
      </c>
      <c r="CE50" t="s">
        <v>65</v>
      </c>
      <c r="CF50" s="6" t="str">
        <f>VLOOKUP($A50,PreSurvey!$D:AW,46,FALSE)</f>
        <v>Disagree Slightly</v>
      </c>
      <c r="CG50" t="s">
        <v>65</v>
      </c>
      <c r="CH50" s="6" t="str">
        <f>VLOOKUP($A50,PreSurvey!$D:AX,47,FALSE)</f>
        <v>Disagree Slightly</v>
      </c>
      <c r="CI50" t="s">
        <v>65</v>
      </c>
      <c r="CJ50" s="6" t="str">
        <f>VLOOKUP($A50,PreSurvey!$D:AY,48,FALSE)</f>
        <v>Disagree Slightly</v>
      </c>
      <c r="CK50" t="s">
        <v>65</v>
      </c>
      <c r="CL50">
        <v>755</v>
      </c>
      <c r="CM50" s="3">
        <v>44439.145833333336</v>
      </c>
    </row>
    <row r="51" spans="1:91" x14ac:dyDescent="0.35">
      <c r="A51" s="5" t="s">
        <v>344</v>
      </c>
      <c r="B51" t="s">
        <v>126</v>
      </c>
      <c r="C51" t="s">
        <v>703</v>
      </c>
      <c r="D51" t="s">
        <v>56</v>
      </c>
      <c r="E51" s="6" t="s">
        <v>58</v>
      </c>
      <c r="F51" s="6" t="s">
        <v>73</v>
      </c>
      <c r="G51" s="6" t="s">
        <v>58</v>
      </c>
      <c r="H51" s="6" t="s">
        <v>113</v>
      </c>
      <c r="I51">
        <v>3</v>
      </c>
      <c r="J51">
        <v>3</v>
      </c>
      <c r="K51">
        <v>3</v>
      </c>
      <c r="L51" s="6" t="str">
        <f>VLOOKUP($A51,PreSurvey!$D:M,10,FALSE)</f>
        <v>Disagree Slightly</v>
      </c>
      <c r="M51" t="s">
        <v>65</v>
      </c>
      <c r="N51" s="6" t="str">
        <f>VLOOKUP($A51,PreSurvey!$D:N,11,FALSE)</f>
        <v>Disagree Slightly</v>
      </c>
      <c r="O51" t="s">
        <v>66</v>
      </c>
      <c r="P51" s="6" t="str">
        <f>VLOOKUP($A51,PreSurvey!$D:O,12,FALSE)</f>
        <v>Disagree Slightly</v>
      </c>
      <c r="Q51" t="s">
        <v>67</v>
      </c>
      <c r="R51" s="6" t="str">
        <f>VLOOKUP($A51,PreSurvey!$D:P,13,FALSE)</f>
        <v>Disagree Slightly</v>
      </c>
      <c r="S51" t="s">
        <v>65</v>
      </c>
      <c r="T51" s="6" t="str">
        <f>VLOOKUP($A51,PreSurvey!$D:Q,14,FALSE)</f>
        <v>Disagree Slightly</v>
      </c>
      <c r="U51" t="s">
        <v>68</v>
      </c>
      <c r="V51" s="6" t="str">
        <f>VLOOKUP($A51,PreSurvey!$D:R,15,FALSE)</f>
        <v>Disagree Slightly</v>
      </c>
      <c r="W51" t="s">
        <v>67</v>
      </c>
      <c r="X51" s="6" t="str">
        <f>VLOOKUP($A51,PreSurvey!$D:S,16,FALSE)</f>
        <v>Disagree Slightly</v>
      </c>
      <c r="Y51" t="s">
        <v>67</v>
      </c>
      <c r="Z51" s="6" t="str">
        <f>VLOOKUP($A51,PreSurvey!$D:T,17,FALSE)</f>
        <v>Disagree Slightly</v>
      </c>
      <c r="AA51" t="s">
        <v>67</v>
      </c>
      <c r="AB51" s="6" t="str">
        <f>VLOOKUP($A51,PreSurvey!$D:U,18,FALSE)</f>
        <v>Neither Agree nor Disagree</v>
      </c>
      <c r="AC51" t="s">
        <v>60</v>
      </c>
      <c r="AD51" s="6" t="str">
        <f>VLOOKUP($A51,PreSurvey!$D:V,19,FALSE)</f>
        <v>Neither Agree nor Disagree</v>
      </c>
      <c r="AE51" t="s">
        <v>60</v>
      </c>
      <c r="AF51" s="6" t="str">
        <f>VLOOKUP($A51,PreSurvey!$D:W,20,FALSE)</f>
        <v>Neither Agree nor Disagree</v>
      </c>
      <c r="AG51" t="s">
        <v>65</v>
      </c>
      <c r="AH51" s="6" t="str">
        <f>VLOOKUP($A51,PreSurvey!$D:X,21,FALSE)</f>
        <v>Disagree Strongly</v>
      </c>
      <c r="AI51" t="s">
        <v>65</v>
      </c>
      <c r="AJ51" s="6" t="str">
        <f>VLOOKUP($A51,PreSurvey!$D:Y,22,FALSE)</f>
        <v>Neither Agree nor Disagree</v>
      </c>
      <c r="AK51" t="s">
        <v>67</v>
      </c>
      <c r="AL51" s="6" t="str">
        <f>VLOOKUP($A51,PreSurvey!$D:Z,23,FALSE)</f>
        <v>Neither Agree nor Disagree</v>
      </c>
      <c r="AM51" t="s">
        <v>66</v>
      </c>
      <c r="AN51" s="6" t="str">
        <f>VLOOKUP($A51,PreSurvey!$D:AA,24,FALSE)</f>
        <v>Neither Agree nor Disagree</v>
      </c>
      <c r="AO51" t="s">
        <v>66</v>
      </c>
      <c r="AP51" s="6" t="str">
        <f>VLOOKUP($A51,PreSurvey!$D:AB,25,FALSE)</f>
        <v>Disagree Slightly</v>
      </c>
      <c r="AQ51" t="s">
        <v>67</v>
      </c>
      <c r="AR51" s="6" t="str">
        <f>VLOOKUP($A51,PreSurvey!$D:AC,26,FALSE)</f>
        <v>Disagree Slightly</v>
      </c>
      <c r="AS51" t="s">
        <v>67</v>
      </c>
      <c r="AT51" s="6" t="str">
        <f>VLOOKUP($A51,PreSurvey!$D:AD,27,FALSE)</f>
        <v>Neither Agree nor Disagree</v>
      </c>
      <c r="AU51" t="s">
        <v>68</v>
      </c>
      <c r="AV51" s="6" t="str">
        <f>VLOOKUP($A51,PreSurvey!$D:AE,28,FALSE)</f>
        <v>Disagree Slightly</v>
      </c>
      <c r="AW51" t="s">
        <v>67</v>
      </c>
      <c r="AX51" s="6" t="str">
        <f>VLOOKUP($A51,PreSurvey!$D:AF,29,FALSE)</f>
        <v>Disagree Slightly</v>
      </c>
      <c r="AY51" t="s">
        <v>66</v>
      </c>
      <c r="AZ51" s="6" t="str">
        <f>VLOOKUP($A51,PreSurvey!$D:AG,30,FALSE)</f>
        <v>Neither Agree nor Disagree</v>
      </c>
      <c r="BA51" t="s">
        <v>66</v>
      </c>
      <c r="BB51" s="6" t="str">
        <f>VLOOKUP($A51,PreSurvey!$D:AH,31,FALSE)</f>
        <v>Disagree Slightly</v>
      </c>
      <c r="BC51" t="s">
        <v>66</v>
      </c>
      <c r="BD51" s="6" t="str">
        <f>VLOOKUP($A51,PreSurvey!$D:AI,32,FALSE)</f>
        <v>Neither Agree nor Disagree</v>
      </c>
      <c r="BE51" t="s">
        <v>65</v>
      </c>
      <c r="BF51" s="6" t="str">
        <f>VLOOKUP($A51,PreSurvey!$D:AJ,33,FALSE)</f>
        <v>Disagree Slightly</v>
      </c>
      <c r="BG51" t="s">
        <v>60</v>
      </c>
      <c r="BH51" s="6" t="str">
        <f>VLOOKUP($A51,PreSurvey!$D:AK,34,FALSE)</f>
        <v>Neither Agree nor Disagree</v>
      </c>
      <c r="BI51" t="s">
        <v>67</v>
      </c>
      <c r="BJ51" s="6" t="str">
        <f>VLOOKUP($A51,PreSurvey!$D:AL,35,FALSE)</f>
        <v>Neither Agree nor Disagree</v>
      </c>
      <c r="BK51" t="s">
        <v>66</v>
      </c>
      <c r="BL51" s="6" t="str">
        <f>VLOOKUP($A51,PreSurvey!$D:AM,36,FALSE)</f>
        <v>Disagree Slightly</v>
      </c>
      <c r="BM51" t="s">
        <v>66</v>
      </c>
      <c r="BN51" s="6" t="str">
        <f>VLOOKUP($A51,PreSurvey!$D:AN,37,FALSE)</f>
        <v>Disagree Slightly</v>
      </c>
      <c r="BO51" t="s">
        <v>65</v>
      </c>
      <c r="BP51" s="6" t="str">
        <f>VLOOKUP($A51,PreSurvey!$D:AO,38,FALSE)</f>
        <v>Disagree Slightly</v>
      </c>
      <c r="BQ51" t="s">
        <v>67</v>
      </c>
      <c r="BR51" s="6" t="str">
        <f>VLOOKUP($A51,PreSurvey!$D:AP,39,FALSE)</f>
        <v>Disagree Slightly</v>
      </c>
      <c r="BS51" t="s">
        <v>67</v>
      </c>
      <c r="BT51" s="6" t="str">
        <f>VLOOKUP($A51,PreSurvey!$D:AQ,40,FALSE)</f>
        <v>Disagree Slightly</v>
      </c>
      <c r="BU51" t="s">
        <v>67</v>
      </c>
      <c r="BV51" s="6" t="str">
        <f>VLOOKUP($A51,PreSurvey!$D:AR,41,FALSE)</f>
        <v>Disagree Slightly</v>
      </c>
      <c r="BW51" t="s">
        <v>67</v>
      </c>
      <c r="BX51" s="6" t="str">
        <f>VLOOKUP($A51,PreSurvey!$D:AS,42,FALSE)</f>
        <v>Disagree Slightly</v>
      </c>
      <c r="BY51" t="s">
        <v>67</v>
      </c>
      <c r="BZ51" s="6" t="str">
        <f>VLOOKUP($A51,PreSurvey!$D:AT,43,FALSE)</f>
        <v>Disagree Slightly</v>
      </c>
      <c r="CA51" t="s">
        <v>66</v>
      </c>
      <c r="CB51" s="6" t="str">
        <f>VLOOKUP($A51,PreSurvey!$D:AU,44,FALSE)</f>
        <v>Agree Strongly</v>
      </c>
      <c r="CC51" t="s">
        <v>68</v>
      </c>
      <c r="CD51" s="6" t="str">
        <f>VLOOKUP($A51,PreSurvey!$D:AV,45,FALSE)</f>
        <v>Agree Slightly</v>
      </c>
      <c r="CE51" t="s">
        <v>65</v>
      </c>
      <c r="CF51" s="6" t="str">
        <f>VLOOKUP($A51,PreSurvey!$D:AW,46,FALSE)</f>
        <v>Agree Slightly</v>
      </c>
      <c r="CG51" t="s">
        <v>65</v>
      </c>
      <c r="CH51" s="6" t="str">
        <f>VLOOKUP($A51,PreSurvey!$D:AX,47,FALSE)</f>
        <v>Neither Agree nor Disagree</v>
      </c>
      <c r="CI51" t="s">
        <v>65</v>
      </c>
      <c r="CJ51" s="6" t="str">
        <f>VLOOKUP($A51,PreSurvey!$D:AY,48,FALSE)</f>
        <v>Neither Agree nor Disagree</v>
      </c>
      <c r="CK51" t="s">
        <v>65</v>
      </c>
      <c r="CL51">
        <v>661</v>
      </c>
      <c r="CM51" s="3">
        <v>44437.434027777781</v>
      </c>
    </row>
    <row r="52" spans="1:91" x14ac:dyDescent="0.35">
      <c r="A52" s="5" t="s">
        <v>140</v>
      </c>
      <c r="B52" t="s">
        <v>126</v>
      </c>
      <c r="C52" t="s">
        <v>705</v>
      </c>
      <c r="D52" t="s">
        <v>63</v>
      </c>
      <c r="E52" s="6" t="s">
        <v>58</v>
      </c>
      <c r="F52" s="6" t="s">
        <v>73</v>
      </c>
      <c r="G52" s="6" t="s">
        <v>58</v>
      </c>
      <c r="H52" s="6" t="s">
        <v>74</v>
      </c>
      <c r="I52">
        <v>5</v>
      </c>
      <c r="J52">
        <v>5</v>
      </c>
      <c r="K52">
        <v>5</v>
      </c>
      <c r="L52" s="6" t="str">
        <f>VLOOKUP($A52,PreSurvey!$D:M,10,FALSE)</f>
        <v>Disagree Slightly</v>
      </c>
      <c r="M52" t="s">
        <v>65</v>
      </c>
      <c r="N52" s="6" t="str">
        <f>VLOOKUP($A52,PreSurvey!$D:N,11,FALSE)</f>
        <v>Neither Agree nor Disagree</v>
      </c>
      <c r="O52" t="s">
        <v>67</v>
      </c>
      <c r="P52" s="6" t="str">
        <f>VLOOKUP($A52,PreSurvey!$D:O,12,FALSE)</f>
        <v>Neither Agree nor Disagree</v>
      </c>
      <c r="Q52" t="s">
        <v>67</v>
      </c>
      <c r="R52" s="6" t="str">
        <f>VLOOKUP($A52,PreSurvey!$D:P,13,FALSE)</f>
        <v>Neither Agree nor Disagree</v>
      </c>
      <c r="S52" t="s">
        <v>68</v>
      </c>
      <c r="T52" s="6" t="str">
        <f>VLOOKUP($A52,PreSurvey!$D:Q,14,FALSE)</f>
        <v>Neither Agree nor Disagree</v>
      </c>
      <c r="U52" t="s">
        <v>68</v>
      </c>
      <c r="V52" s="6" t="str">
        <f>VLOOKUP($A52,PreSurvey!$D:R,15,FALSE)</f>
        <v>Disagree Slightly</v>
      </c>
      <c r="W52" t="s">
        <v>67</v>
      </c>
      <c r="X52" s="6" t="str">
        <f>VLOOKUP($A52,PreSurvey!$D:S,16,FALSE)</f>
        <v>Neither Agree nor Disagree</v>
      </c>
      <c r="Y52" t="s">
        <v>67</v>
      </c>
      <c r="Z52" s="6" t="str">
        <f>VLOOKUP($A52,PreSurvey!$D:T,17,FALSE)</f>
        <v>Neither Agree nor Disagree</v>
      </c>
      <c r="AA52" t="s">
        <v>67</v>
      </c>
      <c r="AB52" s="6" t="str">
        <f>VLOOKUP($A52,PreSurvey!$D:U,18,FALSE)</f>
        <v>Agree Slightly</v>
      </c>
      <c r="AC52" t="s">
        <v>68</v>
      </c>
      <c r="AD52" s="6" t="str">
        <f>VLOOKUP($A52,PreSurvey!$D:V,19,FALSE)</f>
        <v>Disagree Slightly</v>
      </c>
      <c r="AE52" t="s">
        <v>67</v>
      </c>
      <c r="AF52" s="6" t="str">
        <f>VLOOKUP($A52,PreSurvey!$D:W,20,FALSE)</f>
        <v>Agree Slightly</v>
      </c>
      <c r="AG52" t="s">
        <v>68</v>
      </c>
      <c r="AH52" s="6" t="str">
        <f>VLOOKUP($A52,PreSurvey!$D:X,21,FALSE)</f>
        <v>Neither Agree nor Disagree</v>
      </c>
      <c r="AI52" t="s">
        <v>68</v>
      </c>
      <c r="AJ52" s="6" t="str">
        <f>VLOOKUP($A52,PreSurvey!$D:Y,22,FALSE)</f>
        <v>Neither Agree nor Disagree</v>
      </c>
      <c r="AK52" t="s">
        <v>67</v>
      </c>
      <c r="AL52" s="6" t="str">
        <f>VLOOKUP($A52,PreSurvey!$D:Z,23,FALSE)</f>
        <v>Disagree Slightly</v>
      </c>
      <c r="AM52" t="s">
        <v>67</v>
      </c>
      <c r="AN52" s="6" t="str">
        <f>VLOOKUP($A52,PreSurvey!$D:AA,24,FALSE)</f>
        <v>Neither Agree nor Disagree</v>
      </c>
      <c r="AO52" t="s">
        <v>67</v>
      </c>
      <c r="AP52" s="6" t="str">
        <f>VLOOKUP($A52,PreSurvey!$D:AB,25,FALSE)</f>
        <v>Neither Agree nor Disagree</v>
      </c>
      <c r="AQ52" t="s">
        <v>67</v>
      </c>
      <c r="AR52" s="6" t="str">
        <f>VLOOKUP($A52,PreSurvey!$D:AC,26,FALSE)</f>
        <v>Disagree Slightly</v>
      </c>
      <c r="AS52" t="s">
        <v>60</v>
      </c>
      <c r="AT52" s="6" t="str">
        <f>VLOOKUP($A52,PreSurvey!$D:AD,27,FALSE)</f>
        <v>Neither Agree nor Disagree</v>
      </c>
      <c r="AU52" t="s">
        <v>65</v>
      </c>
      <c r="AV52" s="6" t="str">
        <f>VLOOKUP($A52,PreSurvey!$D:AE,28,FALSE)</f>
        <v>Neither Agree nor Disagree</v>
      </c>
      <c r="AW52" t="s">
        <v>66</v>
      </c>
      <c r="AX52" s="6" t="str">
        <f>VLOOKUP($A52,PreSurvey!$D:AF,29,FALSE)</f>
        <v>Agree Slightly</v>
      </c>
      <c r="AY52" t="s">
        <v>66</v>
      </c>
      <c r="AZ52" s="6" t="str">
        <f>VLOOKUP($A52,PreSurvey!$D:AG,30,FALSE)</f>
        <v>Neither Agree nor Disagree</v>
      </c>
      <c r="BA52" t="s">
        <v>67</v>
      </c>
      <c r="BB52" s="6" t="str">
        <f>VLOOKUP($A52,PreSurvey!$D:AH,31,FALSE)</f>
        <v>Disagree Slightly</v>
      </c>
      <c r="BC52" t="s">
        <v>66</v>
      </c>
      <c r="BD52" s="6" t="str">
        <f>VLOOKUP($A52,PreSurvey!$D:AI,32,FALSE)</f>
        <v>Disagree Slightly</v>
      </c>
      <c r="BE52" t="s">
        <v>65</v>
      </c>
      <c r="BF52" s="6" t="str">
        <f>VLOOKUP($A52,PreSurvey!$D:AJ,33,FALSE)</f>
        <v>Neither Agree nor Disagree</v>
      </c>
      <c r="BG52" t="s">
        <v>67</v>
      </c>
      <c r="BH52" s="6" t="str">
        <f>VLOOKUP($A52,PreSurvey!$D:AK,34,FALSE)</f>
        <v>Neither Agree nor Disagree</v>
      </c>
      <c r="BI52" t="s">
        <v>67</v>
      </c>
      <c r="BJ52" s="6" t="str">
        <f>VLOOKUP($A52,PreSurvey!$D:AL,35,FALSE)</f>
        <v>Agree Slightly</v>
      </c>
      <c r="BK52" t="s">
        <v>67</v>
      </c>
      <c r="BL52" s="6" t="str">
        <f>VLOOKUP($A52,PreSurvey!$D:AM,36,FALSE)</f>
        <v>Agree Slightly</v>
      </c>
      <c r="BM52" t="s">
        <v>60</v>
      </c>
      <c r="BN52" s="6" t="str">
        <f>VLOOKUP($A52,PreSurvey!$D:AN,37,FALSE)</f>
        <v>Agree Slightly</v>
      </c>
      <c r="BO52" t="s">
        <v>60</v>
      </c>
      <c r="BP52" s="6" t="str">
        <f>VLOOKUP($A52,PreSurvey!$D:AO,38,FALSE)</f>
        <v>Disagree Slightly</v>
      </c>
      <c r="BQ52" t="s">
        <v>67</v>
      </c>
      <c r="BR52" s="6" t="str">
        <f>VLOOKUP($A52,PreSurvey!$D:AP,39,FALSE)</f>
        <v>Neither Agree nor Disagree</v>
      </c>
      <c r="BS52" t="s">
        <v>67</v>
      </c>
      <c r="BT52" s="6" t="str">
        <f>VLOOKUP($A52,PreSurvey!$D:AQ,40,FALSE)</f>
        <v>Neither Agree nor Disagree</v>
      </c>
      <c r="BU52" t="s">
        <v>67</v>
      </c>
      <c r="BV52" s="6" t="str">
        <f>VLOOKUP($A52,PreSurvey!$D:AR,41,FALSE)</f>
        <v>Neither Agree nor Disagree</v>
      </c>
      <c r="BW52" t="s">
        <v>67</v>
      </c>
      <c r="BX52" s="6" t="str">
        <f>VLOOKUP($A52,PreSurvey!$D:AS,42,FALSE)</f>
        <v>Neither Agree nor Disagree</v>
      </c>
      <c r="BY52" t="s">
        <v>67</v>
      </c>
      <c r="BZ52" s="6" t="str">
        <f>VLOOKUP($A52,PreSurvey!$D:AT,43,FALSE)</f>
        <v>Neither Agree nor Disagree</v>
      </c>
      <c r="CA52" t="s">
        <v>68</v>
      </c>
      <c r="CB52" s="6" t="str">
        <f>VLOOKUP($A52,PreSurvey!$D:AU,44,FALSE)</f>
        <v>Neither Agree nor Disagree</v>
      </c>
      <c r="CC52" t="s">
        <v>68</v>
      </c>
      <c r="CD52" s="6" t="str">
        <f>VLOOKUP($A52,PreSurvey!$D:AV,45,FALSE)</f>
        <v>Neither Agree nor Disagree</v>
      </c>
      <c r="CE52" t="s">
        <v>68</v>
      </c>
      <c r="CF52" s="6" t="str">
        <f>VLOOKUP($A52,PreSurvey!$D:AW,46,FALSE)</f>
        <v>Neither Agree nor Disagree</v>
      </c>
      <c r="CG52" t="s">
        <v>68</v>
      </c>
      <c r="CH52" s="6" t="str">
        <f>VLOOKUP($A52,PreSurvey!$D:AX,47,FALSE)</f>
        <v>Neither Agree nor Disagree</v>
      </c>
      <c r="CI52" t="s">
        <v>68</v>
      </c>
      <c r="CJ52" s="6" t="str">
        <f>VLOOKUP($A52,PreSurvey!$D:AY,48,FALSE)</f>
        <v>Neither Agree nor Disagree</v>
      </c>
      <c r="CK52" t="s">
        <v>65</v>
      </c>
      <c r="CL52">
        <v>548</v>
      </c>
      <c r="CM52" s="3">
        <v>44437.297222222223</v>
      </c>
    </row>
    <row r="53" spans="1:91" x14ac:dyDescent="0.35">
      <c r="A53" s="5" t="s">
        <v>338</v>
      </c>
      <c r="B53" t="s">
        <v>126</v>
      </c>
      <c r="C53" t="s">
        <v>717</v>
      </c>
      <c r="D53" t="s">
        <v>63</v>
      </c>
      <c r="E53" s="6" t="s">
        <v>58</v>
      </c>
      <c r="F53" s="6" t="s">
        <v>73</v>
      </c>
      <c r="G53" s="6" t="s">
        <v>58</v>
      </c>
      <c r="H53" s="6" t="s">
        <v>116</v>
      </c>
      <c r="I53">
        <v>3</v>
      </c>
      <c r="J53">
        <v>3</v>
      </c>
      <c r="K53">
        <v>3</v>
      </c>
      <c r="L53" s="6" t="str">
        <f>VLOOKUP($A53,PreSurvey!$D:M,10,FALSE)</f>
        <v>Disagree Strongly</v>
      </c>
      <c r="M53" t="s">
        <v>60</v>
      </c>
      <c r="N53" s="6" t="str">
        <f>VLOOKUP($A53,PreSurvey!$D:N,11,FALSE)</f>
        <v>Disagree Strongly</v>
      </c>
      <c r="O53" t="s">
        <v>60</v>
      </c>
      <c r="P53" s="6" t="str">
        <f>VLOOKUP($A53,PreSurvey!$D:O,12,FALSE)</f>
        <v>Disagree Strongly</v>
      </c>
      <c r="Q53" t="s">
        <v>65</v>
      </c>
      <c r="R53" s="6" t="str">
        <f>VLOOKUP($A53,PreSurvey!$D:P,13,FALSE)</f>
        <v>Disagree Strongly</v>
      </c>
      <c r="S53" t="s">
        <v>65</v>
      </c>
      <c r="T53" s="6" t="str">
        <f>VLOOKUP($A53,PreSurvey!$D:Q,14,FALSE)</f>
        <v>Disagree Strongly</v>
      </c>
      <c r="U53" t="s">
        <v>65</v>
      </c>
      <c r="V53" s="6" t="str">
        <f>VLOOKUP($A53,PreSurvey!$D:R,15,FALSE)</f>
        <v>Disagree Slightly</v>
      </c>
      <c r="W53" t="s">
        <v>66</v>
      </c>
      <c r="X53" s="6" t="str">
        <f>VLOOKUP($A53,PreSurvey!$D:S,16,FALSE)</f>
        <v>Disagree Slightly</v>
      </c>
      <c r="Y53" t="s">
        <v>60</v>
      </c>
      <c r="Z53" s="6" t="str">
        <f>VLOOKUP($A53,PreSurvey!$D:T,17,FALSE)</f>
        <v>Disagree Slightly</v>
      </c>
      <c r="AA53" t="s">
        <v>60</v>
      </c>
      <c r="AB53" s="6" t="str">
        <f>VLOOKUP($A53,PreSurvey!$D:U,18,FALSE)</f>
        <v>Disagree Slightly</v>
      </c>
      <c r="AC53" t="s">
        <v>60</v>
      </c>
      <c r="AD53" s="6" t="str">
        <f>VLOOKUP($A53,PreSurvey!$D:V,19,FALSE)</f>
        <v>Disagree Slightly</v>
      </c>
      <c r="AE53" t="s">
        <v>60</v>
      </c>
      <c r="AF53" s="6" t="str">
        <f>VLOOKUP($A53,PreSurvey!$D:W,20,FALSE)</f>
        <v>Disagree Slightly</v>
      </c>
      <c r="AG53" t="s">
        <v>66</v>
      </c>
      <c r="AH53" s="6" t="str">
        <f>VLOOKUP($A53,PreSurvey!$D:X,21,FALSE)</f>
        <v>Disagree Slightly</v>
      </c>
      <c r="AI53" t="s">
        <v>66</v>
      </c>
      <c r="AJ53" s="6" t="str">
        <f>VLOOKUP($A53,PreSurvey!$D:Y,22,FALSE)</f>
        <v>Disagree Slightly</v>
      </c>
      <c r="AK53" t="s">
        <v>66</v>
      </c>
      <c r="AL53" s="6" t="str">
        <f>VLOOKUP($A53,PreSurvey!$D:Z,23,FALSE)</f>
        <v>Disagree Slightly</v>
      </c>
      <c r="AM53" t="s">
        <v>66</v>
      </c>
      <c r="AN53" s="6" t="str">
        <f>VLOOKUP($A53,PreSurvey!$D:AA,24,FALSE)</f>
        <v>Disagree Slightly</v>
      </c>
      <c r="AO53" t="s">
        <v>66</v>
      </c>
      <c r="AP53" s="6" t="str">
        <f>VLOOKUP($A53,PreSurvey!$D:AB,25,FALSE)</f>
        <v>Disagree Slightly</v>
      </c>
      <c r="AQ53" t="s">
        <v>66</v>
      </c>
      <c r="AR53" s="6" t="str">
        <f>VLOOKUP($A53,PreSurvey!$D:AC,26,FALSE)</f>
        <v>Disagree Slightly</v>
      </c>
      <c r="AS53" t="s">
        <v>66</v>
      </c>
      <c r="AT53" s="6" t="str">
        <f>VLOOKUP($A53,PreSurvey!$D:AD,27,FALSE)</f>
        <v>Neither Agree nor Disagree</v>
      </c>
      <c r="AU53" t="s">
        <v>65</v>
      </c>
      <c r="AV53" s="6" t="str">
        <f>VLOOKUP($A53,PreSurvey!$D:AE,28,FALSE)</f>
        <v>Neither Agree nor Disagree</v>
      </c>
      <c r="AW53" t="s">
        <v>60</v>
      </c>
      <c r="AX53" s="6" t="str">
        <f>VLOOKUP($A53,PreSurvey!$D:AF,29,FALSE)</f>
        <v>Neither Agree nor Disagree</v>
      </c>
      <c r="AY53" t="s">
        <v>60</v>
      </c>
      <c r="AZ53" s="6" t="str">
        <f>VLOOKUP($A53,PreSurvey!$D:AG,30,FALSE)</f>
        <v>Disagree Slightly</v>
      </c>
      <c r="BA53" t="s">
        <v>60</v>
      </c>
      <c r="BB53" s="6" t="str">
        <f>VLOOKUP($A53,PreSurvey!$D:AH,31,FALSE)</f>
        <v>Neither Agree nor Disagree</v>
      </c>
      <c r="BC53" t="s">
        <v>66</v>
      </c>
      <c r="BD53" s="6" t="str">
        <f>VLOOKUP($A53,PreSurvey!$D:AI,32,FALSE)</f>
        <v>Disagree Slightly</v>
      </c>
      <c r="BE53" t="s">
        <v>60</v>
      </c>
      <c r="BF53" s="6" t="str">
        <f>VLOOKUP($A53,PreSurvey!$D:AJ,33,FALSE)</f>
        <v>Disagree Slightly</v>
      </c>
      <c r="BG53" t="s">
        <v>60</v>
      </c>
      <c r="BH53" s="6" t="str">
        <f>VLOOKUP($A53,PreSurvey!$D:AK,34,FALSE)</f>
        <v>Disagree Slightly</v>
      </c>
      <c r="BI53" t="s">
        <v>66</v>
      </c>
      <c r="BJ53" s="6" t="str">
        <f>VLOOKUP($A53,PreSurvey!$D:AL,35,FALSE)</f>
        <v>Disagree Slightly</v>
      </c>
      <c r="BK53" t="s">
        <v>66</v>
      </c>
      <c r="BL53" s="6" t="str">
        <f>VLOOKUP($A53,PreSurvey!$D:AM,36,FALSE)</f>
        <v>Disagree Slightly</v>
      </c>
      <c r="BM53" t="s">
        <v>66</v>
      </c>
      <c r="BN53" s="6" t="str">
        <f>VLOOKUP($A53,PreSurvey!$D:AN,37,FALSE)</f>
        <v>Neither Agree nor Disagree</v>
      </c>
      <c r="BO53" t="s">
        <v>66</v>
      </c>
      <c r="BP53" s="6" t="str">
        <f>VLOOKUP($A53,PreSurvey!$D:AO,38,FALSE)</f>
        <v>Disagree Slightly</v>
      </c>
      <c r="BQ53" t="s">
        <v>66</v>
      </c>
      <c r="BR53" s="6" t="str">
        <f>VLOOKUP($A53,PreSurvey!$D:AP,39,FALSE)</f>
        <v>Neither Agree nor Disagree</v>
      </c>
      <c r="BS53" t="s">
        <v>66</v>
      </c>
      <c r="BT53" s="6" t="str">
        <f>VLOOKUP($A53,PreSurvey!$D:AQ,40,FALSE)</f>
        <v>Neither Agree nor Disagree</v>
      </c>
      <c r="BU53" t="s">
        <v>66</v>
      </c>
      <c r="BV53" s="6" t="str">
        <f>VLOOKUP($A53,PreSurvey!$D:AR,41,FALSE)</f>
        <v>Disagree Slightly</v>
      </c>
      <c r="BW53" t="s">
        <v>66</v>
      </c>
      <c r="BX53" s="6" t="str">
        <f>VLOOKUP($A53,PreSurvey!$D:AS,42,FALSE)</f>
        <v>Disagree Slightly</v>
      </c>
      <c r="BY53" t="s">
        <v>66</v>
      </c>
      <c r="BZ53" s="6" t="str">
        <f>VLOOKUP($A53,PreSurvey!$D:AT,43,FALSE)</f>
        <v>Neither Agree nor Disagree</v>
      </c>
      <c r="CA53" t="s">
        <v>66</v>
      </c>
      <c r="CB53" s="6" t="str">
        <f>VLOOKUP($A53,PreSurvey!$D:AU,44,FALSE)</f>
        <v>Neither Agree nor Disagree</v>
      </c>
      <c r="CC53" t="s">
        <v>65</v>
      </c>
      <c r="CD53" s="6" t="str">
        <f>VLOOKUP($A53,PreSurvey!$D:AV,45,FALSE)</f>
        <v>Neither Agree nor Disagree</v>
      </c>
      <c r="CE53" t="s">
        <v>65</v>
      </c>
      <c r="CF53" s="6" t="str">
        <f>VLOOKUP($A53,PreSurvey!$D:AW,46,FALSE)</f>
        <v>Neither Agree nor Disagree</v>
      </c>
      <c r="CG53" t="s">
        <v>65</v>
      </c>
      <c r="CH53" s="6" t="str">
        <f>VLOOKUP($A53,PreSurvey!$D:AX,47,FALSE)</f>
        <v>Neither Agree nor Disagree</v>
      </c>
      <c r="CI53" t="s">
        <v>65</v>
      </c>
      <c r="CJ53" s="6" t="str">
        <f>VLOOKUP($A53,PreSurvey!$D:AY,48,FALSE)</f>
        <v>Neither Agree nor Disagree</v>
      </c>
      <c r="CK53" t="s">
        <v>65</v>
      </c>
      <c r="CL53">
        <v>673</v>
      </c>
      <c r="CM53" s="3">
        <v>44437.462500000001</v>
      </c>
    </row>
    <row r="54" spans="1:91" x14ac:dyDescent="0.35">
      <c r="A54" s="5" t="s">
        <v>289</v>
      </c>
      <c r="B54" t="s">
        <v>126</v>
      </c>
      <c r="C54" t="s">
        <v>702</v>
      </c>
      <c r="D54" t="s">
        <v>63</v>
      </c>
      <c r="E54" s="6" t="s">
        <v>58</v>
      </c>
      <c r="F54" s="6" t="s">
        <v>73</v>
      </c>
      <c r="G54" s="6" t="s">
        <v>58</v>
      </c>
      <c r="H54" s="6" t="s">
        <v>59</v>
      </c>
      <c r="I54">
        <v>4</v>
      </c>
      <c r="J54">
        <v>4</v>
      </c>
      <c r="K54">
        <v>4</v>
      </c>
      <c r="L54" s="6" t="str">
        <f>VLOOKUP($A54,PreSurvey!$D:M,10,FALSE)</f>
        <v>Neither Agree nor Disagree</v>
      </c>
      <c r="M54" t="s">
        <v>60</v>
      </c>
      <c r="N54" s="6" t="str">
        <f>VLOOKUP($A54,PreSurvey!$D:N,11,FALSE)</f>
        <v>Neither Agree nor Disagree</v>
      </c>
      <c r="O54" t="s">
        <v>60</v>
      </c>
      <c r="P54" s="6" t="str">
        <f>VLOOKUP($A54,PreSurvey!$D:O,12,FALSE)</f>
        <v>Neither Agree nor Disagree</v>
      </c>
      <c r="Q54" t="s">
        <v>60</v>
      </c>
      <c r="R54" s="6" t="str">
        <f>VLOOKUP($A54,PreSurvey!$D:P,13,FALSE)</f>
        <v>Neither Agree nor Disagree</v>
      </c>
      <c r="S54" t="s">
        <v>60</v>
      </c>
      <c r="T54" s="6" t="str">
        <f>VLOOKUP($A54,PreSurvey!$D:Q,14,FALSE)</f>
        <v>Neither Agree nor Disagree</v>
      </c>
      <c r="U54" t="s">
        <v>60</v>
      </c>
      <c r="V54" s="6" t="str">
        <f>VLOOKUP($A54,PreSurvey!$D:R,15,FALSE)</f>
        <v>Neither Agree nor Disagree</v>
      </c>
      <c r="W54" t="s">
        <v>60</v>
      </c>
      <c r="X54" s="6" t="str">
        <f>VLOOKUP($A54,PreSurvey!$D:S,16,FALSE)</f>
        <v>Neither Agree nor Disagree</v>
      </c>
      <c r="Y54" t="s">
        <v>60</v>
      </c>
      <c r="Z54" s="6" t="str">
        <f>VLOOKUP($A54,PreSurvey!$D:T,17,FALSE)</f>
        <v>Neither Agree nor Disagree</v>
      </c>
      <c r="AA54" t="s">
        <v>60</v>
      </c>
      <c r="AB54" s="6" t="str">
        <f>VLOOKUP($A54,PreSurvey!$D:U,18,FALSE)</f>
        <v>Neither Agree nor Disagree</v>
      </c>
      <c r="AC54" t="s">
        <v>60</v>
      </c>
      <c r="AD54" s="6" t="str">
        <f>VLOOKUP($A54,PreSurvey!$D:V,19,FALSE)</f>
        <v>Neither Agree nor Disagree</v>
      </c>
      <c r="AE54" t="s">
        <v>60</v>
      </c>
      <c r="AF54" s="6" t="str">
        <f>VLOOKUP($A54,PreSurvey!$D:W,20,FALSE)</f>
        <v>Neither Agree nor Disagree</v>
      </c>
      <c r="AG54" t="s">
        <v>60</v>
      </c>
      <c r="AH54" s="6" t="str">
        <f>VLOOKUP($A54,PreSurvey!$D:X,21,FALSE)</f>
        <v>Neither Agree nor Disagree</v>
      </c>
      <c r="AI54" t="s">
        <v>60</v>
      </c>
      <c r="AJ54" s="6" t="str">
        <f>VLOOKUP($A54,PreSurvey!$D:Y,22,FALSE)</f>
        <v>Neither Agree nor Disagree</v>
      </c>
      <c r="AK54" t="s">
        <v>60</v>
      </c>
      <c r="AL54" s="6" t="str">
        <f>VLOOKUP($A54,PreSurvey!$D:Z,23,FALSE)</f>
        <v>Neither Agree nor Disagree</v>
      </c>
      <c r="AM54" t="s">
        <v>60</v>
      </c>
      <c r="AN54" s="6" t="str">
        <f>VLOOKUP($A54,PreSurvey!$D:AA,24,FALSE)</f>
        <v>Neither Agree nor Disagree</v>
      </c>
      <c r="AO54" t="s">
        <v>60</v>
      </c>
      <c r="AP54" s="6" t="str">
        <f>VLOOKUP($A54,PreSurvey!$D:AB,25,FALSE)</f>
        <v>Neither Agree nor Disagree</v>
      </c>
      <c r="AQ54" t="s">
        <v>60</v>
      </c>
      <c r="AR54" s="6" t="str">
        <f>VLOOKUP($A54,PreSurvey!$D:AC,26,FALSE)</f>
        <v>Neither Agree nor Disagree</v>
      </c>
      <c r="AS54" t="s">
        <v>60</v>
      </c>
      <c r="AT54" s="6" t="str">
        <f>VLOOKUP($A54,PreSurvey!$D:AD,27,FALSE)</f>
        <v>Neither Agree nor Disagree</v>
      </c>
      <c r="AU54" t="s">
        <v>60</v>
      </c>
      <c r="AV54" s="6" t="str">
        <f>VLOOKUP($A54,PreSurvey!$D:AE,28,FALSE)</f>
        <v>Neither Agree nor Disagree</v>
      </c>
      <c r="AW54" t="s">
        <v>60</v>
      </c>
      <c r="AX54" s="6" t="str">
        <f>VLOOKUP($A54,PreSurvey!$D:AF,29,FALSE)</f>
        <v>Neither Agree nor Disagree</v>
      </c>
      <c r="AY54" t="s">
        <v>60</v>
      </c>
      <c r="AZ54" s="6" t="str">
        <f>VLOOKUP($A54,PreSurvey!$D:AG,30,FALSE)</f>
        <v>Neither Agree nor Disagree</v>
      </c>
      <c r="BA54" t="s">
        <v>60</v>
      </c>
      <c r="BB54" s="6" t="str">
        <f>VLOOKUP($A54,PreSurvey!$D:AH,31,FALSE)</f>
        <v>Neither Agree nor Disagree</v>
      </c>
      <c r="BC54" t="s">
        <v>60</v>
      </c>
      <c r="BD54" s="6" t="str">
        <f>VLOOKUP($A54,PreSurvey!$D:AI,32,FALSE)</f>
        <v>Neither Agree nor Disagree</v>
      </c>
      <c r="BE54" t="s">
        <v>60</v>
      </c>
      <c r="BF54" s="6" t="str">
        <f>VLOOKUP($A54,PreSurvey!$D:AJ,33,FALSE)</f>
        <v>Neither Agree nor Disagree</v>
      </c>
      <c r="BG54" t="s">
        <v>60</v>
      </c>
      <c r="BH54" s="6" t="str">
        <f>VLOOKUP($A54,PreSurvey!$D:AK,34,FALSE)</f>
        <v>Neither Agree nor Disagree</v>
      </c>
      <c r="BI54" t="s">
        <v>60</v>
      </c>
      <c r="BJ54" s="6" t="str">
        <f>VLOOKUP($A54,PreSurvey!$D:AL,35,FALSE)</f>
        <v>Neither Agree nor Disagree</v>
      </c>
      <c r="BK54" t="s">
        <v>60</v>
      </c>
      <c r="BL54" s="6" t="str">
        <f>VLOOKUP($A54,PreSurvey!$D:AM,36,FALSE)</f>
        <v>Neither Agree nor Disagree</v>
      </c>
      <c r="BM54" t="s">
        <v>60</v>
      </c>
      <c r="BN54" s="6" t="str">
        <f>VLOOKUP($A54,PreSurvey!$D:AN,37,FALSE)</f>
        <v>Neither Agree nor Disagree</v>
      </c>
      <c r="BO54" t="s">
        <v>60</v>
      </c>
      <c r="BP54" s="6" t="str">
        <f>VLOOKUP($A54,PreSurvey!$D:AO,38,FALSE)</f>
        <v>Neither Agree nor Disagree</v>
      </c>
      <c r="BQ54" t="s">
        <v>60</v>
      </c>
      <c r="BR54" s="6" t="str">
        <f>VLOOKUP($A54,PreSurvey!$D:AP,39,FALSE)</f>
        <v>Neither Agree nor Disagree</v>
      </c>
      <c r="BS54" t="s">
        <v>60</v>
      </c>
      <c r="BT54" s="6" t="str">
        <f>VLOOKUP($A54,PreSurvey!$D:AQ,40,FALSE)</f>
        <v>Neither Agree nor Disagree</v>
      </c>
      <c r="BU54" t="s">
        <v>60</v>
      </c>
      <c r="BV54" s="6" t="str">
        <f>VLOOKUP($A54,PreSurvey!$D:AR,41,FALSE)</f>
        <v>Neither Agree nor Disagree</v>
      </c>
      <c r="BW54" t="s">
        <v>60</v>
      </c>
      <c r="BX54" s="6" t="str">
        <f>VLOOKUP($A54,PreSurvey!$D:AS,42,FALSE)</f>
        <v>Neither Agree nor Disagree</v>
      </c>
      <c r="BY54" t="s">
        <v>60</v>
      </c>
      <c r="BZ54" s="6" t="str">
        <f>VLOOKUP($A54,PreSurvey!$D:AT,43,FALSE)</f>
        <v>Neither Agree nor Disagree</v>
      </c>
      <c r="CA54" t="s">
        <v>60</v>
      </c>
      <c r="CB54" s="6" t="str">
        <f>VLOOKUP($A54,PreSurvey!$D:AU,44,FALSE)</f>
        <v>Neither Agree nor Disagree</v>
      </c>
      <c r="CC54" t="s">
        <v>60</v>
      </c>
      <c r="CD54" s="6" t="str">
        <f>VLOOKUP($A54,PreSurvey!$D:AV,45,FALSE)</f>
        <v>Neither Agree nor Disagree</v>
      </c>
      <c r="CE54" t="s">
        <v>60</v>
      </c>
      <c r="CF54" s="6" t="str">
        <f>VLOOKUP($A54,PreSurvey!$D:AW,46,FALSE)</f>
        <v>Neither Agree nor Disagree</v>
      </c>
      <c r="CG54" t="s">
        <v>60</v>
      </c>
      <c r="CH54" s="6" t="str">
        <f>VLOOKUP($A54,PreSurvey!$D:AX,47,FALSE)</f>
        <v>Neither Agree nor Disagree</v>
      </c>
      <c r="CI54" t="s">
        <v>60</v>
      </c>
      <c r="CJ54" s="6" t="str">
        <f>VLOOKUP($A54,PreSurvey!$D:AY,48,FALSE)</f>
        <v>Neither Agree nor Disagree</v>
      </c>
      <c r="CK54" t="s">
        <v>60</v>
      </c>
      <c r="CL54">
        <v>766</v>
      </c>
      <c r="CM54" s="3">
        <v>44439.210416666669</v>
      </c>
    </row>
    <row r="55" spans="1:91" x14ac:dyDescent="0.35">
      <c r="A55" s="5" t="s">
        <v>294</v>
      </c>
      <c r="B55" t="s">
        <v>126</v>
      </c>
      <c r="C55" t="s">
        <v>702</v>
      </c>
      <c r="D55" t="s">
        <v>63</v>
      </c>
      <c r="E55" s="6" t="s">
        <v>58</v>
      </c>
      <c r="F55" s="6" t="s">
        <v>73</v>
      </c>
      <c r="G55" s="6" t="s">
        <v>58</v>
      </c>
      <c r="H55" s="6" t="s">
        <v>59</v>
      </c>
      <c r="I55">
        <v>5</v>
      </c>
      <c r="J55">
        <v>5</v>
      </c>
      <c r="K55">
        <v>5</v>
      </c>
      <c r="L55" s="6" t="str">
        <f>VLOOKUP($A55,PreSurvey!$D:M,10,FALSE)</f>
        <v>Neither Agree nor Disagree</v>
      </c>
      <c r="M55" t="s">
        <v>65</v>
      </c>
      <c r="N55" s="6" t="str">
        <f>VLOOKUP($A55,PreSurvey!$D:N,11,FALSE)</f>
        <v>Neither Agree nor Disagree</v>
      </c>
      <c r="O55" t="s">
        <v>65</v>
      </c>
      <c r="P55" s="6" t="str">
        <f>VLOOKUP($A55,PreSurvey!$D:O,12,FALSE)</f>
        <v>Neither Agree nor Disagree</v>
      </c>
      <c r="Q55" t="s">
        <v>65</v>
      </c>
      <c r="R55" s="6" t="str">
        <f>VLOOKUP($A55,PreSurvey!$D:P,13,FALSE)</f>
        <v>Neither Agree nor Disagree</v>
      </c>
      <c r="S55" t="s">
        <v>65</v>
      </c>
      <c r="T55" s="6" t="str">
        <f>VLOOKUP($A55,PreSurvey!$D:Q,14,FALSE)</f>
        <v>Neither Agree nor Disagree</v>
      </c>
      <c r="U55" t="s">
        <v>65</v>
      </c>
      <c r="V55" s="6" t="str">
        <f>VLOOKUP($A55,PreSurvey!$D:R,15,FALSE)</f>
        <v>Neither Agree nor Disagree</v>
      </c>
      <c r="W55" t="s">
        <v>66</v>
      </c>
      <c r="X55" s="6" t="str">
        <f>VLOOKUP($A55,PreSurvey!$D:S,16,FALSE)</f>
        <v>Neither Agree nor Disagree</v>
      </c>
      <c r="Y55" t="s">
        <v>65</v>
      </c>
      <c r="Z55" s="6" t="str">
        <f>VLOOKUP($A55,PreSurvey!$D:T,17,FALSE)</f>
        <v>Neither Agree nor Disagree</v>
      </c>
      <c r="AA55" t="s">
        <v>65</v>
      </c>
      <c r="AB55" s="6" t="str">
        <f>VLOOKUP($A55,PreSurvey!$D:U,18,FALSE)</f>
        <v>Neither Agree nor Disagree</v>
      </c>
      <c r="AC55" t="s">
        <v>65</v>
      </c>
      <c r="AD55" s="6" t="str">
        <f>VLOOKUP($A55,PreSurvey!$D:V,19,FALSE)</f>
        <v>Neither Agree nor Disagree</v>
      </c>
      <c r="AE55" t="s">
        <v>65</v>
      </c>
      <c r="AF55" s="6" t="str">
        <f>VLOOKUP($A55,PreSurvey!$D:W,20,FALSE)</f>
        <v>Neither Agree nor Disagree</v>
      </c>
      <c r="AG55" t="s">
        <v>65</v>
      </c>
      <c r="AH55" s="6" t="str">
        <f>VLOOKUP($A55,PreSurvey!$D:X,21,FALSE)</f>
        <v>Neither Agree nor Disagree</v>
      </c>
      <c r="AI55" t="s">
        <v>65</v>
      </c>
      <c r="AJ55" s="6" t="str">
        <f>VLOOKUP($A55,PreSurvey!$D:Y,22,FALSE)</f>
        <v>Neither Agree nor Disagree</v>
      </c>
      <c r="AK55" t="s">
        <v>66</v>
      </c>
      <c r="AL55" s="6" t="str">
        <f>VLOOKUP($A55,PreSurvey!$D:Z,23,FALSE)</f>
        <v>Neither Agree nor Disagree</v>
      </c>
      <c r="AM55" t="s">
        <v>65</v>
      </c>
      <c r="AN55" s="6" t="str">
        <f>VLOOKUP($A55,PreSurvey!$D:AA,24,FALSE)</f>
        <v>Neither Agree nor Disagree</v>
      </c>
      <c r="AO55" t="s">
        <v>65</v>
      </c>
      <c r="AP55" s="6" t="str">
        <f>VLOOKUP($A55,PreSurvey!$D:AB,25,FALSE)</f>
        <v>Neither Agree nor Disagree</v>
      </c>
      <c r="AQ55" t="s">
        <v>65</v>
      </c>
      <c r="AR55" s="6" t="str">
        <f>VLOOKUP($A55,PreSurvey!$D:AC,26,FALSE)</f>
        <v>Neither Agree nor Disagree</v>
      </c>
      <c r="AS55" t="s">
        <v>66</v>
      </c>
      <c r="AT55" s="6" t="str">
        <f>VLOOKUP($A55,PreSurvey!$D:AD,27,FALSE)</f>
        <v>Neither Agree nor Disagree</v>
      </c>
      <c r="AU55" t="s">
        <v>60</v>
      </c>
      <c r="AV55" s="6" t="str">
        <f>VLOOKUP($A55,PreSurvey!$D:AE,28,FALSE)</f>
        <v>Neither Agree nor Disagree</v>
      </c>
      <c r="AW55" t="s">
        <v>65</v>
      </c>
      <c r="AX55" s="6" t="str">
        <f>VLOOKUP($A55,PreSurvey!$D:AF,29,FALSE)</f>
        <v>Neither Agree nor Disagree</v>
      </c>
      <c r="AY55" t="s">
        <v>60</v>
      </c>
      <c r="AZ55" s="6" t="str">
        <f>VLOOKUP($A55,PreSurvey!$D:AG,30,FALSE)</f>
        <v>Neither Agree nor Disagree</v>
      </c>
      <c r="BA55" t="s">
        <v>60</v>
      </c>
      <c r="BB55" s="6" t="str">
        <f>VLOOKUP($A55,PreSurvey!$D:AH,31,FALSE)</f>
        <v>Neither Agree nor Disagree</v>
      </c>
      <c r="BC55" t="s">
        <v>60</v>
      </c>
      <c r="BD55" s="6" t="str">
        <f>VLOOKUP($A55,PreSurvey!$D:AI,32,FALSE)</f>
        <v>Neither Agree nor Disagree</v>
      </c>
      <c r="BE55" t="s">
        <v>65</v>
      </c>
      <c r="BF55" s="6" t="str">
        <f>VLOOKUP($A55,PreSurvey!$D:AJ,33,FALSE)</f>
        <v>Neither Agree nor Disagree</v>
      </c>
      <c r="BG55" t="s">
        <v>65</v>
      </c>
      <c r="BH55" s="6" t="str">
        <f>VLOOKUP($A55,PreSurvey!$D:AK,34,FALSE)</f>
        <v>Neither Agree nor Disagree</v>
      </c>
      <c r="BI55" t="s">
        <v>60</v>
      </c>
      <c r="BJ55" s="6" t="str">
        <f>VLOOKUP($A55,PreSurvey!$D:AL,35,FALSE)</f>
        <v>Neither Agree nor Disagree</v>
      </c>
      <c r="BK55" t="s">
        <v>66</v>
      </c>
      <c r="BL55" s="6" t="str">
        <f>VLOOKUP($A55,PreSurvey!$D:AM,36,FALSE)</f>
        <v>Neither Agree nor Disagree</v>
      </c>
      <c r="BM55" t="s">
        <v>66</v>
      </c>
      <c r="BN55" s="6" t="str">
        <f>VLOOKUP($A55,PreSurvey!$D:AN,37,FALSE)</f>
        <v>Neither Agree nor Disagree</v>
      </c>
      <c r="BO55" t="s">
        <v>65</v>
      </c>
      <c r="BP55" s="6" t="str">
        <f>VLOOKUP($A55,PreSurvey!$D:AO,38,FALSE)</f>
        <v>Neither Agree nor Disagree</v>
      </c>
      <c r="BQ55" t="s">
        <v>66</v>
      </c>
      <c r="BR55" s="6" t="str">
        <f>VLOOKUP($A55,PreSurvey!$D:AP,39,FALSE)</f>
        <v>Neither Agree nor Disagree</v>
      </c>
      <c r="BS55" t="s">
        <v>65</v>
      </c>
      <c r="BT55" s="6" t="str">
        <f>VLOOKUP($A55,PreSurvey!$D:AQ,40,FALSE)</f>
        <v>Neither Agree nor Disagree</v>
      </c>
      <c r="BU55" t="s">
        <v>65</v>
      </c>
      <c r="BV55" s="6" t="str">
        <f>VLOOKUP($A55,PreSurvey!$D:AR,41,FALSE)</f>
        <v>Neither Agree nor Disagree</v>
      </c>
      <c r="BW55" t="s">
        <v>65</v>
      </c>
      <c r="BX55" s="6" t="str">
        <f>VLOOKUP($A55,PreSurvey!$D:AS,42,FALSE)</f>
        <v>Neither Agree nor Disagree</v>
      </c>
      <c r="BY55" t="s">
        <v>66</v>
      </c>
      <c r="BZ55" s="6" t="str">
        <f>VLOOKUP($A55,PreSurvey!$D:AT,43,FALSE)</f>
        <v>Neither Agree nor Disagree</v>
      </c>
      <c r="CA55" t="s">
        <v>60</v>
      </c>
      <c r="CB55" s="6" t="str">
        <f>VLOOKUP($A55,PreSurvey!$D:AU,44,FALSE)</f>
        <v>Neither Agree nor Disagree</v>
      </c>
      <c r="CC55" t="s">
        <v>65</v>
      </c>
      <c r="CD55" s="6" t="str">
        <f>VLOOKUP($A55,PreSurvey!$D:AV,45,FALSE)</f>
        <v>Neither Agree nor Disagree</v>
      </c>
      <c r="CE55" t="s">
        <v>60</v>
      </c>
      <c r="CF55" s="6" t="str">
        <f>VLOOKUP($A55,PreSurvey!$D:AW,46,FALSE)</f>
        <v>Neither Agree nor Disagree</v>
      </c>
      <c r="CG55" t="s">
        <v>60</v>
      </c>
      <c r="CH55" s="6" t="str">
        <f>VLOOKUP($A55,PreSurvey!$D:AX,47,FALSE)</f>
        <v>Neither Agree nor Disagree</v>
      </c>
      <c r="CI55" t="s">
        <v>65</v>
      </c>
      <c r="CJ55" s="6" t="str">
        <f>VLOOKUP($A55,PreSurvey!$D:AY,48,FALSE)</f>
        <v>Neither Agree nor Disagree</v>
      </c>
      <c r="CK55" t="s">
        <v>68</v>
      </c>
      <c r="CL55">
        <v>760</v>
      </c>
      <c r="CM55" s="3">
        <v>44439.156944444447</v>
      </c>
    </row>
    <row r="56" spans="1:91" x14ac:dyDescent="0.35">
      <c r="A56" s="5" t="s">
        <v>121</v>
      </c>
      <c r="B56" t="s">
        <v>126</v>
      </c>
      <c r="C56" t="s">
        <v>702</v>
      </c>
      <c r="D56" t="s">
        <v>56</v>
      </c>
      <c r="E56" s="6" t="s">
        <v>58</v>
      </c>
      <c r="F56" s="6" t="s">
        <v>73</v>
      </c>
      <c r="G56" s="6" t="s">
        <v>58</v>
      </c>
      <c r="H56" s="6" t="s">
        <v>59</v>
      </c>
      <c r="I56">
        <v>3</v>
      </c>
      <c r="J56">
        <v>3</v>
      </c>
      <c r="K56">
        <v>3</v>
      </c>
      <c r="L56" s="6" t="str">
        <f>VLOOKUP($A56,PreSurvey!$D:M,10,FALSE)</f>
        <v>Neither Agree nor Disagree</v>
      </c>
      <c r="M56" t="s">
        <v>68</v>
      </c>
      <c r="N56" s="6" t="str">
        <f>VLOOKUP($A56,PreSurvey!$D:N,11,FALSE)</f>
        <v>Neither Agree nor Disagree</v>
      </c>
      <c r="O56" t="s">
        <v>66</v>
      </c>
      <c r="P56" s="6" t="str">
        <f>VLOOKUP($A56,PreSurvey!$D:O,12,FALSE)</f>
        <v>Neither Agree nor Disagree</v>
      </c>
      <c r="Q56" t="s">
        <v>67</v>
      </c>
      <c r="R56" s="6" t="str">
        <f>VLOOKUP($A56,PreSurvey!$D:P,13,FALSE)</f>
        <v>Neither Agree nor Disagree</v>
      </c>
      <c r="S56" t="s">
        <v>65</v>
      </c>
      <c r="T56" s="6" t="str">
        <f>VLOOKUP($A56,PreSurvey!$D:Q,14,FALSE)</f>
        <v>Neither Agree nor Disagree</v>
      </c>
      <c r="U56" t="s">
        <v>68</v>
      </c>
      <c r="V56" s="6" t="str">
        <f>VLOOKUP($A56,PreSurvey!$D:R,15,FALSE)</f>
        <v>Neither Agree nor Disagree</v>
      </c>
      <c r="W56" t="s">
        <v>67</v>
      </c>
      <c r="X56" s="6" t="str">
        <f>VLOOKUP($A56,PreSurvey!$D:S,16,FALSE)</f>
        <v>Neither Agree nor Disagree</v>
      </c>
      <c r="Y56" t="s">
        <v>67</v>
      </c>
      <c r="Z56" s="6" t="str">
        <f>VLOOKUP($A56,PreSurvey!$D:T,17,FALSE)</f>
        <v>Neither Agree nor Disagree</v>
      </c>
      <c r="AA56" t="s">
        <v>67</v>
      </c>
      <c r="AB56" s="6" t="str">
        <f>VLOOKUP($A56,PreSurvey!$D:U,18,FALSE)</f>
        <v>Neither Agree nor Disagree</v>
      </c>
      <c r="AC56" t="s">
        <v>68</v>
      </c>
      <c r="AD56" s="6" t="str">
        <f>VLOOKUP($A56,PreSurvey!$D:V,19,FALSE)</f>
        <v>Neither Agree nor Disagree</v>
      </c>
      <c r="AE56" t="s">
        <v>60</v>
      </c>
      <c r="AF56" s="6" t="str">
        <f>VLOOKUP($A56,PreSurvey!$D:W,20,FALSE)</f>
        <v>Neither Agree nor Disagree</v>
      </c>
      <c r="AG56" t="s">
        <v>68</v>
      </c>
      <c r="AH56" s="6" t="str">
        <f>VLOOKUP($A56,PreSurvey!$D:X,21,FALSE)</f>
        <v>Neither Agree nor Disagree</v>
      </c>
      <c r="AI56" t="s">
        <v>60</v>
      </c>
      <c r="AJ56" s="6" t="str">
        <f>VLOOKUP($A56,PreSurvey!$D:Y,22,FALSE)</f>
        <v>Neither Agree nor Disagree</v>
      </c>
      <c r="AK56" t="s">
        <v>66</v>
      </c>
      <c r="AL56" s="6" t="str">
        <f>VLOOKUP($A56,PreSurvey!$D:Z,23,FALSE)</f>
        <v>Neither Agree nor Disagree</v>
      </c>
      <c r="AM56" t="s">
        <v>67</v>
      </c>
      <c r="AN56" s="6" t="str">
        <f>VLOOKUP($A56,PreSurvey!$D:AA,24,FALSE)</f>
        <v>Neither Agree nor Disagree</v>
      </c>
      <c r="AO56" t="s">
        <v>67</v>
      </c>
      <c r="AP56" s="6" t="str">
        <f>VLOOKUP($A56,PreSurvey!$D:AB,25,FALSE)</f>
        <v>Neither Agree nor Disagree</v>
      </c>
      <c r="AQ56" t="s">
        <v>67</v>
      </c>
      <c r="AR56" s="6" t="str">
        <f>VLOOKUP($A56,PreSurvey!$D:AC,26,FALSE)</f>
        <v>Neither Agree nor Disagree</v>
      </c>
      <c r="AS56" t="s">
        <v>67</v>
      </c>
      <c r="AT56" s="6" t="str">
        <f>VLOOKUP($A56,PreSurvey!$D:AD,27,FALSE)</f>
        <v>Neither Agree nor Disagree</v>
      </c>
      <c r="AU56" t="s">
        <v>68</v>
      </c>
      <c r="AV56" s="6" t="str">
        <f>VLOOKUP($A56,PreSurvey!$D:AE,28,FALSE)</f>
        <v>Neither Agree nor Disagree</v>
      </c>
      <c r="AW56" t="s">
        <v>66</v>
      </c>
      <c r="AX56" s="6" t="str">
        <f>VLOOKUP($A56,PreSurvey!$D:AF,29,FALSE)</f>
        <v>Neither Agree nor Disagree</v>
      </c>
      <c r="AY56" t="s">
        <v>66</v>
      </c>
      <c r="AZ56" s="6" t="str">
        <f>VLOOKUP($A56,PreSurvey!$D:AG,30,FALSE)</f>
        <v>Neither Agree nor Disagree</v>
      </c>
      <c r="BA56" t="s">
        <v>66</v>
      </c>
      <c r="BB56" s="6" t="str">
        <f>VLOOKUP($A56,PreSurvey!$D:AH,31,FALSE)</f>
        <v>Neither Agree nor Disagree</v>
      </c>
      <c r="BC56" t="s">
        <v>68</v>
      </c>
      <c r="BD56" s="6" t="str">
        <f>VLOOKUP($A56,PreSurvey!$D:AI,32,FALSE)</f>
        <v>Neither Agree nor Disagree</v>
      </c>
      <c r="BE56" t="s">
        <v>68</v>
      </c>
      <c r="BF56" s="6" t="str">
        <f>VLOOKUP($A56,PreSurvey!$D:AJ,33,FALSE)</f>
        <v>Neither Agree nor Disagree</v>
      </c>
      <c r="BG56" t="s">
        <v>67</v>
      </c>
      <c r="BH56" s="6" t="str">
        <f>VLOOKUP($A56,PreSurvey!$D:AK,34,FALSE)</f>
        <v>Neither Agree nor Disagree</v>
      </c>
      <c r="BI56" t="s">
        <v>67</v>
      </c>
      <c r="BJ56" s="6" t="str">
        <f>VLOOKUP($A56,PreSurvey!$D:AL,35,FALSE)</f>
        <v>Neither Agree nor Disagree</v>
      </c>
      <c r="BK56" t="s">
        <v>67</v>
      </c>
      <c r="BL56" s="6" t="str">
        <f>VLOOKUP($A56,PreSurvey!$D:AM,36,FALSE)</f>
        <v>Neither Agree nor Disagree</v>
      </c>
      <c r="BM56" t="s">
        <v>67</v>
      </c>
      <c r="BN56" s="6" t="str">
        <f>VLOOKUP($A56,PreSurvey!$D:AN,37,FALSE)</f>
        <v>Neither Agree nor Disagree</v>
      </c>
      <c r="BO56" t="s">
        <v>60</v>
      </c>
      <c r="BP56" s="6" t="str">
        <f>VLOOKUP($A56,PreSurvey!$D:AO,38,FALSE)</f>
        <v>Neither Agree nor Disagree</v>
      </c>
      <c r="BQ56" t="s">
        <v>67</v>
      </c>
      <c r="BR56" s="6" t="str">
        <f>VLOOKUP($A56,PreSurvey!$D:AP,39,FALSE)</f>
        <v>Neither Agree nor Disagree</v>
      </c>
      <c r="BS56" t="s">
        <v>67</v>
      </c>
      <c r="BT56" s="6" t="str">
        <f>VLOOKUP($A56,PreSurvey!$D:AQ,40,FALSE)</f>
        <v>Neither Agree nor Disagree</v>
      </c>
      <c r="BU56" t="s">
        <v>67</v>
      </c>
      <c r="BV56" s="6" t="str">
        <f>VLOOKUP($A56,PreSurvey!$D:AR,41,FALSE)</f>
        <v>Neither Agree nor Disagree</v>
      </c>
      <c r="BW56" t="s">
        <v>67</v>
      </c>
      <c r="BX56" s="6" t="str">
        <f>VLOOKUP($A56,PreSurvey!$D:AS,42,FALSE)</f>
        <v>Neither Agree nor Disagree</v>
      </c>
      <c r="BY56" t="s">
        <v>67</v>
      </c>
      <c r="BZ56" s="6" t="str">
        <f>VLOOKUP($A56,PreSurvey!$D:AT,43,FALSE)</f>
        <v>Neither Agree nor Disagree</v>
      </c>
      <c r="CA56" t="s">
        <v>65</v>
      </c>
      <c r="CB56" s="6" t="str">
        <f>VLOOKUP($A56,PreSurvey!$D:AU,44,FALSE)</f>
        <v>Neither Agree nor Disagree</v>
      </c>
      <c r="CC56" t="s">
        <v>65</v>
      </c>
      <c r="CD56" s="6" t="str">
        <f>VLOOKUP($A56,PreSurvey!$D:AV,45,FALSE)</f>
        <v>Neither Agree nor Disagree</v>
      </c>
      <c r="CE56" t="s">
        <v>68</v>
      </c>
      <c r="CF56" s="6" t="str">
        <f>VLOOKUP($A56,PreSurvey!$D:AW,46,FALSE)</f>
        <v>Neither Agree nor Disagree</v>
      </c>
      <c r="CG56" t="s">
        <v>68</v>
      </c>
      <c r="CH56" s="6" t="str">
        <f>VLOOKUP($A56,PreSurvey!$D:AX,47,FALSE)</f>
        <v>Neither Agree nor Disagree</v>
      </c>
      <c r="CI56" t="s">
        <v>68</v>
      </c>
      <c r="CJ56" s="6" t="str">
        <f>VLOOKUP($A56,PreSurvey!$D:AY,48,FALSE)</f>
        <v>Neither Agree nor Disagree</v>
      </c>
      <c r="CK56" t="s">
        <v>65</v>
      </c>
      <c r="CL56">
        <v>1030</v>
      </c>
      <c r="CM56" s="3">
        <v>44442.713888888888</v>
      </c>
    </row>
    <row r="57" spans="1:91" x14ac:dyDescent="0.35">
      <c r="A57" s="5" t="s">
        <v>125</v>
      </c>
      <c r="B57" t="s">
        <v>126</v>
      </c>
      <c r="C57" t="s">
        <v>702</v>
      </c>
      <c r="D57" t="s">
        <v>63</v>
      </c>
      <c r="E57" s="6" t="s">
        <v>58</v>
      </c>
      <c r="F57" s="6" t="s">
        <v>73</v>
      </c>
      <c r="G57" s="6" t="s">
        <v>58</v>
      </c>
      <c r="H57" s="6" t="s">
        <v>85</v>
      </c>
      <c r="I57">
        <v>3</v>
      </c>
      <c r="J57">
        <v>2</v>
      </c>
      <c r="K57">
        <v>2</v>
      </c>
      <c r="L57" s="6" t="str">
        <f>VLOOKUP($A57,PreSurvey!$D:M,10,FALSE)</f>
        <v>Neither Agree nor Disagree</v>
      </c>
      <c r="M57" t="s">
        <v>68</v>
      </c>
      <c r="N57" s="6" t="str">
        <f>VLOOKUP($A57,PreSurvey!$D:N,11,FALSE)</f>
        <v>Neither Agree nor Disagree</v>
      </c>
      <c r="O57" t="s">
        <v>66</v>
      </c>
      <c r="P57" s="6" t="str">
        <f>VLOOKUP($A57,PreSurvey!$D:O,12,FALSE)</f>
        <v>Neither Agree nor Disagree</v>
      </c>
      <c r="Q57" t="s">
        <v>67</v>
      </c>
      <c r="R57" s="6" t="str">
        <f>VLOOKUP($A57,PreSurvey!$D:P,13,FALSE)</f>
        <v>Neither Agree nor Disagree</v>
      </c>
      <c r="S57" t="s">
        <v>68</v>
      </c>
      <c r="T57" s="6" t="str">
        <f>VLOOKUP($A57,PreSurvey!$D:Q,14,FALSE)</f>
        <v>Neither Agree nor Disagree</v>
      </c>
      <c r="U57" t="s">
        <v>68</v>
      </c>
      <c r="V57" s="6" t="str">
        <f>VLOOKUP($A57,PreSurvey!$D:R,15,FALSE)</f>
        <v>Neither Agree nor Disagree</v>
      </c>
      <c r="W57" t="s">
        <v>67</v>
      </c>
      <c r="X57" s="6" t="str">
        <f>VLOOKUP($A57,PreSurvey!$D:S,16,FALSE)</f>
        <v>Neither Agree nor Disagree</v>
      </c>
      <c r="Y57" t="s">
        <v>67</v>
      </c>
      <c r="Z57" s="6" t="str">
        <f>VLOOKUP($A57,PreSurvey!$D:T,17,FALSE)</f>
        <v>Neither Agree nor Disagree</v>
      </c>
      <c r="AA57" t="s">
        <v>67</v>
      </c>
      <c r="AB57" s="6" t="str">
        <f>VLOOKUP($A57,PreSurvey!$D:U,18,FALSE)</f>
        <v>Neither Agree nor Disagree</v>
      </c>
      <c r="AC57" t="s">
        <v>68</v>
      </c>
      <c r="AD57" s="6" t="str">
        <f>VLOOKUP($A57,PreSurvey!$D:V,19,FALSE)</f>
        <v>Neither Agree nor Disagree</v>
      </c>
      <c r="AE57" t="s">
        <v>68</v>
      </c>
      <c r="AF57" s="6" t="str">
        <f>VLOOKUP($A57,PreSurvey!$D:W,20,FALSE)</f>
        <v>Neither Agree nor Disagree</v>
      </c>
      <c r="AG57" t="s">
        <v>68</v>
      </c>
      <c r="AH57" s="6" t="str">
        <f>VLOOKUP($A57,PreSurvey!$D:X,21,FALSE)</f>
        <v>Neither Agree nor Disagree</v>
      </c>
      <c r="AI57" t="s">
        <v>68</v>
      </c>
      <c r="AJ57" s="6" t="str">
        <f>VLOOKUP($A57,PreSurvey!$D:Y,22,FALSE)</f>
        <v>Neither Agree nor Disagree</v>
      </c>
      <c r="AK57" t="s">
        <v>67</v>
      </c>
      <c r="AL57" s="6" t="str">
        <f>VLOOKUP($A57,PreSurvey!$D:Z,23,FALSE)</f>
        <v>Neither Agree nor Disagree</v>
      </c>
      <c r="AM57" t="s">
        <v>67</v>
      </c>
      <c r="AN57" s="6" t="str">
        <f>VLOOKUP($A57,PreSurvey!$D:AA,24,FALSE)</f>
        <v>Neither Agree nor Disagree</v>
      </c>
      <c r="AO57" t="s">
        <v>67</v>
      </c>
      <c r="AP57" s="6" t="str">
        <f>VLOOKUP($A57,PreSurvey!$D:AB,25,FALSE)</f>
        <v>Neither Agree nor Disagree</v>
      </c>
      <c r="AQ57" t="s">
        <v>67</v>
      </c>
      <c r="AR57" s="6" t="str">
        <f>VLOOKUP($A57,PreSurvey!$D:AC,26,FALSE)</f>
        <v>Neither Agree nor Disagree</v>
      </c>
      <c r="AS57" t="s">
        <v>67</v>
      </c>
      <c r="AT57" s="6" t="str">
        <f>VLOOKUP($A57,PreSurvey!$D:AD,27,FALSE)</f>
        <v>Neither Agree nor Disagree</v>
      </c>
      <c r="AU57" t="s">
        <v>68</v>
      </c>
      <c r="AV57" s="6" t="str">
        <f>VLOOKUP($A57,PreSurvey!$D:AE,28,FALSE)</f>
        <v>Neither Agree nor Disagree</v>
      </c>
      <c r="AW57" t="s">
        <v>67</v>
      </c>
      <c r="AX57" s="6" t="str">
        <f>VLOOKUP($A57,PreSurvey!$D:AF,29,FALSE)</f>
        <v>Neither Agree nor Disagree</v>
      </c>
      <c r="AY57" t="s">
        <v>60</v>
      </c>
      <c r="AZ57" s="6" t="str">
        <f>VLOOKUP($A57,PreSurvey!$D:AG,30,FALSE)</f>
        <v>Neither Agree nor Disagree</v>
      </c>
      <c r="BA57" t="s">
        <v>66</v>
      </c>
      <c r="BB57" s="6" t="str">
        <f>VLOOKUP($A57,PreSurvey!$D:AH,31,FALSE)</f>
        <v>Neither Agree nor Disagree</v>
      </c>
      <c r="BC57" t="s">
        <v>65</v>
      </c>
      <c r="BD57" s="6" t="str">
        <f>VLOOKUP($A57,PreSurvey!$D:AI,32,FALSE)</f>
        <v>Neither Agree nor Disagree</v>
      </c>
      <c r="BE57" t="s">
        <v>65</v>
      </c>
      <c r="BF57" s="6" t="str">
        <f>VLOOKUP($A57,PreSurvey!$D:AJ,33,FALSE)</f>
        <v>Neither Agree nor Disagree</v>
      </c>
      <c r="BG57" t="s">
        <v>67</v>
      </c>
      <c r="BH57" s="6" t="str">
        <f>VLOOKUP($A57,PreSurvey!$D:AK,34,FALSE)</f>
        <v>Neither Agree nor Disagree</v>
      </c>
      <c r="BI57" t="s">
        <v>67</v>
      </c>
      <c r="BJ57" s="6" t="str">
        <f>VLOOKUP($A57,PreSurvey!$D:AL,35,FALSE)</f>
        <v>Neither Agree nor Disagree</v>
      </c>
      <c r="BK57" t="s">
        <v>67</v>
      </c>
      <c r="BL57" s="6" t="str">
        <f>VLOOKUP($A57,PreSurvey!$D:AM,36,FALSE)</f>
        <v>Neither Agree nor Disagree</v>
      </c>
      <c r="BM57" t="s">
        <v>65</v>
      </c>
      <c r="BN57" s="6" t="str">
        <f>VLOOKUP($A57,PreSurvey!$D:AN,37,FALSE)</f>
        <v>Neither Agree nor Disagree</v>
      </c>
      <c r="BO57" t="s">
        <v>60</v>
      </c>
      <c r="BP57" s="6" t="str">
        <f>VLOOKUP($A57,PreSurvey!$D:AO,38,FALSE)</f>
        <v>Neither Agree nor Disagree</v>
      </c>
      <c r="BQ57" t="s">
        <v>67</v>
      </c>
      <c r="BR57" s="6" t="str">
        <f>VLOOKUP($A57,PreSurvey!$D:AP,39,FALSE)</f>
        <v>Neither Agree nor Disagree</v>
      </c>
      <c r="BS57" t="s">
        <v>67</v>
      </c>
      <c r="BT57" s="6" t="str">
        <f>VLOOKUP($A57,PreSurvey!$D:AQ,40,FALSE)</f>
        <v>Neither Agree nor Disagree</v>
      </c>
      <c r="BU57" t="s">
        <v>67</v>
      </c>
      <c r="BV57" s="6" t="str">
        <f>VLOOKUP($A57,PreSurvey!$D:AR,41,FALSE)</f>
        <v>Neither Agree nor Disagree</v>
      </c>
      <c r="BW57" t="s">
        <v>67</v>
      </c>
      <c r="BX57" s="6" t="str">
        <f>VLOOKUP($A57,PreSurvey!$D:AS,42,FALSE)</f>
        <v>Neither Agree nor Disagree</v>
      </c>
      <c r="BY57" t="s">
        <v>67</v>
      </c>
      <c r="BZ57" s="6" t="str">
        <f>VLOOKUP($A57,PreSurvey!$D:AT,43,FALSE)</f>
        <v>Neither Agree nor Disagree</v>
      </c>
      <c r="CA57" t="s">
        <v>65</v>
      </c>
      <c r="CB57" s="6" t="str">
        <f>VLOOKUP($A57,PreSurvey!$D:AU,44,FALSE)</f>
        <v>Neither Agree nor Disagree</v>
      </c>
      <c r="CC57" t="s">
        <v>65</v>
      </c>
      <c r="CD57" s="6" t="str">
        <f>VLOOKUP($A57,PreSurvey!$D:AV,45,FALSE)</f>
        <v>Neither Agree nor Disagree</v>
      </c>
      <c r="CE57" t="s">
        <v>65</v>
      </c>
      <c r="CF57" s="6" t="str">
        <f>VLOOKUP($A57,PreSurvey!$D:AW,46,FALSE)</f>
        <v>Neither Agree nor Disagree</v>
      </c>
      <c r="CG57" t="s">
        <v>65</v>
      </c>
      <c r="CH57" s="6" t="str">
        <f>VLOOKUP($A57,PreSurvey!$D:AX,47,FALSE)</f>
        <v>Neither Agree nor Disagree</v>
      </c>
      <c r="CI57" t="s">
        <v>65</v>
      </c>
      <c r="CJ57" s="6" t="str">
        <f>VLOOKUP($A57,PreSurvey!$D:AY,48,FALSE)</f>
        <v>Neither Agree nor Disagree</v>
      </c>
      <c r="CK57" t="s">
        <v>65</v>
      </c>
      <c r="CL57">
        <v>1027</v>
      </c>
      <c r="CM57" s="3">
        <v>44442.705555555556</v>
      </c>
    </row>
    <row r="58" spans="1:91" x14ac:dyDescent="0.35">
      <c r="A58" s="5" t="s">
        <v>136</v>
      </c>
      <c r="B58" t="s">
        <v>126</v>
      </c>
      <c r="C58" t="s">
        <v>715</v>
      </c>
      <c r="D58" t="s">
        <v>56</v>
      </c>
      <c r="E58" s="6" t="s">
        <v>52</v>
      </c>
      <c r="F58" s="6" t="s">
        <v>77</v>
      </c>
      <c r="G58" s="6" t="s">
        <v>58</v>
      </c>
      <c r="H58" s="6" t="s">
        <v>74</v>
      </c>
      <c r="I58">
        <v>2</v>
      </c>
      <c r="J58">
        <v>2</v>
      </c>
      <c r="K58">
        <v>2</v>
      </c>
      <c r="L58" s="6" t="str">
        <f>VLOOKUP($A58,PreSurvey!$D:M,10,FALSE)</f>
        <v>Neither Agree nor Disagree</v>
      </c>
      <c r="M58" t="s">
        <v>65</v>
      </c>
      <c r="N58" s="6" t="str">
        <f>VLOOKUP($A58,PreSurvey!$D:N,11,FALSE)</f>
        <v>Disagree Slightly</v>
      </c>
      <c r="O58" t="s">
        <v>67</v>
      </c>
      <c r="P58" s="6" t="str">
        <f>VLOOKUP($A58,PreSurvey!$D:O,12,FALSE)</f>
        <v>Disagree Slightly</v>
      </c>
      <c r="Q58" t="s">
        <v>67</v>
      </c>
      <c r="R58" s="6" t="str">
        <f>VLOOKUP($A58,PreSurvey!$D:P,13,FALSE)</f>
        <v>Neither Agree nor Disagree</v>
      </c>
      <c r="S58" t="s">
        <v>68</v>
      </c>
      <c r="T58" s="6" t="str">
        <f>VLOOKUP($A58,PreSurvey!$D:Q,14,FALSE)</f>
        <v>Neither Agree nor Disagree</v>
      </c>
      <c r="U58" t="s">
        <v>68</v>
      </c>
      <c r="V58" s="6" t="str">
        <f>VLOOKUP($A58,PreSurvey!$D:R,15,FALSE)</f>
        <v>Agree Slightly</v>
      </c>
      <c r="W58" t="s">
        <v>67</v>
      </c>
      <c r="X58" s="6" t="str">
        <f>VLOOKUP($A58,PreSurvey!$D:S,16,FALSE)</f>
        <v>Neither Agree nor Disagree</v>
      </c>
      <c r="Y58" t="s">
        <v>67</v>
      </c>
      <c r="Z58" s="6" t="str">
        <f>VLOOKUP($A58,PreSurvey!$D:T,17,FALSE)</f>
        <v>Disagree Slightly</v>
      </c>
      <c r="AA58" t="s">
        <v>67</v>
      </c>
      <c r="AB58" s="6" t="str">
        <f>VLOOKUP($A58,PreSurvey!$D:U,18,FALSE)</f>
        <v>Neither Agree nor Disagree</v>
      </c>
      <c r="AC58" t="s">
        <v>68</v>
      </c>
      <c r="AD58" s="6" t="str">
        <f>VLOOKUP($A58,PreSurvey!$D:V,19,FALSE)</f>
        <v>Neither Agree nor Disagree</v>
      </c>
      <c r="AE58" t="s">
        <v>60</v>
      </c>
      <c r="AF58" s="6" t="str">
        <f>VLOOKUP($A58,PreSurvey!$D:W,20,FALSE)</f>
        <v>Disagree Slightly</v>
      </c>
      <c r="AG58" t="s">
        <v>68</v>
      </c>
      <c r="AH58" s="6" t="str">
        <f>VLOOKUP($A58,PreSurvey!$D:X,21,FALSE)</f>
        <v>Disagree Slightly</v>
      </c>
      <c r="AI58" t="s">
        <v>68</v>
      </c>
      <c r="AJ58" s="6" t="str">
        <f>VLOOKUP($A58,PreSurvey!$D:Y,22,FALSE)</f>
        <v>Disagree Slightly</v>
      </c>
      <c r="AK58" t="s">
        <v>67</v>
      </c>
      <c r="AL58" s="6" t="str">
        <f>VLOOKUP($A58,PreSurvey!$D:Z,23,FALSE)</f>
        <v>Disagree Slightly</v>
      </c>
      <c r="AM58" t="s">
        <v>67</v>
      </c>
      <c r="AN58" s="6" t="str">
        <f>VLOOKUP($A58,PreSurvey!$D:AA,24,FALSE)</f>
        <v>Disagree Slightly</v>
      </c>
      <c r="AO58" t="s">
        <v>67</v>
      </c>
      <c r="AP58" s="6" t="str">
        <f>VLOOKUP($A58,PreSurvey!$D:AB,25,FALSE)</f>
        <v>Disagree Slightly</v>
      </c>
      <c r="AQ58" t="s">
        <v>67</v>
      </c>
      <c r="AR58" s="6" t="str">
        <f>VLOOKUP($A58,PreSurvey!$D:AC,26,FALSE)</f>
        <v>Neither Agree nor Disagree</v>
      </c>
      <c r="AS58" t="s">
        <v>67</v>
      </c>
      <c r="AT58" s="6" t="str">
        <f>VLOOKUP($A58,PreSurvey!$D:AD,27,FALSE)</f>
        <v>Neither Agree nor Disagree</v>
      </c>
      <c r="AU58" t="s">
        <v>68</v>
      </c>
      <c r="AV58" s="6" t="str">
        <f>VLOOKUP($A58,PreSurvey!$D:AE,28,FALSE)</f>
        <v>Neither Agree nor Disagree</v>
      </c>
      <c r="AW58" t="s">
        <v>67</v>
      </c>
      <c r="AX58" s="6" t="str">
        <f>VLOOKUP($A58,PreSurvey!$D:AF,29,FALSE)</f>
        <v>Neither Agree nor Disagree</v>
      </c>
      <c r="AY58" t="s">
        <v>67</v>
      </c>
      <c r="AZ58" s="6" t="str">
        <f>VLOOKUP($A58,PreSurvey!$D:AG,30,FALSE)</f>
        <v>Neither Agree nor Disagree</v>
      </c>
      <c r="BA58" t="s">
        <v>67</v>
      </c>
      <c r="BB58" s="6" t="str">
        <f>VLOOKUP($A58,PreSurvey!$D:AH,31,FALSE)</f>
        <v>Neither Agree nor Disagree</v>
      </c>
      <c r="BC58" t="s">
        <v>65</v>
      </c>
      <c r="BD58" s="6" t="str">
        <f>VLOOKUP($A58,PreSurvey!$D:AI,32,FALSE)</f>
        <v>Neither Agree nor Disagree</v>
      </c>
      <c r="BE58" t="s">
        <v>68</v>
      </c>
      <c r="BF58" s="6" t="str">
        <f>VLOOKUP($A58,PreSurvey!$D:AJ,33,FALSE)</f>
        <v>Neither Agree nor Disagree</v>
      </c>
      <c r="BG58" t="s">
        <v>67</v>
      </c>
      <c r="BH58" s="6" t="str">
        <f>VLOOKUP($A58,PreSurvey!$D:AK,34,FALSE)</f>
        <v>Disagree Slightly</v>
      </c>
      <c r="BI58" t="s">
        <v>67</v>
      </c>
      <c r="BJ58" s="6" t="str">
        <f>VLOOKUP($A58,PreSurvey!$D:AL,35,FALSE)</f>
        <v>Neither Agree nor Disagree</v>
      </c>
      <c r="BK58" t="s">
        <v>67</v>
      </c>
      <c r="BL58" s="6" t="str">
        <f>VLOOKUP($A58,PreSurvey!$D:AM,36,FALSE)</f>
        <v>Neither Agree nor Disagree</v>
      </c>
      <c r="BM58" t="s">
        <v>67</v>
      </c>
      <c r="BN58" s="6" t="str">
        <f>VLOOKUP($A58,PreSurvey!$D:AN,37,FALSE)</f>
        <v>Agree Slightly</v>
      </c>
      <c r="BO58" t="s">
        <v>60</v>
      </c>
      <c r="BP58" s="6" t="str">
        <f>VLOOKUP($A58,PreSurvey!$D:AO,38,FALSE)</f>
        <v>Neither Agree nor Disagree</v>
      </c>
      <c r="BQ58" t="s">
        <v>67</v>
      </c>
      <c r="BR58" s="6" t="str">
        <f>VLOOKUP($A58,PreSurvey!$D:AP,39,FALSE)</f>
        <v>Disagree Slightly</v>
      </c>
      <c r="BS58" t="s">
        <v>67</v>
      </c>
      <c r="BT58" s="6" t="str">
        <f>VLOOKUP($A58,PreSurvey!$D:AQ,40,FALSE)</f>
        <v>Disagree Slightly</v>
      </c>
      <c r="BU58" t="s">
        <v>67</v>
      </c>
      <c r="BV58" s="6" t="str">
        <f>VLOOKUP($A58,PreSurvey!$D:AR,41,FALSE)</f>
        <v>Disagree Slightly</v>
      </c>
      <c r="BW58" t="s">
        <v>67</v>
      </c>
      <c r="BX58" s="6" t="str">
        <f>VLOOKUP($A58,PreSurvey!$D:AS,42,FALSE)</f>
        <v>Disagree Slightly</v>
      </c>
      <c r="BY58" t="s">
        <v>67</v>
      </c>
      <c r="BZ58" s="6" t="str">
        <f>VLOOKUP($A58,PreSurvey!$D:AT,43,FALSE)</f>
        <v>Agree Slightly</v>
      </c>
      <c r="CA58" t="s">
        <v>68</v>
      </c>
      <c r="CB58" s="6" t="str">
        <f>VLOOKUP($A58,PreSurvey!$D:AU,44,FALSE)</f>
        <v>Agree Slightly</v>
      </c>
      <c r="CC58" t="s">
        <v>68</v>
      </c>
      <c r="CD58" s="6" t="str">
        <f>VLOOKUP($A58,PreSurvey!$D:AV,45,FALSE)</f>
        <v>Agree Slightly</v>
      </c>
      <c r="CE58" t="s">
        <v>68</v>
      </c>
      <c r="CF58" s="6" t="str">
        <f>VLOOKUP($A58,PreSurvey!$D:AW,46,FALSE)</f>
        <v>Agree Slightly</v>
      </c>
      <c r="CG58" t="s">
        <v>68</v>
      </c>
      <c r="CH58" s="6" t="str">
        <f>VLOOKUP($A58,PreSurvey!$D:AX,47,FALSE)</f>
        <v>Agree Slightly</v>
      </c>
      <c r="CI58" t="s">
        <v>68</v>
      </c>
      <c r="CJ58" s="6" t="str">
        <f>VLOOKUP($A58,PreSurvey!$D:AY,48,FALSE)</f>
        <v>Agree Slightly</v>
      </c>
      <c r="CK58" t="s">
        <v>68</v>
      </c>
      <c r="CL58">
        <v>1001</v>
      </c>
      <c r="CM58" s="3">
        <v>44442.623611111114</v>
      </c>
    </row>
    <row r="59" spans="1:91" x14ac:dyDescent="0.35">
      <c r="A59" s="5" t="s">
        <v>141</v>
      </c>
      <c r="B59" t="s">
        <v>126</v>
      </c>
      <c r="C59" t="s">
        <v>702</v>
      </c>
      <c r="D59" t="s">
        <v>56</v>
      </c>
      <c r="E59" s="6" t="s">
        <v>52</v>
      </c>
      <c r="F59" s="6" t="s">
        <v>77</v>
      </c>
      <c r="G59" s="6" t="s">
        <v>58</v>
      </c>
      <c r="H59" s="6" t="s">
        <v>74</v>
      </c>
      <c r="I59">
        <v>2</v>
      </c>
      <c r="J59">
        <v>2</v>
      </c>
      <c r="K59">
        <v>2</v>
      </c>
      <c r="L59" s="6" t="str">
        <f>VLOOKUP($A59,PreSurvey!$D:M,10,FALSE)</f>
        <v>Neither Agree nor Disagree</v>
      </c>
      <c r="M59" t="s">
        <v>68</v>
      </c>
      <c r="N59" s="6" t="str">
        <f>VLOOKUP($A59,PreSurvey!$D:N,11,FALSE)</f>
        <v>Neither Agree nor Disagree</v>
      </c>
      <c r="O59" t="s">
        <v>67</v>
      </c>
      <c r="P59" s="6" t="str">
        <f>VLOOKUP($A59,PreSurvey!$D:O,12,FALSE)</f>
        <v>Neither Agree nor Disagree</v>
      </c>
      <c r="Q59" t="s">
        <v>67</v>
      </c>
      <c r="R59" s="6" t="str">
        <f>VLOOKUP($A59,PreSurvey!$D:P,13,FALSE)</f>
        <v>Neither Agree nor Disagree</v>
      </c>
      <c r="S59" t="s">
        <v>68</v>
      </c>
      <c r="T59" s="6" t="str">
        <f>VLOOKUP($A59,PreSurvey!$D:Q,14,FALSE)</f>
        <v>Neither Agree nor Disagree</v>
      </c>
      <c r="U59" t="s">
        <v>68</v>
      </c>
      <c r="V59" s="6" t="str">
        <f>VLOOKUP($A59,PreSurvey!$D:R,15,FALSE)</f>
        <v>Neither Agree nor Disagree</v>
      </c>
      <c r="W59" t="s">
        <v>67</v>
      </c>
      <c r="X59" s="6" t="str">
        <f>VLOOKUP($A59,PreSurvey!$D:S,16,FALSE)</f>
        <v>Neither Agree nor Disagree</v>
      </c>
      <c r="Y59" t="s">
        <v>67</v>
      </c>
      <c r="Z59" s="6" t="str">
        <f>VLOOKUP($A59,PreSurvey!$D:T,17,FALSE)</f>
        <v>Neither Agree nor Disagree</v>
      </c>
      <c r="AA59" t="s">
        <v>67</v>
      </c>
      <c r="AB59" s="6" t="str">
        <f>VLOOKUP($A59,PreSurvey!$D:U,18,FALSE)</f>
        <v>Neither Agree nor Disagree</v>
      </c>
      <c r="AC59" t="s">
        <v>68</v>
      </c>
      <c r="AD59" s="6" t="str">
        <f>VLOOKUP($A59,PreSurvey!$D:V,19,FALSE)</f>
        <v>Neither Agree nor Disagree</v>
      </c>
      <c r="AE59" t="s">
        <v>60</v>
      </c>
      <c r="AF59" s="6" t="str">
        <f>VLOOKUP($A59,PreSurvey!$D:W,20,FALSE)</f>
        <v>Neither Agree nor Disagree</v>
      </c>
      <c r="AG59" t="s">
        <v>60</v>
      </c>
      <c r="AH59" s="6" t="str">
        <f>VLOOKUP($A59,PreSurvey!$D:X,21,FALSE)</f>
        <v>Neither Agree nor Disagree</v>
      </c>
      <c r="AI59" t="s">
        <v>68</v>
      </c>
      <c r="AJ59" s="6" t="str">
        <f>VLOOKUP($A59,PreSurvey!$D:Y,22,FALSE)</f>
        <v>Neither Agree nor Disagree</v>
      </c>
      <c r="AK59" t="s">
        <v>67</v>
      </c>
      <c r="AL59" s="6" t="str">
        <f>VLOOKUP($A59,PreSurvey!$D:Z,23,FALSE)</f>
        <v>Neither Agree nor Disagree</v>
      </c>
      <c r="AM59" t="s">
        <v>67</v>
      </c>
      <c r="AN59" s="6" t="str">
        <f>VLOOKUP($A59,PreSurvey!$D:AA,24,FALSE)</f>
        <v>Neither Agree nor Disagree</v>
      </c>
      <c r="AO59" t="s">
        <v>67</v>
      </c>
      <c r="AP59" s="6" t="str">
        <f>VLOOKUP($A59,PreSurvey!$D:AB,25,FALSE)</f>
        <v>Neither Agree nor Disagree</v>
      </c>
      <c r="AQ59" t="s">
        <v>67</v>
      </c>
      <c r="AR59" s="6" t="str">
        <f>VLOOKUP($A59,PreSurvey!$D:AC,26,FALSE)</f>
        <v>Neither Agree nor Disagree</v>
      </c>
      <c r="AS59" t="s">
        <v>67</v>
      </c>
      <c r="AT59" s="6" t="str">
        <f>VLOOKUP($A59,PreSurvey!$D:AD,27,FALSE)</f>
        <v>Neither Agree nor Disagree</v>
      </c>
      <c r="AU59" t="s">
        <v>68</v>
      </c>
      <c r="AV59" s="6" t="str">
        <f>VLOOKUP($A59,PreSurvey!$D:AE,28,FALSE)</f>
        <v>Neither Agree nor Disagree</v>
      </c>
      <c r="AW59" t="s">
        <v>67</v>
      </c>
      <c r="AX59" s="6" t="str">
        <f>VLOOKUP($A59,PreSurvey!$D:AF,29,FALSE)</f>
        <v>Neither Agree nor Disagree</v>
      </c>
      <c r="AY59" t="s">
        <v>68</v>
      </c>
      <c r="AZ59" s="6" t="str">
        <f>VLOOKUP($A59,PreSurvey!$D:AG,30,FALSE)</f>
        <v>Neither Agree nor Disagree</v>
      </c>
      <c r="BA59" t="s">
        <v>67</v>
      </c>
      <c r="BB59" s="6" t="str">
        <f>VLOOKUP($A59,PreSurvey!$D:AH,31,FALSE)</f>
        <v>Neither Agree nor Disagree</v>
      </c>
      <c r="BC59" t="s">
        <v>68</v>
      </c>
      <c r="BD59" s="6" t="str">
        <f>VLOOKUP($A59,PreSurvey!$D:AI,32,FALSE)</f>
        <v>Neither Agree nor Disagree</v>
      </c>
      <c r="BE59" t="s">
        <v>68</v>
      </c>
      <c r="BF59" s="6" t="str">
        <f>VLOOKUP($A59,PreSurvey!$D:AJ,33,FALSE)</f>
        <v>Neither Agree nor Disagree</v>
      </c>
      <c r="BG59" t="s">
        <v>67</v>
      </c>
      <c r="BH59" s="6" t="str">
        <f>VLOOKUP($A59,PreSurvey!$D:AK,34,FALSE)</f>
        <v>Neither Agree nor Disagree</v>
      </c>
      <c r="BI59" t="s">
        <v>67</v>
      </c>
      <c r="BJ59" s="6" t="str">
        <f>VLOOKUP($A59,PreSurvey!$D:AL,35,FALSE)</f>
        <v>Neither Agree nor Disagree</v>
      </c>
      <c r="BK59" t="s">
        <v>67</v>
      </c>
      <c r="BL59" s="6" t="str">
        <f>VLOOKUP($A59,PreSurvey!$D:AM,36,FALSE)</f>
        <v>Neither Agree nor Disagree</v>
      </c>
      <c r="BM59" t="s">
        <v>67</v>
      </c>
      <c r="BN59" s="6" t="str">
        <f>VLOOKUP($A59,PreSurvey!$D:AN,37,FALSE)</f>
        <v>Neither Agree nor Disagree</v>
      </c>
      <c r="BO59" t="s">
        <v>67</v>
      </c>
      <c r="BP59" s="6" t="str">
        <f>VLOOKUP($A59,PreSurvey!$D:AO,38,FALSE)</f>
        <v>Neither Agree nor Disagree</v>
      </c>
      <c r="BQ59" t="s">
        <v>67</v>
      </c>
      <c r="BR59" s="6" t="str">
        <f>VLOOKUP($A59,PreSurvey!$D:AP,39,FALSE)</f>
        <v>Neither Agree nor Disagree</v>
      </c>
      <c r="BS59" t="s">
        <v>67</v>
      </c>
      <c r="BT59" s="6" t="str">
        <f>VLOOKUP($A59,PreSurvey!$D:AQ,40,FALSE)</f>
        <v>Neither Agree nor Disagree</v>
      </c>
      <c r="BU59" t="s">
        <v>67</v>
      </c>
      <c r="BV59" s="6" t="str">
        <f>VLOOKUP($A59,PreSurvey!$D:AR,41,FALSE)</f>
        <v>Neither Agree nor Disagree</v>
      </c>
      <c r="BW59" t="s">
        <v>67</v>
      </c>
      <c r="BX59" s="6" t="str">
        <f>VLOOKUP($A59,PreSurvey!$D:AS,42,FALSE)</f>
        <v>Neither Agree nor Disagree</v>
      </c>
      <c r="BY59" t="s">
        <v>67</v>
      </c>
      <c r="BZ59" s="6" t="str">
        <f>VLOOKUP($A59,PreSurvey!$D:AT,43,FALSE)</f>
        <v>Neither Agree nor Disagree</v>
      </c>
      <c r="CA59" t="s">
        <v>60</v>
      </c>
      <c r="CB59" s="6" t="str">
        <f>VLOOKUP($A59,PreSurvey!$D:AU,44,FALSE)</f>
        <v>Neither Agree nor Disagree</v>
      </c>
      <c r="CC59" t="s">
        <v>68</v>
      </c>
      <c r="CD59" s="6" t="str">
        <f>VLOOKUP($A59,PreSurvey!$D:AV,45,FALSE)</f>
        <v>Neither Agree nor Disagree</v>
      </c>
      <c r="CE59" t="s">
        <v>68</v>
      </c>
      <c r="CF59" s="6" t="str">
        <f>VLOOKUP($A59,PreSurvey!$D:AW,46,FALSE)</f>
        <v>Neither Agree nor Disagree</v>
      </c>
      <c r="CG59" t="s">
        <v>68</v>
      </c>
      <c r="CH59" s="6" t="str">
        <f>VLOOKUP($A59,PreSurvey!$D:AX,47,FALSE)</f>
        <v>Neither Agree nor Disagree</v>
      </c>
      <c r="CI59" t="s">
        <v>68</v>
      </c>
      <c r="CJ59" s="6" t="str">
        <f>VLOOKUP($A59,PreSurvey!$D:AY,48,FALSE)</f>
        <v>Neither Agree nor Disagree</v>
      </c>
      <c r="CK59" t="s">
        <v>68</v>
      </c>
      <c r="CL59">
        <v>993</v>
      </c>
      <c r="CM59" s="3">
        <v>44442.607638888891</v>
      </c>
    </row>
    <row r="60" spans="1:91" x14ac:dyDescent="0.35">
      <c r="A60" s="5" t="s">
        <v>293</v>
      </c>
      <c r="B60" t="s">
        <v>126</v>
      </c>
      <c r="C60" t="s">
        <v>705</v>
      </c>
      <c r="D60" t="s">
        <v>63</v>
      </c>
      <c r="E60" s="6" t="s">
        <v>58</v>
      </c>
      <c r="F60" s="6" t="s">
        <v>73</v>
      </c>
      <c r="G60" s="6" t="s">
        <v>58</v>
      </c>
      <c r="H60" s="6" t="s">
        <v>59</v>
      </c>
      <c r="I60">
        <v>2</v>
      </c>
      <c r="J60">
        <v>3</v>
      </c>
      <c r="K60">
        <v>2</v>
      </c>
      <c r="L60" s="6" t="str">
        <f>VLOOKUP($A60,PreSurvey!$D:M,10,FALSE)</f>
        <v>Neither Agree nor Disagree</v>
      </c>
      <c r="M60" t="s">
        <v>65</v>
      </c>
      <c r="N60" s="6" t="str">
        <f>VLOOKUP($A60,PreSurvey!$D:N,11,FALSE)</f>
        <v>Neither Agree nor Disagree</v>
      </c>
      <c r="O60" t="s">
        <v>66</v>
      </c>
      <c r="P60" s="6" t="str">
        <f>VLOOKUP($A60,PreSurvey!$D:O,12,FALSE)</f>
        <v>Neither Agree nor Disagree</v>
      </c>
      <c r="Q60" t="s">
        <v>66</v>
      </c>
      <c r="R60" s="6" t="str">
        <f>VLOOKUP($A60,PreSurvey!$D:P,13,FALSE)</f>
        <v>Neither Agree nor Disagree</v>
      </c>
      <c r="S60" t="s">
        <v>65</v>
      </c>
      <c r="T60" s="6" t="str">
        <f>VLOOKUP($A60,PreSurvey!$D:Q,14,FALSE)</f>
        <v>Neither Agree nor Disagree</v>
      </c>
      <c r="U60" t="s">
        <v>65</v>
      </c>
      <c r="V60" s="6" t="str">
        <f>VLOOKUP($A60,PreSurvey!$D:R,15,FALSE)</f>
        <v>Neither Agree nor Disagree</v>
      </c>
      <c r="W60" t="s">
        <v>66</v>
      </c>
      <c r="X60" s="6" t="str">
        <f>VLOOKUP($A60,PreSurvey!$D:S,16,FALSE)</f>
        <v>Neither Agree nor Disagree</v>
      </c>
      <c r="Y60" t="s">
        <v>66</v>
      </c>
      <c r="Z60" s="6" t="str">
        <f>VLOOKUP($A60,PreSurvey!$D:T,17,FALSE)</f>
        <v>Neither Agree nor Disagree</v>
      </c>
      <c r="AA60" t="s">
        <v>66</v>
      </c>
      <c r="AB60" s="6" t="str">
        <f>VLOOKUP($A60,PreSurvey!$D:U,18,FALSE)</f>
        <v>Neither Agree nor Disagree</v>
      </c>
      <c r="AC60" t="s">
        <v>65</v>
      </c>
      <c r="AD60" s="6" t="str">
        <f>VLOOKUP($A60,PreSurvey!$D:V,19,FALSE)</f>
        <v>Neither Agree nor Disagree</v>
      </c>
      <c r="AE60" t="s">
        <v>60</v>
      </c>
      <c r="AF60" s="6" t="str">
        <f>VLOOKUP($A60,PreSurvey!$D:W,20,FALSE)</f>
        <v>Neither Agree nor Disagree</v>
      </c>
      <c r="AG60" t="s">
        <v>60</v>
      </c>
      <c r="AH60" s="6" t="str">
        <f>VLOOKUP($A60,PreSurvey!$D:X,21,FALSE)</f>
        <v>Neither Agree nor Disagree</v>
      </c>
      <c r="AI60" t="s">
        <v>65</v>
      </c>
      <c r="AJ60" s="6" t="str">
        <f>VLOOKUP($A60,PreSurvey!$D:Y,22,FALSE)</f>
        <v>Neither Agree nor Disagree</v>
      </c>
      <c r="AK60" t="s">
        <v>66</v>
      </c>
      <c r="AL60" s="6" t="str">
        <f>VLOOKUP($A60,PreSurvey!$D:Z,23,FALSE)</f>
        <v>Neither Agree nor Disagree</v>
      </c>
      <c r="AM60" t="s">
        <v>66</v>
      </c>
      <c r="AN60" s="6" t="str">
        <f>VLOOKUP($A60,PreSurvey!$D:AA,24,FALSE)</f>
        <v>Neither Agree nor Disagree</v>
      </c>
      <c r="AO60" t="s">
        <v>66</v>
      </c>
      <c r="AP60" s="6" t="str">
        <f>VLOOKUP($A60,PreSurvey!$D:AB,25,FALSE)</f>
        <v>Neither Agree nor Disagree</v>
      </c>
      <c r="AQ60" t="s">
        <v>66</v>
      </c>
      <c r="AR60" s="6" t="str">
        <f>VLOOKUP($A60,PreSurvey!$D:AC,26,FALSE)</f>
        <v>Neither Agree nor Disagree</v>
      </c>
      <c r="AS60" t="s">
        <v>66</v>
      </c>
      <c r="AT60" s="6" t="str">
        <f>VLOOKUP($A60,PreSurvey!$D:AD,27,FALSE)</f>
        <v>Neither Agree nor Disagree</v>
      </c>
      <c r="AU60" t="s">
        <v>65</v>
      </c>
      <c r="AV60" s="6" t="str">
        <f>VLOOKUP($A60,PreSurvey!$D:AE,28,FALSE)</f>
        <v>Neither Agree nor Disagree</v>
      </c>
      <c r="AW60" t="s">
        <v>66</v>
      </c>
      <c r="AX60" s="6" t="str">
        <f>VLOOKUP($A60,PreSurvey!$D:AF,29,FALSE)</f>
        <v>Neither Agree nor Disagree</v>
      </c>
      <c r="AY60" t="s">
        <v>66</v>
      </c>
      <c r="AZ60" s="6" t="str">
        <f>VLOOKUP($A60,PreSurvey!$D:AG,30,FALSE)</f>
        <v>Neither Agree nor Disagree</v>
      </c>
      <c r="BA60" t="s">
        <v>66</v>
      </c>
      <c r="BB60" s="6" t="str">
        <f>VLOOKUP($A60,PreSurvey!$D:AH,31,FALSE)</f>
        <v>Neither Agree nor Disagree</v>
      </c>
      <c r="BC60" t="s">
        <v>60</v>
      </c>
      <c r="BD60" s="6" t="str">
        <f>VLOOKUP($A60,PreSurvey!$D:AI,32,FALSE)</f>
        <v>Neither Agree nor Disagree</v>
      </c>
      <c r="BE60" t="s">
        <v>65</v>
      </c>
      <c r="BF60" s="6" t="str">
        <f>VLOOKUP($A60,PreSurvey!$D:AJ,33,FALSE)</f>
        <v>Neither Agree nor Disagree</v>
      </c>
      <c r="BG60" t="s">
        <v>66</v>
      </c>
      <c r="BH60" s="6" t="str">
        <f>VLOOKUP($A60,PreSurvey!$D:AK,34,FALSE)</f>
        <v>Neither Agree nor Disagree</v>
      </c>
      <c r="BI60" t="s">
        <v>66</v>
      </c>
      <c r="BJ60" s="6" t="str">
        <f>VLOOKUP($A60,PreSurvey!$D:AL,35,FALSE)</f>
        <v>Neither Agree nor Disagree</v>
      </c>
      <c r="BK60" t="s">
        <v>66</v>
      </c>
      <c r="BL60" s="6" t="str">
        <f>VLOOKUP($A60,PreSurvey!$D:AM,36,FALSE)</f>
        <v>Neither Agree nor Disagree</v>
      </c>
      <c r="BM60" t="s">
        <v>60</v>
      </c>
      <c r="BN60" s="6" t="str">
        <f>VLOOKUP($A60,PreSurvey!$D:AN,37,FALSE)</f>
        <v>Neither Agree nor Disagree</v>
      </c>
      <c r="BO60" t="s">
        <v>60</v>
      </c>
      <c r="BP60" s="6" t="str">
        <f>VLOOKUP($A60,PreSurvey!$D:AO,38,FALSE)</f>
        <v>Neither Agree nor Disagree</v>
      </c>
      <c r="BQ60" t="s">
        <v>66</v>
      </c>
      <c r="BR60" s="6" t="str">
        <f>VLOOKUP($A60,PreSurvey!$D:AP,39,FALSE)</f>
        <v>Neither Agree nor Disagree</v>
      </c>
      <c r="BS60" t="s">
        <v>66</v>
      </c>
      <c r="BT60" s="6" t="str">
        <f>VLOOKUP($A60,PreSurvey!$D:AQ,40,FALSE)</f>
        <v>Neither Agree nor Disagree</v>
      </c>
      <c r="BU60" t="s">
        <v>66</v>
      </c>
      <c r="BV60" s="6" t="str">
        <f>VLOOKUP($A60,PreSurvey!$D:AR,41,FALSE)</f>
        <v>Neither Agree nor Disagree</v>
      </c>
      <c r="BW60" t="s">
        <v>66</v>
      </c>
      <c r="BX60" s="6" t="str">
        <f>VLOOKUP($A60,PreSurvey!$D:AS,42,FALSE)</f>
        <v>Neither Agree nor Disagree</v>
      </c>
      <c r="BY60" t="s">
        <v>66</v>
      </c>
      <c r="BZ60" s="6" t="str">
        <f>VLOOKUP($A60,PreSurvey!$D:AT,43,FALSE)</f>
        <v>Neither Agree nor Disagree</v>
      </c>
      <c r="CA60" t="s">
        <v>60</v>
      </c>
      <c r="CB60" s="6" t="str">
        <f>VLOOKUP($A60,PreSurvey!$D:AU,44,FALSE)</f>
        <v>Neither Agree nor Disagree</v>
      </c>
      <c r="CC60" t="s">
        <v>65</v>
      </c>
      <c r="CD60" s="6" t="str">
        <f>VLOOKUP($A60,PreSurvey!$D:AV,45,FALSE)</f>
        <v>Neither Agree nor Disagree</v>
      </c>
      <c r="CE60" t="s">
        <v>65</v>
      </c>
      <c r="CF60" s="6" t="str">
        <f>VLOOKUP($A60,PreSurvey!$D:AW,46,FALSE)</f>
        <v>Neither Agree nor Disagree</v>
      </c>
      <c r="CG60" t="s">
        <v>65</v>
      </c>
      <c r="CH60" s="6" t="str">
        <f>VLOOKUP($A60,PreSurvey!$D:AX,47,FALSE)</f>
        <v>Neither Agree nor Disagree</v>
      </c>
      <c r="CI60" t="s">
        <v>65</v>
      </c>
      <c r="CJ60" s="6" t="str">
        <f>VLOOKUP($A60,PreSurvey!$D:AY,48,FALSE)</f>
        <v>Neither Agree nor Disagree</v>
      </c>
      <c r="CK60" t="s">
        <v>65</v>
      </c>
      <c r="CL60">
        <v>761</v>
      </c>
      <c r="CM60" s="3">
        <v>44439.159722222219</v>
      </c>
    </row>
    <row r="61" spans="1:91" x14ac:dyDescent="0.35">
      <c r="A61" s="5" t="s">
        <v>324</v>
      </c>
      <c r="B61" t="s">
        <v>126</v>
      </c>
      <c r="C61" t="s">
        <v>705</v>
      </c>
      <c r="D61" t="s">
        <v>56</v>
      </c>
      <c r="E61" s="6" t="s">
        <v>58</v>
      </c>
      <c r="F61" s="6" t="s">
        <v>73</v>
      </c>
      <c r="G61" s="6" t="s">
        <v>58</v>
      </c>
      <c r="H61" s="6" t="s">
        <v>74</v>
      </c>
      <c r="I61">
        <v>2</v>
      </c>
      <c r="J61">
        <v>2</v>
      </c>
      <c r="K61">
        <v>2</v>
      </c>
      <c r="L61" s="6" t="str">
        <f>VLOOKUP($A61,PreSurvey!$D:M,10,FALSE)</f>
        <v>Neither Agree nor Disagree</v>
      </c>
      <c r="M61" t="s">
        <v>65</v>
      </c>
      <c r="N61" s="6" t="str">
        <f>VLOOKUP($A61,PreSurvey!$D:N,11,FALSE)</f>
        <v>Neither Agree nor Disagree</v>
      </c>
      <c r="O61" t="s">
        <v>60</v>
      </c>
      <c r="P61" s="6" t="str">
        <f>VLOOKUP($A61,PreSurvey!$D:O,12,FALSE)</f>
        <v>Neither Agree nor Disagree</v>
      </c>
      <c r="Q61" t="s">
        <v>66</v>
      </c>
      <c r="R61" s="6" t="str">
        <f>VLOOKUP($A61,PreSurvey!$D:P,13,FALSE)</f>
        <v>Agree Slightly</v>
      </c>
      <c r="S61" t="s">
        <v>65</v>
      </c>
      <c r="T61" s="6" t="str">
        <f>VLOOKUP($A61,PreSurvey!$D:Q,14,FALSE)</f>
        <v>Agree Slightly</v>
      </c>
      <c r="U61" t="s">
        <v>60</v>
      </c>
      <c r="V61" s="6" t="str">
        <f>VLOOKUP($A61,PreSurvey!$D:R,15,FALSE)</f>
        <v>Disagree Slightly</v>
      </c>
      <c r="W61" t="s">
        <v>66</v>
      </c>
      <c r="X61" s="6" t="str">
        <f>VLOOKUP($A61,PreSurvey!$D:S,16,FALSE)</f>
        <v>Neither Agree nor Disagree</v>
      </c>
      <c r="Y61" t="s">
        <v>66</v>
      </c>
      <c r="Z61" s="6" t="str">
        <f>VLOOKUP($A61,PreSurvey!$D:T,17,FALSE)</f>
        <v>Disagree Slightly</v>
      </c>
      <c r="AA61" t="s">
        <v>66</v>
      </c>
      <c r="AB61" s="6" t="str">
        <f>VLOOKUP($A61,PreSurvey!$D:U,18,FALSE)</f>
        <v>Agree Slightly</v>
      </c>
      <c r="AC61" t="s">
        <v>60</v>
      </c>
      <c r="AD61" s="6" t="str">
        <f>VLOOKUP($A61,PreSurvey!$D:V,19,FALSE)</f>
        <v>Neither Agree nor Disagree</v>
      </c>
      <c r="AE61" t="s">
        <v>60</v>
      </c>
      <c r="AF61" s="6" t="str">
        <f>VLOOKUP($A61,PreSurvey!$D:W,20,FALSE)</f>
        <v>Disagree Slightly</v>
      </c>
      <c r="AG61" t="s">
        <v>67</v>
      </c>
      <c r="AH61" s="6" t="str">
        <f>VLOOKUP($A61,PreSurvey!$D:X,21,FALSE)</f>
        <v>Disagree Slightly</v>
      </c>
      <c r="AI61" t="s">
        <v>66</v>
      </c>
      <c r="AJ61" s="6" t="str">
        <f>VLOOKUP($A61,PreSurvey!$D:Y,22,FALSE)</f>
        <v>Disagree Slightly</v>
      </c>
      <c r="AK61" t="s">
        <v>66</v>
      </c>
      <c r="AL61" s="6" t="str">
        <f>VLOOKUP($A61,PreSurvey!$D:Z,23,FALSE)</f>
        <v>Disagree Slightly</v>
      </c>
      <c r="AM61" t="s">
        <v>67</v>
      </c>
      <c r="AN61" s="6" t="str">
        <f>VLOOKUP($A61,PreSurvey!$D:AA,24,FALSE)</f>
        <v>Disagree Strongly</v>
      </c>
      <c r="AO61" t="s">
        <v>67</v>
      </c>
      <c r="AP61" s="6" t="str">
        <f>VLOOKUP($A61,PreSurvey!$D:AB,25,FALSE)</f>
        <v>Disagree Strongly</v>
      </c>
      <c r="AQ61" t="s">
        <v>67</v>
      </c>
      <c r="AR61" s="6" t="str">
        <f>VLOOKUP($A61,PreSurvey!$D:AC,26,FALSE)</f>
        <v>Disagree Strongly</v>
      </c>
      <c r="AS61" t="s">
        <v>67</v>
      </c>
      <c r="AT61" s="6" t="str">
        <f>VLOOKUP($A61,PreSurvey!$D:AD,27,FALSE)</f>
        <v>Agree Strongly</v>
      </c>
      <c r="AU61" t="s">
        <v>68</v>
      </c>
      <c r="AV61" s="6" t="str">
        <f>VLOOKUP($A61,PreSurvey!$D:AE,28,FALSE)</f>
        <v>Disagree Strongly</v>
      </c>
      <c r="AW61" t="s">
        <v>67</v>
      </c>
      <c r="AX61" s="6" t="str">
        <f>VLOOKUP($A61,PreSurvey!$D:AF,29,FALSE)</f>
        <v>Disagree Slightly</v>
      </c>
      <c r="AY61" t="s">
        <v>60</v>
      </c>
      <c r="AZ61" s="6" t="str">
        <f>VLOOKUP($A61,PreSurvey!$D:AG,30,FALSE)</f>
        <v>Disagree Slightly</v>
      </c>
      <c r="BA61" t="s">
        <v>60</v>
      </c>
      <c r="BB61" s="6" t="str">
        <f>VLOOKUP($A61,PreSurvey!$D:AH,31,FALSE)</f>
        <v>Neither Agree nor Disagree</v>
      </c>
      <c r="BC61" t="s">
        <v>60</v>
      </c>
      <c r="BD61" s="6" t="str">
        <f>VLOOKUP($A61,PreSurvey!$D:AI,32,FALSE)</f>
        <v>Neither Agree nor Disagree</v>
      </c>
      <c r="BE61" t="s">
        <v>60</v>
      </c>
      <c r="BF61" s="6" t="str">
        <f>VLOOKUP($A61,PreSurvey!$D:AJ,33,FALSE)</f>
        <v>Neither Agree nor Disagree</v>
      </c>
      <c r="BG61" t="s">
        <v>60</v>
      </c>
      <c r="BH61" s="6" t="str">
        <f>VLOOKUP($A61,PreSurvey!$D:AK,34,FALSE)</f>
        <v>Neither Agree nor Disagree</v>
      </c>
      <c r="BI61" t="s">
        <v>66</v>
      </c>
      <c r="BJ61" s="6" t="str">
        <f>VLOOKUP($A61,PreSurvey!$D:AL,35,FALSE)</f>
        <v>Neither Agree nor Disagree</v>
      </c>
      <c r="BK61" t="s">
        <v>66</v>
      </c>
      <c r="BL61" s="6" t="str">
        <f>VLOOKUP($A61,PreSurvey!$D:AM,36,FALSE)</f>
        <v>Neither Agree nor Disagree</v>
      </c>
      <c r="BM61" t="s">
        <v>60</v>
      </c>
      <c r="BN61" s="6" t="str">
        <f>VLOOKUP($A61,PreSurvey!$D:AN,37,FALSE)</f>
        <v>Neither Agree nor Disagree</v>
      </c>
      <c r="BO61" t="s">
        <v>60</v>
      </c>
      <c r="BP61" s="6" t="str">
        <f>VLOOKUP($A61,PreSurvey!$D:AO,38,FALSE)</f>
        <v>Disagree Slightly</v>
      </c>
      <c r="BQ61" t="s">
        <v>66</v>
      </c>
      <c r="BR61" s="6" t="str">
        <f>VLOOKUP($A61,PreSurvey!$D:AP,39,FALSE)</f>
        <v>Disagree Slightly</v>
      </c>
      <c r="BS61" t="s">
        <v>66</v>
      </c>
      <c r="BT61" s="6" t="str">
        <f>VLOOKUP($A61,PreSurvey!$D:AQ,40,FALSE)</f>
        <v>Disagree Strongly</v>
      </c>
      <c r="BU61" t="s">
        <v>67</v>
      </c>
      <c r="BV61" s="6" t="str">
        <f>VLOOKUP($A61,PreSurvey!$D:AR,41,FALSE)</f>
        <v>Neither Agree nor Disagree</v>
      </c>
      <c r="BW61" t="s">
        <v>67</v>
      </c>
      <c r="BX61" s="6" t="str">
        <f>VLOOKUP($A61,PreSurvey!$D:AS,42,FALSE)</f>
        <v>Neither Agree nor Disagree</v>
      </c>
      <c r="BY61" t="s">
        <v>67</v>
      </c>
      <c r="BZ61" s="6" t="str">
        <f>VLOOKUP($A61,PreSurvey!$D:AT,43,FALSE)</f>
        <v>Neither Agree nor Disagree</v>
      </c>
      <c r="CA61" t="s">
        <v>60</v>
      </c>
      <c r="CB61" s="6" t="str">
        <f>VLOOKUP($A61,PreSurvey!$D:AU,44,FALSE)</f>
        <v>Agree Strongly</v>
      </c>
      <c r="CC61" t="s">
        <v>65</v>
      </c>
      <c r="CD61" s="6" t="str">
        <f>VLOOKUP($A61,PreSurvey!$D:AV,45,FALSE)</f>
        <v>Agree Strongly</v>
      </c>
      <c r="CE61" t="s">
        <v>65</v>
      </c>
      <c r="CF61" s="6" t="str">
        <f>VLOOKUP($A61,PreSurvey!$D:AW,46,FALSE)</f>
        <v>Agree Slightly</v>
      </c>
      <c r="CG61" t="s">
        <v>65</v>
      </c>
      <c r="CH61" s="6" t="str">
        <f>VLOOKUP($A61,PreSurvey!$D:AX,47,FALSE)</f>
        <v>Agree Slightly</v>
      </c>
      <c r="CI61" t="s">
        <v>65</v>
      </c>
      <c r="CJ61" s="6" t="str">
        <f>VLOOKUP($A61,PreSurvey!$D:AY,48,FALSE)</f>
        <v>Neither Agree nor Disagree</v>
      </c>
      <c r="CK61" t="s">
        <v>60</v>
      </c>
      <c r="CL61">
        <v>697</v>
      </c>
      <c r="CM61" s="3">
        <v>44437.59097222222</v>
      </c>
    </row>
    <row r="62" spans="1:91" x14ac:dyDescent="0.35">
      <c r="A62" s="5" t="s">
        <v>345</v>
      </c>
      <c r="B62" t="s">
        <v>126</v>
      </c>
      <c r="C62" t="s">
        <v>702</v>
      </c>
      <c r="D62" t="s">
        <v>56</v>
      </c>
      <c r="E62" s="6" t="s">
        <v>52</v>
      </c>
      <c r="F62" s="6" t="s">
        <v>90</v>
      </c>
      <c r="G62" s="6" t="s">
        <v>58</v>
      </c>
      <c r="H62" s="6" t="s">
        <v>80</v>
      </c>
      <c r="I62">
        <v>3</v>
      </c>
      <c r="J62">
        <v>3</v>
      </c>
      <c r="K62">
        <v>2</v>
      </c>
      <c r="L62" s="6" t="str">
        <f>VLOOKUP($A62,PreSurvey!$D:M,10,FALSE)</f>
        <v>Neither Agree nor Disagree</v>
      </c>
      <c r="M62" t="s">
        <v>65</v>
      </c>
      <c r="N62" s="6" t="str">
        <f>VLOOKUP($A62,PreSurvey!$D:N,11,FALSE)</f>
        <v>Disagree Strongly</v>
      </c>
      <c r="O62" t="s">
        <v>67</v>
      </c>
      <c r="P62" s="6" t="str">
        <f>VLOOKUP($A62,PreSurvey!$D:O,12,FALSE)</f>
        <v>Disagree Strongly</v>
      </c>
      <c r="Q62" t="s">
        <v>67</v>
      </c>
      <c r="R62" s="6" t="str">
        <f>VLOOKUP($A62,PreSurvey!$D:P,13,FALSE)</f>
        <v>Agree Slightly</v>
      </c>
      <c r="S62" t="s">
        <v>68</v>
      </c>
      <c r="T62" s="6" t="str">
        <f>VLOOKUP($A62,PreSurvey!$D:Q,14,FALSE)</f>
        <v>Agree Strongly</v>
      </c>
      <c r="U62" t="s">
        <v>68</v>
      </c>
      <c r="V62" s="6" t="str">
        <f>VLOOKUP($A62,PreSurvey!$D:R,15,FALSE)</f>
        <v>Disagree Strongly</v>
      </c>
      <c r="W62" t="s">
        <v>67</v>
      </c>
      <c r="X62" s="6" t="str">
        <f>VLOOKUP($A62,PreSurvey!$D:S,16,FALSE)</f>
        <v>Disagree Strongly</v>
      </c>
      <c r="Y62" t="s">
        <v>67</v>
      </c>
      <c r="Z62" s="6" t="str">
        <f>VLOOKUP($A62,PreSurvey!$D:T,17,FALSE)</f>
        <v>Disagree Strongly</v>
      </c>
      <c r="AA62" t="s">
        <v>67</v>
      </c>
      <c r="AB62" s="6" t="str">
        <f>VLOOKUP($A62,PreSurvey!$D:U,18,FALSE)</f>
        <v>Agree Strongly</v>
      </c>
      <c r="AC62" t="s">
        <v>68</v>
      </c>
      <c r="AD62" s="6" t="str">
        <f>VLOOKUP($A62,PreSurvey!$D:V,19,FALSE)</f>
        <v>Disagree Strongly</v>
      </c>
      <c r="AE62" t="s">
        <v>60</v>
      </c>
      <c r="AF62" s="6" t="str">
        <f>VLOOKUP($A62,PreSurvey!$D:W,20,FALSE)</f>
        <v>Agree Slightly</v>
      </c>
      <c r="AG62" t="s">
        <v>65</v>
      </c>
      <c r="AH62" s="6" t="str">
        <f>VLOOKUP($A62,PreSurvey!$D:X,21,FALSE)</f>
        <v>Agree Slightly</v>
      </c>
      <c r="AI62" t="s">
        <v>60</v>
      </c>
      <c r="AJ62" s="6" t="str">
        <f>VLOOKUP($A62,PreSurvey!$D:Y,22,FALSE)</f>
        <v>Disagree Strongly</v>
      </c>
      <c r="AK62" t="s">
        <v>67</v>
      </c>
      <c r="AL62" s="6" t="str">
        <f>VLOOKUP($A62,PreSurvey!$D:Z,23,FALSE)</f>
        <v>Disagree Strongly</v>
      </c>
      <c r="AM62" t="s">
        <v>67</v>
      </c>
      <c r="AN62" s="6" t="str">
        <f>VLOOKUP($A62,PreSurvey!$D:AA,24,FALSE)</f>
        <v>Disagree Strongly</v>
      </c>
      <c r="AO62" t="s">
        <v>67</v>
      </c>
      <c r="AP62" s="6" t="str">
        <f>VLOOKUP($A62,PreSurvey!$D:AB,25,FALSE)</f>
        <v>Disagree Strongly</v>
      </c>
      <c r="AQ62" t="s">
        <v>67</v>
      </c>
      <c r="AR62" s="6" t="str">
        <f>VLOOKUP($A62,PreSurvey!$D:AC,26,FALSE)</f>
        <v>Disagree Strongly</v>
      </c>
      <c r="AS62" t="s">
        <v>66</v>
      </c>
      <c r="AT62" s="6" t="str">
        <f>VLOOKUP($A62,PreSurvey!$D:AD,27,FALSE)</f>
        <v>Agree Strongly</v>
      </c>
      <c r="AU62" t="s">
        <v>68</v>
      </c>
      <c r="AV62" s="6" t="str">
        <f>VLOOKUP($A62,PreSurvey!$D:AE,28,FALSE)</f>
        <v>Disagree Strongly</v>
      </c>
      <c r="AW62" t="s">
        <v>66</v>
      </c>
      <c r="AX62" s="6" t="str">
        <f>VLOOKUP($A62,PreSurvey!$D:AF,29,FALSE)</f>
        <v>Agree Slightly</v>
      </c>
      <c r="AY62" t="s">
        <v>66</v>
      </c>
      <c r="AZ62" s="6" t="str">
        <f>VLOOKUP($A62,PreSurvey!$D:AG,30,FALSE)</f>
        <v>Disagree Strongly</v>
      </c>
      <c r="BA62" t="s">
        <v>67</v>
      </c>
      <c r="BB62" s="6" t="str">
        <f>VLOOKUP($A62,PreSurvey!$D:AH,31,FALSE)</f>
        <v>Agree Strongly</v>
      </c>
      <c r="BC62" t="s">
        <v>68</v>
      </c>
      <c r="BD62" s="6" t="str">
        <f>VLOOKUP($A62,PreSurvey!$D:AI,32,FALSE)</f>
        <v>Agree Strongly</v>
      </c>
      <c r="BE62" t="s">
        <v>68</v>
      </c>
      <c r="BF62" s="6" t="str">
        <f>VLOOKUP($A62,PreSurvey!$D:AJ,33,FALSE)</f>
        <v>Disagree Strongly</v>
      </c>
      <c r="BG62" t="s">
        <v>67</v>
      </c>
      <c r="BH62" s="6" t="str">
        <f>VLOOKUP($A62,PreSurvey!$D:AK,34,FALSE)</f>
        <v>Disagree Strongly</v>
      </c>
      <c r="BI62" t="s">
        <v>67</v>
      </c>
      <c r="BJ62" s="6" t="str">
        <f>VLOOKUP($A62,PreSurvey!$D:AL,35,FALSE)</f>
        <v>Agree Strongly</v>
      </c>
      <c r="BK62" t="s">
        <v>67</v>
      </c>
      <c r="BL62" s="6" t="str">
        <f>VLOOKUP($A62,PreSurvey!$D:AM,36,FALSE)</f>
        <v>Agree Slightly</v>
      </c>
      <c r="BM62" t="s">
        <v>65</v>
      </c>
      <c r="BN62" s="6" t="str">
        <f>VLOOKUP($A62,PreSurvey!$D:AN,37,FALSE)</f>
        <v>Agree Slightly</v>
      </c>
      <c r="BO62" t="s">
        <v>68</v>
      </c>
      <c r="BP62" s="6" t="str">
        <f>VLOOKUP($A62,PreSurvey!$D:AO,38,FALSE)</f>
        <v>Disagree Strongly</v>
      </c>
      <c r="BQ62" t="s">
        <v>60</v>
      </c>
      <c r="BR62" s="6" t="str">
        <f>VLOOKUP($A62,PreSurvey!$D:AP,39,FALSE)</f>
        <v>Disagree Strongly</v>
      </c>
      <c r="BS62" t="s">
        <v>67</v>
      </c>
      <c r="BT62" s="6" t="str">
        <f>VLOOKUP($A62,PreSurvey!$D:AQ,40,FALSE)</f>
        <v>Disagree Strongly</v>
      </c>
      <c r="BU62" t="s">
        <v>67</v>
      </c>
      <c r="BV62" s="6" t="str">
        <f>VLOOKUP($A62,PreSurvey!$D:AR,41,FALSE)</f>
        <v>Disagree Strongly</v>
      </c>
      <c r="BW62" t="s">
        <v>67</v>
      </c>
      <c r="BX62" s="6" t="str">
        <f>VLOOKUP($A62,PreSurvey!$D:AS,42,FALSE)</f>
        <v>Disagree Strongly</v>
      </c>
      <c r="BY62" t="s">
        <v>67</v>
      </c>
      <c r="BZ62" s="6" t="str">
        <f>VLOOKUP($A62,PreSurvey!$D:AT,43,FALSE)</f>
        <v>Agree Slightly</v>
      </c>
      <c r="CA62" t="s">
        <v>68</v>
      </c>
      <c r="CB62" s="6" t="str">
        <f>VLOOKUP($A62,PreSurvey!$D:AU,44,FALSE)</f>
        <v>Agree Strongly</v>
      </c>
      <c r="CC62" t="s">
        <v>68</v>
      </c>
      <c r="CD62" s="6" t="str">
        <f>VLOOKUP($A62,PreSurvey!$D:AV,45,FALSE)</f>
        <v>Agree Strongly</v>
      </c>
      <c r="CE62" t="s">
        <v>68</v>
      </c>
      <c r="CF62" s="6" t="str">
        <f>VLOOKUP($A62,PreSurvey!$D:AW,46,FALSE)</f>
        <v>Agree Strongly</v>
      </c>
      <c r="CG62" t="s">
        <v>68</v>
      </c>
      <c r="CH62" s="6" t="str">
        <f>VLOOKUP($A62,PreSurvey!$D:AX,47,FALSE)</f>
        <v>Agree Strongly</v>
      </c>
      <c r="CI62" t="s">
        <v>68</v>
      </c>
      <c r="CJ62" s="6" t="str">
        <f>VLOOKUP($A62,PreSurvey!$D:AY,48,FALSE)</f>
        <v>Agree Strongly</v>
      </c>
      <c r="CK62" t="s">
        <v>68</v>
      </c>
      <c r="CL62">
        <v>664</v>
      </c>
      <c r="CM62" s="3">
        <v>44437.438888888886</v>
      </c>
    </row>
    <row r="63" spans="1:91" x14ac:dyDescent="0.35">
      <c r="A63" s="5" t="s">
        <v>395</v>
      </c>
      <c r="B63" t="s">
        <v>126</v>
      </c>
      <c r="C63" t="s">
        <v>702</v>
      </c>
      <c r="D63" t="s">
        <v>63</v>
      </c>
      <c r="E63" s="6" t="s">
        <v>58</v>
      </c>
      <c r="F63" s="6" t="s">
        <v>73</v>
      </c>
      <c r="G63" s="6" t="s">
        <v>58</v>
      </c>
      <c r="H63" s="6" t="s">
        <v>59</v>
      </c>
      <c r="I63">
        <v>3</v>
      </c>
      <c r="J63">
        <v>4</v>
      </c>
      <c r="K63">
        <v>4</v>
      </c>
      <c r="L63" s="6" t="str">
        <f>VLOOKUP($A63,PreSurvey!$D:M,10,FALSE)</f>
        <v>Neither Agree nor Disagree</v>
      </c>
      <c r="M63" t="s">
        <v>65</v>
      </c>
      <c r="N63" s="6" t="str">
        <f>VLOOKUP($A63,PreSurvey!$D:N,11,FALSE)</f>
        <v>Neither Agree nor Disagree</v>
      </c>
      <c r="O63" t="s">
        <v>60</v>
      </c>
      <c r="P63" s="6" t="str">
        <f>VLOOKUP($A63,PreSurvey!$D:O,12,FALSE)</f>
        <v>Neither Agree nor Disagree</v>
      </c>
      <c r="Q63" t="s">
        <v>67</v>
      </c>
      <c r="R63" s="6" t="str">
        <f>VLOOKUP($A63,PreSurvey!$D:P,13,FALSE)</f>
        <v>Neither Agree nor Disagree</v>
      </c>
      <c r="S63" t="s">
        <v>68</v>
      </c>
      <c r="T63" s="6" t="str">
        <f>VLOOKUP($A63,PreSurvey!$D:Q,14,FALSE)</f>
        <v>Neither Agree nor Disagree</v>
      </c>
      <c r="U63" t="s">
        <v>68</v>
      </c>
      <c r="V63" s="6" t="str">
        <f>VLOOKUP($A63,PreSurvey!$D:R,15,FALSE)</f>
        <v>Disagree Strongly</v>
      </c>
      <c r="W63" t="s">
        <v>67</v>
      </c>
      <c r="X63" s="6" t="str">
        <f>VLOOKUP($A63,PreSurvey!$D:S,16,FALSE)</f>
        <v>Disagree Strongly</v>
      </c>
      <c r="Y63" t="s">
        <v>67</v>
      </c>
      <c r="Z63" s="6" t="str">
        <f>VLOOKUP($A63,PreSurvey!$D:T,17,FALSE)</f>
        <v>Disagree Strongly</v>
      </c>
      <c r="AA63" t="s">
        <v>67</v>
      </c>
      <c r="AB63" s="6" t="str">
        <f>VLOOKUP($A63,PreSurvey!$D:U,18,FALSE)</f>
        <v>Agree Slightly</v>
      </c>
      <c r="AC63" t="s">
        <v>68</v>
      </c>
      <c r="AD63" s="6" t="str">
        <f>VLOOKUP($A63,PreSurvey!$D:V,19,FALSE)</f>
        <v>Neither Agree nor Disagree</v>
      </c>
      <c r="AE63" t="s">
        <v>60</v>
      </c>
      <c r="AF63" s="6" t="str">
        <f>VLOOKUP($A63,PreSurvey!$D:W,20,FALSE)</f>
        <v>Neither Agree nor Disagree</v>
      </c>
      <c r="AG63" t="s">
        <v>60</v>
      </c>
      <c r="AH63" s="6" t="str">
        <f>VLOOKUP($A63,PreSurvey!$D:X,21,FALSE)</f>
        <v>Neither Agree nor Disagree</v>
      </c>
      <c r="AI63" t="s">
        <v>65</v>
      </c>
      <c r="AJ63" s="6" t="str">
        <f>VLOOKUP($A63,PreSurvey!$D:Y,22,FALSE)</f>
        <v>Disagree Strongly</v>
      </c>
      <c r="AK63" t="s">
        <v>67</v>
      </c>
      <c r="AL63" s="6" t="str">
        <f>VLOOKUP($A63,PreSurvey!$D:Z,23,FALSE)</f>
        <v>Disagree Strongly</v>
      </c>
      <c r="AM63" t="s">
        <v>66</v>
      </c>
      <c r="AN63" s="6" t="str">
        <f>VLOOKUP($A63,PreSurvey!$D:AA,24,FALSE)</f>
        <v>Disagree Strongly</v>
      </c>
      <c r="AO63" t="s">
        <v>67</v>
      </c>
      <c r="AP63" s="6" t="str">
        <f>VLOOKUP($A63,PreSurvey!$D:AB,25,FALSE)</f>
        <v>Disagree Strongly</v>
      </c>
      <c r="AQ63" t="s">
        <v>67</v>
      </c>
      <c r="AR63" s="6" t="str">
        <f>VLOOKUP($A63,PreSurvey!$D:AC,26,FALSE)</f>
        <v>Neither Agree nor Disagree</v>
      </c>
      <c r="AS63" t="s">
        <v>67</v>
      </c>
      <c r="AT63" s="6" t="str">
        <f>VLOOKUP($A63,PreSurvey!$D:AD,27,FALSE)</f>
        <v>Agree Slightly</v>
      </c>
      <c r="AU63" t="s">
        <v>68</v>
      </c>
      <c r="AV63" s="6" t="str">
        <f>VLOOKUP($A63,PreSurvey!$D:AE,28,FALSE)</f>
        <v>Disagree Strongly</v>
      </c>
      <c r="AW63" t="s">
        <v>67</v>
      </c>
      <c r="AX63" s="6" t="str">
        <f>VLOOKUP($A63,PreSurvey!$D:AF,29,FALSE)</f>
        <v>Agree Slightly</v>
      </c>
      <c r="AY63" t="s">
        <v>60</v>
      </c>
      <c r="AZ63" s="6" t="str">
        <f>VLOOKUP($A63,PreSurvey!$D:AG,30,FALSE)</f>
        <v>Disagree Slightly</v>
      </c>
      <c r="BA63" t="s">
        <v>67</v>
      </c>
      <c r="BB63" s="6" t="str">
        <f>VLOOKUP($A63,PreSurvey!$D:AH,31,FALSE)</f>
        <v>Agree Slightly</v>
      </c>
      <c r="BC63" t="s">
        <v>65</v>
      </c>
      <c r="BD63" s="6" t="str">
        <f>VLOOKUP($A63,PreSurvey!$D:AI,32,FALSE)</f>
        <v>Agree Slightly</v>
      </c>
      <c r="BE63" t="s">
        <v>68</v>
      </c>
      <c r="BF63" s="6" t="str">
        <f>VLOOKUP($A63,PreSurvey!$D:AJ,33,FALSE)</f>
        <v>Disagree Strongly</v>
      </c>
      <c r="BG63" t="s">
        <v>67</v>
      </c>
      <c r="BH63" s="6" t="str">
        <f>VLOOKUP($A63,PreSurvey!$D:AK,34,FALSE)</f>
        <v>Disagree Strongly</v>
      </c>
      <c r="BI63" t="s">
        <v>67</v>
      </c>
      <c r="BJ63" s="6" t="str">
        <f>VLOOKUP($A63,PreSurvey!$D:AL,35,FALSE)</f>
        <v>Disagree Strongly</v>
      </c>
      <c r="BK63" t="s">
        <v>66</v>
      </c>
      <c r="BL63" s="6" t="str">
        <f>VLOOKUP($A63,PreSurvey!$D:AM,36,FALSE)</f>
        <v>Neither Agree nor Disagree</v>
      </c>
      <c r="BM63" t="s">
        <v>67</v>
      </c>
      <c r="BN63" s="6" t="str">
        <f>VLOOKUP($A63,PreSurvey!$D:AN,37,FALSE)</f>
        <v>Disagree Slightly</v>
      </c>
      <c r="BO63" t="s">
        <v>67</v>
      </c>
      <c r="BP63" s="6" t="str">
        <f>VLOOKUP($A63,PreSurvey!$D:AO,38,FALSE)</f>
        <v>Disagree Strongly</v>
      </c>
      <c r="BQ63" t="s">
        <v>67</v>
      </c>
      <c r="BR63" s="6" t="str">
        <f>VLOOKUP($A63,PreSurvey!$D:AP,39,FALSE)</f>
        <v>Disagree Strongly</v>
      </c>
      <c r="BS63" t="s">
        <v>67</v>
      </c>
      <c r="BT63" s="6" t="str">
        <f>VLOOKUP($A63,PreSurvey!$D:AQ,40,FALSE)</f>
        <v>Disagree Strongly</v>
      </c>
      <c r="BU63" t="s">
        <v>67</v>
      </c>
      <c r="BV63" s="6" t="str">
        <f>VLOOKUP($A63,PreSurvey!$D:AR,41,FALSE)</f>
        <v>Disagree Strongly</v>
      </c>
      <c r="BW63" t="s">
        <v>67</v>
      </c>
      <c r="BX63" s="6" t="str">
        <f>VLOOKUP($A63,PreSurvey!$D:AS,42,FALSE)</f>
        <v>Disagree Strongly</v>
      </c>
      <c r="BY63" t="s">
        <v>67</v>
      </c>
      <c r="BZ63" s="6" t="str">
        <f>VLOOKUP($A63,PreSurvey!$D:AT,43,FALSE)</f>
        <v>Disagree Strongly</v>
      </c>
      <c r="CA63" t="s">
        <v>65</v>
      </c>
      <c r="CB63" s="6" t="str">
        <f>VLOOKUP($A63,PreSurvey!$D:AU,44,FALSE)</f>
        <v>Agree Strongly</v>
      </c>
      <c r="CC63" t="s">
        <v>68</v>
      </c>
      <c r="CD63" s="6" t="str">
        <f>VLOOKUP($A63,PreSurvey!$D:AV,45,FALSE)</f>
        <v>Agree Strongly</v>
      </c>
      <c r="CE63" t="s">
        <v>68</v>
      </c>
      <c r="CF63" s="6" t="str">
        <f>VLOOKUP($A63,PreSurvey!$D:AW,46,FALSE)</f>
        <v>Agree Strongly</v>
      </c>
      <c r="CG63" t="s">
        <v>68</v>
      </c>
      <c r="CH63" s="6" t="str">
        <f>VLOOKUP($A63,PreSurvey!$D:AX,47,FALSE)</f>
        <v>Agree Strongly</v>
      </c>
      <c r="CI63" t="s">
        <v>68</v>
      </c>
      <c r="CJ63" s="6" t="str">
        <f>VLOOKUP($A63,PreSurvey!$D:AY,48,FALSE)</f>
        <v>Agree Strongly</v>
      </c>
      <c r="CK63" t="s">
        <v>68</v>
      </c>
      <c r="CL63">
        <v>564</v>
      </c>
      <c r="CM63" s="3">
        <v>44437.313888888886</v>
      </c>
    </row>
    <row r="64" spans="1:91" x14ac:dyDescent="0.35">
      <c r="A64" s="5" t="s">
        <v>395</v>
      </c>
      <c r="B64" t="s">
        <v>126</v>
      </c>
      <c r="C64" t="s">
        <v>702</v>
      </c>
      <c r="D64" t="s">
        <v>63</v>
      </c>
      <c r="E64" s="6" t="s">
        <v>58</v>
      </c>
      <c r="F64" s="6" t="s">
        <v>73</v>
      </c>
      <c r="G64" s="6" t="s">
        <v>58</v>
      </c>
      <c r="H64" s="6" t="s">
        <v>59</v>
      </c>
      <c r="I64">
        <v>5</v>
      </c>
      <c r="J64">
        <v>5</v>
      </c>
      <c r="K64">
        <v>5</v>
      </c>
      <c r="L64" s="6" t="str">
        <f>VLOOKUP($A64,PreSurvey!$D:M,10,FALSE)</f>
        <v>Neither Agree nor Disagree</v>
      </c>
      <c r="M64" t="s">
        <v>65</v>
      </c>
      <c r="N64" s="6" t="str">
        <f>VLOOKUP($A64,PreSurvey!$D:N,11,FALSE)</f>
        <v>Neither Agree nor Disagree</v>
      </c>
      <c r="O64" t="s">
        <v>66</v>
      </c>
      <c r="P64" s="6" t="str">
        <f>VLOOKUP($A64,PreSurvey!$D:O,12,FALSE)</f>
        <v>Neither Agree nor Disagree</v>
      </c>
      <c r="Q64" t="s">
        <v>66</v>
      </c>
      <c r="R64" s="6" t="str">
        <f>VLOOKUP($A64,PreSurvey!$D:P,13,FALSE)</f>
        <v>Neither Agree nor Disagree</v>
      </c>
      <c r="S64" t="s">
        <v>68</v>
      </c>
      <c r="T64" s="6" t="str">
        <f>VLOOKUP($A64,PreSurvey!$D:Q,14,FALSE)</f>
        <v>Neither Agree nor Disagree</v>
      </c>
      <c r="U64" t="s">
        <v>68</v>
      </c>
      <c r="V64" s="6" t="str">
        <f>VLOOKUP($A64,PreSurvey!$D:R,15,FALSE)</f>
        <v>Disagree Strongly</v>
      </c>
      <c r="W64" t="s">
        <v>67</v>
      </c>
      <c r="X64" s="6" t="str">
        <f>VLOOKUP($A64,PreSurvey!$D:S,16,FALSE)</f>
        <v>Disagree Strongly</v>
      </c>
      <c r="Y64" t="s">
        <v>67</v>
      </c>
      <c r="Z64" s="6" t="str">
        <f>VLOOKUP($A64,PreSurvey!$D:T,17,FALSE)</f>
        <v>Disagree Strongly</v>
      </c>
      <c r="AA64" t="s">
        <v>67</v>
      </c>
      <c r="AB64" s="6" t="str">
        <f>VLOOKUP($A64,PreSurvey!$D:U,18,FALSE)</f>
        <v>Agree Slightly</v>
      </c>
      <c r="AC64" t="s">
        <v>68</v>
      </c>
      <c r="AD64" s="6" t="str">
        <f>VLOOKUP($A64,PreSurvey!$D:V,19,FALSE)</f>
        <v>Neither Agree nor Disagree</v>
      </c>
      <c r="AE64" t="s">
        <v>60</v>
      </c>
      <c r="AF64" s="6" t="str">
        <f>VLOOKUP($A64,PreSurvey!$D:W,20,FALSE)</f>
        <v>Neither Agree nor Disagree</v>
      </c>
      <c r="AG64" t="s">
        <v>60</v>
      </c>
      <c r="AH64" s="6" t="str">
        <f>VLOOKUP($A64,PreSurvey!$D:X,21,FALSE)</f>
        <v>Neither Agree nor Disagree</v>
      </c>
      <c r="AI64" t="s">
        <v>65</v>
      </c>
      <c r="AJ64" s="6" t="str">
        <f>VLOOKUP($A64,PreSurvey!$D:Y,22,FALSE)</f>
        <v>Disagree Strongly</v>
      </c>
      <c r="AK64" t="s">
        <v>67</v>
      </c>
      <c r="AL64" s="6" t="str">
        <f>VLOOKUP($A64,PreSurvey!$D:Z,23,FALSE)</f>
        <v>Disagree Strongly</v>
      </c>
      <c r="AM64" t="s">
        <v>67</v>
      </c>
      <c r="AN64" s="6" t="str">
        <f>VLOOKUP($A64,PreSurvey!$D:AA,24,FALSE)</f>
        <v>Disagree Strongly</v>
      </c>
      <c r="AO64" t="s">
        <v>67</v>
      </c>
      <c r="AP64" s="6" t="str">
        <f>VLOOKUP($A64,PreSurvey!$D:AB,25,FALSE)</f>
        <v>Disagree Strongly</v>
      </c>
      <c r="AQ64" t="s">
        <v>67</v>
      </c>
      <c r="AR64" s="6" t="str">
        <f>VLOOKUP($A64,PreSurvey!$D:AC,26,FALSE)</f>
        <v>Neither Agree nor Disagree</v>
      </c>
      <c r="AS64" t="s">
        <v>60</v>
      </c>
      <c r="AT64" s="6" t="str">
        <f>VLOOKUP($A64,PreSurvey!$D:AD,27,FALSE)</f>
        <v>Agree Slightly</v>
      </c>
      <c r="AU64" t="s">
        <v>68</v>
      </c>
      <c r="AV64" s="6" t="str">
        <f>VLOOKUP($A64,PreSurvey!$D:AE,28,FALSE)</f>
        <v>Disagree Strongly</v>
      </c>
      <c r="AW64" t="s">
        <v>67</v>
      </c>
      <c r="AX64" s="6" t="str">
        <f>VLOOKUP($A64,PreSurvey!$D:AF,29,FALSE)</f>
        <v>Agree Slightly</v>
      </c>
      <c r="AY64" t="s">
        <v>67</v>
      </c>
      <c r="AZ64" s="6" t="str">
        <f>VLOOKUP($A64,PreSurvey!$D:AG,30,FALSE)</f>
        <v>Disagree Slightly</v>
      </c>
      <c r="BA64" t="s">
        <v>67</v>
      </c>
      <c r="BB64" s="6" t="str">
        <f>VLOOKUP($A64,PreSurvey!$D:AH,31,FALSE)</f>
        <v>Agree Slightly</v>
      </c>
      <c r="BC64" t="s">
        <v>68</v>
      </c>
      <c r="BD64" s="6" t="str">
        <f>VLOOKUP($A64,PreSurvey!$D:AI,32,FALSE)</f>
        <v>Agree Slightly</v>
      </c>
      <c r="BE64" t="s">
        <v>68</v>
      </c>
      <c r="BF64" s="6" t="str">
        <f>VLOOKUP($A64,PreSurvey!$D:AJ,33,FALSE)</f>
        <v>Disagree Strongly</v>
      </c>
      <c r="BG64" t="s">
        <v>67</v>
      </c>
      <c r="BH64" s="6" t="str">
        <f>VLOOKUP($A64,PreSurvey!$D:AK,34,FALSE)</f>
        <v>Disagree Strongly</v>
      </c>
      <c r="BI64" t="s">
        <v>67</v>
      </c>
      <c r="BJ64" s="6" t="str">
        <f>VLOOKUP($A64,PreSurvey!$D:AL,35,FALSE)</f>
        <v>Disagree Strongly</v>
      </c>
      <c r="BK64" t="s">
        <v>67</v>
      </c>
      <c r="BL64" s="6" t="str">
        <f>VLOOKUP($A64,PreSurvey!$D:AM,36,FALSE)</f>
        <v>Neither Agree nor Disagree</v>
      </c>
      <c r="BM64" t="s">
        <v>67</v>
      </c>
      <c r="BN64" s="6" t="str">
        <f>VLOOKUP($A64,PreSurvey!$D:AN,37,FALSE)</f>
        <v>Disagree Slightly</v>
      </c>
      <c r="BO64" t="s">
        <v>67</v>
      </c>
      <c r="BP64" s="6" t="str">
        <f>VLOOKUP($A64,PreSurvey!$D:AO,38,FALSE)</f>
        <v>Disagree Strongly</v>
      </c>
      <c r="BQ64" t="s">
        <v>67</v>
      </c>
      <c r="BR64" s="6" t="str">
        <f>VLOOKUP($A64,PreSurvey!$D:AP,39,FALSE)</f>
        <v>Disagree Strongly</v>
      </c>
      <c r="BS64" t="s">
        <v>67</v>
      </c>
      <c r="BT64" s="6" t="str">
        <f>VLOOKUP($A64,PreSurvey!$D:AQ,40,FALSE)</f>
        <v>Disagree Strongly</v>
      </c>
      <c r="BU64" t="s">
        <v>67</v>
      </c>
      <c r="BV64" s="6" t="str">
        <f>VLOOKUP($A64,PreSurvey!$D:AR,41,FALSE)</f>
        <v>Disagree Strongly</v>
      </c>
      <c r="BW64" t="s">
        <v>67</v>
      </c>
      <c r="BX64" s="6" t="str">
        <f>VLOOKUP($A64,PreSurvey!$D:AS,42,FALSE)</f>
        <v>Disagree Strongly</v>
      </c>
      <c r="BY64" t="s">
        <v>67</v>
      </c>
      <c r="BZ64" s="6" t="str">
        <f>VLOOKUP($A64,PreSurvey!$D:AT,43,FALSE)</f>
        <v>Disagree Strongly</v>
      </c>
      <c r="CA64" t="s">
        <v>68</v>
      </c>
      <c r="CB64" s="6" t="str">
        <f>VLOOKUP($A64,PreSurvey!$D:AU,44,FALSE)</f>
        <v>Agree Strongly</v>
      </c>
      <c r="CC64" t="s">
        <v>68</v>
      </c>
      <c r="CD64" s="6" t="str">
        <f>VLOOKUP($A64,PreSurvey!$D:AV,45,FALSE)</f>
        <v>Agree Strongly</v>
      </c>
      <c r="CE64" t="s">
        <v>68</v>
      </c>
      <c r="CF64" s="6" t="str">
        <f>VLOOKUP($A64,PreSurvey!$D:AW,46,FALSE)</f>
        <v>Agree Strongly</v>
      </c>
      <c r="CG64" t="s">
        <v>68</v>
      </c>
      <c r="CH64" s="6" t="str">
        <f>VLOOKUP($A64,PreSurvey!$D:AX,47,FALSE)</f>
        <v>Agree Strongly</v>
      </c>
      <c r="CI64" t="s">
        <v>68</v>
      </c>
      <c r="CJ64" s="6" t="str">
        <f>VLOOKUP($A64,PreSurvey!$D:AY,48,FALSE)</f>
        <v>Agree Strongly</v>
      </c>
      <c r="CK64" t="s">
        <v>68</v>
      </c>
      <c r="CL64">
        <v>199</v>
      </c>
      <c r="CM64" s="3">
        <v>44415.313888888886</v>
      </c>
    </row>
    <row r="65" spans="1:91" x14ac:dyDescent="0.35">
      <c r="A65" s="5" t="s">
        <v>93</v>
      </c>
      <c r="B65" t="s">
        <v>92</v>
      </c>
      <c r="C65" t="s">
        <v>715</v>
      </c>
      <c r="D65" t="s">
        <v>63</v>
      </c>
      <c r="E65" s="6" t="s">
        <v>58</v>
      </c>
      <c r="F65" s="6" t="s">
        <v>73</v>
      </c>
      <c r="G65" s="6" t="s">
        <v>58</v>
      </c>
      <c r="H65" s="6" t="s">
        <v>74</v>
      </c>
      <c r="I65">
        <v>5</v>
      </c>
      <c r="J65">
        <v>5</v>
      </c>
      <c r="K65">
        <v>5</v>
      </c>
      <c r="L65" s="6" t="str">
        <f>VLOOKUP($A65,PreSurvey!$D:M,10,FALSE)</f>
        <v>Neither Agree nor Disagree</v>
      </c>
      <c r="M65" t="s">
        <v>68</v>
      </c>
      <c r="N65" s="6" t="str">
        <f>VLOOKUP($A65,PreSurvey!$D:N,11,FALSE)</f>
        <v>Agree Slightly</v>
      </c>
      <c r="O65" t="s">
        <v>65</v>
      </c>
      <c r="P65" s="6" t="str">
        <f>VLOOKUP($A65,PreSurvey!$D:O,12,FALSE)</f>
        <v>Disagree Slightly</v>
      </c>
      <c r="Q65" t="s">
        <v>66</v>
      </c>
      <c r="R65" s="6" t="str">
        <f>VLOOKUP($A65,PreSurvey!$D:P,13,FALSE)</f>
        <v>Agree Slightly</v>
      </c>
      <c r="S65" t="s">
        <v>68</v>
      </c>
      <c r="T65" s="6" t="str">
        <f>VLOOKUP($A65,PreSurvey!$D:Q,14,FALSE)</f>
        <v>Agree Slightly</v>
      </c>
      <c r="U65" t="s">
        <v>68</v>
      </c>
      <c r="V65" s="6" t="str">
        <f>VLOOKUP($A65,PreSurvey!$D:R,15,FALSE)</f>
        <v>Disagree Slightly</v>
      </c>
      <c r="W65" t="s">
        <v>67</v>
      </c>
      <c r="X65" s="6" t="str">
        <f>VLOOKUP($A65,PreSurvey!$D:S,16,FALSE)</f>
        <v>Disagree Strongly</v>
      </c>
      <c r="Y65" t="s">
        <v>67</v>
      </c>
      <c r="Z65" s="6" t="str">
        <f>VLOOKUP($A65,PreSurvey!$D:T,17,FALSE)</f>
        <v>Disagree Strongly</v>
      </c>
      <c r="AA65" t="s">
        <v>67</v>
      </c>
      <c r="AB65" s="6" t="str">
        <f>VLOOKUP($A65,PreSurvey!$D:U,18,FALSE)</f>
        <v>Agree Strongly</v>
      </c>
      <c r="AC65" t="s">
        <v>68</v>
      </c>
      <c r="AD65" s="6" t="str">
        <f>VLOOKUP($A65,PreSurvey!$D:V,19,FALSE)</f>
        <v>Agree Slightly</v>
      </c>
      <c r="AE65" t="s">
        <v>65</v>
      </c>
      <c r="AF65" s="6" t="str">
        <f>VLOOKUP($A65,PreSurvey!$D:W,20,FALSE)</f>
        <v>Agree Strongly</v>
      </c>
      <c r="AG65" t="s">
        <v>68</v>
      </c>
      <c r="AH65" s="6" t="str">
        <f>VLOOKUP($A65,PreSurvey!$D:X,21,FALSE)</f>
        <v>Agree Slightly</v>
      </c>
      <c r="AI65" t="s">
        <v>68</v>
      </c>
      <c r="AJ65" s="6" t="str">
        <f>VLOOKUP($A65,PreSurvey!$D:Y,22,FALSE)</f>
        <v>Disagree Strongly</v>
      </c>
      <c r="AK65" t="s">
        <v>67</v>
      </c>
      <c r="AL65" s="6" t="str">
        <f>VLOOKUP($A65,PreSurvey!$D:Z,23,FALSE)</f>
        <v>Disagree Strongly</v>
      </c>
      <c r="AM65" t="s">
        <v>67</v>
      </c>
      <c r="AN65" s="6" t="str">
        <f>VLOOKUP($A65,PreSurvey!$D:AA,24,FALSE)</f>
        <v>Disagree Slightly</v>
      </c>
      <c r="AO65" t="s">
        <v>66</v>
      </c>
      <c r="AP65" s="6" t="str">
        <f>VLOOKUP($A65,PreSurvey!$D:AB,25,FALSE)</f>
        <v>Disagree Strongly</v>
      </c>
      <c r="AQ65" t="s">
        <v>67</v>
      </c>
      <c r="AR65" s="6" t="str">
        <f>VLOOKUP($A65,PreSurvey!$D:AC,26,FALSE)</f>
        <v>Agree Slightly</v>
      </c>
      <c r="AS65" t="s">
        <v>65</v>
      </c>
      <c r="AT65" s="6" t="str">
        <f>VLOOKUP($A65,PreSurvey!$D:AD,27,FALSE)</f>
        <v>Agree Strongly</v>
      </c>
      <c r="AU65" t="s">
        <v>68</v>
      </c>
      <c r="AV65" s="6" t="str">
        <f>VLOOKUP($A65,PreSurvey!$D:AE,28,FALSE)</f>
        <v>Neither Agree nor Disagree</v>
      </c>
      <c r="AW65" t="s">
        <v>60</v>
      </c>
      <c r="AX65" s="6" t="str">
        <f>VLOOKUP($A65,PreSurvey!$D:AF,29,FALSE)</f>
        <v>Agree Slightly</v>
      </c>
      <c r="AY65" t="s">
        <v>65</v>
      </c>
      <c r="AZ65" s="6" t="str">
        <f>VLOOKUP($A65,PreSurvey!$D:AG,30,FALSE)</f>
        <v>Agree Slightly</v>
      </c>
      <c r="BA65" t="s">
        <v>65</v>
      </c>
      <c r="BB65" s="6" t="str">
        <f>VLOOKUP($A65,PreSurvey!$D:AH,31,FALSE)</f>
        <v>Agree Slightly</v>
      </c>
      <c r="BC65" t="s">
        <v>65</v>
      </c>
      <c r="BD65" s="6" t="str">
        <f>VLOOKUP($A65,PreSurvey!$D:AI,32,FALSE)</f>
        <v>Agree Strongly</v>
      </c>
      <c r="BE65" t="s">
        <v>68</v>
      </c>
      <c r="BF65" s="6" t="str">
        <f>VLOOKUP($A65,PreSurvey!$D:AJ,33,FALSE)</f>
        <v>Neither Agree nor Disagree</v>
      </c>
      <c r="BG65" t="s">
        <v>60</v>
      </c>
      <c r="BH65" s="6" t="str">
        <f>VLOOKUP($A65,PreSurvey!$D:AK,34,FALSE)</f>
        <v>Disagree Strongly</v>
      </c>
      <c r="BI65" t="s">
        <v>67</v>
      </c>
      <c r="BJ65" s="6" t="str">
        <f>VLOOKUP($A65,PreSurvey!$D:AL,35,FALSE)</f>
        <v>Agree Slightly</v>
      </c>
      <c r="BK65" t="s">
        <v>65</v>
      </c>
      <c r="BL65" s="6" t="str">
        <f>VLOOKUP($A65,PreSurvey!$D:AM,36,FALSE)</f>
        <v>Neither Agree nor Disagree</v>
      </c>
      <c r="BM65" t="s">
        <v>60</v>
      </c>
      <c r="BN65" s="6" t="str">
        <f>VLOOKUP($A65,PreSurvey!$D:AN,37,FALSE)</f>
        <v>Neither Agree nor Disagree</v>
      </c>
      <c r="BO65" t="s">
        <v>66</v>
      </c>
      <c r="BP65" s="6" t="str">
        <f>VLOOKUP($A65,PreSurvey!$D:AO,38,FALSE)</f>
        <v>Disagree Strongly</v>
      </c>
      <c r="BQ65" t="s">
        <v>67</v>
      </c>
      <c r="BR65" s="6" t="str">
        <f>VLOOKUP($A65,PreSurvey!$D:AP,39,FALSE)</f>
        <v>Disagree Strongly</v>
      </c>
      <c r="BS65" t="s">
        <v>67</v>
      </c>
      <c r="BT65" s="6" t="str">
        <f>VLOOKUP($A65,PreSurvey!$D:AQ,40,FALSE)</f>
        <v>Disagree Strongly</v>
      </c>
      <c r="BU65" t="s">
        <v>67</v>
      </c>
      <c r="BV65" s="6" t="str">
        <f>VLOOKUP($A65,PreSurvey!$D:AR,41,FALSE)</f>
        <v>Disagree Strongly</v>
      </c>
      <c r="BW65" t="s">
        <v>67</v>
      </c>
      <c r="BX65" s="6" t="str">
        <f>VLOOKUP($A65,PreSurvey!$D:AS,42,FALSE)</f>
        <v>Disagree Slightly</v>
      </c>
      <c r="BY65" t="s">
        <v>67</v>
      </c>
      <c r="BZ65" s="6" t="str">
        <f>VLOOKUP($A65,PreSurvey!$D:AT,43,FALSE)</f>
        <v>Agree Slightly</v>
      </c>
      <c r="CA65" t="s">
        <v>65</v>
      </c>
      <c r="CB65" s="6" t="str">
        <f>VLOOKUP($A65,PreSurvey!$D:AU,44,FALSE)</f>
        <v>Agree Strongly</v>
      </c>
      <c r="CC65" t="s">
        <v>68</v>
      </c>
      <c r="CD65" s="6" t="str">
        <f>VLOOKUP($A65,PreSurvey!$D:AV,45,FALSE)</f>
        <v>Agree Slightly</v>
      </c>
      <c r="CE65" t="s">
        <v>68</v>
      </c>
      <c r="CF65" s="6" t="str">
        <f>VLOOKUP($A65,PreSurvey!$D:AW,46,FALSE)</f>
        <v>Agree Slightly</v>
      </c>
      <c r="CG65" t="s">
        <v>68</v>
      </c>
      <c r="CH65" s="6" t="str">
        <f>VLOOKUP($A65,PreSurvey!$D:AX,47,FALSE)</f>
        <v>Agree Slightly</v>
      </c>
      <c r="CI65" t="s">
        <v>68</v>
      </c>
      <c r="CJ65" s="6" t="str">
        <f>VLOOKUP($A65,PreSurvey!$D:AY,48,FALSE)</f>
        <v>Agree Slightly</v>
      </c>
      <c r="CK65" t="s">
        <v>68</v>
      </c>
      <c r="CL65">
        <v>1072</v>
      </c>
      <c r="CM65" s="3">
        <v>44444.26458333333</v>
      </c>
    </row>
    <row r="66" spans="1:91" x14ac:dyDescent="0.35">
      <c r="A66" s="5" t="s">
        <v>91</v>
      </c>
      <c r="B66" t="s">
        <v>92</v>
      </c>
      <c r="C66" t="s">
        <v>715</v>
      </c>
      <c r="D66" t="s">
        <v>63</v>
      </c>
      <c r="E66" s="6" t="s">
        <v>58</v>
      </c>
      <c r="F66" s="6" t="s">
        <v>73</v>
      </c>
      <c r="G66" s="6" t="s">
        <v>58</v>
      </c>
      <c r="H66" s="6" t="s">
        <v>74</v>
      </c>
      <c r="I66">
        <v>5</v>
      </c>
      <c r="J66">
        <v>5</v>
      </c>
      <c r="K66">
        <v>5</v>
      </c>
      <c r="L66" s="6" t="str">
        <f>VLOOKUP($A66,PreSurvey!$D:M,10,FALSE)</f>
        <v>Neither Agree nor Disagree</v>
      </c>
      <c r="M66" t="s">
        <v>68</v>
      </c>
      <c r="N66" s="6" t="str">
        <f>VLOOKUP($A66,PreSurvey!$D:N,11,FALSE)</f>
        <v>Disagree Strongly</v>
      </c>
      <c r="O66" t="s">
        <v>67</v>
      </c>
      <c r="P66" s="6" t="str">
        <f>VLOOKUP($A66,PreSurvey!$D:O,12,FALSE)</f>
        <v>Disagree Strongly</v>
      </c>
      <c r="Q66" t="s">
        <v>67</v>
      </c>
      <c r="R66" s="6" t="str">
        <f>VLOOKUP($A66,PreSurvey!$D:P,13,FALSE)</f>
        <v>Agree Strongly</v>
      </c>
      <c r="S66" t="s">
        <v>68</v>
      </c>
      <c r="T66" s="6" t="str">
        <f>VLOOKUP($A66,PreSurvey!$D:Q,14,FALSE)</f>
        <v>Agree Strongly</v>
      </c>
      <c r="U66" t="s">
        <v>68</v>
      </c>
      <c r="V66" s="6" t="str">
        <f>VLOOKUP($A66,PreSurvey!$D:R,15,FALSE)</f>
        <v>Neither Agree nor Disagree</v>
      </c>
      <c r="W66" t="s">
        <v>67</v>
      </c>
      <c r="X66" s="6" t="str">
        <f>VLOOKUP($A66,PreSurvey!$D:S,16,FALSE)</f>
        <v>Disagree Strongly</v>
      </c>
      <c r="Y66" t="s">
        <v>67</v>
      </c>
      <c r="Z66" s="6" t="str">
        <f>VLOOKUP($A66,PreSurvey!$D:T,17,FALSE)</f>
        <v>Disagree Strongly</v>
      </c>
      <c r="AA66" t="s">
        <v>67</v>
      </c>
      <c r="AB66" s="6" t="str">
        <f>VLOOKUP($A66,PreSurvey!$D:U,18,FALSE)</f>
        <v>Neither Agree nor Disagree</v>
      </c>
      <c r="AC66" t="s">
        <v>65</v>
      </c>
      <c r="AD66" s="6" t="str">
        <f>VLOOKUP($A66,PreSurvey!$D:V,19,FALSE)</f>
        <v>Disagree Strongly</v>
      </c>
      <c r="AE66" t="s">
        <v>60</v>
      </c>
      <c r="AF66" s="6" t="str">
        <f>VLOOKUP($A66,PreSurvey!$D:W,20,FALSE)</f>
        <v>Agree Slightly</v>
      </c>
      <c r="AG66" t="s">
        <v>65</v>
      </c>
      <c r="AH66" s="6" t="str">
        <f>VLOOKUP($A66,PreSurvey!$D:X,21,FALSE)</f>
        <v>Neither Agree nor Disagree</v>
      </c>
      <c r="AI66" t="s">
        <v>68</v>
      </c>
      <c r="AJ66" s="6" t="str">
        <f>VLOOKUP($A66,PreSurvey!$D:Y,22,FALSE)</f>
        <v>Disagree Strongly</v>
      </c>
      <c r="AK66" t="s">
        <v>66</v>
      </c>
      <c r="AL66" s="6" t="str">
        <f>VLOOKUP($A66,PreSurvey!$D:Z,23,FALSE)</f>
        <v>Disagree Strongly</v>
      </c>
      <c r="AM66" t="s">
        <v>67</v>
      </c>
      <c r="AN66" s="6" t="str">
        <f>VLOOKUP($A66,PreSurvey!$D:AA,24,FALSE)</f>
        <v>Disagree Strongly</v>
      </c>
      <c r="AO66" t="s">
        <v>67</v>
      </c>
      <c r="AP66" s="6" t="str">
        <f>VLOOKUP($A66,PreSurvey!$D:AB,25,FALSE)</f>
        <v>Disagree Strongly</v>
      </c>
      <c r="AQ66" t="s">
        <v>67</v>
      </c>
      <c r="AR66" s="6" t="str">
        <f>VLOOKUP($A66,PreSurvey!$D:AC,26,FALSE)</f>
        <v>Disagree Strongly</v>
      </c>
      <c r="AS66" t="s">
        <v>67</v>
      </c>
      <c r="AT66" s="6" t="str">
        <f>VLOOKUP($A66,PreSurvey!$D:AD,27,FALSE)</f>
        <v>Disagree Strongly</v>
      </c>
      <c r="AU66" t="s">
        <v>68</v>
      </c>
      <c r="AV66" s="6" t="str">
        <f>VLOOKUP($A66,PreSurvey!$D:AE,28,FALSE)</f>
        <v>Neither Agree nor Disagree</v>
      </c>
      <c r="AW66" t="s">
        <v>66</v>
      </c>
      <c r="AX66" s="6" t="str">
        <f>VLOOKUP($A66,PreSurvey!$D:AF,29,FALSE)</f>
        <v>Neither Agree nor Disagree</v>
      </c>
      <c r="AY66" t="s">
        <v>67</v>
      </c>
      <c r="AZ66" s="6" t="str">
        <f>VLOOKUP($A66,PreSurvey!$D:AG,30,FALSE)</f>
        <v>Agree Strongly</v>
      </c>
      <c r="BA66" t="s">
        <v>60</v>
      </c>
      <c r="BB66" s="6" t="str">
        <f>VLOOKUP($A66,PreSurvey!$D:AH,31,FALSE)</f>
        <v>Disagree Slightly</v>
      </c>
      <c r="BC66" t="s">
        <v>68</v>
      </c>
      <c r="BD66" s="6" t="str">
        <f>VLOOKUP($A66,PreSurvey!$D:AI,32,FALSE)</f>
        <v>Neither Agree nor Disagree</v>
      </c>
      <c r="BE66" t="s">
        <v>68</v>
      </c>
      <c r="BF66" s="6" t="str">
        <f>VLOOKUP($A66,PreSurvey!$D:AJ,33,FALSE)</f>
        <v>Disagree Strongly</v>
      </c>
      <c r="BG66" t="s">
        <v>67</v>
      </c>
      <c r="BH66" s="6" t="str">
        <f>VLOOKUP($A66,PreSurvey!$D:AK,34,FALSE)</f>
        <v>Neither Agree nor Disagree</v>
      </c>
      <c r="BI66" t="s">
        <v>66</v>
      </c>
      <c r="BJ66" s="6" t="str">
        <f>VLOOKUP($A66,PreSurvey!$D:AL,35,FALSE)</f>
        <v>Disagree Strongly</v>
      </c>
      <c r="BK66" t="s">
        <v>67</v>
      </c>
      <c r="BL66" s="6" t="str">
        <f>VLOOKUP($A66,PreSurvey!$D:AM,36,FALSE)</f>
        <v>Disagree Strongly</v>
      </c>
      <c r="BM66" t="s">
        <v>67</v>
      </c>
      <c r="BN66" s="6" t="str">
        <f>VLOOKUP($A66,PreSurvey!$D:AN,37,FALSE)</f>
        <v>Agree Strongly</v>
      </c>
      <c r="BO66" t="s">
        <v>65</v>
      </c>
      <c r="BP66" s="6" t="str">
        <f>VLOOKUP($A66,PreSurvey!$D:AO,38,FALSE)</f>
        <v>Disagree Strongly</v>
      </c>
      <c r="BQ66" t="s">
        <v>67</v>
      </c>
      <c r="BR66" s="6" t="str">
        <f>VLOOKUP($A66,PreSurvey!$D:AP,39,FALSE)</f>
        <v>Disagree Strongly</v>
      </c>
      <c r="BS66" t="s">
        <v>67</v>
      </c>
      <c r="BT66" s="6" t="str">
        <f>VLOOKUP($A66,PreSurvey!$D:AQ,40,FALSE)</f>
        <v>Disagree Strongly</v>
      </c>
      <c r="BU66" t="s">
        <v>67</v>
      </c>
      <c r="BV66" s="6" t="str">
        <f>VLOOKUP($A66,PreSurvey!$D:AR,41,FALSE)</f>
        <v>Disagree Strongly</v>
      </c>
      <c r="BW66" t="s">
        <v>67</v>
      </c>
      <c r="BX66" s="6" t="str">
        <f>VLOOKUP($A66,PreSurvey!$D:AS,42,FALSE)</f>
        <v>Disagree Strongly</v>
      </c>
      <c r="BY66" t="s">
        <v>67</v>
      </c>
      <c r="BZ66" s="6" t="str">
        <f>VLOOKUP($A66,PreSurvey!$D:AT,43,FALSE)</f>
        <v>Agree Strongly</v>
      </c>
      <c r="CA66" t="s">
        <v>68</v>
      </c>
      <c r="CB66" s="6" t="str">
        <f>VLOOKUP($A66,PreSurvey!$D:AU,44,FALSE)</f>
        <v>Agree Strongly</v>
      </c>
      <c r="CC66" t="s">
        <v>68</v>
      </c>
      <c r="CD66" s="6" t="str">
        <f>VLOOKUP($A66,PreSurvey!$D:AV,45,FALSE)</f>
        <v>Agree Strongly</v>
      </c>
      <c r="CE66" t="s">
        <v>68</v>
      </c>
      <c r="CF66" s="6" t="str">
        <f>VLOOKUP($A66,PreSurvey!$D:AW,46,FALSE)</f>
        <v>Agree Strongly</v>
      </c>
      <c r="CG66" t="s">
        <v>68</v>
      </c>
      <c r="CH66" s="6" t="str">
        <f>VLOOKUP($A66,PreSurvey!$D:AX,47,FALSE)</f>
        <v>Agree Strongly</v>
      </c>
      <c r="CI66" t="s">
        <v>68</v>
      </c>
      <c r="CJ66" s="6" t="str">
        <f>VLOOKUP($A66,PreSurvey!$D:AY,48,FALSE)</f>
        <v>Agree Strongly</v>
      </c>
      <c r="CK66" t="s">
        <v>68</v>
      </c>
      <c r="CL66">
        <v>1074</v>
      </c>
      <c r="CM66" s="3">
        <v>44444.267361111109</v>
      </c>
    </row>
    <row r="67" spans="1:91" x14ac:dyDescent="0.35">
      <c r="A67" s="5" t="s">
        <v>747</v>
      </c>
      <c r="B67" t="s">
        <v>92</v>
      </c>
      <c r="C67" t="s">
        <v>702</v>
      </c>
      <c r="D67" t="s">
        <v>63</v>
      </c>
      <c r="E67" s="6" t="s">
        <v>52</v>
      </c>
      <c r="F67" s="6" t="s">
        <v>77</v>
      </c>
      <c r="G67" s="6" t="s">
        <v>58</v>
      </c>
      <c r="H67" s="6" t="s">
        <v>59</v>
      </c>
      <c r="I67">
        <v>2</v>
      </c>
      <c r="J67">
        <v>2</v>
      </c>
      <c r="K67">
        <v>2</v>
      </c>
      <c r="L67" s="6" t="s">
        <v>60</v>
      </c>
      <c r="M67" t="s">
        <v>68</v>
      </c>
      <c r="N67" s="6" t="s">
        <v>60</v>
      </c>
      <c r="O67" t="s">
        <v>60</v>
      </c>
      <c r="P67" s="6" t="s">
        <v>66</v>
      </c>
      <c r="Q67" t="s">
        <v>66</v>
      </c>
      <c r="R67" s="6" t="s">
        <v>65</v>
      </c>
      <c r="S67" t="s">
        <v>65</v>
      </c>
      <c r="T67" s="6" t="s">
        <v>65</v>
      </c>
      <c r="U67" t="s">
        <v>65</v>
      </c>
      <c r="V67" s="6" t="s">
        <v>66</v>
      </c>
      <c r="W67" t="s">
        <v>66</v>
      </c>
      <c r="X67" s="6" t="s">
        <v>67</v>
      </c>
      <c r="Y67" t="s">
        <v>67</v>
      </c>
      <c r="Z67" s="6" t="s">
        <v>67</v>
      </c>
      <c r="AA67" t="s">
        <v>67</v>
      </c>
      <c r="AB67" s="6" t="s">
        <v>68</v>
      </c>
      <c r="AC67" t="s">
        <v>68</v>
      </c>
      <c r="AD67" s="6" t="s">
        <v>65</v>
      </c>
      <c r="AE67" t="s">
        <v>60</v>
      </c>
      <c r="AF67" s="6" t="s">
        <v>60</v>
      </c>
      <c r="AG67" t="s">
        <v>60</v>
      </c>
      <c r="AH67" s="6" t="s">
        <v>65</v>
      </c>
      <c r="AI67" t="s">
        <v>65</v>
      </c>
      <c r="AJ67" s="6" t="s">
        <v>60</v>
      </c>
      <c r="AK67" t="s">
        <v>66</v>
      </c>
      <c r="AL67" s="6" t="s">
        <v>67</v>
      </c>
      <c r="AM67" t="s">
        <v>67</v>
      </c>
      <c r="AN67" s="6" t="s">
        <v>66</v>
      </c>
      <c r="AO67" t="s">
        <v>66</v>
      </c>
      <c r="AP67" s="6" t="s">
        <v>67</v>
      </c>
      <c r="AQ67" t="s">
        <v>67</v>
      </c>
      <c r="AR67" s="6" t="s">
        <v>60</v>
      </c>
      <c r="AS67" t="s">
        <v>60</v>
      </c>
      <c r="AT67" s="6" t="s">
        <v>65</v>
      </c>
      <c r="AU67" t="s">
        <v>65</v>
      </c>
      <c r="AV67" s="6" t="s">
        <v>66</v>
      </c>
      <c r="AW67" t="s">
        <v>66</v>
      </c>
      <c r="AX67" s="6" t="s">
        <v>60</v>
      </c>
      <c r="AY67" t="s">
        <v>60</v>
      </c>
      <c r="AZ67" s="6" t="s">
        <v>65</v>
      </c>
      <c r="BA67" t="s">
        <v>66</v>
      </c>
      <c r="BB67" s="6" t="s">
        <v>68</v>
      </c>
      <c r="BC67" t="s">
        <v>68</v>
      </c>
      <c r="BD67" s="6" t="s">
        <v>68</v>
      </c>
      <c r="BE67" t="s">
        <v>68</v>
      </c>
      <c r="BF67" s="6" t="s">
        <v>60</v>
      </c>
      <c r="BG67" t="s">
        <v>60</v>
      </c>
      <c r="BH67" s="6" t="s">
        <v>60</v>
      </c>
      <c r="BI67" t="s">
        <v>60</v>
      </c>
      <c r="BJ67" s="6" t="s">
        <v>60</v>
      </c>
      <c r="BK67" t="s">
        <v>60</v>
      </c>
      <c r="BL67" s="6" t="s">
        <v>66</v>
      </c>
      <c r="BM67" t="s">
        <v>66</v>
      </c>
      <c r="BN67" s="6" t="s">
        <v>67</v>
      </c>
      <c r="BO67" t="s">
        <v>66</v>
      </c>
      <c r="BP67" s="6" t="s">
        <v>67</v>
      </c>
      <c r="BQ67" t="s">
        <v>67</v>
      </c>
      <c r="BR67" s="6" t="s">
        <v>60</v>
      </c>
      <c r="BS67" t="s">
        <v>66</v>
      </c>
      <c r="BT67" s="6" t="s">
        <v>66</v>
      </c>
      <c r="BU67" t="s">
        <v>66</v>
      </c>
      <c r="BV67" s="6" t="s">
        <v>67</v>
      </c>
      <c r="BW67" t="s">
        <v>66</v>
      </c>
      <c r="BX67" s="6" t="s">
        <v>60</v>
      </c>
      <c r="BY67" t="s">
        <v>66</v>
      </c>
      <c r="BZ67" s="6" t="s">
        <v>65</v>
      </c>
      <c r="CA67" t="s">
        <v>65</v>
      </c>
      <c r="CB67" s="6" t="s">
        <v>68</v>
      </c>
      <c r="CC67" t="s">
        <v>68</v>
      </c>
      <c r="CD67" s="6" t="s">
        <v>68</v>
      </c>
      <c r="CE67" t="s">
        <v>68</v>
      </c>
      <c r="CF67" s="6" t="s">
        <v>65</v>
      </c>
      <c r="CG67" t="s">
        <v>68</v>
      </c>
      <c r="CH67" s="6" t="s">
        <v>65</v>
      </c>
      <c r="CI67" t="s">
        <v>68</v>
      </c>
      <c r="CJ67" s="6" t="s">
        <v>60</v>
      </c>
      <c r="CK67" t="s">
        <v>60</v>
      </c>
      <c r="CL67">
        <v>997</v>
      </c>
      <c r="CM67" s="3">
        <v>44442.616666666669</v>
      </c>
    </row>
    <row r="68" spans="1:91" x14ac:dyDescent="0.35">
      <c r="A68" s="5" t="s">
        <v>746</v>
      </c>
      <c r="B68" t="s">
        <v>92</v>
      </c>
      <c r="C68" t="s">
        <v>702</v>
      </c>
      <c r="D68" t="s">
        <v>63</v>
      </c>
      <c r="E68" s="6" t="s">
        <v>58</v>
      </c>
      <c r="F68" s="6" t="s">
        <v>73</v>
      </c>
      <c r="G68" s="6" t="s">
        <v>58</v>
      </c>
      <c r="H68" s="6" t="s">
        <v>59</v>
      </c>
      <c r="I68">
        <v>3</v>
      </c>
      <c r="J68">
        <v>3</v>
      </c>
      <c r="K68">
        <v>1</v>
      </c>
      <c r="L68" s="6" t="s">
        <v>60</v>
      </c>
      <c r="M68" t="s">
        <v>65</v>
      </c>
      <c r="N68" s="6" t="s">
        <v>65</v>
      </c>
      <c r="O68" t="s">
        <v>60</v>
      </c>
      <c r="P68" s="6" t="s">
        <v>65</v>
      </c>
      <c r="Q68" t="s">
        <v>66</v>
      </c>
      <c r="R68" s="6" t="s">
        <v>68</v>
      </c>
      <c r="S68" t="s">
        <v>68</v>
      </c>
      <c r="T68" s="6" t="s">
        <v>68</v>
      </c>
      <c r="U68" t="s">
        <v>68</v>
      </c>
      <c r="V68" s="6" t="s">
        <v>65</v>
      </c>
      <c r="W68" t="s">
        <v>66</v>
      </c>
      <c r="X68" s="6" t="s">
        <v>67</v>
      </c>
      <c r="Y68" t="s">
        <v>67</v>
      </c>
      <c r="Z68" s="6" t="s">
        <v>65</v>
      </c>
      <c r="AA68" t="s">
        <v>65</v>
      </c>
      <c r="AB68" s="6" t="s">
        <v>65</v>
      </c>
      <c r="AC68" t="s">
        <v>65</v>
      </c>
      <c r="AD68" s="6" t="s">
        <v>66</v>
      </c>
      <c r="AE68" t="s">
        <v>66</v>
      </c>
      <c r="AF68" s="6" t="s">
        <v>60</v>
      </c>
      <c r="AG68" t="s">
        <v>65</v>
      </c>
      <c r="AH68" s="6" t="s">
        <v>60</v>
      </c>
      <c r="AI68" t="s">
        <v>65</v>
      </c>
      <c r="AJ68" s="6" t="s">
        <v>60</v>
      </c>
      <c r="AK68" t="s">
        <v>60</v>
      </c>
      <c r="AL68" s="6" t="s">
        <v>67</v>
      </c>
      <c r="AM68" t="s">
        <v>67</v>
      </c>
      <c r="AN68" s="6" t="s">
        <v>60</v>
      </c>
      <c r="AO68" t="s">
        <v>66</v>
      </c>
      <c r="AP68" s="6" t="s">
        <v>67</v>
      </c>
      <c r="AQ68" t="s">
        <v>67</v>
      </c>
      <c r="AR68" s="6" t="s">
        <v>66</v>
      </c>
      <c r="AS68" t="s">
        <v>67</v>
      </c>
      <c r="AT68" s="6" t="s">
        <v>65</v>
      </c>
      <c r="AU68" t="s">
        <v>68</v>
      </c>
      <c r="AV68" s="6" t="s">
        <v>60</v>
      </c>
      <c r="AW68" t="s">
        <v>66</v>
      </c>
      <c r="AX68" s="6" t="s">
        <v>66</v>
      </c>
      <c r="AY68" t="s">
        <v>67</v>
      </c>
      <c r="AZ68" s="6" t="s">
        <v>65</v>
      </c>
      <c r="BA68" t="s">
        <v>66</v>
      </c>
      <c r="BB68" s="6" t="s">
        <v>68</v>
      </c>
      <c r="BC68" t="s">
        <v>68</v>
      </c>
      <c r="BD68" s="6" t="s">
        <v>68</v>
      </c>
      <c r="BE68" t="s">
        <v>68</v>
      </c>
      <c r="BF68" s="6" t="s">
        <v>66</v>
      </c>
      <c r="BG68" t="s">
        <v>67</v>
      </c>
      <c r="BH68" s="6" t="s">
        <v>66</v>
      </c>
      <c r="BI68" t="s">
        <v>67</v>
      </c>
      <c r="BJ68" s="6" t="s">
        <v>67</v>
      </c>
      <c r="BK68" t="s">
        <v>67</v>
      </c>
      <c r="BL68" s="6" t="s">
        <v>65</v>
      </c>
      <c r="BM68" t="s">
        <v>68</v>
      </c>
      <c r="BN68" s="6" t="s">
        <v>60</v>
      </c>
      <c r="BO68" t="s">
        <v>60</v>
      </c>
      <c r="BP68" s="6" t="s">
        <v>66</v>
      </c>
      <c r="BQ68" t="s">
        <v>67</v>
      </c>
      <c r="BR68" s="6" t="s">
        <v>67</v>
      </c>
      <c r="BS68" t="s">
        <v>67</v>
      </c>
      <c r="BT68" s="6" t="s">
        <v>67</v>
      </c>
      <c r="BU68" t="s">
        <v>67</v>
      </c>
      <c r="BV68" s="6" t="s">
        <v>67</v>
      </c>
      <c r="BW68" t="s">
        <v>67</v>
      </c>
      <c r="BX68" s="6" t="s">
        <v>67</v>
      </c>
      <c r="BY68" t="s">
        <v>67</v>
      </c>
      <c r="BZ68" s="6" t="s">
        <v>65</v>
      </c>
      <c r="CA68" t="s">
        <v>65</v>
      </c>
      <c r="CB68" s="6" t="s">
        <v>65</v>
      </c>
      <c r="CC68" t="s">
        <v>65</v>
      </c>
      <c r="CD68" s="6" t="s">
        <v>68</v>
      </c>
      <c r="CE68" t="s">
        <v>65</v>
      </c>
      <c r="CF68" s="6" t="s">
        <v>65</v>
      </c>
      <c r="CG68" t="s">
        <v>65</v>
      </c>
      <c r="CH68" s="6" t="s">
        <v>60</v>
      </c>
      <c r="CI68" t="s">
        <v>60</v>
      </c>
      <c r="CJ68" s="6" t="s">
        <v>60</v>
      </c>
      <c r="CK68" t="s">
        <v>60</v>
      </c>
      <c r="CL68">
        <v>972</v>
      </c>
      <c r="CM68" s="3">
        <v>44442.369444444441</v>
      </c>
    </row>
    <row r="69" spans="1:91" x14ac:dyDescent="0.35">
      <c r="A69" s="5" t="s">
        <v>745</v>
      </c>
      <c r="B69" t="s">
        <v>92</v>
      </c>
      <c r="C69" t="s">
        <v>702</v>
      </c>
      <c r="D69" t="s">
        <v>63</v>
      </c>
      <c r="E69" s="6" t="s">
        <v>58</v>
      </c>
      <c r="F69" s="6" t="s">
        <v>73</v>
      </c>
      <c r="G69" s="6" t="s">
        <v>58</v>
      </c>
      <c r="H69" s="6" t="s">
        <v>59</v>
      </c>
      <c r="I69">
        <v>4</v>
      </c>
      <c r="J69">
        <v>4</v>
      </c>
      <c r="K69">
        <v>4</v>
      </c>
      <c r="L69" s="6" t="s">
        <v>60</v>
      </c>
      <c r="M69" t="s">
        <v>68</v>
      </c>
      <c r="N69" s="6" t="s">
        <v>60</v>
      </c>
      <c r="O69" t="s">
        <v>68</v>
      </c>
      <c r="P69" s="6" t="s">
        <v>60</v>
      </c>
      <c r="Q69" t="s">
        <v>67</v>
      </c>
      <c r="R69" s="6" t="s">
        <v>65</v>
      </c>
      <c r="S69" t="s">
        <v>65</v>
      </c>
      <c r="T69" s="6" t="s">
        <v>60</v>
      </c>
      <c r="U69" t="s">
        <v>65</v>
      </c>
      <c r="V69" s="6" t="s">
        <v>66</v>
      </c>
      <c r="W69" t="s">
        <v>66</v>
      </c>
      <c r="X69" s="6" t="s">
        <v>66</v>
      </c>
      <c r="Y69" t="s">
        <v>66</v>
      </c>
      <c r="Z69" s="6" t="s">
        <v>65</v>
      </c>
      <c r="AA69" t="s">
        <v>66</v>
      </c>
      <c r="AB69" s="6" t="s">
        <v>60</v>
      </c>
      <c r="AC69" t="s">
        <v>68</v>
      </c>
      <c r="AD69" s="6" t="s">
        <v>66</v>
      </c>
      <c r="AE69" t="s">
        <v>65</v>
      </c>
      <c r="AF69" s="6" t="s">
        <v>65</v>
      </c>
      <c r="AG69" t="s">
        <v>65</v>
      </c>
      <c r="AH69" s="6" t="s">
        <v>65</v>
      </c>
      <c r="AI69" t="s">
        <v>65</v>
      </c>
      <c r="AJ69" s="6" t="s">
        <v>66</v>
      </c>
      <c r="AK69" t="s">
        <v>66</v>
      </c>
      <c r="AL69" s="6" t="s">
        <v>60</v>
      </c>
      <c r="AM69" t="s">
        <v>66</v>
      </c>
      <c r="AN69" s="6" t="s">
        <v>60</v>
      </c>
      <c r="AO69" t="s">
        <v>65</v>
      </c>
      <c r="AP69" s="6" t="s">
        <v>60</v>
      </c>
      <c r="AQ69" t="s">
        <v>67</v>
      </c>
      <c r="AR69" s="6" t="s">
        <v>60</v>
      </c>
      <c r="AS69" t="s">
        <v>60</v>
      </c>
      <c r="AT69" s="6" t="s">
        <v>60</v>
      </c>
      <c r="AU69" t="s">
        <v>60</v>
      </c>
      <c r="AV69" s="6" t="s">
        <v>60</v>
      </c>
      <c r="AW69" t="s">
        <v>66</v>
      </c>
      <c r="AX69" s="6" t="s">
        <v>60</v>
      </c>
      <c r="AY69" t="s">
        <v>66</v>
      </c>
      <c r="AZ69" s="6" t="s">
        <v>60</v>
      </c>
      <c r="BA69" t="s">
        <v>66</v>
      </c>
      <c r="BB69" s="6" t="s">
        <v>60</v>
      </c>
      <c r="BC69" t="s">
        <v>60</v>
      </c>
      <c r="BD69" s="6" t="s">
        <v>65</v>
      </c>
      <c r="BE69" t="s">
        <v>65</v>
      </c>
      <c r="BF69" s="6" t="s">
        <v>66</v>
      </c>
      <c r="BG69" t="s">
        <v>60</v>
      </c>
      <c r="BH69" s="6" t="s">
        <v>60</v>
      </c>
      <c r="BI69" t="s">
        <v>65</v>
      </c>
      <c r="BJ69" s="6" t="s">
        <v>60</v>
      </c>
      <c r="BK69" t="s">
        <v>60</v>
      </c>
      <c r="BL69" s="6" t="s">
        <v>60</v>
      </c>
      <c r="BM69" t="s">
        <v>60</v>
      </c>
      <c r="BN69" s="6" t="s">
        <v>60</v>
      </c>
      <c r="BO69" t="s">
        <v>60</v>
      </c>
      <c r="BP69" s="6" t="s">
        <v>66</v>
      </c>
      <c r="BQ69" t="s">
        <v>66</v>
      </c>
      <c r="BR69" s="6" t="s">
        <v>60</v>
      </c>
      <c r="BS69" t="s">
        <v>66</v>
      </c>
      <c r="BT69" s="6" t="s">
        <v>60</v>
      </c>
      <c r="BU69" t="s">
        <v>60</v>
      </c>
      <c r="BV69" s="6" t="s">
        <v>65</v>
      </c>
      <c r="BW69" t="s">
        <v>60</v>
      </c>
      <c r="BX69" s="6" t="s">
        <v>60</v>
      </c>
      <c r="BY69" t="s">
        <v>65</v>
      </c>
      <c r="BZ69" s="6" t="s">
        <v>60</v>
      </c>
      <c r="CA69" t="s">
        <v>65</v>
      </c>
      <c r="CB69" s="6" t="s">
        <v>65</v>
      </c>
      <c r="CC69" t="s">
        <v>60</v>
      </c>
      <c r="CD69" s="6" t="s">
        <v>60</v>
      </c>
      <c r="CE69" t="s">
        <v>60</v>
      </c>
      <c r="CF69" s="6" t="s">
        <v>66</v>
      </c>
      <c r="CG69" t="s">
        <v>60</v>
      </c>
      <c r="CH69" s="6" t="s">
        <v>60</v>
      </c>
      <c r="CI69" t="s">
        <v>65</v>
      </c>
      <c r="CJ69" s="6" t="s">
        <v>60</v>
      </c>
      <c r="CK69" t="s">
        <v>65</v>
      </c>
      <c r="CL69">
        <v>966</v>
      </c>
      <c r="CM69" s="3">
        <v>44442.322222222225</v>
      </c>
    </row>
    <row r="70" spans="1:91" x14ac:dyDescent="0.35">
      <c r="A70" s="5" t="s">
        <v>744</v>
      </c>
      <c r="B70" t="s">
        <v>92</v>
      </c>
      <c r="C70" t="s">
        <v>702</v>
      </c>
      <c r="D70" t="s">
        <v>63</v>
      </c>
      <c r="E70" s="6" t="s">
        <v>58</v>
      </c>
      <c r="F70" s="6" t="s">
        <v>73</v>
      </c>
      <c r="G70" s="6" t="s">
        <v>58</v>
      </c>
      <c r="H70" s="6" t="s">
        <v>59</v>
      </c>
      <c r="I70">
        <v>5</v>
      </c>
      <c r="J70">
        <v>5</v>
      </c>
      <c r="K70">
        <v>5</v>
      </c>
      <c r="L70" s="6" t="s">
        <v>60</v>
      </c>
      <c r="M70" t="s">
        <v>68</v>
      </c>
      <c r="N70" s="6" t="s">
        <v>66</v>
      </c>
      <c r="O70" t="s">
        <v>60</v>
      </c>
      <c r="P70" s="6" t="s">
        <v>66</v>
      </c>
      <c r="Q70" t="s">
        <v>66</v>
      </c>
      <c r="R70" s="6" t="s">
        <v>65</v>
      </c>
      <c r="S70" t="s">
        <v>68</v>
      </c>
      <c r="T70" s="6" t="s">
        <v>68</v>
      </c>
      <c r="U70" t="s">
        <v>68</v>
      </c>
      <c r="V70" s="6" t="s">
        <v>67</v>
      </c>
      <c r="W70" t="s">
        <v>67</v>
      </c>
      <c r="X70" s="6" t="s">
        <v>67</v>
      </c>
      <c r="Y70" t="s">
        <v>67</v>
      </c>
      <c r="Z70" s="6" t="s">
        <v>67</v>
      </c>
      <c r="AA70" t="s">
        <v>67</v>
      </c>
      <c r="AB70" s="6" t="s">
        <v>65</v>
      </c>
      <c r="AC70" t="s">
        <v>60</v>
      </c>
      <c r="AD70" s="6" t="s">
        <v>60</v>
      </c>
      <c r="AE70" t="s">
        <v>65</v>
      </c>
      <c r="AF70" s="6" t="s">
        <v>60</v>
      </c>
      <c r="AG70" t="s">
        <v>67</v>
      </c>
      <c r="AH70" s="6" t="s">
        <v>65</v>
      </c>
      <c r="AI70" t="s">
        <v>65</v>
      </c>
      <c r="AJ70" s="6" t="s">
        <v>68</v>
      </c>
      <c r="AK70" t="s">
        <v>65</v>
      </c>
      <c r="AL70" s="6" t="s">
        <v>67</v>
      </c>
      <c r="AM70" t="s">
        <v>67</v>
      </c>
      <c r="AN70" s="6" t="s">
        <v>67</v>
      </c>
      <c r="AO70" t="s">
        <v>67</v>
      </c>
      <c r="AP70" s="6" t="s">
        <v>67</v>
      </c>
      <c r="AQ70" t="s">
        <v>67</v>
      </c>
      <c r="AR70" s="6" t="s">
        <v>67</v>
      </c>
      <c r="AS70" t="s">
        <v>60</v>
      </c>
      <c r="AT70" s="6" t="s">
        <v>60</v>
      </c>
      <c r="AU70" t="s">
        <v>65</v>
      </c>
      <c r="AV70" s="6" t="s">
        <v>60</v>
      </c>
      <c r="AW70" t="s">
        <v>66</v>
      </c>
      <c r="AX70" s="6" t="s">
        <v>66</v>
      </c>
      <c r="AY70" t="s">
        <v>60</v>
      </c>
      <c r="AZ70" s="6" t="s">
        <v>60</v>
      </c>
      <c r="BA70" t="s">
        <v>60</v>
      </c>
      <c r="BB70" s="6" t="s">
        <v>67</v>
      </c>
      <c r="BC70" t="s">
        <v>66</v>
      </c>
      <c r="BD70" s="6" t="s">
        <v>66</v>
      </c>
      <c r="BE70" t="s">
        <v>66</v>
      </c>
      <c r="BF70" s="6" t="s">
        <v>66</v>
      </c>
      <c r="BG70" t="s">
        <v>60</v>
      </c>
      <c r="BH70" s="6" t="s">
        <v>67</v>
      </c>
      <c r="BI70" t="s">
        <v>67</v>
      </c>
      <c r="BJ70" s="6" t="s">
        <v>66</v>
      </c>
      <c r="BK70" t="s">
        <v>67</v>
      </c>
      <c r="BL70" s="6" t="s">
        <v>67</v>
      </c>
      <c r="BM70" t="s">
        <v>66</v>
      </c>
      <c r="BN70" s="6" t="s">
        <v>60</v>
      </c>
      <c r="BO70" t="s">
        <v>67</v>
      </c>
      <c r="BP70" s="6" t="s">
        <v>66</v>
      </c>
      <c r="BQ70" t="s">
        <v>67</v>
      </c>
      <c r="BR70" s="6" t="s">
        <v>67</v>
      </c>
      <c r="BS70" t="s">
        <v>67</v>
      </c>
      <c r="BT70" s="6" t="s">
        <v>67</v>
      </c>
      <c r="BU70" t="s">
        <v>67</v>
      </c>
      <c r="BV70" s="6" t="s">
        <v>67</v>
      </c>
      <c r="BW70" t="s">
        <v>67</v>
      </c>
      <c r="BX70" s="6" t="s">
        <v>67</v>
      </c>
      <c r="BY70" t="s">
        <v>67</v>
      </c>
      <c r="BZ70" s="6" t="s">
        <v>68</v>
      </c>
      <c r="CA70" t="s">
        <v>67</v>
      </c>
      <c r="CB70" s="6" t="s">
        <v>65</v>
      </c>
      <c r="CC70" t="s">
        <v>65</v>
      </c>
      <c r="CD70" s="6" t="s">
        <v>65</v>
      </c>
      <c r="CE70" t="s">
        <v>65</v>
      </c>
      <c r="CF70" s="6" t="s">
        <v>65</v>
      </c>
      <c r="CG70" t="s">
        <v>65</v>
      </c>
      <c r="CH70" s="6" t="s">
        <v>60</v>
      </c>
      <c r="CI70" t="s">
        <v>65</v>
      </c>
      <c r="CJ70" s="6" t="s">
        <v>60</v>
      </c>
      <c r="CK70" t="s">
        <v>60</v>
      </c>
      <c r="CL70">
        <v>961</v>
      </c>
      <c r="CM70" s="3">
        <v>44442.273611111108</v>
      </c>
    </row>
    <row r="71" spans="1:91" x14ac:dyDescent="0.35">
      <c r="A71" s="5" t="s">
        <v>742</v>
      </c>
      <c r="B71" t="s">
        <v>92</v>
      </c>
      <c r="C71" t="s">
        <v>703</v>
      </c>
      <c r="D71" t="s">
        <v>63</v>
      </c>
      <c r="E71" s="6" t="s">
        <v>52</v>
      </c>
      <c r="F71" s="6" t="s">
        <v>77</v>
      </c>
      <c r="G71" s="6" t="s">
        <v>58</v>
      </c>
      <c r="H71" s="6" t="s">
        <v>59</v>
      </c>
      <c r="I71">
        <v>5</v>
      </c>
      <c r="J71">
        <v>5</v>
      </c>
      <c r="K71">
        <v>5</v>
      </c>
      <c r="L71" s="6" t="s">
        <v>60</v>
      </c>
      <c r="M71" t="s">
        <v>68</v>
      </c>
      <c r="N71" s="6" t="s">
        <v>66</v>
      </c>
      <c r="O71" t="s">
        <v>66</v>
      </c>
      <c r="P71" s="6" t="s">
        <v>66</v>
      </c>
      <c r="Q71" t="s">
        <v>67</v>
      </c>
      <c r="R71" s="6" t="s">
        <v>60</v>
      </c>
      <c r="S71" t="s">
        <v>65</v>
      </c>
      <c r="T71" s="6" t="s">
        <v>65</v>
      </c>
      <c r="U71" t="s">
        <v>68</v>
      </c>
      <c r="V71" s="6" t="s">
        <v>66</v>
      </c>
      <c r="W71" t="s">
        <v>60</v>
      </c>
      <c r="X71" s="6" t="s">
        <v>66</v>
      </c>
      <c r="Y71" t="s">
        <v>66</v>
      </c>
      <c r="Z71" s="6" t="s">
        <v>67</v>
      </c>
      <c r="AA71" t="s">
        <v>67</v>
      </c>
      <c r="AB71" s="6" t="s">
        <v>68</v>
      </c>
      <c r="AC71" t="s">
        <v>68</v>
      </c>
      <c r="AD71" s="6" t="s">
        <v>65</v>
      </c>
      <c r="AE71" t="s">
        <v>60</v>
      </c>
      <c r="AF71" s="6" t="s">
        <v>60</v>
      </c>
      <c r="AG71" t="s">
        <v>60</v>
      </c>
      <c r="AH71" s="6" t="s">
        <v>60</v>
      </c>
      <c r="AI71" t="s">
        <v>65</v>
      </c>
      <c r="AJ71" s="6" t="s">
        <v>66</v>
      </c>
      <c r="AK71" t="s">
        <v>66</v>
      </c>
      <c r="AL71" s="6" t="s">
        <v>67</v>
      </c>
      <c r="AM71" t="s">
        <v>67</v>
      </c>
      <c r="AN71" s="6" t="s">
        <v>66</v>
      </c>
      <c r="AO71" t="s">
        <v>60</v>
      </c>
      <c r="AP71" s="6" t="s">
        <v>67</v>
      </c>
      <c r="AQ71" t="s">
        <v>67</v>
      </c>
      <c r="AR71" s="6" t="s">
        <v>67</v>
      </c>
      <c r="AS71" t="s">
        <v>66</v>
      </c>
      <c r="AT71" s="6" t="s">
        <v>67</v>
      </c>
      <c r="AU71" t="s">
        <v>68</v>
      </c>
      <c r="AV71" s="6" t="s">
        <v>66</v>
      </c>
      <c r="AW71" t="s">
        <v>60</v>
      </c>
      <c r="AX71" s="6" t="s">
        <v>68</v>
      </c>
      <c r="AY71" t="s">
        <v>68</v>
      </c>
      <c r="AZ71" s="6" t="s">
        <v>65</v>
      </c>
      <c r="BA71" t="s">
        <v>65</v>
      </c>
      <c r="BB71" s="6" t="s">
        <v>67</v>
      </c>
      <c r="BC71" t="s">
        <v>66</v>
      </c>
      <c r="BD71" s="6" t="s">
        <v>60</v>
      </c>
      <c r="BE71" t="s">
        <v>60</v>
      </c>
      <c r="BF71" s="6" t="s">
        <v>66</v>
      </c>
      <c r="BG71" t="s">
        <v>66</v>
      </c>
      <c r="BH71" s="6" t="s">
        <v>67</v>
      </c>
      <c r="BI71" t="s">
        <v>67</v>
      </c>
      <c r="BJ71" s="6" t="s">
        <v>67</v>
      </c>
      <c r="BK71" t="s">
        <v>60</v>
      </c>
      <c r="BL71" s="6" t="s">
        <v>65</v>
      </c>
      <c r="BM71" t="s">
        <v>65</v>
      </c>
      <c r="BN71" s="6" t="s">
        <v>65</v>
      </c>
      <c r="BO71" t="s">
        <v>65</v>
      </c>
      <c r="BP71" s="6" t="s">
        <v>67</v>
      </c>
      <c r="BQ71" t="s">
        <v>67</v>
      </c>
      <c r="BR71" s="6" t="s">
        <v>66</v>
      </c>
      <c r="BS71" t="s">
        <v>66</v>
      </c>
      <c r="BT71" s="6" t="s">
        <v>67</v>
      </c>
      <c r="BU71" t="s">
        <v>66</v>
      </c>
      <c r="BV71" s="6" t="s">
        <v>66</v>
      </c>
      <c r="BW71" t="s">
        <v>66</v>
      </c>
      <c r="BX71" s="6" t="s">
        <v>66</v>
      </c>
      <c r="BY71" t="s">
        <v>66</v>
      </c>
      <c r="BZ71" s="6" t="s">
        <v>65</v>
      </c>
      <c r="CA71" t="s">
        <v>65</v>
      </c>
      <c r="CB71" s="6" t="s">
        <v>68</v>
      </c>
      <c r="CC71" t="s">
        <v>68</v>
      </c>
      <c r="CD71" s="6" t="s">
        <v>65</v>
      </c>
      <c r="CE71" t="s">
        <v>68</v>
      </c>
      <c r="CF71" s="6" t="s">
        <v>65</v>
      </c>
      <c r="CG71" t="s">
        <v>65</v>
      </c>
      <c r="CH71" s="6" t="s">
        <v>68</v>
      </c>
      <c r="CI71" t="s">
        <v>68</v>
      </c>
      <c r="CJ71" s="6" t="s">
        <v>60</v>
      </c>
      <c r="CK71" t="s">
        <v>65</v>
      </c>
      <c r="CL71">
        <v>937</v>
      </c>
      <c r="CM71" s="3">
        <v>44442.138888888891</v>
      </c>
    </row>
    <row r="72" spans="1:91" x14ac:dyDescent="0.35">
      <c r="A72" s="5" t="s">
        <v>740</v>
      </c>
      <c r="B72" t="s">
        <v>92</v>
      </c>
      <c r="C72" t="s">
        <v>705</v>
      </c>
      <c r="D72" t="s">
        <v>63</v>
      </c>
      <c r="E72" s="6" t="s">
        <v>58</v>
      </c>
      <c r="F72" s="6" t="s">
        <v>73</v>
      </c>
      <c r="G72" s="6" t="s">
        <v>58</v>
      </c>
      <c r="H72" s="6" t="s">
        <v>59</v>
      </c>
      <c r="I72">
        <v>3</v>
      </c>
      <c r="J72">
        <v>3</v>
      </c>
      <c r="K72">
        <v>3</v>
      </c>
      <c r="L72" s="6" t="s">
        <v>60</v>
      </c>
      <c r="M72" t="s">
        <v>65</v>
      </c>
      <c r="N72" s="6" t="s">
        <v>60</v>
      </c>
      <c r="O72" t="s">
        <v>65</v>
      </c>
      <c r="P72" s="6" t="s">
        <v>60</v>
      </c>
      <c r="Q72" t="s">
        <v>65</v>
      </c>
      <c r="R72" s="6" t="s">
        <v>60</v>
      </c>
      <c r="S72" t="s">
        <v>65</v>
      </c>
      <c r="T72" s="6" t="s">
        <v>60</v>
      </c>
      <c r="U72" t="s">
        <v>65</v>
      </c>
      <c r="V72" s="6" t="s">
        <v>60</v>
      </c>
      <c r="W72" t="s">
        <v>65</v>
      </c>
      <c r="X72" s="6" t="s">
        <v>60</v>
      </c>
      <c r="Y72" t="s">
        <v>65</v>
      </c>
      <c r="Z72" s="6" t="s">
        <v>60</v>
      </c>
      <c r="AA72" t="s">
        <v>65</v>
      </c>
      <c r="AB72" s="6" t="s">
        <v>60</v>
      </c>
      <c r="AC72" t="s">
        <v>65</v>
      </c>
      <c r="AD72" s="6" t="s">
        <v>60</v>
      </c>
      <c r="AE72" t="s">
        <v>65</v>
      </c>
      <c r="AF72" s="6" t="s">
        <v>60</v>
      </c>
      <c r="AG72" t="s">
        <v>65</v>
      </c>
      <c r="AH72" s="6" t="s">
        <v>60</v>
      </c>
      <c r="AI72" t="s">
        <v>65</v>
      </c>
      <c r="AJ72" s="6" t="s">
        <v>60</v>
      </c>
      <c r="AK72" t="s">
        <v>65</v>
      </c>
      <c r="AL72" s="6" t="s">
        <v>60</v>
      </c>
      <c r="AM72" t="s">
        <v>65</v>
      </c>
      <c r="AN72" s="6" t="s">
        <v>60</v>
      </c>
      <c r="AO72" t="s">
        <v>66</v>
      </c>
      <c r="AP72" s="6" t="s">
        <v>60</v>
      </c>
      <c r="AQ72" t="s">
        <v>66</v>
      </c>
      <c r="AR72" s="6" t="s">
        <v>60</v>
      </c>
      <c r="AS72" t="s">
        <v>65</v>
      </c>
      <c r="AT72" s="6" t="s">
        <v>60</v>
      </c>
      <c r="AU72" t="s">
        <v>65</v>
      </c>
      <c r="AV72" s="6" t="s">
        <v>60</v>
      </c>
      <c r="AW72" t="s">
        <v>65</v>
      </c>
      <c r="AX72" s="6" t="s">
        <v>60</v>
      </c>
      <c r="AY72" t="s">
        <v>65</v>
      </c>
      <c r="AZ72" s="6" t="s">
        <v>60</v>
      </c>
      <c r="BA72" t="s">
        <v>65</v>
      </c>
      <c r="BB72" s="6" t="s">
        <v>60</v>
      </c>
      <c r="BC72" t="s">
        <v>65</v>
      </c>
      <c r="BD72" s="6" t="s">
        <v>60</v>
      </c>
      <c r="BE72" t="s">
        <v>68</v>
      </c>
      <c r="BF72" s="6" t="s">
        <v>60</v>
      </c>
      <c r="BG72" t="s">
        <v>65</v>
      </c>
      <c r="BH72" s="6" t="s">
        <v>60</v>
      </c>
      <c r="BI72" t="s">
        <v>67</v>
      </c>
      <c r="BJ72" s="6" t="s">
        <v>60</v>
      </c>
      <c r="BK72" t="s">
        <v>65</v>
      </c>
      <c r="BL72" s="6" t="s">
        <v>60</v>
      </c>
      <c r="BM72" t="s">
        <v>66</v>
      </c>
      <c r="BN72" s="6" t="s">
        <v>60</v>
      </c>
      <c r="BO72" t="s">
        <v>67</v>
      </c>
      <c r="BP72" s="6" t="s">
        <v>60</v>
      </c>
      <c r="BQ72" t="s">
        <v>66</v>
      </c>
      <c r="BR72" s="6" t="s">
        <v>60</v>
      </c>
      <c r="BS72" t="s">
        <v>66</v>
      </c>
      <c r="BT72" s="6" t="s">
        <v>60</v>
      </c>
      <c r="BU72" t="s">
        <v>66</v>
      </c>
      <c r="BV72" s="6" t="s">
        <v>60</v>
      </c>
      <c r="BW72" t="s">
        <v>66</v>
      </c>
      <c r="BX72" s="6" t="s">
        <v>60</v>
      </c>
      <c r="BY72" t="s">
        <v>66</v>
      </c>
      <c r="BZ72" s="6" t="s">
        <v>60</v>
      </c>
      <c r="CA72" t="s">
        <v>65</v>
      </c>
      <c r="CB72" s="6" t="s">
        <v>60</v>
      </c>
      <c r="CC72" t="s">
        <v>65</v>
      </c>
      <c r="CD72" s="6" t="s">
        <v>60</v>
      </c>
      <c r="CE72" t="s">
        <v>65</v>
      </c>
      <c r="CF72" s="6" t="s">
        <v>60</v>
      </c>
      <c r="CG72" t="s">
        <v>65</v>
      </c>
      <c r="CH72" s="6" t="s">
        <v>60</v>
      </c>
      <c r="CI72" t="s">
        <v>65</v>
      </c>
      <c r="CJ72" s="6" t="s">
        <v>60</v>
      </c>
      <c r="CK72" t="s">
        <v>65</v>
      </c>
      <c r="CL72">
        <v>922</v>
      </c>
      <c r="CM72" s="3">
        <v>44441.652083333334</v>
      </c>
    </row>
    <row r="73" spans="1:91" x14ac:dyDescent="0.35">
      <c r="A73" s="5" t="s">
        <v>737</v>
      </c>
      <c r="B73" t="s">
        <v>92</v>
      </c>
      <c r="C73" t="s">
        <v>715</v>
      </c>
      <c r="D73" t="s">
        <v>56</v>
      </c>
      <c r="E73" s="6" t="s">
        <v>58</v>
      </c>
      <c r="F73" s="6" t="s">
        <v>73</v>
      </c>
      <c r="G73" s="6" t="s">
        <v>58</v>
      </c>
      <c r="H73" s="6" t="s">
        <v>59</v>
      </c>
      <c r="I73">
        <v>4</v>
      </c>
      <c r="J73">
        <v>4</v>
      </c>
      <c r="K73">
        <v>4</v>
      </c>
      <c r="L73" s="6" t="s">
        <v>60</v>
      </c>
      <c r="M73" t="s">
        <v>60</v>
      </c>
      <c r="N73" s="6" t="s">
        <v>60</v>
      </c>
      <c r="O73" t="s">
        <v>60</v>
      </c>
      <c r="P73" s="6" t="s">
        <v>60</v>
      </c>
      <c r="Q73" t="s">
        <v>60</v>
      </c>
      <c r="R73" s="6" t="s">
        <v>60</v>
      </c>
      <c r="S73" t="s">
        <v>60</v>
      </c>
      <c r="T73" s="6" t="s">
        <v>60</v>
      </c>
      <c r="U73" t="s">
        <v>60</v>
      </c>
      <c r="V73" s="6" t="s">
        <v>60</v>
      </c>
      <c r="W73" t="s">
        <v>60</v>
      </c>
      <c r="X73" s="6" t="s">
        <v>60</v>
      </c>
      <c r="Y73" t="s">
        <v>60</v>
      </c>
      <c r="Z73" s="6" t="s">
        <v>60</v>
      </c>
      <c r="AA73" t="s">
        <v>60</v>
      </c>
      <c r="AB73" s="6" t="s">
        <v>60</v>
      </c>
      <c r="AC73" t="s">
        <v>60</v>
      </c>
      <c r="AD73" s="6" t="s">
        <v>60</v>
      </c>
      <c r="AE73" t="s">
        <v>60</v>
      </c>
      <c r="AF73" s="6" t="s">
        <v>60</v>
      </c>
      <c r="AG73" t="s">
        <v>60</v>
      </c>
      <c r="AH73" s="6" t="s">
        <v>60</v>
      </c>
      <c r="AI73" t="s">
        <v>60</v>
      </c>
      <c r="AJ73" s="6" t="s">
        <v>60</v>
      </c>
      <c r="AK73" t="s">
        <v>60</v>
      </c>
      <c r="AL73" s="6" t="s">
        <v>60</v>
      </c>
      <c r="AM73" t="s">
        <v>60</v>
      </c>
      <c r="AN73" s="6" t="s">
        <v>60</v>
      </c>
      <c r="AO73" t="s">
        <v>60</v>
      </c>
      <c r="AP73" s="6" t="s">
        <v>60</v>
      </c>
      <c r="AQ73" t="s">
        <v>60</v>
      </c>
      <c r="AR73" s="6" t="s">
        <v>60</v>
      </c>
      <c r="AS73" t="s">
        <v>60</v>
      </c>
      <c r="AT73" s="6" t="s">
        <v>60</v>
      </c>
      <c r="AU73" t="s">
        <v>60</v>
      </c>
      <c r="AV73" s="6" t="s">
        <v>60</v>
      </c>
      <c r="AW73" t="s">
        <v>60</v>
      </c>
      <c r="AX73" s="6" t="s">
        <v>60</v>
      </c>
      <c r="AY73" t="s">
        <v>60</v>
      </c>
      <c r="AZ73" s="6" t="s">
        <v>60</v>
      </c>
      <c r="BA73" t="s">
        <v>60</v>
      </c>
      <c r="BB73" s="6" t="s">
        <v>60</v>
      </c>
      <c r="BC73" t="s">
        <v>60</v>
      </c>
      <c r="BD73" s="6" t="s">
        <v>60</v>
      </c>
      <c r="BE73" t="s">
        <v>60</v>
      </c>
      <c r="BF73" s="6" t="s">
        <v>60</v>
      </c>
      <c r="BG73" t="s">
        <v>60</v>
      </c>
      <c r="BH73" s="6" t="s">
        <v>60</v>
      </c>
      <c r="BI73" t="s">
        <v>60</v>
      </c>
      <c r="BJ73" s="6" t="s">
        <v>60</v>
      </c>
      <c r="BK73" t="s">
        <v>60</v>
      </c>
      <c r="BL73" s="6" t="s">
        <v>60</v>
      </c>
      <c r="BM73" t="s">
        <v>60</v>
      </c>
      <c r="BN73" s="6" t="s">
        <v>60</v>
      </c>
      <c r="BO73" t="s">
        <v>60</v>
      </c>
      <c r="BP73" s="6" t="s">
        <v>60</v>
      </c>
      <c r="BQ73" t="s">
        <v>60</v>
      </c>
      <c r="BR73" s="6" t="s">
        <v>60</v>
      </c>
      <c r="BS73" t="s">
        <v>60</v>
      </c>
      <c r="BT73" s="6" t="s">
        <v>60</v>
      </c>
      <c r="BU73" t="s">
        <v>60</v>
      </c>
      <c r="BV73" s="6" t="s">
        <v>60</v>
      </c>
      <c r="BW73" t="s">
        <v>60</v>
      </c>
      <c r="BX73" s="6" t="s">
        <v>60</v>
      </c>
      <c r="BY73" t="s">
        <v>60</v>
      </c>
      <c r="BZ73" s="6" t="s">
        <v>60</v>
      </c>
      <c r="CA73" t="s">
        <v>60</v>
      </c>
      <c r="CB73" s="6" t="s">
        <v>60</v>
      </c>
      <c r="CC73" t="s">
        <v>60</v>
      </c>
      <c r="CD73" s="6" t="s">
        <v>60</v>
      </c>
      <c r="CE73" t="s">
        <v>60</v>
      </c>
      <c r="CF73" s="6" t="s">
        <v>60</v>
      </c>
      <c r="CG73" t="s">
        <v>60</v>
      </c>
      <c r="CH73" s="6" t="s">
        <v>60</v>
      </c>
      <c r="CI73" t="s">
        <v>60</v>
      </c>
      <c r="CJ73" s="6" t="s">
        <v>60</v>
      </c>
      <c r="CK73" t="s">
        <v>60</v>
      </c>
      <c r="CL73">
        <v>868</v>
      </c>
      <c r="CM73" s="3">
        <v>44441.402777777781</v>
      </c>
    </row>
    <row r="74" spans="1:91" x14ac:dyDescent="0.35">
      <c r="A74" s="5" t="s">
        <v>736</v>
      </c>
      <c r="B74" t="s">
        <v>92</v>
      </c>
      <c r="C74" t="s">
        <v>715</v>
      </c>
      <c r="D74" t="s">
        <v>56</v>
      </c>
      <c r="E74" s="6" t="s">
        <v>52</v>
      </c>
      <c r="F74" s="6" t="s">
        <v>197</v>
      </c>
      <c r="G74" s="6" t="s">
        <v>58</v>
      </c>
      <c r="H74" s="6" t="s">
        <v>74</v>
      </c>
      <c r="I74">
        <v>5</v>
      </c>
      <c r="J74">
        <v>5</v>
      </c>
      <c r="K74">
        <v>5</v>
      </c>
      <c r="L74" s="6" t="s">
        <v>60</v>
      </c>
      <c r="M74" t="s">
        <v>68</v>
      </c>
      <c r="N74" s="6" t="s">
        <v>66</v>
      </c>
      <c r="O74" t="s">
        <v>67</v>
      </c>
      <c r="P74" s="6" t="s">
        <v>60</v>
      </c>
      <c r="Q74" t="s">
        <v>60</v>
      </c>
      <c r="R74" s="6" t="s">
        <v>68</v>
      </c>
      <c r="S74" t="s">
        <v>68</v>
      </c>
      <c r="T74" s="6" t="s">
        <v>68</v>
      </c>
      <c r="U74" t="s">
        <v>68</v>
      </c>
      <c r="V74" s="6" t="s">
        <v>66</v>
      </c>
      <c r="W74" t="s">
        <v>67</v>
      </c>
      <c r="X74" s="6" t="s">
        <v>67</v>
      </c>
      <c r="Y74" t="s">
        <v>68</v>
      </c>
      <c r="Z74" s="6" t="s">
        <v>67</v>
      </c>
      <c r="AA74" t="s">
        <v>67</v>
      </c>
      <c r="AB74" s="6" t="s">
        <v>68</v>
      </c>
      <c r="AC74" t="s">
        <v>68</v>
      </c>
      <c r="AD74" s="6" t="s">
        <v>66</v>
      </c>
      <c r="AE74" t="s">
        <v>65</v>
      </c>
      <c r="AF74" s="6" t="s">
        <v>60</v>
      </c>
      <c r="AG74" t="s">
        <v>60</v>
      </c>
      <c r="AH74" s="6" t="s">
        <v>65</v>
      </c>
      <c r="AI74" t="s">
        <v>65</v>
      </c>
      <c r="AJ74" s="6" t="s">
        <v>67</v>
      </c>
      <c r="AK74" t="s">
        <v>67</v>
      </c>
      <c r="AL74" s="6" t="s">
        <v>67</v>
      </c>
      <c r="AM74" t="s">
        <v>60</v>
      </c>
      <c r="AN74" s="6" t="s">
        <v>67</v>
      </c>
      <c r="AO74" t="s">
        <v>60</v>
      </c>
      <c r="AP74" s="6" t="s">
        <v>67</v>
      </c>
      <c r="AQ74" t="s">
        <v>67</v>
      </c>
      <c r="AR74" s="6" t="s">
        <v>60</v>
      </c>
      <c r="AS74" t="s">
        <v>65</v>
      </c>
      <c r="AT74" s="6" t="s">
        <v>60</v>
      </c>
      <c r="AU74" t="s">
        <v>60</v>
      </c>
      <c r="AV74" s="6" t="s">
        <v>60</v>
      </c>
      <c r="AW74" t="s">
        <v>67</v>
      </c>
      <c r="AX74" s="6" t="s">
        <v>60</v>
      </c>
      <c r="AY74" t="s">
        <v>60</v>
      </c>
      <c r="AZ74" s="6" t="s">
        <v>60</v>
      </c>
      <c r="BA74" t="s">
        <v>66</v>
      </c>
      <c r="BB74" s="6" t="s">
        <v>60</v>
      </c>
      <c r="BC74" t="s">
        <v>60</v>
      </c>
      <c r="BD74" s="6" t="s">
        <v>66</v>
      </c>
      <c r="BE74" t="s">
        <v>60</v>
      </c>
      <c r="BF74" s="6" t="s">
        <v>60</v>
      </c>
      <c r="BG74" t="s">
        <v>60</v>
      </c>
      <c r="BH74" s="6" t="s">
        <v>67</v>
      </c>
      <c r="BI74" t="s">
        <v>67</v>
      </c>
      <c r="BJ74" s="6" t="s">
        <v>60</v>
      </c>
      <c r="BK74" t="s">
        <v>60</v>
      </c>
      <c r="BL74" s="6" t="s">
        <v>60</v>
      </c>
      <c r="BM74" t="s">
        <v>60</v>
      </c>
      <c r="BN74" s="6" t="s">
        <v>65</v>
      </c>
      <c r="BO74" t="s">
        <v>65</v>
      </c>
      <c r="BP74" s="6" t="s">
        <v>67</v>
      </c>
      <c r="BQ74" t="s">
        <v>67</v>
      </c>
      <c r="BR74" s="6" t="s">
        <v>67</v>
      </c>
      <c r="BS74" t="s">
        <v>67</v>
      </c>
      <c r="BT74" s="6" t="s">
        <v>67</v>
      </c>
      <c r="BU74" t="s">
        <v>67</v>
      </c>
      <c r="BV74" s="6" t="s">
        <v>67</v>
      </c>
      <c r="BW74" t="s">
        <v>67</v>
      </c>
      <c r="BX74" s="6" t="s">
        <v>67</v>
      </c>
      <c r="BY74" t="s">
        <v>67</v>
      </c>
      <c r="BZ74" s="6" t="s">
        <v>68</v>
      </c>
      <c r="CA74" t="s">
        <v>68</v>
      </c>
      <c r="CB74" s="6" t="s">
        <v>68</v>
      </c>
      <c r="CC74" t="s">
        <v>68</v>
      </c>
      <c r="CD74" s="6" t="s">
        <v>65</v>
      </c>
      <c r="CE74" t="s">
        <v>68</v>
      </c>
      <c r="CF74" s="6" t="s">
        <v>68</v>
      </c>
      <c r="CG74" t="s">
        <v>68</v>
      </c>
      <c r="CH74" s="6" t="s">
        <v>68</v>
      </c>
      <c r="CI74" t="s">
        <v>68</v>
      </c>
      <c r="CJ74" s="6" t="s">
        <v>68</v>
      </c>
      <c r="CK74" t="s">
        <v>68</v>
      </c>
      <c r="CL74">
        <v>837</v>
      </c>
      <c r="CM74" s="3">
        <v>44440.205555555556</v>
      </c>
    </row>
    <row r="75" spans="1:91" x14ac:dyDescent="0.35">
      <c r="A75" s="5" t="s">
        <v>733</v>
      </c>
      <c r="B75" t="s">
        <v>92</v>
      </c>
      <c r="C75" t="s">
        <v>705</v>
      </c>
      <c r="D75" t="s">
        <v>63</v>
      </c>
      <c r="E75" s="6" t="s">
        <v>52</v>
      </c>
      <c r="F75" s="6" t="s">
        <v>90</v>
      </c>
      <c r="G75" s="6" t="s">
        <v>58</v>
      </c>
      <c r="H75" s="6" t="s">
        <v>80</v>
      </c>
      <c r="I75">
        <v>5</v>
      </c>
      <c r="J75">
        <v>5</v>
      </c>
      <c r="K75">
        <v>5</v>
      </c>
      <c r="L75" s="6" t="s">
        <v>60</v>
      </c>
      <c r="M75" t="s">
        <v>68</v>
      </c>
      <c r="N75" s="6" t="s">
        <v>67</v>
      </c>
      <c r="O75" t="s">
        <v>67</v>
      </c>
      <c r="P75" s="6" t="s">
        <v>67</v>
      </c>
      <c r="Q75" t="s">
        <v>67</v>
      </c>
      <c r="R75" s="6" t="s">
        <v>68</v>
      </c>
      <c r="S75" t="s">
        <v>68</v>
      </c>
      <c r="T75" s="6" t="s">
        <v>68</v>
      </c>
      <c r="U75" t="s">
        <v>68</v>
      </c>
      <c r="V75" s="6" t="s">
        <v>66</v>
      </c>
      <c r="W75" t="s">
        <v>67</v>
      </c>
      <c r="X75" s="6" t="s">
        <v>67</v>
      </c>
      <c r="Y75" t="s">
        <v>67</v>
      </c>
      <c r="Z75" s="6" t="s">
        <v>67</v>
      </c>
      <c r="AA75" t="s">
        <v>67</v>
      </c>
      <c r="AB75" s="6" t="s">
        <v>65</v>
      </c>
      <c r="AC75" t="s">
        <v>65</v>
      </c>
      <c r="AD75" s="6" t="s">
        <v>60</v>
      </c>
      <c r="AE75" t="s">
        <v>60</v>
      </c>
      <c r="AF75" s="6" t="s">
        <v>60</v>
      </c>
      <c r="AG75" t="s">
        <v>67</v>
      </c>
      <c r="AH75" s="6" t="s">
        <v>60</v>
      </c>
      <c r="AI75" t="s">
        <v>65</v>
      </c>
      <c r="AJ75" s="6" t="s">
        <v>60</v>
      </c>
      <c r="AK75" t="s">
        <v>60</v>
      </c>
      <c r="AL75" s="6" t="s">
        <v>66</v>
      </c>
      <c r="AM75" t="s">
        <v>67</v>
      </c>
      <c r="AN75" s="6" t="s">
        <v>66</v>
      </c>
      <c r="AO75" t="s">
        <v>67</v>
      </c>
      <c r="AP75" s="6" t="s">
        <v>67</v>
      </c>
      <c r="AQ75" t="s">
        <v>67</v>
      </c>
      <c r="AR75" s="6" t="s">
        <v>67</v>
      </c>
      <c r="AS75" t="s">
        <v>67</v>
      </c>
      <c r="AT75" s="6" t="s">
        <v>68</v>
      </c>
      <c r="AU75" t="s">
        <v>68</v>
      </c>
      <c r="AV75" s="6" t="s">
        <v>67</v>
      </c>
      <c r="AW75" t="s">
        <v>67</v>
      </c>
      <c r="AX75" s="6" t="s">
        <v>65</v>
      </c>
      <c r="AY75" t="s">
        <v>60</v>
      </c>
      <c r="AZ75" s="6" t="s">
        <v>65</v>
      </c>
      <c r="BA75" t="s">
        <v>60</v>
      </c>
      <c r="BB75" s="6" t="s">
        <v>68</v>
      </c>
      <c r="BC75" t="s">
        <v>68</v>
      </c>
      <c r="BD75" s="6" t="s">
        <v>68</v>
      </c>
      <c r="BE75" t="s">
        <v>68</v>
      </c>
      <c r="BF75" s="6" t="s">
        <v>67</v>
      </c>
      <c r="BG75" t="s">
        <v>67</v>
      </c>
      <c r="BH75" s="6" t="s">
        <v>67</v>
      </c>
      <c r="BI75" t="s">
        <v>67</v>
      </c>
      <c r="BJ75" s="6" t="s">
        <v>67</v>
      </c>
      <c r="BK75" t="s">
        <v>67</v>
      </c>
      <c r="BL75" s="6" t="s">
        <v>65</v>
      </c>
      <c r="BM75" t="s">
        <v>65</v>
      </c>
      <c r="BN75" s="6" t="s">
        <v>65</v>
      </c>
      <c r="BO75" t="s">
        <v>60</v>
      </c>
      <c r="BP75" s="6" t="s">
        <v>67</v>
      </c>
      <c r="BQ75" t="s">
        <v>67</v>
      </c>
      <c r="BR75" s="6" t="s">
        <v>67</v>
      </c>
      <c r="BS75" t="s">
        <v>67</v>
      </c>
      <c r="BT75" s="6" t="s">
        <v>67</v>
      </c>
      <c r="BU75" t="s">
        <v>67</v>
      </c>
      <c r="BV75" s="6" t="s">
        <v>67</v>
      </c>
      <c r="BW75" t="s">
        <v>67</v>
      </c>
      <c r="BX75" s="6" t="s">
        <v>60</v>
      </c>
      <c r="BY75" t="s">
        <v>60</v>
      </c>
      <c r="BZ75" s="6" t="s">
        <v>65</v>
      </c>
      <c r="CA75" t="s">
        <v>68</v>
      </c>
      <c r="CB75" s="6" t="s">
        <v>65</v>
      </c>
      <c r="CC75" t="s">
        <v>68</v>
      </c>
      <c r="CD75" s="6" t="s">
        <v>68</v>
      </c>
      <c r="CE75" t="s">
        <v>68</v>
      </c>
      <c r="CF75" s="6" t="s">
        <v>68</v>
      </c>
      <c r="CG75" t="s">
        <v>68</v>
      </c>
      <c r="CH75" s="6" t="s">
        <v>68</v>
      </c>
      <c r="CI75" t="s">
        <v>68</v>
      </c>
      <c r="CJ75" s="6" t="s">
        <v>68</v>
      </c>
      <c r="CK75" t="s">
        <v>68</v>
      </c>
      <c r="CL75">
        <v>775</v>
      </c>
      <c r="CM75" s="3">
        <v>44439.286111111112</v>
      </c>
    </row>
    <row r="76" spans="1:91" x14ac:dyDescent="0.35">
      <c r="A76" s="5">
        <v>8135</v>
      </c>
      <c r="B76" t="s">
        <v>92</v>
      </c>
      <c r="C76" t="s">
        <v>702</v>
      </c>
      <c r="D76" t="s">
        <v>56</v>
      </c>
      <c r="E76" s="6" t="s">
        <v>52</v>
      </c>
      <c r="F76" s="6" t="s">
        <v>77</v>
      </c>
      <c r="G76" s="6" t="s">
        <v>58</v>
      </c>
      <c r="H76" s="6" t="s">
        <v>59</v>
      </c>
      <c r="I76">
        <v>4</v>
      </c>
      <c r="J76">
        <v>3</v>
      </c>
      <c r="K76">
        <v>4</v>
      </c>
      <c r="L76" s="6" t="s">
        <v>60</v>
      </c>
      <c r="M76" t="s">
        <v>60</v>
      </c>
      <c r="N76" s="6" t="s">
        <v>66</v>
      </c>
      <c r="O76" t="s">
        <v>60</v>
      </c>
      <c r="P76" s="6" t="s">
        <v>66</v>
      </c>
      <c r="Q76" t="s">
        <v>60</v>
      </c>
      <c r="R76" s="6" t="s">
        <v>65</v>
      </c>
      <c r="S76" t="s">
        <v>60</v>
      </c>
      <c r="T76" s="6" t="s">
        <v>65</v>
      </c>
      <c r="U76" t="s">
        <v>60</v>
      </c>
      <c r="V76" s="6" t="s">
        <v>66</v>
      </c>
      <c r="W76" t="s">
        <v>60</v>
      </c>
      <c r="X76" s="6" t="s">
        <v>66</v>
      </c>
      <c r="Y76" t="s">
        <v>60</v>
      </c>
      <c r="Z76" s="6" t="s">
        <v>66</v>
      </c>
      <c r="AA76" t="s">
        <v>60</v>
      </c>
      <c r="AB76" s="6" t="s">
        <v>65</v>
      </c>
      <c r="AC76" t="s">
        <v>60</v>
      </c>
      <c r="AD76" s="6" t="s">
        <v>66</v>
      </c>
      <c r="AE76" t="s">
        <v>60</v>
      </c>
      <c r="AF76" s="6" t="s">
        <v>65</v>
      </c>
      <c r="AG76" t="s">
        <v>60</v>
      </c>
      <c r="AH76" s="6" t="s">
        <v>60</v>
      </c>
      <c r="AI76" t="s">
        <v>60</v>
      </c>
      <c r="AJ76" s="6" t="s">
        <v>66</v>
      </c>
      <c r="AK76" t="s">
        <v>60</v>
      </c>
      <c r="AL76" s="6" t="s">
        <v>66</v>
      </c>
      <c r="AM76" t="s">
        <v>60</v>
      </c>
      <c r="AN76" s="6" t="s">
        <v>66</v>
      </c>
      <c r="AO76" t="s">
        <v>60</v>
      </c>
      <c r="AP76" s="6" t="s">
        <v>66</v>
      </c>
      <c r="AQ76" t="s">
        <v>60</v>
      </c>
      <c r="AR76" s="6" t="s">
        <v>66</v>
      </c>
      <c r="AS76" t="s">
        <v>60</v>
      </c>
      <c r="AT76" s="6" t="s">
        <v>65</v>
      </c>
      <c r="AU76" t="s">
        <v>60</v>
      </c>
      <c r="AV76" s="6" t="s">
        <v>66</v>
      </c>
      <c r="AW76" t="s">
        <v>60</v>
      </c>
      <c r="AX76" s="6" t="s">
        <v>65</v>
      </c>
      <c r="AY76" t="s">
        <v>60</v>
      </c>
      <c r="AZ76" s="6" t="s">
        <v>65</v>
      </c>
      <c r="BA76" t="s">
        <v>60</v>
      </c>
      <c r="BB76" s="6" t="s">
        <v>66</v>
      </c>
      <c r="BC76" t="s">
        <v>60</v>
      </c>
      <c r="BD76" s="6" t="s">
        <v>66</v>
      </c>
      <c r="BE76" t="s">
        <v>60</v>
      </c>
      <c r="BF76" s="6" t="s">
        <v>66</v>
      </c>
      <c r="BG76" t="s">
        <v>60</v>
      </c>
      <c r="BH76" s="6" t="s">
        <v>66</v>
      </c>
      <c r="BI76" t="s">
        <v>60</v>
      </c>
      <c r="BJ76" s="6" t="s">
        <v>66</v>
      </c>
      <c r="BK76" t="s">
        <v>60</v>
      </c>
      <c r="BL76" s="6" t="s">
        <v>65</v>
      </c>
      <c r="BM76" t="s">
        <v>60</v>
      </c>
      <c r="BN76" s="6" t="s">
        <v>65</v>
      </c>
      <c r="BO76" t="s">
        <v>60</v>
      </c>
      <c r="BP76" s="6" t="s">
        <v>66</v>
      </c>
      <c r="BQ76" t="s">
        <v>60</v>
      </c>
      <c r="BR76" s="6" t="s">
        <v>66</v>
      </c>
      <c r="BS76" t="s">
        <v>60</v>
      </c>
      <c r="BT76" s="6" t="s">
        <v>66</v>
      </c>
      <c r="BU76" t="s">
        <v>60</v>
      </c>
      <c r="BV76" s="6" t="s">
        <v>66</v>
      </c>
      <c r="BW76" t="s">
        <v>60</v>
      </c>
      <c r="BX76" s="6" t="s">
        <v>66</v>
      </c>
      <c r="BY76" t="s">
        <v>60</v>
      </c>
      <c r="BZ76" s="6" t="s">
        <v>65</v>
      </c>
      <c r="CA76" t="s">
        <v>60</v>
      </c>
      <c r="CB76" s="6" t="s">
        <v>65</v>
      </c>
      <c r="CC76" t="s">
        <v>60</v>
      </c>
      <c r="CD76" s="6" t="s">
        <v>65</v>
      </c>
      <c r="CE76" t="s">
        <v>60</v>
      </c>
      <c r="CF76" s="6" t="s">
        <v>65</v>
      </c>
      <c r="CG76" t="s">
        <v>60</v>
      </c>
      <c r="CH76" s="6" t="s">
        <v>65</v>
      </c>
      <c r="CI76" t="s">
        <v>60</v>
      </c>
      <c r="CJ76" s="6" t="s">
        <v>65</v>
      </c>
      <c r="CK76" t="s">
        <v>60</v>
      </c>
      <c r="CL76">
        <v>752</v>
      </c>
      <c r="CM76" s="3">
        <v>44439.13958333333</v>
      </c>
    </row>
    <row r="77" spans="1:91" x14ac:dyDescent="0.35">
      <c r="A77" s="5" t="s">
        <v>732</v>
      </c>
      <c r="B77" t="s">
        <v>92</v>
      </c>
      <c r="C77" t="s">
        <v>702</v>
      </c>
      <c r="D77" t="s">
        <v>56</v>
      </c>
      <c r="E77" s="6" t="s">
        <v>52</v>
      </c>
      <c r="F77" s="6" t="s">
        <v>64</v>
      </c>
      <c r="G77" s="6" t="s">
        <v>58</v>
      </c>
      <c r="H77" s="6" t="s">
        <v>74</v>
      </c>
      <c r="I77">
        <v>3</v>
      </c>
      <c r="J77">
        <v>3</v>
      </c>
      <c r="K77">
        <v>3</v>
      </c>
      <c r="L77" s="6" t="s">
        <v>60</v>
      </c>
      <c r="M77" t="s">
        <v>65</v>
      </c>
      <c r="N77" s="6" t="s">
        <v>67</v>
      </c>
      <c r="O77" t="s">
        <v>66</v>
      </c>
      <c r="P77" s="6" t="s">
        <v>66</v>
      </c>
      <c r="Q77" t="s">
        <v>66</v>
      </c>
      <c r="R77" s="6" t="s">
        <v>60</v>
      </c>
      <c r="S77" t="s">
        <v>65</v>
      </c>
      <c r="T77" s="6" t="s">
        <v>65</v>
      </c>
      <c r="U77" t="s">
        <v>65</v>
      </c>
      <c r="V77" s="6" t="s">
        <v>66</v>
      </c>
      <c r="W77" t="s">
        <v>66</v>
      </c>
      <c r="X77" s="6" t="s">
        <v>66</v>
      </c>
      <c r="Y77" t="s">
        <v>66</v>
      </c>
      <c r="Z77" s="6" t="s">
        <v>66</v>
      </c>
      <c r="AA77" t="s">
        <v>66</v>
      </c>
      <c r="AB77" s="6" t="s">
        <v>65</v>
      </c>
      <c r="AC77" t="s">
        <v>68</v>
      </c>
      <c r="AD77" s="6" t="s">
        <v>67</v>
      </c>
      <c r="AE77" t="s">
        <v>67</v>
      </c>
      <c r="AF77" s="6" t="s">
        <v>66</v>
      </c>
      <c r="AG77" t="s">
        <v>67</v>
      </c>
      <c r="AH77" s="6" t="s">
        <v>66</v>
      </c>
      <c r="AI77" t="s">
        <v>66</v>
      </c>
      <c r="AJ77" s="6" t="s">
        <v>67</v>
      </c>
      <c r="AK77" t="s">
        <v>67</v>
      </c>
      <c r="AL77" s="6" t="s">
        <v>66</v>
      </c>
      <c r="AM77" t="s">
        <v>67</v>
      </c>
      <c r="AN77" s="6" t="s">
        <v>67</v>
      </c>
      <c r="AO77" t="s">
        <v>67</v>
      </c>
      <c r="AP77" s="6" t="s">
        <v>67</v>
      </c>
      <c r="AQ77" t="s">
        <v>67</v>
      </c>
      <c r="AR77" s="6" t="s">
        <v>66</v>
      </c>
      <c r="AS77" t="s">
        <v>67</v>
      </c>
      <c r="AT77" s="6" t="s">
        <v>65</v>
      </c>
      <c r="AU77" t="s">
        <v>65</v>
      </c>
      <c r="AV77" s="6" t="s">
        <v>67</v>
      </c>
      <c r="AW77" t="s">
        <v>67</v>
      </c>
      <c r="AX77" s="6" t="s">
        <v>65</v>
      </c>
      <c r="AY77" t="s">
        <v>65</v>
      </c>
      <c r="AZ77" s="6" t="s">
        <v>65</v>
      </c>
      <c r="BA77" t="s">
        <v>60</v>
      </c>
      <c r="BB77" s="6" t="s">
        <v>60</v>
      </c>
      <c r="BC77" t="s">
        <v>65</v>
      </c>
      <c r="BD77" s="6" t="s">
        <v>65</v>
      </c>
      <c r="BE77" t="s">
        <v>65</v>
      </c>
      <c r="BF77" s="6" t="s">
        <v>66</v>
      </c>
      <c r="BG77" t="s">
        <v>66</v>
      </c>
      <c r="BH77" s="6" t="s">
        <v>67</v>
      </c>
      <c r="BI77" t="s">
        <v>67</v>
      </c>
      <c r="BJ77" s="6" t="s">
        <v>67</v>
      </c>
      <c r="BK77" t="s">
        <v>67</v>
      </c>
      <c r="BL77" s="6" t="s">
        <v>66</v>
      </c>
      <c r="BM77" t="s">
        <v>67</v>
      </c>
      <c r="BN77" s="6" t="s">
        <v>66</v>
      </c>
      <c r="BO77" t="s">
        <v>65</v>
      </c>
      <c r="BP77" s="6" t="s">
        <v>67</v>
      </c>
      <c r="BQ77" t="s">
        <v>67</v>
      </c>
      <c r="BR77" s="6" t="s">
        <v>67</v>
      </c>
      <c r="BS77" t="s">
        <v>67</v>
      </c>
      <c r="BT77" s="6" t="s">
        <v>60</v>
      </c>
      <c r="BU77" t="s">
        <v>66</v>
      </c>
      <c r="BV77" s="6" t="s">
        <v>66</v>
      </c>
      <c r="BW77" t="s">
        <v>66</v>
      </c>
      <c r="BX77" s="6" t="s">
        <v>65</v>
      </c>
      <c r="BY77" t="s">
        <v>60</v>
      </c>
      <c r="BZ77" s="6" t="s">
        <v>65</v>
      </c>
      <c r="CA77" t="s">
        <v>60</v>
      </c>
      <c r="CB77" s="6" t="s">
        <v>65</v>
      </c>
      <c r="CC77" t="s">
        <v>65</v>
      </c>
      <c r="CD77" s="6" t="s">
        <v>65</v>
      </c>
      <c r="CE77" t="s">
        <v>65</v>
      </c>
      <c r="CF77" s="6" t="s">
        <v>65</v>
      </c>
      <c r="CG77" t="s">
        <v>65</v>
      </c>
      <c r="CH77" s="6" t="s">
        <v>65</v>
      </c>
      <c r="CI77" t="s">
        <v>65</v>
      </c>
      <c r="CJ77" s="6" t="s">
        <v>60</v>
      </c>
      <c r="CK77" t="s">
        <v>60</v>
      </c>
      <c r="CL77">
        <v>737</v>
      </c>
      <c r="CM77" s="3">
        <v>44438.573611111111</v>
      </c>
    </row>
    <row r="78" spans="1:91" x14ac:dyDescent="0.35">
      <c r="A78" s="5" t="s">
        <v>730</v>
      </c>
      <c r="B78" t="s">
        <v>92</v>
      </c>
      <c r="C78" t="s">
        <v>705</v>
      </c>
      <c r="D78" t="s">
        <v>63</v>
      </c>
      <c r="E78" s="6" t="s">
        <v>58</v>
      </c>
      <c r="F78" s="6" t="s">
        <v>73</v>
      </c>
      <c r="G78" s="6" t="s">
        <v>58</v>
      </c>
      <c r="H78" s="6" t="s">
        <v>59</v>
      </c>
      <c r="I78">
        <v>5</v>
      </c>
      <c r="J78">
        <v>5</v>
      </c>
      <c r="K78">
        <v>5</v>
      </c>
      <c r="L78" s="6" t="s">
        <v>60</v>
      </c>
      <c r="M78" t="s">
        <v>65</v>
      </c>
      <c r="N78" s="6" t="s">
        <v>60</v>
      </c>
      <c r="O78" t="s">
        <v>66</v>
      </c>
      <c r="P78" s="6" t="s">
        <v>60</v>
      </c>
      <c r="Q78" t="s">
        <v>66</v>
      </c>
      <c r="R78" s="6" t="s">
        <v>60</v>
      </c>
      <c r="S78" t="s">
        <v>65</v>
      </c>
      <c r="T78" s="6" t="s">
        <v>60</v>
      </c>
      <c r="U78" t="s">
        <v>65</v>
      </c>
      <c r="V78" s="6" t="s">
        <v>60</v>
      </c>
      <c r="W78" t="s">
        <v>65</v>
      </c>
      <c r="X78" s="6" t="s">
        <v>60</v>
      </c>
      <c r="Y78" t="s">
        <v>65</v>
      </c>
      <c r="Z78" s="6" t="s">
        <v>60</v>
      </c>
      <c r="AA78" t="s">
        <v>66</v>
      </c>
      <c r="AB78" s="6" t="s">
        <v>60</v>
      </c>
      <c r="AC78" t="s">
        <v>65</v>
      </c>
      <c r="AD78" s="6" t="s">
        <v>60</v>
      </c>
      <c r="AE78" t="s">
        <v>65</v>
      </c>
      <c r="AF78" s="6" t="s">
        <v>60</v>
      </c>
      <c r="AG78" t="s">
        <v>65</v>
      </c>
      <c r="AH78" s="6" t="s">
        <v>60</v>
      </c>
      <c r="AI78" t="s">
        <v>65</v>
      </c>
      <c r="AJ78" s="6" t="s">
        <v>60</v>
      </c>
      <c r="AK78" t="s">
        <v>67</v>
      </c>
      <c r="AL78" s="6" t="s">
        <v>60</v>
      </c>
      <c r="AM78" t="s">
        <v>66</v>
      </c>
      <c r="AN78" s="6" t="s">
        <v>60</v>
      </c>
      <c r="AO78" t="s">
        <v>66</v>
      </c>
      <c r="AP78" s="6" t="s">
        <v>60</v>
      </c>
      <c r="AQ78" t="s">
        <v>67</v>
      </c>
      <c r="AR78" s="6" t="s">
        <v>60</v>
      </c>
      <c r="AS78" t="s">
        <v>65</v>
      </c>
      <c r="AT78" s="6" t="s">
        <v>60</v>
      </c>
      <c r="AU78" t="s">
        <v>65</v>
      </c>
      <c r="AV78" s="6" t="s">
        <v>60</v>
      </c>
      <c r="AW78" t="s">
        <v>65</v>
      </c>
      <c r="AX78" s="6" t="s">
        <v>60</v>
      </c>
      <c r="AY78" t="s">
        <v>65</v>
      </c>
      <c r="AZ78" s="6" t="s">
        <v>60</v>
      </c>
      <c r="BA78" t="s">
        <v>65</v>
      </c>
      <c r="BB78" s="6" t="s">
        <v>60</v>
      </c>
      <c r="BC78" t="s">
        <v>65</v>
      </c>
      <c r="BD78" s="6" t="s">
        <v>60</v>
      </c>
      <c r="BE78" t="s">
        <v>65</v>
      </c>
      <c r="BF78" s="6" t="s">
        <v>60</v>
      </c>
      <c r="BG78" t="s">
        <v>66</v>
      </c>
      <c r="BH78" s="6" t="s">
        <v>60</v>
      </c>
      <c r="BI78" t="s">
        <v>67</v>
      </c>
      <c r="BJ78" s="6" t="s">
        <v>60</v>
      </c>
      <c r="BK78" t="s">
        <v>67</v>
      </c>
      <c r="BL78" s="6" t="s">
        <v>60</v>
      </c>
      <c r="BM78" t="s">
        <v>65</v>
      </c>
      <c r="BN78" s="6" t="s">
        <v>60</v>
      </c>
      <c r="BO78" t="s">
        <v>65</v>
      </c>
      <c r="BP78" s="6" t="s">
        <v>60</v>
      </c>
      <c r="BQ78" t="s">
        <v>60</v>
      </c>
      <c r="BR78" s="6" t="s">
        <v>60</v>
      </c>
      <c r="BS78" t="s">
        <v>60</v>
      </c>
      <c r="BT78" s="6" t="s">
        <v>60</v>
      </c>
      <c r="BU78" t="s">
        <v>66</v>
      </c>
      <c r="BV78" s="6" t="s">
        <v>60</v>
      </c>
      <c r="BW78" t="s">
        <v>60</v>
      </c>
      <c r="BX78" s="6" t="s">
        <v>60</v>
      </c>
      <c r="BY78" t="s">
        <v>60</v>
      </c>
      <c r="BZ78" s="6" t="s">
        <v>60</v>
      </c>
      <c r="CA78" t="s">
        <v>65</v>
      </c>
      <c r="CB78" s="6" t="s">
        <v>60</v>
      </c>
      <c r="CC78" t="s">
        <v>65</v>
      </c>
      <c r="CD78" s="6" t="s">
        <v>60</v>
      </c>
      <c r="CE78" t="s">
        <v>65</v>
      </c>
      <c r="CF78" s="6" t="s">
        <v>60</v>
      </c>
      <c r="CG78" t="s">
        <v>65</v>
      </c>
      <c r="CH78" s="6" t="s">
        <v>60</v>
      </c>
      <c r="CI78" t="s">
        <v>65</v>
      </c>
      <c r="CJ78" s="6" t="s">
        <v>60</v>
      </c>
      <c r="CK78" t="s">
        <v>65</v>
      </c>
      <c r="CL78">
        <v>626</v>
      </c>
      <c r="CM78" s="3">
        <v>44437.385416666664</v>
      </c>
    </row>
    <row r="79" spans="1:91" x14ac:dyDescent="0.35">
      <c r="A79" s="5" t="s">
        <v>729</v>
      </c>
      <c r="B79" t="s">
        <v>92</v>
      </c>
      <c r="C79" t="s">
        <v>705</v>
      </c>
      <c r="D79" t="s">
        <v>63</v>
      </c>
      <c r="E79" s="6" t="s">
        <v>58</v>
      </c>
      <c r="F79" s="6" t="s">
        <v>73</v>
      </c>
      <c r="G79" s="6" t="s">
        <v>58</v>
      </c>
      <c r="H79" s="6" t="s">
        <v>59</v>
      </c>
      <c r="I79">
        <v>5</v>
      </c>
      <c r="J79">
        <v>5</v>
      </c>
      <c r="K79">
        <v>5</v>
      </c>
      <c r="L79" s="6" t="s">
        <v>60</v>
      </c>
      <c r="M79" t="s">
        <v>65</v>
      </c>
      <c r="N79" s="6" t="s">
        <v>60</v>
      </c>
      <c r="O79" t="s">
        <v>66</v>
      </c>
      <c r="P79" s="6" t="s">
        <v>60</v>
      </c>
      <c r="Q79" t="s">
        <v>67</v>
      </c>
      <c r="R79" s="6" t="s">
        <v>60</v>
      </c>
      <c r="S79" t="s">
        <v>65</v>
      </c>
      <c r="T79" s="6" t="s">
        <v>60</v>
      </c>
      <c r="U79" t="s">
        <v>65</v>
      </c>
      <c r="V79" s="6" t="s">
        <v>60</v>
      </c>
      <c r="W79" t="s">
        <v>67</v>
      </c>
      <c r="X79" s="6" t="s">
        <v>67</v>
      </c>
      <c r="Y79" t="s">
        <v>67</v>
      </c>
      <c r="Z79" s="6" t="s">
        <v>67</v>
      </c>
      <c r="AA79" t="s">
        <v>67</v>
      </c>
      <c r="AB79" s="6" t="s">
        <v>60</v>
      </c>
      <c r="AC79" t="s">
        <v>65</v>
      </c>
      <c r="AD79" s="6" t="s">
        <v>60</v>
      </c>
      <c r="AE79" t="s">
        <v>65</v>
      </c>
      <c r="AF79" s="6" t="s">
        <v>60</v>
      </c>
      <c r="AG79" t="s">
        <v>60</v>
      </c>
      <c r="AH79" s="6" t="s">
        <v>60</v>
      </c>
      <c r="AI79" t="s">
        <v>65</v>
      </c>
      <c r="AJ79" s="6" t="s">
        <v>60</v>
      </c>
      <c r="AK79" t="s">
        <v>66</v>
      </c>
      <c r="AL79" s="6" t="s">
        <v>60</v>
      </c>
      <c r="AM79" t="s">
        <v>60</v>
      </c>
      <c r="AN79" s="6" t="s">
        <v>67</v>
      </c>
      <c r="AO79" t="s">
        <v>65</v>
      </c>
      <c r="AP79" s="6" t="s">
        <v>67</v>
      </c>
      <c r="AQ79" t="s">
        <v>66</v>
      </c>
      <c r="AR79" s="6" t="s">
        <v>67</v>
      </c>
      <c r="AS79" t="s">
        <v>65</v>
      </c>
      <c r="AT79" s="6" t="s">
        <v>68</v>
      </c>
      <c r="AU79" t="s">
        <v>65</v>
      </c>
      <c r="AV79" s="6" t="s">
        <v>67</v>
      </c>
      <c r="AW79" t="s">
        <v>68</v>
      </c>
      <c r="AX79" s="6" t="s">
        <v>60</v>
      </c>
      <c r="AY79" t="s">
        <v>66</v>
      </c>
      <c r="AZ79" s="6" t="s">
        <v>65</v>
      </c>
      <c r="BA79" t="s">
        <v>60</v>
      </c>
      <c r="BB79" s="6" t="s">
        <v>67</v>
      </c>
      <c r="BC79" t="s">
        <v>60</v>
      </c>
      <c r="BD79" s="6" t="s">
        <v>68</v>
      </c>
      <c r="BE79" t="s">
        <v>68</v>
      </c>
      <c r="BF79" s="6" t="s">
        <v>60</v>
      </c>
      <c r="BG79" t="s">
        <v>66</v>
      </c>
      <c r="BH79" s="6" t="s">
        <v>67</v>
      </c>
      <c r="BI79" t="s">
        <v>66</v>
      </c>
      <c r="BJ79" s="6" t="s">
        <v>60</v>
      </c>
      <c r="BK79" t="s">
        <v>66</v>
      </c>
      <c r="BL79" s="6" t="s">
        <v>60</v>
      </c>
      <c r="BM79" t="s">
        <v>66</v>
      </c>
      <c r="BN79" s="6" t="s">
        <v>65</v>
      </c>
      <c r="BO79" t="s">
        <v>68</v>
      </c>
      <c r="BP79" s="6" t="s">
        <v>67</v>
      </c>
      <c r="BQ79" t="s">
        <v>66</v>
      </c>
      <c r="BR79" s="6" t="s">
        <v>60</v>
      </c>
      <c r="BS79" t="s">
        <v>67</v>
      </c>
      <c r="BT79" s="6" t="s">
        <v>67</v>
      </c>
      <c r="BU79" t="s">
        <v>67</v>
      </c>
      <c r="BV79" s="6" t="s">
        <v>67</v>
      </c>
      <c r="BW79" t="s">
        <v>67</v>
      </c>
      <c r="BX79" s="6" t="s">
        <v>67</v>
      </c>
      <c r="BY79" t="s">
        <v>67</v>
      </c>
      <c r="BZ79" s="6" t="s">
        <v>67</v>
      </c>
      <c r="CA79" t="s">
        <v>67</v>
      </c>
      <c r="CB79" s="6" t="s">
        <v>68</v>
      </c>
      <c r="CC79" t="s">
        <v>68</v>
      </c>
      <c r="CD79" s="6" t="s">
        <v>68</v>
      </c>
      <c r="CE79" t="s">
        <v>68</v>
      </c>
      <c r="CF79" s="6" t="s">
        <v>68</v>
      </c>
      <c r="CG79" t="s">
        <v>68</v>
      </c>
      <c r="CH79" s="6" t="s">
        <v>68</v>
      </c>
      <c r="CI79" t="s">
        <v>68</v>
      </c>
      <c r="CJ79" s="6" t="s">
        <v>68</v>
      </c>
      <c r="CK79" t="s">
        <v>68</v>
      </c>
      <c r="CL79">
        <v>575</v>
      </c>
      <c r="CM79" s="3">
        <v>44437.331250000003</v>
      </c>
    </row>
    <row r="80" spans="1:91" x14ac:dyDescent="0.35">
      <c r="A80" s="5" t="s">
        <v>727</v>
      </c>
      <c r="B80" t="s">
        <v>92</v>
      </c>
      <c r="C80" t="s">
        <v>705</v>
      </c>
      <c r="D80" t="s">
        <v>56</v>
      </c>
      <c r="E80" s="6" t="s">
        <v>52</v>
      </c>
      <c r="F80" s="6" t="s">
        <v>98</v>
      </c>
      <c r="G80" s="6" t="s">
        <v>58</v>
      </c>
      <c r="H80" s="6" t="s">
        <v>59</v>
      </c>
      <c r="I80">
        <v>5</v>
      </c>
      <c r="J80">
        <v>5</v>
      </c>
      <c r="K80">
        <v>5</v>
      </c>
      <c r="L80" s="6" t="s">
        <v>60</v>
      </c>
      <c r="M80" t="s">
        <v>65</v>
      </c>
      <c r="N80" s="6" t="s">
        <v>60</v>
      </c>
      <c r="O80" t="s">
        <v>65</v>
      </c>
      <c r="P80" s="6" t="s">
        <v>60</v>
      </c>
      <c r="Q80" t="s">
        <v>65</v>
      </c>
      <c r="R80" s="6" t="s">
        <v>60</v>
      </c>
      <c r="S80" t="s">
        <v>65</v>
      </c>
      <c r="T80" s="6" t="s">
        <v>60</v>
      </c>
      <c r="U80" t="s">
        <v>65</v>
      </c>
      <c r="V80" s="6" t="s">
        <v>65</v>
      </c>
      <c r="W80" t="s">
        <v>60</v>
      </c>
      <c r="X80" s="6" t="s">
        <v>60</v>
      </c>
      <c r="Y80" t="s">
        <v>60</v>
      </c>
      <c r="Z80" s="6" t="s">
        <v>60</v>
      </c>
      <c r="AA80" t="s">
        <v>60</v>
      </c>
      <c r="AB80" s="6" t="s">
        <v>65</v>
      </c>
      <c r="AC80" t="s">
        <v>65</v>
      </c>
      <c r="AD80" s="6" t="s">
        <v>60</v>
      </c>
      <c r="AE80" t="s">
        <v>60</v>
      </c>
      <c r="AF80" s="6" t="s">
        <v>65</v>
      </c>
      <c r="AG80" t="s">
        <v>65</v>
      </c>
      <c r="AH80" s="6" t="s">
        <v>65</v>
      </c>
      <c r="AI80" t="s">
        <v>65</v>
      </c>
      <c r="AJ80" s="6" t="s">
        <v>60</v>
      </c>
      <c r="AK80" t="s">
        <v>60</v>
      </c>
      <c r="AL80" s="6" t="s">
        <v>66</v>
      </c>
      <c r="AM80" t="s">
        <v>66</v>
      </c>
      <c r="AN80" s="6" t="s">
        <v>60</v>
      </c>
      <c r="AO80" t="s">
        <v>60</v>
      </c>
      <c r="AP80" s="6" t="s">
        <v>60</v>
      </c>
      <c r="AQ80" t="s">
        <v>66</v>
      </c>
      <c r="AR80" s="6" t="s">
        <v>66</v>
      </c>
      <c r="AS80" t="s">
        <v>60</v>
      </c>
      <c r="AT80" s="6" t="s">
        <v>66</v>
      </c>
      <c r="AU80" t="s">
        <v>65</v>
      </c>
      <c r="AV80" s="6" t="s">
        <v>60</v>
      </c>
      <c r="AW80" t="s">
        <v>66</v>
      </c>
      <c r="AX80" s="6" t="s">
        <v>65</v>
      </c>
      <c r="AY80" t="s">
        <v>60</v>
      </c>
      <c r="AZ80" s="6" t="s">
        <v>65</v>
      </c>
      <c r="BA80" t="s">
        <v>60</v>
      </c>
      <c r="BB80" s="6" t="s">
        <v>65</v>
      </c>
      <c r="BC80" t="s">
        <v>65</v>
      </c>
      <c r="BD80" s="6" t="s">
        <v>65</v>
      </c>
      <c r="BE80" t="s">
        <v>65</v>
      </c>
      <c r="BF80" s="6" t="s">
        <v>60</v>
      </c>
      <c r="BG80" t="s">
        <v>60</v>
      </c>
      <c r="BH80" s="6" t="s">
        <v>60</v>
      </c>
      <c r="BI80" t="s">
        <v>60</v>
      </c>
      <c r="BJ80" s="6" t="s">
        <v>65</v>
      </c>
      <c r="BK80" t="s">
        <v>60</v>
      </c>
      <c r="BL80" s="6" t="s">
        <v>65</v>
      </c>
      <c r="BM80" t="s">
        <v>60</v>
      </c>
      <c r="BN80" s="6" t="s">
        <v>65</v>
      </c>
      <c r="BO80" t="s">
        <v>65</v>
      </c>
      <c r="BP80" s="6" t="s">
        <v>60</v>
      </c>
      <c r="BQ80" t="s">
        <v>66</v>
      </c>
      <c r="BR80" s="6" t="s">
        <v>60</v>
      </c>
      <c r="BS80" t="s">
        <v>66</v>
      </c>
      <c r="BT80" s="6" t="s">
        <v>60</v>
      </c>
      <c r="BU80" t="s">
        <v>66</v>
      </c>
      <c r="BV80" s="6" t="s">
        <v>60</v>
      </c>
      <c r="BW80" t="s">
        <v>66</v>
      </c>
      <c r="BX80" s="6" t="s">
        <v>60</v>
      </c>
      <c r="BY80" t="s">
        <v>66</v>
      </c>
      <c r="BZ80" s="6" t="s">
        <v>60</v>
      </c>
      <c r="CA80" t="s">
        <v>66</v>
      </c>
      <c r="CB80" s="6" t="s">
        <v>60</v>
      </c>
      <c r="CC80" t="s">
        <v>65</v>
      </c>
      <c r="CD80" s="6" t="s">
        <v>65</v>
      </c>
      <c r="CE80" t="s">
        <v>65</v>
      </c>
      <c r="CF80" s="6" t="s">
        <v>65</v>
      </c>
      <c r="CG80" t="s">
        <v>65</v>
      </c>
      <c r="CH80" s="6" t="s">
        <v>60</v>
      </c>
      <c r="CI80" t="s">
        <v>65</v>
      </c>
      <c r="CJ80" s="6" t="s">
        <v>60</v>
      </c>
      <c r="CK80" t="s">
        <v>65</v>
      </c>
      <c r="CL80">
        <v>507</v>
      </c>
      <c r="CM80" s="3">
        <v>44437.267361111109</v>
      </c>
    </row>
    <row r="81" spans="1:91" x14ac:dyDescent="0.35">
      <c r="A81" s="5" t="s">
        <v>726</v>
      </c>
      <c r="B81" t="s">
        <v>92</v>
      </c>
      <c r="C81" t="s">
        <v>705</v>
      </c>
      <c r="D81" t="s">
        <v>63</v>
      </c>
      <c r="E81" s="6" t="s">
        <v>52</v>
      </c>
      <c r="F81" s="6" t="s">
        <v>156</v>
      </c>
      <c r="G81" s="6" t="s">
        <v>58</v>
      </c>
      <c r="H81" s="6" t="s">
        <v>59</v>
      </c>
      <c r="I81">
        <v>5</v>
      </c>
      <c r="J81">
        <v>5</v>
      </c>
      <c r="K81">
        <v>5</v>
      </c>
      <c r="L81" s="6" t="s">
        <v>60</v>
      </c>
      <c r="M81" t="s">
        <v>60</v>
      </c>
      <c r="N81" s="6" t="s">
        <v>60</v>
      </c>
      <c r="O81" t="s">
        <v>60</v>
      </c>
      <c r="P81" s="6" t="s">
        <v>60</v>
      </c>
      <c r="Q81" t="s">
        <v>60</v>
      </c>
      <c r="R81" s="6" t="s">
        <v>60</v>
      </c>
      <c r="S81" t="s">
        <v>60</v>
      </c>
      <c r="T81" s="6" t="s">
        <v>60</v>
      </c>
      <c r="U81" t="s">
        <v>60</v>
      </c>
      <c r="V81" s="6" t="s">
        <v>60</v>
      </c>
      <c r="W81" t="s">
        <v>60</v>
      </c>
      <c r="X81" s="6" t="s">
        <v>60</v>
      </c>
      <c r="Y81" t="s">
        <v>60</v>
      </c>
      <c r="Z81" s="6" t="s">
        <v>60</v>
      </c>
      <c r="AA81" t="s">
        <v>60</v>
      </c>
      <c r="AB81" s="6" t="s">
        <v>60</v>
      </c>
      <c r="AC81" t="s">
        <v>60</v>
      </c>
      <c r="AD81" s="6" t="s">
        <v>60</v>
      </c>
      <c r="AE81" t="s">
        <v>60</v>
      </c>
      <c r="AF81" s="6" t="s">
        <v>60</v>
      </c>
      <c r="AG81" t="s">
        <v>60</v>
      </c>
      <c r="AH81" s="6" t="s">
        <v>60</v>
      </c>
      <c r="AI81" t="s">
        <v>60</v>
      </c>
      <c r="AJ81" s="6" t="s">
        <v>60</v>
      </c>
      <c r="AK81" t="s">
        <v>60</v>
      </c>
      <c r="AL81" s="6" t="s">
        <v>60</v>
      </c>
      <c r="AM81" t="s">
        <v>60</v>
      </c>
      <c r="AN81" s="6" t="s">
        <v>60</v>
      </c>
      <c r="AO81" t="s">
        <v>60</v>
      </c>
      <c r="AP81" s="6" t="s">
        <v>60</v>
      </c>
      <c r="AQ81" t="s">
        <v>60</v>
      </c>
      <c r="AR81" s="6" t="s">
        <v>60</v>
      </c>
      <c r="AS81" t="s">
        <v>60</v>
      </c>
      <c r="AT81" s="6" t="s">
        <v>60</v>
      </c>
      <c r="AU81" t="s">
        <v>60</v>
      </c>
      <c r="AV81" s="6" t="s">
        <v>60</v>
      </c>
      <c r="AW81" t="s">
        <v>60</v>
      </c>
      <c r="AX81" s="6" t="s">
        <v>60</v>
      </c>
      <c r="AY81" t="s">
        <v>60</v>
      </c>
      <c r="AZ81" s="6" t="s">
        <v>60</v>
      </c>
      <c r="BA81" t="s">
        <v>60</v>
      </c>
      <c r="BB81" s="6" t="s">
        <v>60</v>
      </c>
      <c r="BC81" t="s">
        <v>60</v>
      </c>
      <c r="BD81" s="6" t="s">
        <v>60</v>
      </c>
      <c r="BE81" t="s">
        <v>60</v>
      </c>
      <c r="BF81" s="6" t="s">
        <v>60</v>
      </c>
      <c r="BG81" t="s">
        <v>60</v>
      </c>
      <c r="BH81" s="6" t="s">
        <v>60</v>
      </c>
      <c r="BI81" t="s">
        <v>60</v>
      </c>
      <c r="BJ81" s="6" t="s">
        <v>60</v>
      </c>
      <c r="BK81" t="s">
        <v>60</v>
      </c>
      <c r="BL81" s="6" t="s">
        <v>60</v>
      </c>
      <c r="BM81" t="s">
        <v>60</v>
      </c>
      <c r="BN81" s="6" t="s">
        <v>60</v>
      </c>
      <c r="BO81" t="s">
        <v>60</v>
      </c>
      <c r="BP81" s="6" t="s">
        <v>60</v>
      </c>
      <c r="BQ81" t="s">
        <v>60</v>
      </c>
      <c r="BR81" s="6" t="s">
        <v>60</v>
      </c>
      <c r="BS81" t="s">
        <v>60</v>
      </c>
      <c r="BT81" s="6" t="s">
        <v>60</v>
      </c>
      <c r="BU81" t="s">
        <v>60</v>
      </c>
      <c r="BV81" s="6" t="s">
        <v>60</v>
      </c>
      <c r="BW81" t="s">
        <v>60</v>
      </c>
      <c r="BX81" s="6" t="s">
        <v>60</v>
      </c>
      <c r="BY81" t="s">
        <v>60</v>
      </c>
      <c r="BZ81" s="6" t="s">
        <v>60</v>
      </c>
      <c r="CA81" t="s">
        <v>60</v>
      </c>
      <c r="CB81" s="6" t="s">
        <v>60</v>
      </c>
      <c r="CC81" t="s">
        <v>60</v>
      </c>
      <c r="CD81" s="6" t="s">
        <v>60</v>
      </c>
      <c r="CE81" t="s">
        <v>60</v>
      </c>
      <c r="CF81" s="6" t="s">
        <v>60</v>
      </c>
      <c r="CG81" t="s">
        <v>60</v>
      </c>
      <c r="CH81" s="6" t="s">
        <v>60</v>
      </c>
      <c r="CI81" t="s">
        <v>60</v>
      </c>
      <c r="CJ81" s="6" t="s">
        <v>60</v>
      </c>
      <c r="CK81" t="s">
        <v>60</v>
      </c>
      <c r="CL81">
        <v>495</v>
      </c>
      <c r="CM81" s="3">
        <v>44437.261111111111</v>
      </c>
    </row>
    <row r="82" spans="1:91" x14ac:dyDescent="0.35">
      <c r="A82" s="5" t="s">
        <v>722</v>
      </c>
      <c r="B82" t="s">
        <v>92</v>
      </c>
      <c r="C82" t="s">
        <v>705</v>
      </c>
      <c r="D82" t="s">
        <v>63</v>
      </c>
      <c r="E82" s="6" t="s">
        <v>58</v>
      </c>
      <c r="F82" s="6" t="s">
        <v>73</v>
      </c>
      <c r="G82" s="6" t="s">
        <v>58</v>
      </c>
      <c r="H82" s="6" t="s">
        <v>116</v>
      </c>
      <c r="I82">
        <v>5</v>
      </c>
      <c r="J82">
        <v>5</v>
      </c>
      <c r="K82">
        <v>5</v>
      </c>
      <c r="L82" s="6" t="s">
        <v>60</v>
      </c>
      <c r="M82" t="s">
        <v>60</v>
      </c>
      <c r="N82" s="6" t="s">
        <v>60</v>
      </c>
      <c r="O82" t="s">
        <v>60</v>
      </c>
      <c r="P82" s="6" t="s">
        <v>60</v>
      </c>
      <c r="Q82" t="s">
        <v>60</v>
      </c>
      <c r="R82" s="6" t="s">
        <v>60</v>
      </c>
      <c r="S82" t="s">
        <v>60</v>
      </c>
      <c r="T82" s="6" t="s">
        <v>60</v>
      </c>
      <c r="U82" t="s">
        <v>60</v>
      </c>
      <c r="V82" s="6" t="s">
        <v>60</v>
      </c>
      <c r="W82" t="s">
        <v>60</v>
      </c>
      <c r="X82" s="6" t="s">
        <v>60</v>
      </c>
      <c r="Y82" t="s">
        <v>60</v>
      </c>
      <c r="Z82" s="6" t="s">
        <v>60</v>
      </c>
      <c r="AA82" t="s">
        <v>60</v>
      </c>
      <c r="AB82" s="6" t="s">
        <v>60</v>
      </c>
      <c r="AC82" t="s">
        <v>60</v>
      </c>
      <c r="AD82" s="6" t="s">
        <v>60</v>
      </c>
      <c r="AE82" t="s">
        <v>60</v>
      </c>
      <c r="AF82" s="6" t="s">
        <v>60</v>
      </c>
      <c r="AG82" t="s">
        <v>60</v>
      </c>
      <c r="AH82" s="6" t="s">
        <v>60</v>
      </c>
      <c r="AI82" t="s">
        <v>60</v>
      </c>
      <c r="AJ82" s="6" t="s">
        <v>60</v>
      </c>
      <c r="AK82" t="s">
        <v>60</v>
      </c>
      <c r="AL82" s="6" t="s">
        <v>60</v>
      </c>
      <c r="AM82" t="s">
        <v>60</v>
      </c>
      <c r="AN82" s="6" t="s">
        <v>60</v>
      </c>
      <c r="AO82" t="s">
        <v>60</v>
      </c>
      <c r="AP82" s="6" t="s">
        <v>60</v>
      </c>
      <c r="AQ82" t="s">
        <v>60</v>
      </c>
      <c r="AR82" s="6" t="s">
        <v>60</v>
      </c>
      <c r="AS82" t="s">
        <v>60</v>
      </c>
      <c r="AT82" s="6" t="s">
        <v>60</v>
      </c>
      <c r="AU82" t="s">
        <v>60</v>
      </c>
      <c r="AV82" s="6" t="s">
        <v>60</v>
      </c>
      <c r="AW82" t="s">
        <v>60</v>
      </c>
      <c r="AX82" s="6" t="s">
        <v>60</v>
      </c>
      <c r="AY82" t="s">
        <v>60</v>
      </c>
      <c r="AZ82" s="6" t="s">
        <v>60</v>
      </c>
      <c r="BA82" t="s">
        <v>60</v>
      </c>
      <c r="BB82" s="6" t="s">
        <v>60</v>
      </c>
      <c r="BC82" t="s">
        <v>60</v>
      </c>
      <c r="BD82" s="6" t="s">
        <v>60</v>
      </c>
      <c r="BE82" t="s">
        <v>60</v>
      </c>
      <c r="BF82" s="6" t="s">
        <v>60</v>
      </c>
      <c r="BG82" t="s">
        <v>60</v>
      </c>
      <c r="BH82" s="6" t="s">
        <v>60</v>
      </c>
      <c r="BI82" t="s">
        <v>60</v>
      </c>
      <c r="BJ82" s="6" t="s">
        <v>60</v>
      </c>
      <c r="BK82" t="s">
        <v>60</v>
      </c>
      <c r="BL82" s="6" t="s">
        <v>60</v>
      </c>
      <c r="BM82" t="s">
        <v>60</v>
      </c>
      <c r="BN82" s="6" t="s">
        <v>60</v>
      </c>
      <c r="BO82" t="s">
        <v>60</v>
      </c>
      <c r="BP82" s="6" t="s">
        <v>60</v>
      </c>
      <c r="BQ82" t="s">
        <v>60</v>
      </c>
      <c r="BR82" s="6" t="s">
        <v>60</v>
      </c>
      <c r="BS82" t="s">
        <v>60</v>
      </c>
      <c r="BT82" s="6" t="s">
        <v>60</v>
      </c>
      <c r="BU82" t="s">
        <v>60</v>
      </c>
      <c r="BV82" s="6" t="s">
        <v>60</v>
      </c>
      <c r="BW82" t="s">
        <v>60</v>
      </c>
      <c r="BX82" s="6" t="s">
        <v>60</v>
      </c>
      <c r="BY82" t="s">
        <v>60</v>
      </c>
      <c r="BZ82" s="6" t="s">
        <v>60</v>
      </c>
      <c r="CA82" t="s">
        <v>60</v>
      </c>
      <c r="CB82" s="6" t="s">
        <v>60</v>
      </c>
      <c r="CC82" t="s">
        <v>60</v>
      </c>
      <c r="CD82" s="6" t="s">
        <v>60</v>
      </c>
      <c r="CE82" t="s">
        <v>60</v>
      </c>
      <c r="CF82" s="6" t="s">
        <v>60</v>
      </c>
      <c r="CG82" t="s">
        <v>60</v>
      </c>
      <c r="CH82" s="6" t="s">
        <v>60</v>
      </c>
      <c r="CI82" t="s">
        <v>60</v>
      </c>
      <c r="CJ82" s="6" t="s">
        <v>60</v>
      </c>
      <c r="CK82" t="s">
        <v>60</v>
      </c>
      <c r="CL82">
        <v>396</v>
      </c>
      <c r="CM82" s="3">
        <v>44436.418055555558</v>
      </c>
    </row>
    <row r="83" spans="1:91" x14ac:dyDescent="0.35">
      <c r="A83" s="5" t="s">
        <v>721</v>
      </c>
      <c r="B83" t="s">
        <v>92</v>
      </c>
      <c r="C83" t="s">
        <v>705</v>
      </c>
      <c r="D83" t="s">
        <v>63</v>
      </c>
      <c r="E83" s="6" t="s">
        <v>58</v>
      </c>
      <c r="F83" s="6" t="s">
        <v>73</v>
      </c>
      <c r="G83" s="6" t="s">
        <v>58</v>
      </c>
      <c r="H83" s="6" t="s">
        <v>59</v>
      </c>
      <c r="I83">
        <v>5</v>
      </c>
      <c r="J83">
        <v>5</v>
      </c>
      <c r="K83">
        <v>5</v>
      </c>
      <c r="L83" s="6" t="s">
        <v>60</v>
      </c>
      <c r="M83" t="s">
        <v>68</v>
      </c>
      <c r="N83" s="6" t="s">
        <v>60</v>
      </c>
      <c r="O83" t="s">
        <v>66</v>
      </c>
      <c r="P83" s="6" t="s">
        <v>60</v>
      </c>
      <c r="Q83" t="s">
        <v>67</v>
      </c>
      <c r="R83" s="6" t="s">
        <v>60</v>
      </c>
      <c r="S83" t="s">
        <v>68</v>
      </c>
      <c r="T83" s="6" t="s">
        <v>60</v>
      </c>
      <c r="U83" t="s">
        <v>68</v>
      </c>
      <c r="V83" s="6" t="s">
        <v>60</v>
      </c>
      <c r="W83" t="s">
        <v>67</v>
      </c>
      <c r="X83" s="6" t="s">
        <v>67</v>
      </c>
      <c r="Y83" t="s">
        <v>67</v>
      </c>
      <c r="Z83" s="6" t="s">
        <v>67</v>
      </c>
      <c r="AA83" t="s">
        <v>67</v>
      </c>
      <c r="AB83" s="6" t="s">
        <v>60</v>
      </c>
      <c r="AC83" t="s">
        <v>65</v>
      </c>
      <c r="AD83" s="6" t="s">
        <v>60</v>
      </c>
      <c r="AE83" t="s">
        <v>65</v>
      </c>
      <c r="AF83" s="6" t="s">
        <v>60</v>
      </c>
      <c r="AG83" t="s">
        <v>60</v>
      </c>
      <c r="AH83" s="6" t="s">
        <v>60</v>
      </c>
      <c r="AI83" t="s">
        <v>65</v>
      </c>
      <c r="AJ83" s="6" t="s">
        <v>60</v>
      </c>
      <c r="AK83" t="s">
        <v>67</v>
      </c>
      <c r="AL83" s="6" t="s">
        <v>60</v>
      </c>
      <c r="AM83" t="s">
        <v>67</v>
      </c>
      <c r="AN83" s="6" t="s">
        <v>67</v>
      </c>
      <c r="AO83" t="s">
        <v>67</v>
      </c>
      <c r="AP83" s="6" t="s">
        <v>67</v>
      </c>
      <c r="AQ83" t="s">
        <v>67</v>
      </c>
      <c r="AR83" s="6" t="s">
        <v>67</v>
      </c>
      <c r="AS83" t="s">
        <v>68</v>
      </c>
      <c r="AT83" s="6" t="s">
        <v>68</v>
      </c>
      <c r="AU83" t="s">
        <v>65</v>
      </c>
      <c r="AV83" s="6" t="s">
        <v>67</v>
      </c>
      <c r="AW83" t="s">
        <v>65</v>
      </c>
      <c r="AX83" s="6" t="s">
        <v>60</v>
      </c>
      <c r="AY83" t="s">
        <v>65</v>
      </c>
      <c r="AZ83" s="6" t="s">
        <v>65</v>
      </c>
      <c r="BA83" t="s">
        <v>66</v>
      </c>
      <c r="BB83" s="6" t="s">
        <v>67</v>
      </c>
      <c r="BC83" t="s">
        <v>65</v>
      </c>
      <c r="BD83" s="6" t="s">
        <v>68</v>
      </c>
      <c r="BE83" t="s">
        <v>65</v>
      </c>
      <c r="BF83" s="6" t="s">
        <v>60</v>
      </c>
      <c r="BG83" t="s">
        <v>67</v>
      </c>
      <c r="BH83" s="6" t="s">
        <v>67</v>
      </c>
      <c r="BI83" t="s">
        <v>65</v>
      </c>
      <c r="BJ83" s="6" t="s">
        <v>60</v>
      </c>
      <c r="BK83" t="s">
        <v>67</v>
      </c>
      <c r="BL83" s="6" t="s">
        <v>60</v>
      </c>
      <c r="BM83" t="s">
        <v>65</v>
      </c>
      <c r="BN83" s="6" t="s">
        <v>65</v>
      </c>
      <c r="BO83" t="s">
        <v>65</v>
      </c>
      <c r="BP83" s="6" t="s">
        <v>67</v>
      </c>
      <c r="BQ83" t="s">
        <v>67</v>
      </c>
      <c r="BR83" s="6" t="s">
        <v>60</v>
      </c>
      <c r="BS83" t="s">
        <v>67</v>
      </c>
      <c r="BT83" s="6" t="s">
        <v>67</v>
      </c>
      <c r="BU83" t="s">
        <v>67</v>
      </c>
      <c r="BV83" s="6" t="s">
        <v>67</v>
      </c>
      <c r="BW83" t="s">
        <v>67</v>
      </c>
      <c r="BX83" s="6" t="s">
        <v>67</v>
      </c>
      <c r="BY83" t="s">
        <v>67</v>
      </c>
      <c r="BZ83" s="6" t="s">
        <v>67</v>
      </c>
      <c r="CA83" t="s">
        <v>68</v>
      </c>
      <c r="CB83" s="6" t="s">
        <v>68</v>
      </c>
      <c r="CC83" t="s">
        <v>68</v>
      </c>
      <c r="CD83" s="6" t="s">
        <v>68</v>
      </c>
      <c r="CE83" t="s">
        <v>68</v>
      </c>
      <c r="CF83" s="6" t="s">
        <v>68</v>
      </c>
      <c r="CG83" t="s">
        <v>68</v>
      </c>
      <c r="CH83" s="6" t="s">
        <v>68</v>
      </c>
      <c r="CI83" t="s">
        <v>68</v>
      </c>
      <c r="CJ83" s="6" t="s">
        <v>68</v>
      </c>
      <c r="CK83" t="s">
        <v>68</v>
      </c>
      <c r="CL83">
        <v>384</v>
      </c>
      <c r="CM83" s="3">
        <v>44436.381944444445</v>
      </c>
    </row>
    <row r="84" spans="1:91" x14ac:dyDescent="0.35">
      <c r="A84" s="5" t="s">
        <v>716</v>
      </c>
      <c r="B84" t="s">
        <v>92</v>
      </c>
      <c r="C84" t="s">
        <v>703</v>
      </c>
      <c r="D84" t="s">
        <v>63</v>
      </c>
      <c r="E84" s="6" t="s">
        <v>52</v>
      </c>
      <c r="F84" s="6" t="s">
        <v>57</v>
      </c>
      <c r="G84" s="6" t="s">
        <v>58</v>
      </c>
      <c r="H84" s="6" t="s">
        <v>59</v>
      </c>
      <c r="I84">
        <v>5</v>
      </c>
      <c r="J84">
        <v>5</v>
      </c>
      <c r="K84">
        <v>5</v>
      </c>
      <c r="L84" s="6" t="s">
        <v>60</v>
      </c>
      <c r="M84" t="s">
        <v>68</v>
      </c>
      <c r="N84" s="6" t="s">
        <v>67</v>
      </c>
      <c r="O84" t="s">
        <v>66</v>
      </c>
      <c r="P84" s="6" t="s">
        <v>67</v>
      </c>
      <c r="Q84" t="s">
        <v>67</v>
      </c>
      <c r="R84" s="6" t="s">
        <v>65</v>
      </c>
      <c r="S84" t="s">
        <v>65</v>
      </c>
      <c r="T84" s="6" t="s">
        <v>65</v>
      </c>
      <c r="U84" t="s">
        <v>65</v>
      </c>
      <c r="V84" s="6" t="s">
        <v>67</v>
      </c>
      <c r="W84" t="s">
        <v>67</v>
      </c>
      <c r="X84" s="6" t="s">
        <v>67</v>
      </c>
      <c r="Y84" t="s">
        <v>67</v>
      </c>
      <c r="Z84" s="6" t="s">
        <v>67</v>
      </c>
      <c r="AA84" t="s">
        <v>67</v>
      </c>
      <c r="AB84" s="6" t="s">
        <v>65</v>
      </c>
      <c r="AC84" t="s">
        <v>65</v>
      </c>
      <c r="AD84" s="6" t="s">
        <v>66</v>
      </c>
      <c r="AE84" t="s">
        <v>66</v>
      </c>
      <c r="AF84" s="6" t="s">
        <v>66</v>
      </c>
      <c r="AG84" t="s">
        <v>60</v>
      </c>
      <c r="AH84" s="6" t="s">
        <v>60</v>
      </c>
      <c r="AI84" t="s">
        <v>60</v>
      </c>
      <c r="AJ84" s="6" t="s">
        <v>60</v>
      </c>
      <c r="AK84" t="s">
        <v>67</v>
      </c>
      <c r="AL84" s="6" t="s">
        <v>60</v>
      </c>
      <c r="AM84" t="s">
        <v>66</v>
      </c>
      <c r="AN84" s="6" t="s">
        <v>60</v>
      </c>
      <c r="AO84" t="s">
        <v>67</v>
      </c>
      <c r="AP84" s="6" t="s">
        <v>60</v>
      </c>
      <c r="AQ84" t="s">
        <v>67</v>
      </c>
      <c r="AR84" s="6" t="s">
        <v>67</v>
      </c>
      <c r="AS84" t="s">
        <v>67</v>
      </c>
      <c r="AT84" s="6" t="s">
        <v>60</v>
      </c>
      <c r="AU84" t="s">
        <v>67</v>
      </c>
      <c r="AV84" s="6" t="s">
        <v>67</v>
      </c>
      <c r="AW84" t="s">
        <v>67</v>
      </c>
      <c r="AX84" s="6" t="s">
        <v>60</v>
      </c>
      <c r="AY84" t="s">
        <v>60</v>
      </c>
      <c r="AZ84" s="6" t="s">
        <v>60</v>
      </c>
      <c r="BA84" t="s">
        <v>66</v>
      </c>
      <c r="BB84" s="6" t="s">
        <v>67</v>
      </c>
      <c r="BC84" t="s">
        <v>67</v>
      </c>
      <c r="BD84" s="6" t="s">
        <v>68</v>
      </c>
      <c r="BE84" t="s">
        <v>68</v>
      </c>
      <c r="BF84" s="6" t="s">
        <v>67</v>
      </c>
      <c r="BG84" t="s">
        <v>67</v>
      </c>
      <c r="BH84" s="6" t="s">
        <v>67</v>
      </c>
      <c r="BI84" t="s">
        <v>67</v>
      </c>
      <c r="BJ84" s="6" t="s">
        <v>60</v>
      </c>
      <c r="BK84" t="s">
        <v>66</v>
      </c>
      <c r="BL84" s="6" t="s">
        <v>68</v>
      </c>
      <c r="BM84" t="s">
        <v>68</v>
      </c>
      <c r="BN84" s="6" t="s">
        <v>68</v>
      </c>
      <c r="BO84" t="s">
        <v>68</v>
      </c>
      <c r="BP84" s="6" t="s">
        <v>67</v>
      </c>
      <c r="BQ84" t="s">
        <v>67</v>
      </c>
      <c r="BR84" s="6" t="s">
        <v>67</v>
      </c>
      <c r="BS84" t="s">
        <v>67</v>
      </c>
      <c r="BT84" s="6" t="s">
        <v>67</v>
      </c>
      <c r="BU84" t="s">
        <v>67</v>
      </c>
      <c r="BV84" s="6" t="s">
        <v>67</v>
      </c>
      <c r="BW84" t="s">
        <v>67</v>
      </c>
      <c r="BX84" s="6" t="s">
        <v>67</v>
      </c>
      <c r="BY84" t="s">
        <v>67</v>
      </c>
      <c r="BZ84" s="6" t="s">
        <v>65</v>
      </c>
      <c r="CA84" t="s">
        <v>65</v>
      </c>
      <c r="CB84" s="6" t="s">
        <v>68</v>
      </c>
      <c r="CC84" t="s">
        <v>68</v>
      </c>
      <c r="CD84" s="6" t="s">
        <v>68</v>
      </c>
      <c r="CE84" t="s">
        <v>68</v>
      </c>
      <c r="CF84" s="6" t="s">
        <v>68</v>
      </c>
      <c r="CG84" t="s">
        <v>68</v>
      </c>
      <c r="CH84" s="6" t="s">
        <v>68</v>
      </c>
      <c r="CI84" t="s">
        <v>68</v>
      </c>
      <c r="CJ84" s="6" t="s">
        <v>68</v>
      </c>
      <c r="CK84" t="s">
        <v>68</v>
      </c>
      <c r="CL84">
        <v>189</v>
      </c>
      <c r="CM84" s="3">
        <v>44415.042361111111</v>
      </c>
    </row>
    <row r="85" spans="1:91" x14ac:dyDescent="0.35">
      <c r="A85" s="5" t="s">
        <v>759</v>
      </c>
      <c r="B85" t="s">
        <v>102</v>
      </c>
      <c r="C85" t="s">
        <v>702</v>
      </c>
      <c r="D85" t="s">
        <v>56</v>
      </c>
      <c r="E85" s="6" t="s">
        <v>52</v>
      </c>
      <c r="F85" s="6" t="s">
        <v>90</v>
      </c>
      <c r="G85" s="6" t="s">
        <v>58</v>
      </c>
      <c r="H85" s="6" t="s">
        <v>59</v>
      </c>
      <c r="I85">
        <v>4</v>
      </c>
      <c r="J85">
        <v>4</v>
      </c>
      <c r="K85">
        <v>4</v>
      </c>
      <c r="L85" s="6" t="str">
        <f>VLOOKUP($A85,PreSurvey!$D:M,10,FALSE)</f>
        <v>Agree Slightly</v>
      </c>
      <c r="M85" t="s">
        <v>65</v>
      </c>
      <c r="N85" s="6" t="str">
        <f>VLOOKUP($A85,PreSurvey!$D:N,11,FALSE)</f>
        <v>Disagree Slightly</v>
      </c>
      <c r="O85" t="s">
        <v>66</v>
      </c>
      <c r="P85" s="6" t="str">
        <f>VLOOKUP($A85,PreSurvey!$D:O,12,FALSE)</f>
        <v>Disagree Strongly</v>
      </c>
      <c r="Q85" t="s">
        <v>67</v>
      </c>
      <c r="R85" s="6" t="str">
        <f>VLOOKUP($A85,PreSurvey!$D:P,13,FALSE)</f>
        <v>Disagree Slightly</v>
      </c>
      <c r="S85" t="s">
        <v>68</v>
      </c>
      <c r="T85" s="6" t="str">
        <f>VLOOKUP($A85,PreSurvey!$D:Q,14,FALSE)</f>
        <v>Disagree Slightly</v>
      </c>
      <c r="U85" t="s">
        <v>68</v>
      </c>
      <c r="V85" s="6" t="str">
        <f>VLOOKUP($A85,PreSurvey!$D:R,15,FALSE)</f>
        <v>Disagree Slightly</v>
      </c>
      <c r="W85" t="s">
        <v>67</v>
      </c>
      <c r="X85" s="6" t="str">
        <f>VLOOKUP($A85,PreSurvey!$D:S,16,FALSE)</f>
        <v>Disagree Slightly</v>
      </c>
      <c r="Y85" t="s">
        <v>67</v>
      </c>
      <c r="Z85" s="6" t="str">
        <f>VLOOKUP($A85,PreSurvey!$D:T,17,FALSE)</f>
        <v>Disagree Strongly</v>
      </c>
      <c r="AA85" t="s">
        <v>67</v>
      </c>
      <c r="AB85" s="6" t="str">
        <f>VLOOKUP($A85,PreSurvey!$D:U,18,FALSE)</f>
        <v>Agree Strongly</v>
      </c>
      <c r="AC85" t="s">
        <v>68</v>
      </c>
      <c r="AD85" s="6" t="str">
        <f>VLOOKUP($A85,PreSurvey!$D:V,19,FALSE)</f>
        <v>Agree Slightly</v>
      </c>
      <c r="AE85" t="s">
        <v>60</v>
      </c>
      <c r="AF85" s="6" t="str">
        <f>VLOOKUP($A85,PreSurvey!$D:W,20,FALSE)</f>
        <v>Agree Slightly</v>
      </c>
      <c r="AG85" t="s">
        <v>65</v>
      </c>
      <c r="AH85" s="6" t="str">
        <f>VLOOKUP($A85,PreSurvey!$D:X,21,FALSE)</f>
        <v>Agree Slightly</v>
      </c>
      <c r="AI85" t="s">
        <v>65</v>
      </c>
      <c r="AJ85" s="6" t="str">
        <f>VLOOKUP($A85,PreSurvey!$D:Y,22,FALSE)</f>
        <v>Disagree Slightly</v>
      </c>
      <c r="AK85" t="s">
        <v>67</v>
      </c>
      <c r="AL85" s="6" t="str">
        <f>VLOOKUP($A85,PreSurvey!$D:Z,23,FALSE)</f>
        <v>Neither Agree nor Disagree</v>
      </c>
      <c r="AM85" t="s">
        <v>67</v>
      </c>
      <c r="AN85" s="6" t="str">
        <f>VLOOKUP($A85,PreSurvey!$D:AA,24,FALSE)</f>
        <v>Neither Agree nor Disagree</v>
      </c>
      <c r="AO85" t="s">
        <v>67</v>
      </c>
      <c r="AP85" s="6" t="str">
        <f>VLOOKUP($A85,PreSurvey!$D:AB,25,FALSE)</f>
        <v>Neither Agree nor Disagree</v>
      </c>
      <c r="AQ85" t="s">
        <v>67</v>
      </c>
      <c r="AR85" s="6" t="str">
        <f>VLOOKUP($A85,PreSurvey!$D:AC,26,FALSE)</f>
        <v>Neither Agree nor Disagree</v>
      </c>
      <c r="AS85" t="s">
        <v>67</v>
      </c>
      <c r="AT85" s="6" t="str">
        <f>VLOOKUP($A85,PreSurvey!$D:AD,27,FALSE)</f>
        <v>Neither Agree nor Disagree</v>
      </c>
      <c r="AU85" t="s">
        <v>68</v>
      </c>
      <c r="AV85" s="6" t="str">
        <f>VLOOKUP($A85,PreSurvey!$D:AE,28,FALSE)</f>
        <v>Neither Agree nor Disagree</v>
      </c>
      <c r="AW85" t="s">
        <v>66</v>
      </c>
      <c r="AX85" s="6" t="str">
        <f>VLOOKUP($A85,PreSurvey!$D:AF,29,FALSE)</f>
        <v>Neither Agree nor Disagree</v>
      </c>
      <c r="AY85" t="s">
        <v>66</v>
      </c>
      <c r="AZ85" s="6" t="str">
        <f>VLOOKUP($A85,PreSurvey!$D:AG,30,FALSE)</f>
        <v>Agree Slightly</v>
      </c>
      <c r="BA85" t="s">
        <v>66</v>
      </c>
      <c r="BB85" s="6" t="str">
        <f>VLOOKUP($A85,PreSurvey!$D:AH,31,FALSE)</f>
        <v>Agree Slightly</v>
      </c>
      <c r="BC85" t="s">
        <v>65</v>
      </c>
      <c r="BD85" s="6" t="str">
        <f>VLOOKUP($A85,PreSurvey!$D:AI,32,FALSE)</f>
        <v>Neither Agree nor Disagree</v>
      </c>
      <c r="BE85" t="s">
        <v>65</v>
      </c>
      <c r="BF85" s="6" t="str">
        <f>VLOOKUP($A85,PreSurvey!$D:AJ,33,FALSE)</f>
        <v>Agree Slightly</v>
      </c>
      <c r="BG85" t="s">
        <v>65</v>
      </c>
      <c r="BH85" s="6" t="str">
        <f>VLOOKUP($A85,PreSurvey!$D:AK,34,FALSE)</f>
        <v>Disagree Strongly</v>
      </c>
      <c r="BI85" t="s">
        <v>67</v>
      </c>
      <c r="BJ85" s="6" t="str">
        <f>VLOOKUP($A85,PreSurvey!$D:AL,35,FALSE)</f>
        <v>Agree Strongly</v>
      </c>
      <c r="BK85" t="s">
        <v>68</v>
      </c>
      <c r="BL85" s="6" t="str">
        <f>VLOOKUP($A85,PreSurvey!$D:AM,36,FALSE)</f>
        <v>Agree Strongly</v>
      </c>
      <c r="BM85" t="s">
        <v>68</v>
      </c>
      <c r="BN85" s="6" t="str">
        <f>VLOOKUP($A85,PreSurvey!$D:AN,37,FALSE)</f>
        <v>Agree Slightly</v>
      </c>
      <c r="BO85" t="s">
        <v>65</v>
      </c>
      <c r="BP85" s="6" t="str">
        <f>VLOOKUP($A85,PreSurvey!$D:AO,38,FALSE)</f>
        <v>Disagree Slightly</v>
      </c>
      <c r="BQ85" t="s">
        <v>67</v>
      </c>
      <c r="BR85" s="6" t="str">
        <f>VLOOKUP($A85,PreSurvey!$D:AP,39,FALSE)</f>
        <v>Disagree Strongly</v>
      </c>
      <c r="BS85" t="s">
        <v>67</v>
      </c>
      <c r="BT85" s="6" t="str">
        <f>VLOOKUP($A85,PreSurvey!$D:AQ,40,FALSE)</f>
        <v>Disagree Slightly</v>
      </c>
      <c r="BU85" t="s">
        <v>67</v>
      </c>
      <c r="BV85" s="6" t="str">
        <f>VLOOKUP($A85,PreSurvey!$D:AR,41,FALSE)</f>
        <v>Disagree Slightly</v>
      </c>
      <c r="BW85" t="s">
        <v>67</v>
      </c>
      <c r="BX85" s="6" t="str">
        <f>VLOOKUP($A85,PreSurvey!$D:AS,42,FALSE)</f>
        <v>Neither Agree nor Disagree</v>
      </c>
      <c r="BY85" t="s">
        <v>65</v>
      </c>
      <c r="BZ85" s="6" t="str">
        <f>VLOOKUP($A85,PreSurvey!$D:AT,43,FALSE)</f>
        <v>Neither Agree nor Disagree</v>
      </c>
      <c r="CA85" t="s">
        <v>65</v>
      </c>
      <c r="CB85" s="6" t="str">
        <f>VLOOKUP($A85,PreSurvey!$D:AU,44,FALSE)</f>
        <v>Agree Strongly</v>
      </c>
      <c r="CC85" t="s">
        <v>68</v>
      </c>
      <c r="CD85" s="6" t="str">
        <f>VLOOKUP($A85,PreSurvey!$D:AV,45,FALSE)</f>
        <v>Agree Strongly</v>
      </c>
      <c r="CE85" t="s">
        <v>68</v>
      </c>
      <c r="CF85" s="6" t="str">
        <f>VLOOKUP($A85,PreSurvey!$D:AW,46,FALSE)</f>
        <v>Agree Strongly</v>
      </c>
      <c r="CG85" t="s">
        <v>68</v>
      </c>
      <c r="CH85" s="6" t="str">
        <f>VLOOKUP($A85,PreSurvey!$D:AX,47,FALSE)</f>
        <v>Agree Slightly</v>
      </c>
      <c r="CI85" t="s">
        <v>68</v>
      </c>
      <c r="CJ85" s="6" t="str">
        <f>VLOOKUP($A85,PreSurvey!$D:AY,48,FALSE)</f>
        <v>Agree Slightly</v>
      </c>
      <c r="CK85" t="s">
        <v>68</v>
      </c>
      <c r="CL85">
        <v>1061</v>
      </c>
      <c r="CM85" s="3">
        <v>44443.237500000003</v>
      </c>
    </row>
    <row r="86" spans="1:91" x14ac:dyDescent="0.35">
      <c r="A86" s="5" t="s">
        <v>755</v>
      </c>
      <c r="B86" t="s">
        <v>102</v>
      </c>
      <c r="C86" t="s">
        <v>751</v>
      </c>
      <c r="D86" t="s">
        <v>56</v>
      </c>
      <c r="E86" s="6" t="s">
        <v>52</v>
      </c>
      <c r="F86" s="6" t="s">
        <v>64</v>
      </c>
      <c r="G86" s="6" t="s">
        <v>58</v>
      </c>
      <c r="H86" s="6" t="s">
        <v>103</v>
      </c>
      <c r="I86">
        <v>4</v>
      </c>
      <c r="J86">
        <v>4</v>
      </c>
      <c r="K86">
        <v>4</v>
      </c>
      <c r="L86" s="6" t="str">
        <f>VLOOKUP($A86,PreSurvey!$D:M,10,FALSE)</f>
        <v>Agree Slightly</v>
      </c>
      <c r="M86" t="s">
        <v>68</v>
      </c>
      <c r="N86" s="6" t="str">
        <f>VLOOKUP($A86,PreSurvey!$D:N,11,FALSE)</f>
        <v>Disagree Strongly</v>
      </c>
      <c r="O86" t="s">
        <v>67</v>
      </c>
      <c r="P86" s="6" t="str">
        <f>VLOOKUP($A86,PreSurvey!$D:O,12,FALSE)</f>
        <v>Disagree Strongly</v>
      </c>
      <c r="Q86" t="s">
        <v>67</v>
      </c>
      <c r="R86" s="6" t="str">
        <f>VLOOKUP($A86,PreSurvey!$D:P,13,FALSE)</f>
        <v>Agree Strongly</v>
      </c>
      <c r="S86" t="s">
        <v>68</v>
      </c>
      <c r="T86" s="6" t="str">
        <f>VLOOKUP($A86,PreSurvey!$D:Q,14,FALSE)</f>
        <v>Agree Strongly</v>
      </c>
      <c r="U86" t="s">
        <v>68</v>
      </c>
      <c r="V86" s="6" t="str">
        <f>VLOOKUP($A86,PreSurvey!$D:R,15,FALSE)</f>
        <v>Disagree Strongly</v>
      </c>
      <c r="W86" t="s">
        <v>67</v>
      </c>
      <c r="X86" s="6" t="str">
        <f>VLOOKUP($A86,PreSurvey!$D:S,16,FALSE)</f>
        <v>Disagree Strongly</v>
      </c>
      <c r="Y86" t="s">
        <v>67</v>
      </c>
      <c r="Z86" s="6" t="str">
        <f>VLOOKUP($A86,PreSurvey!$D:T,17,FALSE)</f>
        <v>Disagree Strongly</v>
      </c>
      <c r="AA86" t="s">
        <v>67</v>
      </c>
      <c r="AB86" s="6" t="str">
        <f>VLOOKUP($A86,PreSurvey!$D:U,18,FALSE)</f>
        <v>Agree Strongly</v>
      </c>
      <c r="AC86" t="s">
        <v>68</v>
      </c>
      <c r="AD86" s="6" t="str">
        <f>VLOOKUP($A86,PreSurvey!$D:V,19,FALSE)</f>
        <v>Agree Strongly</v>
      </c>
      <c r="AE86" t="s">
        <v>65</v>
      </c>
      <c r="AF86" s="6" t="str">
        <f>VLOOKUP($A86,PreSurvey!$D:W,20,FALSE)</f>
        <v>Agree Slightly</v>
      </c>
      <c r="AG86" t="s">
        <v>68</v>
      </c>
      <c r="AH86" s="6" t="str">
        <f>VLOOKUP($A86,PreSurvey!$D:X,21,FALSE)</f>
        <v>Agree Slightly</v>
      </c>
      <c r="AI86" t="s">
        <v>68</v>
      </c>
      <c r="AJ86" s="6" t="str">
        <f>VLOOKUP($A86,PreSurvey!$D:Y,22,FALSE)</f>
        <v>Disagree Strongly</v>
      </c>
      <c r="AK86" t="s">
        <v>67</v>
      </c>
      <c r="AL86" s="6" t="str">
        <f>VLOOKUP($A86,PreSurvey!$D:Z,23,FALSE)</f>
        <v>Disagree Strongly</v>
      </c>
      <c r="AM86" t="s">
        <v>67</v>
      </c>
      <c r="AN86" s="6" t="str">
        <f>VLOOKUP($A86,PreSurvey!$D:AA,24,FALSE)</f>
        <v>Disagree Strongly</v>
      </c>
      <c r="AO86" t="s">
        <v>67</v>
      </c>
      <c r="AP86" s="6" t="str">
        <f>VLOOKUP($A86,PreSurvey!$D:AB,25,FALSE)</f>
        <v>Disagree Strongly</v>
      </c>
      <c r="AQ86" t="s">
        <v>67</v>
      </c>
      <c r="AR86" s="6" t="str">
        <f>VLOOKUP($A86,PreSurvey!$D:AC,26,FALSE)</f>
        <v>Disagree Strongly</v>
      </c>
      <c r="AS86" t="s">
        <v>67</v>
      </c>
      <c r="AT86" s="6" t="str">
        <f>VLOOKUP($A86,PreSurvey!$D:AD,27,FALSE)</f>
        <v>Agree Strongly</v>
      </c>
      <c r="AU86" t="s">
        <v>68</v>
      </c>
      <c r="AV86" s="6" t="str">
        <f>VLOOKUP($A86,PreSurvey!$D:AE,28,FALSE)</f>
        <v>Disagree Strongly</v>
      </c>
      <c r="AW86" t="s">
        <v>67</v>
      </c>
      <c r="AX86" s="6" t="str">
        <f>VLOOKUP($A86,PreSurvey!$D:AF,29,FALSE)</f>
        <v>Disagree Strongly</v>
      </c>
      <c r="AY86" t="s">
        <v>67</v>
      </c>
      <c r="AZ86" s="6" t="str">
        <f>VLOOKUP($A86,PreSurvey!$D:AG,30,FALSE)</f>
        <v>Disagree Strongly</v>
      </c>
      <c r="BA86" t="s">
        <v>67</v>
      </c>
      <c r="BB86" s="6" t="str">
        <f>VLOOKUP($A86,PreSurvey!$D:AH,31,FALSE)</f>
        <v>Agree Strongly</v>
      </c>
      <c r="BC86" t="s">
        <v>68</v>
      </c>
      <c r="BD86" s="6" t="str">
        <f>VLOOKUP($A86,PreSurvey!$D:AI,32,FALSE)</f>
        <v>Agree Strongly</v>
      </c>
      <c r="BE86" t="s">
        <v>68</v>
      </c>
      <c r="BF86" s="6" t="str">
        <f>VLOOKUP($A86,PreSurvey!$D:AJ,33,FALSE)</f>
        <v>Agree Strongly</v>
      </c>
      <c r="BG86" t="s">
        <v>68</v>
      </c>
      <c r="BH86" s="6" t="str">
        <f>VLOOKUP($A86,PreSurvey!$D:AK,34,FALSE)</f>
        <v>Disagree Strongly</v>
      </c>
      <c r="BI86" t="s">
        <v>67</v>
      </c>
      <c r="BJ86" s="6" t="str">
        <f>VLOOKUP($A86,PreSurvey!$D:AL,35,FALSE)</f>
        <v>Agree Strongly</v>
      </c>
      <c r="BK86" t="s">
        <v>68</v>
      </c>
      <c r="BL86" s="6" t="str">
        <f>VLOOKUP($A86,PreSurvey!$D:AM,36,FALSE)</f>
        <v>Agree Strongly</v>
      </c>
      <c r="BM86" t="s">
        <v>68</v>
      </c>
      <c r="BN86" s="6" t="str">
        <f>VLOOKUP($A86,PreSurvey!$D:AN,37,FALSE)</f>
        <v>Neither Agree nor Disagree</v>
      </c>
      <c r="BO86" t="s">
        <v>68</v>
      </c>
      <c r="BP86" s="6" t="str">
        <f>VLOOKUP($A86,PreSurvey!$D:AO,38,FALSE)</f>
        <v>Disagree Strongly</v>
      </c>
      <c r="BQ86" t="s">
        <v>67</v>
      </c>
      <c r="BR86" s="6" t="str">
        <f>VLOOKUP($A86,PreSurvey!$D:AP,39,FALSE)</f>
        <v>Disagree Strongly</v>
      </c>
      <c r="BS86" t="s">
        <v>67</v>
      </c>
      <c r="BT86" s="6" t="str">
        <f>VLOOKUP($A86,PreSurvey!$D:AQ,40,FALSE)</f>
        <v>Disagree Strongly</v>
      </c>
      <c r="BU86" t="s">
        <v>67</v>
      </c>
      <c r="BV86" s="6" t="str">
        <f>VLOOKUP($A86,PreSurvey!$D:AR,41,FALSE)</f>
        <v>Disagree Strongly</v>
      </c>
      <c r="BW86" t="s">
        <v>67</v>
      </c>
      <c r="BX86" s="6" t="str">
        <f>VLOOKUP($A86,PreSurvey!$D:AS,42,FALSE)</f>
        <v>Disagree Strongly</v>
      </c>
      <c r="BY86" t="s">
        <v>67</v>
      </c>
      <c r="BZ86" s="6" t="str">
        <f>VLOOKUP($A86,PreSurvey!$D:AT,43,FALSE)</f>
        <v>Agree Strongly</v>
      </c>
      <c r="CA86" t="s">
        <v>68</v>
      </c>
      <c r="CB86" s="6" t="str">
        <f>VLOOKUP($A86,PreSurvey!$D:AU,44,FALSE)</f>
        <v>Agree Strongly</v>
      </c>
      <c r="CC86" t="s">
        <v>68</v>
      </c>
      <c r="CD86" s="6" t="str">
        <f>VLOOKUP($A86,PreSurvey!$D:AV,45,FALSE)</f>
        <v>Agree Strongly</v>
      </c>
      <c r="CE86" t="s">
        <v>68</v>
      </c>
      <c r="CF86" s="6" t="str">
        <f>VLOOKUP($A86,PreSurvey!$D:AW,46,FALSE)</f>
        <v>Agree Strongly</v>
      </c>
      <c r="CG86" t="s">
        <v>68</v>
      </c>
      <c r="CH86" s="6" t="str">
        <f>VLOOKUP($A86,PreSurvey!$D:AX,47,FALSE)</f>
        <v>Agree Strongly</v>
      </c>
      <c r="CI86" t="s">
        <v>68</v>
      </c>
      <c r="CJ86" s="6" t="str">
        <f>VLOOKUP($A86,PreSurvey!$D:AY,48,FALSE)</f>
        <v>Agree Strongly</v>
      </c>
      <c r="CK86" t="s">
        <v>68</v>
      </c>
      <c r="CL86">
        <v>1047</v>
      </c>
      <c r="CM86" s="3">
        <v>44443.083333333336</v>
      </c>
    </row>
    <row r="87" spans="1:91" x14ac:dyDescent="0.35">
      <c r="A87" s="5" t="s">
        <v>754</v>
      </c>
      <c r="B87" t="s">
        <v>102</v>
      </c>
      <c r="C87" t="s">
        <v>702</v>
      </c>
      <c r="D87" t="s">
        <v>56</v>
      </c>
      <c r="E87" s="6" t="s">
        <v>52</v>
      </c>
      <c r="F87" s="6" t="s">
        <v>77</v>
      </c>
      <c r="G87" s="6" t="s">
        <v>58</v>
      </c>
      <c r="H87" s="6" t="s">
        <v>113</v>
      </c>
      <c r="I87">
        <v>4</v>
      </c>
      <c r="J87">
        <v>3</v>
      </c>
      <c r="K87">
        <v>5</v>
      </c>
      <c r="L87" s="6" t="str">
        <f>VLOOKUP($A87,PreSurvey!$D:M,10,FALSE)</f>
        <v>Agree Slightly</v>
      </c>
      <c r="M87" t="s">
        <v>68</v>
      </c>
      <c r="N87" s="6" t="str">
        <f>VLOOKUP($A87,PreSurvey!$D:N,11,FALSE)</f>
        <v>Disagree Strongly</v>
      </c>
      <c r="O87" t="s">
        <v>67</v>
      </c>
      <c r="P87" s="6" t="str">
        <f>VLOOKUP($A87,PreSurvey!$D:O,12,FALSE)</f>
        <v>Disagree Strongly</v>
      </c>
      <c r="Q87" t="s">
        <v>67</v>
      </c>
      <c r="R87" s="6" t="str">
        <f>VLOOKUP($A87,PreSurvey!$D:P,13,FALSE)</f>
        <v>Agree Strongly</v>
      </c>
      <c r="S87" t="s">
        <v>68</v>
      </c>
      <c r="T87" s="6" t="str">
        <f>VLOOKUP($A87,PreSurvey!$D:Q,14,FALSE)</f>
        <v>Agree Strongly</v>
      </c>
      <c r="U87" t="s">
        <v>68</v>
      </c>
      <c r="V87" s="6" t="str">
        <f>VLOOKUP($A87,PreSurvey!$D:R,15,FALSE)</f>
        <v>Disagree Strongly</v>
      </c>
      <c r="W87" t="s">
        <v>67</v>
      </c>
      <c r="X87" s="6" t="str">
        <f>VLOOKUP($A87,PreSurvey!$D:S,16,FALSE)</f>
        <v>Disagree Strongly</v>
      </c>
      <c r="Y87" t="s">
        <v>67</v>
      </c>
      <c r="Z87" s="6" t="str">
        <f>VLOOKUP($A87,PreSurvey!$D:T,17,FALSE)</f>
        <v>Disagree Strongly</v>
      </c>
      <c r="AA87" t="s">
        <v>67</v>
      </c>
      <c r="AB87" s="6" t="str">
        <f>VLOOKUP($A87,PreSurvey!$D:U,18,FALSE)</f>
        <v>Agree Strongly</v>
      </c>
      <c r="AC87" t="s">
        <v>68</v>
      </c>
      <c r="AD87" s="6" t="str">
        <f>VLOOKUP($A87,PreSurvey!$D:V,19,FALSE)</f>
        <v>Agree Strongly</v>
      </c>
      <c r="AE87" t="s">
        <v>68</v>
      </c>
      <c r="AF87" s="6" t="str">
        <f>VLOOKUP($A87,PreSurvey!$D:W,20,FALSE)</f>
        <v>Agree Slightly</v>
      </c>
      <c r="AG87" t="s">
        <v>68</v>
      </c>
      <c r="AH87" s="6" t="str">
        <f>VLOOKUP($A87,PreSurvey!$D:X,21,FALSE)</f>
        <v>Agree Slightly</v>
      </c>
      <c r="AI87" t="s">
        <v>68</v>
      </c>
      <c r="AJ87" s="6" t="str">
        <f>VLOOKUP($A87,PreSurvey!$D:Y,22,FALSE)</f>
        <v>Disagree Strongly</v>
      </c>
      <c r="AK87" t="s">
        <v>60</v>
      </c>
      <c r="AL87" s="6" t="str">
        <f>VLOOKUP($A87,PreSurvey!$D:Z,23,FALSE)</f>
        <v>Neither Agree nor Disagree</v>
      </c>
      <c r="AM87" t="s">
        <v>60</v>
      </c>
      <c r="AN87" s="6" t="str">
        <f>VLOOKUP($A87,PreSurvey!$D:AA,24,FALSE)</f>
        <v>Neither Agree nor Disagree</v>
      </c>
      <c r="AO87" t="s">
        <v>60</v>
      </c>
      <c r="AP87" s="6" t="str">
        <f>VLOOKUP($A87,PreSurvey!$D:AB,25,FALSE)</f>
        <v>Disagree Strongly</v>
      </c>
      <c r="AQ87" t="s">
        <v>60</v>
      </c>
      <c r="AR87" s="6" t="str">
        <f>VLOOKUP($A87,PreSurvey!$D:AC,26,FALSE)</f>
        <v>Agree Slightly</v>
      </c>
      <c r="AS87" t="s">
        <v>60</v>
      </c>
      <c r="AT87" s="6" t="str">
        <f>VLOOKUP($A87,PreSurvey!$D:AD,27,FALSE)</f>
        <v>Agree Strongly</v>
      </c>
      <c r="AU87" t="s">
        <v>68</v>
      </c>
      <c r="AV87" s="6" t="str">
        <f>VLOOKUP($A87,PreSurvey!$D:AE,28,FALSE)</f>
        <v>Agree Slightly</v>
      </c>
      <c r="AW87" t="s">
        <v>65</v>
      </c>
      <c r="AX87" s="6" t="str">
        <f>VLOOKUP($A87,PreSurvey!$D:AF,29,FALSE)</f>
        <v>Agree Slightly</v>
      </c>
      <c r="AY87" t="s">
        <v>65</v>
      </c>
      <c r="AZ87" s="6" t="str">
        <f>VLOOKUP($A87,PreSurvey!$D:AG,30,FALSE)</f>
        <v>Agree Slightly</v>
      </c>
      <c r="BA87" t="s">
        <v>65</v>
      </c>
      <c r="BB87" s="6" t="str">
        <f>VLOOKUP($A87,PreSurvey!$D:AH,31,FALSE)</f>
        <v>Neither Agree nor Disagree</v>
      </c>
      <c r="BC87" t="s">
        <v>68</v>
      </c>
      <c r="BD87" s="6" t="str">
        <f>VLOOKUP($A87,PreSurvey!$D:AI,32,FALSE)</f>
        <v>Neither Agree nor Disagree</v>
      </c>
      <c r="BE87" t="s">
        <v>68</v>
      </c>
      <c r="BF87" s="6" t="str">
        <f>VLOOKUP($A87,PreSurvey!$D:AJ,33,FALSE)</f>
        <v>Agree Strongly</v>
      </c>
      <c r="BG87" t="s">
        <v>68</v>
      </c>
      <c r="BH87" s="6" t="str">
        <f>VLOOKUP($A87,PreSurvey!$D:AK,34,FALSE)</f>
        <v>Disagree Strongly</v>
      </c>
      <c r="BI87" t="s">
        <v>67</v>
      </c>
      <c r="BJ87" s="6" t="str">
        <f>VLOOKUP($A87,PreSurvey!$D:AL,35,FALSE)</f>
        <v>Agree Strongly</v>
      </c>
      <c r="BK87" t="s">
        <v>68</v>
      </c>
      <c r="BL87" s="6" t="str">
        <f>VLOOKUP($A87,PreSurvey!$D:AM,36,FALSE)</f>
        <v>Agree Strongly</v>
      </c>
      <c r="BM87" t="s">
        <v>68</v>
      </c>
      <c r="BN87" s="6" t="str">
        <f>VLOOKUP($A87,PreSurvey!$D:AN,37,FALSE)</f>
        <v>Agree Strongly</v>
      </c>
      <c r="BO87" t="s">
        <v>68</v>
      </c>
      <c r="BP87" s="6" t="str">
        <f>VLOOKUP($A87,PreSurvey!$D:AO,38,FALSE)</f>
        <v>Agree Strongly</v>
      </c>
      <c r="BQ87" t="s">
        <v>68</v>
      </c>
      <c r="BR87" s="6" t="str">
        <f>VLOOKUP($A87,PreSurvey!$D:AP,39,FALSE)</f>
        <v>Disagree Strongly</v>
      </c>
      <c r="BS87" t="s">
        <v>67</v>
      </c>
      <c r="BT87" s="6" t="str">
        <f>VLOOKUP($A87,PreSurvey!$D:AQ,40,FALSE)</f>
        <v>Disagree Strongly</v>
      </c>
      <c r="BU87" t="s">
        <v>67</v>
      </c>
      <c r="BV87" s="6" t="str">
        <f>VLOOKUP($A87,PreSurvey!$D:AR,41,FALSE)</f>
        <v>Disagree Strongly</v>
      </c>
      <c r="BW87" t="s">
        <v>67</v>
      </c>
      <c r="BX87" s="6" t="str">
        <f>VLOOKUP($A87,PreSurvey!$D:AS,42,FALSE)</f>
        <v>Disagree Strongly</v>
      </c>
      <c r="BY87" t="s">
        <v>60</v>
      </c>
      <c r="BZ87" s="6" t="str">
        <f>VLOOKUP($A87,PreSurvey!$D:AT,43,FALSE)</f>
        <v>Agree Strongly</v>
      </c>
      <c r="CA87" t="s">
        <v>68</v>
      </c>
      <c r="CB87" s="6" t="str">
        <f>VLOOKUP($A87,PreSurvey!$D:AU,44,FALSE)</f>
        <v>Agree Strongly</v>
      </c>
      <c r="CC87" t="s">
        <v>68</v>
      </c>
      <c r="CD87" s="6" t="str">
        <f>VLOOKUP($A87,PreSurvey!$D:AV,45,FALSE)</f>
        <v>Agree Strongly</v>
      </c>
      <c r="CE87" t="s">
        <v>68</v>
      </c>
      <c r="CF87" s="6" t="str">
        <f>VLOOKUP($A87,PreSurvey!$D:AW,46,FALSE)</f>
        <v>Agree Strongly</v>
      </c>
      <c r="CG87" t="s">
        <v>68</v>
      </c>
      <c r="CH87" s="6" t="str">
        <f>VLOOKUP($A87,PreSurvey!$D:AX,47,FALSE)</f>
        <v>Agree Strongly</v>
      </c>
      <c r="CI87" t="s">
        <v>68</v>
      </c>
      <c r="CJ87" s="6" t="str">
        <f>VLOOKUP($A87,PreSurvey!$D:AY,48,FALSE)</f>
        <v>Agree Strongly</v>
      </c>
      <c r="CK87" t="s">
        <v>68</v>
      </c>
      <c r="CL87">
        <v>1044</v>
      </c>
      <c r="CM87" s="3">
        <v>44443.075694444444</v>
      </c>
    </row>
    <row r="88" spans="1:91" x14ac:dyDescent="0.35">
      <c r="A88" s="5" t="s">
        <v>119</v>
      </c>
      <c r="B88" t="s">
        <v>102</v>
      </c>
      <c r="C88" t="s">
        <v>717</v>
      </c>
      <c r="D88" t="s">
        <v>56</v>
      </c>
      <c r="E88" s="6" t="s">
        <v>58</v>
      </c>
      <c r="F88" s="6" t="s">
        <v>73</v>
      </c>
      <c r="G88" s="6" t="s">
        <v>58</v>
      </c>
      <c r="H88" s="6" t="s">
        <v>113</v>
      </c>
      <c r="I88">
        <v>4</v>
      </c>
      <c r="J88">
        <v>4</v>
      </c>
      <c r="K88">
        <v>4</v>
      </c>
      <c r="L88" s="6" t="str">
        <f>VLOOKUP($A88,PreSurvey!$D:M,10,FALSE)</f>
        <v>Agree Slightly</v>
      </c>
      <c r="M88" t="s">
        <v>68</v>
      </c>
      <c r="N88" s="6" t="str">
        <f>VLOOKUP($A88,PreSurvey!$D:N,11,FALSE)</f>
        <v>Neither Agree nor Disagree</v>
      </c>
      <c r="O88" t="s">
        <v>67</v>
      </c>
      <c r="P88" s="6" t="str">
        <f>VLOOKUP($A88,PreSurvey!$D:O,12,FALSE)</f>
        <v>Disagree Slightly</v>
      </c>
      <c r="Q88" t="s">
        <v>67</v>
      </c>
      <c r="R88" s="6" t="str">
        <f>VLOOKUP($A88,PreSurvey!$D:P,13,FALSE)</f>
        <v>Agree Slightly</v>
      </c>
      <c r="S88" t="s">
        <v>68</v>
      </c>
      <c r="T88" s="6" t="str">
        <f>VLOOKUP($A88,PreSurvey!$D:Q,14,FALSE)</f>
        <v>Agree Slightly</v>
      </c>
      <c r="U88" t="s">
        <v>68</v>
      </c>
      <c r="V88" s="6" t="str">
        <f>VLOOKUP($A88,PreSurvey!$D:R,15,FALSE)</f>
        <v>Disagree Strongly</v>
      </c>
      <c r="W88" t="s">
        <v>67</v>
      </c>
      <c r="X88" s="6" t="str">
        <f>VLOOKUP($A88,PreSurvey!$D:S,16,FALSE)</f>
        <v>Disagree Strongly</v>
      </c>
      <c r="Y88" t="s">
        <v>67</v>
      </c>
      <c r="Z88" s="6" t="str">
        <f>VLOOKUP($A88,PreSurvey!$D:T,17,FALSE)</f>
        <v>Disagree Strongly</v>
      </c>
      <c r="AA88" t="s">
        <v>67</v>
      </c>
      <c r="AB88" s="6" t="str">
        <f>VLOOKUP($A88,PreSurvey!$D:U,18,FALSE)</f>
        <v>Agree Strongly</v>
      </c>
      <c r="AC88" t="s">
        <v>68</v>
      </c>
      <c r="AD88" s="6" t="str">
        <f>VLOOKUP($A88,PreSurvey!$D:V,19,FALSE)</f>
        <v>Agree Strongly</v>
      </c>
      <c r="AE88" t="s">
        <v>60</v>
      </c>
      <c r="AF88" s="6" t="str">
        <f>VLOOKUP($A88,PreSurvey!$D:W,20,FALSE)</f>
        <v>Agree Slightly</v>
      </c>
      <c r="AG88" t="s">
        <v>68</v>
      </c>
      <c r="AH88" s="6" t="str">
        <f>VLOOKUP($A88,PreSurvey!$D:X,21,FALSE)</f>
        <v>Agree Slightly</v>
      </c>
      <c r="AI88" t="s">
        <v>68</v>
      </c>
      <c r="AJ88" s="6" t="str">
        <f>VLOOKUP($A88,PreSurvey!$D:Y,22,FALSE)</f>
        <v>Neither Agree nor Disagree</v>
      </c>
      <c r="AK88" t="s">
        <v>67</v>
      </c>
      <c r="AL88" s="6" t="str">
        <f>VLOOKUP($A88,PreSurvey!$D:Z,23,FALSE)</f>
        <v>Neither Agree nor Disagree</v>
      </c>
      <c r="AM88" t="s">
        <v>60</v>
      </c>
      <c r="AN88" s="6" t="str">
        <f>VLOOKUP($A88,PreSurvey!$D:AA,24,FALSE)</f>
        <v>Neither Agree nor Disagree</v>
      </c>
      <c r="AO88" t="s">
        <v>65</v>
      </c>
      <c r="AP88" s="6" t="str">
        <f>VLOOKUP($A88,PreSurvey!$D:AB,25,FALSE)</f>
        <v>Neither Agree nor Disagree</v>
      </c>
      <c r="AQ88" t="s">
        <v>66</v>
      </c>
      <c r="AR88" s="6" t="str">
        <f>VLOOKUP($A88,PreSurvey!$D:AC,26,FALSE)</f>
        <v>Neither Agree nor Disagree</v>
      </c>
      <c r="AS88" t="s">
        <v>60</v>
      </c>
      <c r="AT88" s="6" t="str">
        <f>VLOOKUP($A88,PreSurvey!$D:AD,27,FALSE)</f>
        <v>Neither Agree nor Disagree</v>
      </c>
      <c r="AU88" t="s">
        <v>68</v>
      </c>
      <c r="AV88" s="6" t="str">
        <f>VLOOKUP($A88,PreSurvey!$D:AE,28,FALSE)</f>
        <v>Neither Agree nor Disagree</v>
      </c>
      <c r="AW88" t="s">
        <v>60</v>
      </c>
      <c r="AX88" s="6" t="str">
        <f>VLOOKUP($A88,PreSurvey!$D:AF,29,FALSE)</f>
        <v>Neither Agree nor Disagree</v>
      </c>
      <c r="AY88" t="s">
        <v>65</v>
      </c>
      <c r="AZ88" s="6" t="str">
        <f>VLOOKUP($A88,PreSurvey!$D:AG,30,FALSE)</f>
        <v>Neither Agree nor Disagree</v>
      </c>
      <c r="BA88" t="s">
        <v>65</v>
      </c>
      <c r="BB88" s="6" t="str">
        <f>VLOOKUP($A88,PreSurvey!$D:AH,31,FALSE)</f>
        <v>Neither Agree nor Disagree</v>
      </c>
      <c r="BC88" t="s">
        <v>68</v>
      </c>
      <c r="BD88" s="6" t="str">
        <f>VLOOKUP($A88,PreSurvey!$D:AI,32,FALSE)</f>
        <v>Neither Agree nor Disagree</v>
      </c>
      <c r="BE88" t="s">
        <v>68</v>
      </c>
      <c r="BF88" s="6" t="str">
        <f>VLOOKUP($A88,PreSurvey!$D:AJ,33,FALSE)</f>
        <v>Neither Agree nor Disagree</v>
      </c>
      <c r="BG88" t="s">
        <v>68</v>
      </c>
      <c r="BH88" s="6" t="str">
        <f>VLOOKUP($A88,PreSurvey!$D:AK,34,FALSE)</f>
        <v>Disagree Strongly</v>
      </c>
      <c r="BI88" t="s">
        <v>67</v>
      </c>
      <c r="BJ88" s="6" t="str">
        <f>VLOOKUP($A88,PreSurvey!$D:AL,35,FALSE)</f>
        <v>Agree Slightly</v>
      </c>
      <c r="BK88" t="s">
        <v>68</v>
      </c>
      <c r="BL88" s="6" t="str">
        <f>VLOOKUP($A88,PreSurvey!$D:AM,36,FALSE)</f>
        <v>Agree Slightly</v>
      </c>
      <c r="BM88" t="s">
        <v>68</v>
      </c>
      <c r="BN88" s="6" t="str">
        <f>VLOOKUP($A88,PreSurvey!$D:AN,37,FALSE)</f>
        <v>Agree Slightly</v>
      </c>
      <c r="BO88" t="s">
        <v>68</v>
      </c>
      <c r="BP88" s="6" t="str">
        <f>VLOOKUP($A88,PreSurvey!$D:AO,38,FALSE)</f>
        <v>Disagree Strongly</v>
      </c>
      <c r="BQ88" t="s">
        <v>67</v>
      </c>
      <c r="BR88" s="6" t="str">
        <f>VLOOKUP($A88,PreSurvey!$D:AP,39,FALSE)</f>
        <v>Neither Agree nor Disagree</v>
      </c>
      <c r="BS88" t="s">
        <v>67</v>
      </c>
      <c r="BT88" s="6" t="str">
        <f>VLOOKUP($A88,PreSurvey!$D:AQ,40,FALSE)</f>
        <v>Neither Agree nor Disagree</v>
      </c>
      <c r="BU88" t="s">
        <v>68</v>
      </c>
      <c r="BV88" s="6" t="str">
        <f>VLOOKUP($A88,PreSurvey!$D:AR,41,FALSE)</f>
        <v>Disagree Slightly</v>
      </c>
      <c r="BW88" t="s">
        <v>67</v>
      </c>
      <c r="BX88" s="6" t="str">
        <f>VLOOKUP($A88,PreSurvey!$D:AS,42,FALSE)</f>
        <v>Disagree Slightly</v>
      </c>
      <c r="BY88" t="s">
        <v>67</v>
      </c>
      <c r="BZ88" s="6" t="str">
        <f>VLOOKUP($A88,PreSurvey!$D:AT,43,FALSE)</f>
        <v>Agree Slightly</v>
      </c>
      <c r="CA88" t="s">
        <v>68</v>
      </c>
      <c r="CB88" s="6" t="str">
        <f>VLOOKUP($A88,PreSurvey!$D:AU,44,FALSE)</f>
        <v>Agree Strongly</v>
      </c>
      <c r="CC88" t="s">
        <v>68</v>
      </c>
      <c r="CD88" s="6" t="str">
        <f>VLOOKUP($A88,PreSurvey!$D:AV,45,FALSE)</f>
        <v>Agree Strongly</v>
      </c>
      <c r="CE88" t="s">
        <v>68</v>
      </c>
      <c r="CF88" s="6" t="str">
        <f>VLOOKUP($A88,PreSurvey!$D:AW,46,FALSE)</f>
        <v>Agree Strongly</v>
      </c>
      <c r="CG88" t="s">
        <v>68</v>
      </c>
      <c r="CH88" s="6" t="str">
        <f>VLOOKUP($A88,PreSurvey!$D:AX,47,FALSE)</f>
        <v>Agree Strongly</v>
      </c>
      <c r="CI88" t="s">
        <v>68</v>
      </c>
      <c r="CJ88" s="6" t="str">
        <f>VLOOKUP($A88,PreSurvey!$D:AY,48,FALSE)</f>
        <v>Agree Strongly</v>
      </c>
      <c r="CK88" t="s">
        <v>68</v>
      </c>
      <c r="CL88">
        <v>1037</v>
      </c>
      <c r="CM88" s="3">
        <v>44443.056944444441</v>
      </c>
    </row>
    <row r="89" spans="1:91" x14ac:dyDescent="0.35">
      <c r="A89" s="5" t="s">
        <v>112</v>
      </c>
      <c r="B89" t="s">
        <v>102</v>
      </c>
      <c r="C89" t="s">
        <v>702</v>
      </c>
      <c r="D89" t="s">
        <v>56</v>
      </c>
      <c r="E89" s="6" t="s">
        <v>52</v>
      </c>
      <c r="F89" s="6" t="s">
        <v>77</v>
      </c>
      <c r="G89" s="6" t="s">
        <v>58</v>
      </c>
      <c r="H89" s="6" t="s">
        <v>113</v>
      </c>
      <c r="I89">
        <v>4</v>
      </c>
      <c r="J89">
        <v>4</v>
      </c>
      <c r="K89">
        <v>4</v>
      </c>
      <c r="L89" s="6" t="str">
        <f>VLOOKUP($A89,PreSurvey!$D:M,10,FALSE)</f>
        <v>Agree Slightly</v>
      </c>
      <c r="M89" t="s">
        <v>65</v>
      </c>
      <c r="N89" s="6" t="str">
        <f>VLOOKUP($A89,PreSurvey!$D:N,11,FALSE)</f>
        <v>Disagree Strongly</v>
      </c>
      <c r="O89" t="s">
        <v>67</v>
      </c>
      <c r="P89" s="6" t="str">
        <f>VLOOKUP($A89,PreSurvey!$D:O,12,FALSE)</f>
        <v>Disagree Strongly</v>
      </c>
      <c r="Q89" t="s">
        <v>65</v>
      </c>
      <c r="R89" s="6" t="str">
        <f>VLOOKUP($A89,PreSurvey!$D:P,13,FALSE)</f>
        <v>Agree Strongly</v>
      </c>
      <c r="S89" t="s">
        <v>68</v>
      </c>
      <c r="T89" s="6" t="str">
        <f>VLOOKUP($A89,PreSurvey!$D:Q,14,FALSE)</f>
        <v>Agree Strongly</v>
      </c>
      <c r="U89" t="s">
        <v>68</v>
      </c>
      <c r="V89" s="6" t="str">
        <f>VLOOKUP($A89,PreSurvey!$D:R,15,FALSE)</f>
        <v>Disagree Strongly</v>
      </c>
      <c r="W89" t="s">
        <v>67</v>
      </c>
      <c r="X89" s="6" t="str">
        <f>VLOOKUP($A89,PreSurvey!$D:S,16,FALSE)</f>
        <v>Disagree Strongly</v>
      </c>
      <c r="Y89" t="s">
        <v>67</v>
      </c>
      <c r="Z89" s="6" t="str">
        <f>VLOOKUP($A89,PreSurvey!$D:T,17,FALSE)</f>
        <v>Disagree Strongly</v>
      </c>
      <c r="AA89" t="s">
        <v>60</v>
      </c>
      <c r="AB89" s="6" t="str">
        <f>VLOOKUP($A89,PreSurvey!$D:U,18,FALSE)</f>
        <v>Agree Strongly</v>
      </c>
      <c r="AC89" t="s">
        <v>68</v>
      </c>
      <c r="AD89" s="6" t="str">
        <f>VLOOKUP($A89,PreSurvey!$D:V,19,FALSE)</f>
        <v>Agree Strongly</v>
      </c>
      <c r="AE89" t="s">
        <v>60</v>
      </c>
      <c r="AF89" s="6" t="str">
        <f>VLOOKUP($A89,PreSurvey!$D:W,20,FALSE)</f>
        <v>Agree Slightly</v>
      </c>
      <c r="AG89" t="s">
        <v>60</v>
      </c>
      <c r="AH89" s="6" t="str">
        <f>VLOOKUP($A89,PreSurvey!$D:X,21,FALSE)</f>
        <v>Agree Slightly</v>
      </c>
      <c r="AI89" t="s">
        <v>60</v>
      </c>
      <c r="AJ89" s="6" t="str">
        <f>VLOOKUP($A89,PreSurvey!$D:Y,22,FALSE)</f>
        <v>Disagree Strongly</v>
      </c>
      <c r="AK89" t="s">
        <v>67</v>
      </c>
      <c r="AL89" s="6" t="str">
        <f>VLOOKUP($A89,PreSurvey!$D:Z,23,FALSE)</f>
        <v>Neither Agree nor Disagree</v>
      </c>
      <c r="AM89" t="s">
        <v>66</v>
      </c>
      <c r="AN89" s="6" t="str">
        <f>VLOOKUP($A89,PreSurvey!$D:AA,24,FALSE)</f>
        <v>Neither Agree nor Disagree</v>
      </c>
      <c r="AO89" t="s">
        <v>67</v>
      </c>
      <c r="AP89" s="6" t="str">
        <f>VLOOKUP($A89,PreSurvey!$D:AB,25,FALSE)</f>
        <v>Disagree Strongly</v>
      </c>
      <c r="AQ89" t="s">
        <v>67</v>
      </c>
      <c r="AR89" s="6" t="str">
        <f>VLOOKUP($A89,PreSurvey!$D:AC,26,FALSE)</f>
        <v>Agree Slightly</v>
      </c>
      <c r="AS89" t="s">
        <v>60</v>
      </c>
      <c r="AT89" s="6" t="str">
        <f>VLOOKUP($A89,PreSurvey!$D:AD,27,FALSE)</f>
        <v>Agree Strongly</v>
      </c>
      <c r="AU89" t="s">
        <v>68</v>
      </c>
      <c r="AV89" s="6" t="str">
        <f>VLOOKUP($A89,PreSurvey!$D:AE,28,FALSE)</f>
        <v>Agree Slightly</v>
      </c>
      <c r="AW89" t="s">
        <v>60</v>
      </c>
      <c r="AX89" s="6" t="str">
        <f>VLOOKUP($A89,PreSurvey!$D:AF,29,FALSE)</f>
        <v>Agree Slightly</v>
      </c>
      <c r="AY89" t="s">
        <v>65</v>
      </c>
      <c r="AZ89" s="6" t="str">
        <f>VLOOKUP($A89,PreSurvey!$D:AG,30,FALSE)</f>
        <v>Agree Slightly</v>
      </c>
      <c r="BA89" t="s">
        <v>68</v>
      </c>
      <c r="BB89" s="6" t="str">
        <f>VLOOKUP($A89,PreSurvey!$D:AH,31,FALSE)</f>
        <v>Neither Agree nor Disagree</v>
      </c>
      <c r="BC89" t="s">
        <v>67</v>
      </c>
      <c r="BD89" s="6" t="str">
        <f>VLOOKUP($A89,PreSurvey!$D:AI,32,FALSE)</f>
        <v>Neither Agree nor Disagree</v>
      </c>
      <c r="BE89" t="s">
        <v>60</v>
      </c>
      <c r="BF89" s="6" t="str">
        <f>VLOOKUP($A89,PreSurvey!$D:AJ,33,FALSE)</f>
        <v>Agree Strongly</v>
      </c>
      <c r="BG89" t="s">
        <v>68</v>
      </c>
      <c r="BH89" s="6" t="str">
        <f>VLOOKUP($A89,PreSurvey!$D:AK,34,FALSE)</f>
        <v>Disagree Strongly</v>
      </c>
      <c r="BI89" t="s">
        <v>67</v>
      </c>
      <c r="BJ89" s="6" t="str">
        <f>VLOOKUP($A89,PreSurvey!$D:AL,35,FALSE)</f>
        <v>Agree Strongly</v>
      </c>
      <c r="BK89" t="s">
        <v>65</v>
      </c>
      <c r="BL89" s="6" t="str">
        <f>VLOOKUP($A89,PreSurvey!$D:AM,36,FALSE)</f>
        <v>Agree Strongly</v>
      </c>
      <c r="BM89" t="s">
        <v>65</v>
      </c>
      <c r="BN89" s="6" t="str">
        <f>VLOOKUP($A89,PreSurvey!$D:AN,37,FALSE)</f>
        <v>Agree Strongly</v>
      </c>
      <c r="BO89" t="s">
        <v>68</v>
      </c>
      <c r="BP89" s="6" t="str">
        <f>VLOOKUP($A89,PreSurvey!$D:AO,38,FALSE)</f>
        <v>Agree Strongly</v>
      </c>
      <c r="BQ89" t="s">
        <v>67</v>
      </c>
      <c r="BR89" s="6" t="str">
        <f>VLOOKUP($A89,PreSurvey!$D:AP,39,FALSE)</f>
        <v>Disagree Strongly</v>
      </c>
      <c r="BS89" t="s">
        <v>67</v>
      </c>
      <c r="BT89" s="6" t="str">
        <f>VLOOKUP($A89,PreSurvey!$D:AQ,40,FALSE)</f>
        <v>Disagree Strongly</v>
      </c>
      <c r="BU89" t="s">
        <v>67</v>
      </c>
      <c r="BV89" s="6" t="str">
        <f>VLOOKUP($A89,PreSurvey!$D:AR,41,FALSE)</f>
        <v>Disagree Strongly</v>
      </c>
      <c r="BW89" t="s">
        <v>67</v>
      </c>
      <c r="BX89" s="6" t="str">
        <f>VLOOKUP($A89,PreSurvey!$D:AS,42,FALSE)</f>
        <v>Disagree Strongly</v>
      </c>
      <c r="BY89" t="s">
        <v>67</v>
      </c>
      <c r="BZ89" s="6" t="str">
        <f>VLOOKUP($A89,PreSurvey!$D:AT,43,FALSE)</f>
        <v>Agree Strongly</v>
      </c>
      <c r="CA89" t="s">
        <v>68</v>
      </c>
      <c r="CB89" s="6" t="str">
        <f>VLOOKUP($A89,PreSurvey!$D:AU,44,FALSE)</f>
        <v>Agree Strongly</v>
      </c>
      <c r="CC89" t="s">
        <v>68</v>
      </c>
      <c r="CD89" s="6" t="str">
        <f>VLOOKUP($A89,PreSurvey!$D:AV,45,FALSE)</f>
        <v>Agree Strongly</v>
      </c>
      <c r="CE89" t="s">
        <v>68</v>
      </c>
      <c r="CF89" s="6" t="str">
        <f>VLOOKUP($A89,PreSurvey!$D:AW,46,FALSE)</f>
        <v>Agree Strongly</v>
      </c>
      <c r="CG89" t="s">
        <v>68</v>
      </c>
      <c r="CH89" s="6" t="str">
        <f>VLOOKUP($A89,PreSurvey!$D:AX,47,FALSE)</f>
        <v>Agree Strongly</v>
      </c>
      <c r="CI89" t="s">
        <v>68</v>
      </c>
      <c r="CJ89" s="6" t="str">
        <f>VLOOKUP($A89,PreSurvey!$D:AY,48,FALSE)</f>
        <v>Agree Strongly</v>
      </c>
      <c r="CK89" t="s">
        <v>68</v>
      </c>
      <c r="CL89">
        <v>176</v>
      </c>
      <c r="CM89" s="3">
        <v>44408.173611111109</v>
      </c>
    </row>
    <row r="90" spans="1:91" x14ac:dyDescent="0.35">
      <c r="A90" s="5" t="s">
        <v>101</v>
      </c>
      <c r="B90" t="s">
        <v>102</v>
      </c>
      <c r="C90" t="s">
        <v>717</v>
      </c>
      <c r="D90" t="s">
        <v>63</v>
      </c>
      <c r="E90" s="6" t="s">
        <v>52</v>
      </c>
      <c r="F90" s="6" t="s">
        <v>77</v>
      </c>
      <c r="G90" s="6" t="s">
        <v>58</v>
      </c>
      <c r="H90" s="6" t="s">
        <v>103</v>
      </c>
      <c r="I90">
        <v>5</v>
      </c>
      <c r="J90">
        <v>5</v>
      </c>
      <c r="K90">
        <v>5</v>
      </c>
      <c r="L90" s="6" t="str">
        <f>VLOOKUP($A90,PreSurvey!$D:M,10,FALSE)</f>
        <v>Agree Strongly</v>
      </c>
      <c r="M90" t="s">
        <v>68</v>
      </c>
      <c r="N90" s="6" t="str">
        <f>VLOOKUP($A90,PreSurvey!$D:N,11,FALSE)</f>
        <v>Disagree Strongly</v>
      </c>
      <c r="O90" t="s">
        <v>67</v>
      </c>
      <c r="P90" s="6" t="str">
        <f>VLOOKUP($A90,PreSurvey!$D:O,12,FALSE)</f>
        <v>Disagree Strongly</v>
      </c>
      <c r="Q90" t="s">
        <v>67</v>
      </c>
      <c r="R90" s="6" t="str">
        <f>VLOOKUP($A90,PreSurvey!$D:P,13,FALSE)</f>
        <v>Disagree Strongly</v>
      </c>
      <c r="S90" t="s">
        <v>68</v>
      </c>
      <c r="T90" s="6" t="str">
        <f>VLOOKUP($A90,PreSurvey!$D:Q,14,FALSE)</f>
        <v>Disagree Strongly</v>
      </c>
      <c r="U90" t="s">
        <v>68</v>
      </c>
      <c r="V90" s="6" t="str">
        <f>VLOOKUP($A90,PreSurvey!$D:R,15,FALSE)</f>
        <v>Disagree Strongly</v>
      </c>
      <c r="W90" t="s">
        <v>67</v>
      </c>
      <c r="X90" s="6" t="str">
        <f>VLOOKUP($A90,PreSurvey!$D:S,16,FALSE)</f>
        <v>Disagree Strongly</v>
      </c>
      <c r="Y90" t="s">
        <v>67</v>
      </c>
      <c r="Z90" s="6" t="str">
        <f>VLOOKUP($A90,PreSurvey!$D:T,17,FALSE)</f>
        <v>Disagree Strongly</v>
      </c>
      <c r="AA90" t="s">
        <v>67</v>
      </c>
      <c r="AB90" s="6" t="str">
        <f>VLOOKUP($A90,PreSurvey!$D:U,18,FALSE)</f>
        <v>Agree Strongly</v>
      </c>
      <c r="AC90" t="s">
        <v>68</v>
      </c>
      <c r="AD90" s="6" t="str">
        <f>VLOOKUP($A90,PreSurvey!$D:V,19,FALSE)</f>
        <v>Agree Strongly</v>
      </c>
      <c r="AE90" t="s">
        <v>68</v>
      </c>
      <c r="AF90" s="6" t="str">
        <f>VLOOKUP($A90,PreSurvey!$D:W,20,FALSE)</f>
        <v>Disagree Strongly</v>
      </c>
      <c r="AG90" t="s">
        <v>65</v>
      </c>
      <c r="AH90" s="6" t="str">
        <f>VLOOKUP($A90,PreSurvey!$D:X,21,FALSE)</f>
        <v>Agree Strongly</v>
      </c>
      <c r="AI90" t="s">
        <v>68</v>
      </c>
      <c r="AJ90" s="6" t="str">
        <f>VLOOKUP($A90,PreSurvey!$D:Y,22,FALSE)</f>
        <v>Disagree Strongly</v>
      </c>
      <c r="AK90" t="s">
        <v>67</v>
      </c>
      <c r="AL90" s="6" t="str">
        <f>VLOOKUP($A90,PreSurvey!$D:Z,23,FALSE)</f>
        <v>Disagree Strongly</v>
      </c>
      <c r="AM90" t="s">
        <v>67</v>
      </c>
      <c r="AN90" s="6" t="str">
        <f>VLOOKUP($A90,PreSurvey!$D:AA,24,FALSE)</f>
        <v>Disagree Strongly</v>
      </c>
      <c r="AO90" t="s">
        <v>67</v>
      </c>
      <c r="AP90" s="6" t="str">
        <f>VLOOKUP($A90,PreSurvey!$D:AB,25,FALSE)</f>
        <v>Disagree Strongly</v>
      </c>
      <c r="AQ90" t="s">
        <v>67</v>
      </c>
      <c r="AR90" s="6" t="str">
        <f>VLOOKUP($A90,PreSurvey!$D:AC,26,FALSE)</f>
        <v>Disagree Strongly</v>
      </c>
      <c r="AS90" t="s">
        <v>67</v>
      </c>
      <c r="AT90" s="6" t="str">
        <f>VLOOKUP($A90,PreSurvey!$D:AD,27,FALSE)</f>
        <v>Agree Strongly</v>
      </c>
      <c r="AU90" t="s">
        <v>68</v>
      </c>
      <c r="AV90" s="6" t="str">
        <f>VLOOKUP($A90,PreSurvey!$D:AE,28,FALSE)</f>
        <v>Disagree Strongly</v>
      </c>
      <c r="AW90" t="s">
        <v>67</v>
      </c>
      <c r="AX90" s="6" t="str">
        <f>VLOOKUP($A90,PreSurvey!$D:AF,29,FALSE)</f>
        <v>Disagree Strongly</v>
      </c>
      <c r="AY90" t="s">
        <v>67</v>
      </c>
      <c r="AZ90" s="6" t="str">
        <f>VLOOKUP($A90,PreSurvey!$D:AG,30,FALSE)</f>
        <v>Disagree Strongly</v>
      </c>
      <c r="BA90" t="s">
        <v>67</v>
      </c>
      <c r="BB90" s="6" t="str">
        <f>VLOOKUP($A90,PreSurvey!$D:AH,31,FALSE)</f>
        <v>Agree Strongly</v>
      </c>
      <c r="BC90" t="s">
        <v>68</v>
      </c>
      <c r="BD90" s="6" t="str">
        <f>VLOOKUP($A90,PreSurvey!$D:AI,32,FALSE)</f>
        <v>Neither Agree nor Disagree</v>
      </c>
      <c r="BE90" t="s">
        <v>68</v>
      </c>
      <c r="BF90" s="6" t="str">
        <f>VLOOKUP($A90,PreSurvey!$D:AJ,33,FALSE)</f>
        <v>Agree Strongly</v>
      </c>
      <c r="BG90" t="s">
        <v>68</v>
      </c>
      <c r="BH90" s="6" t="str">
        <f>VLOOKUP($A90,PreSurvey!$D:AK,34,FALSE)</f>
        <v>Disagree Strongly</v>
      </c>
      <c r="BI90" t="s">
        <v>67</v>
      </c>
      <c r="BJ90" s="6" t="str">
        <f>VLOOKUP($A90,PreSurvey!$D:AL,35,FALSE)</f>
        <v>Agree Strongly</v>
      </c>
      <c r="BK90" t="s">
        <v>68</v>
      </c>
      <c r="BL90" s="6" t="str">
        <f>VLOOKUP($A90,PreSurvey!$D:AM,36,FALSE)</f>
        <v>Agree Strongly</v>
      </c>
      <c r="BM90" t="s">
        <v>68</v>
      </c>
      <c r="BN90" s="6" t="str">
        <f>VLOOKUP($A90,PreSurvey!$D:AN,37,FALSE)</f>
        <v>Disagree Strongly</v>
      </c>
      <c r="BO90" t="s">
        <v>68</v>
      </c>
      <c r="BP90" s="6" t="str">
        <f>VLOOKUP($A90,PreSurvey!$D:AO,38,FALSE)</f>
        <v>Disagree Strongly</v>
      </c>
      <c r="BQ90" t="s">
        <v>68</v>
      </c>
      <c r="BR90" s="6" t="str">
        <f>VLOOKUP($A90,PreSurvey!$D:AP,39,FALSE)</f>
        <v>Disagree Strongly</v>
      </c>
      <c r="BS90" t="s">
        <v>68</v>
      </c>
      <c r="BT90" s="6" t="str">
        <f>VLOOKUP($A90,PreSurvey!$D:AQ,40,FALSE)</f>
        <v>Disagree Strongly</v>
      </c>
      <c r="BU90" t="s">
        <v>67</v>
      </c>
      <c r="BV90" s="6" t="str">
        <f>VLOOKUP($A90,PreSurvey!$D:AR,41,FALSE)</f>
        <v>Disagree Strongly</v>
      </c>
      <c r="BW90" t="s">
        <v>67</v>
      </c>
      <c r="BX90" s="6" t="str">
        <f>VLOOKUP($A90,PreSurvey!$D:AS,42,FALSE)</f>
        <v>Disagree Strongly</v>
      </c>
      <c r="BY90" t="s">
        <v>67</v>
      </c>
      <c r="BZ90" s="6" t="str">
        <f>VLOOKUP($A90,PreSurvey!$D:AT,43,FALSE)</f>
        <v>Agree Strongly</v>
      </c>
      <c r="CA90" t="s">
        <v>68</v>
      </c>
      <c r="CB90" s="6" t="str">
        <f>VLOOKUP($A90,PreSurvey!$D:AU,44,FALSE)</f>
        <v>Agree Strongly</v>
      </c>
      <c r="CC90" t="s">
        <v>68</v>
      </c>
      <c r="CD90" s="6" t="str">
        <f>VLOOKUP($A90,PreSurvey!$D:AV,45,FALSE)</f>
        <v>Agree Strongly</v>
      </c>
      <c r="CE90" t="s">
        <v>68</v>
      </c>
      <c r="CF90" s="6" t="str">
        <f>VLOOKUP($A90,PreSurvey!$D:AW,46,FALSE)</f>
        <v>Agree Strongly</v>
      </c>
      <c r="CG90" t="s">
        <v>68</v>
      </c>
      <c r="CH90" s="6" t="str">
        <f>VLOOKUP($A90,PreSurvey!$D:AX,47,FALSE)</f>
        <v>Agree Strongly</v>
      </c>
      <c r="CI90" t="s">
        <v>68</v>
      </c>
      <c r="CJ90" s="6" t="str">
        <f>VLOOKUP($A90,PreSurvey!$D:AY,48,FALSE)</f>
        <v>Agree Strongly</v>
      </c>
      <c r="CK90" t="s">
        <v>68</v>
      </c>
      <c r="CL90">
        <v>1063</v>
      </c>
      <c r="CM90" s="3">
        <v>44443.245833333334</v>
      </c>
    </row>
    <row r="91" spans="1:91" x14ac:dyDescent="0.35">
      <c r="A91" s="5" t="s">
        <v>108</v>
      </c>
      <c r="B91" t="s">
        <v>102</v>
      </c>
      <c r="C91" t="s">
        <v>702</v>
      </c>
      <c r="D91" t="s">
        <v>56</v>
      </c>
      <c r="E91" s="6" t="s">
        <v>52</v>
      </c>
      <c r="F91" s="6" t="s">
        <v>64</v>
      </c>
      <c r="G91" s="6" t="s">
        <v>58</v>
      </c>
      <c r="H91" s="6" t="s">
        <v>59</v>
      </c>
      <c r="I91">
        <v>3</v>
      </c>
      <c r="J91">
        <v>3</v>
      </c>
      <c r="K91">
        <v>3</v>
      </c>
      <c r="L91" s="6" t="str">
        <f>VLOOKUP($A91,PreSurvey!$D:M,10,FALSE)</f>
        <v>Agree Strongly</v>
      </c>
      <c r="M91" t="s">
        <v>68</v>
      </c>
      <c r="N91" s="6" t="str">
        <f>VLOOKUP($A91,PreSurvey!$D:N,11,FALSE)</f>
        <v>Disagree Strongly</v>
      </c>
      <c r="O91" t="s">
        <v>67</v>
      </c>
      <c r="P91" s="6" t="str">
        <f>VLOOKUP($A91,PreSurvey!$D:O,12,FALSE)</f>
        <v>Disagree Strongly</v>
      </c>
      <c r="Q91" t="s">
        <v>67</v>
      </c>
      <c r="R91" s="6" t="str">
        <f>VLOOKUP($A91,PreSurvey!$D:P,13,FALSE)</f>
        <v>Agree Strongly</v>
      </c>
      <c r="S91" t="s">
        <v>68</v>
      </c>
      <c r="T91" s="6" t="str">
        <f>VLOOKUP($A91,PreSurvey!$D:Q,14,FALSE)</f>
        <v>Agree Strongly</v>
      </c>
      <c r="U91" t="s">
        <v>68</v>
      </c>
      <c r="V91" s="6" t="str">
        <f>VLOOKUP($A91,PreSurvey!$D:R,15,FALSE)</f>
        <v>Disagree Strongly</v>
      </c>
      <c r="W91" t="s">
        <v>67</v>
      </c>
      <c r="X91" s="6" t="str">
        <f>VLOOKUP($A91,PreSurvey!$D:S,16,FALSE)</f>
        <v>Disagree Strongly</v>
      </c>
      <c r="Y91" t="s">
        <v>67</v>
      </c>
      <c r="Z91" s="6" t="str">
        <f>VLOOKUP($A91,PreSurvey!$D:T,17,FALSE)</f>
        <v>Disagree Strongly</v>
      </c>
      <c r="AA91" t="s">
        <v>67</v>
      </c>
      <c r="AB91" s="6" t="str">
        <f>VLOOKUP($A91,PreSurvey!$D:U,18,FALSE)</f>
        <v>Agree Strongly</v>
      </c>
      <c r="AC91" t="s">
        <v>68</v>
      </c>
      <c r="AD91" s="6" t="str">
        <f>VLOOKUP($A91,PreSurvey!$D:V,19,FALSE)</f>
        <v>Agree Strongly</v>
      </c>
      <c r="AE91" t="s">
        <v>68</v>
      </c>
      <c r="AF91" s="6" t="str">
        <f>VLOOKUP($A91,PreSurvey!$D:W,20,FALSE)</f>
        <v>Agree Slightly</v>
      </c>
      <c r="AG91" t="s">
        <v>65</v>
      </c>
      <c r="AH91" s="6" t="str">
        <f>VLOOKUP($A91,PreSurvey!$D:X,21,FALSE)</f>
        <v>Agree Strongly</v>
      </c>
      <c r="AI91" t="s">
        <v>68</v>
      </c>
      <c r="AJ91" s="6" t="str">
        <f>VLOOKUP($A91,PreSurvey!$D:Y,22,FALSE)</f>
        <v>Agree Strongly</v>
      </c>
      <c r="AK91" t="s">
        <v>67</v>
      </c>
      <c r="AL91" s="6" t="str">
        <f>VLOOKUP($A91,PreSurvey!$D:Z,23,FALSE)</f>
        <v>Disagree Strongly</v>
      </c>
      <c r="AM91" t="s">
        <v>67</v>
      </c>
      <c r="AN91" s="6" t="str">
        <f>VLOOKUP($A91,PreSurvey!$D:AA,24,FALSE)</f>
        <v>Disagree Strongly</v>
      </c>
      <c r="AO91" t="s">
        <v>67</v>
      </c>
      <c r="AP91" s="6" t="str">
        <f>VLOOKUP($A91,PreSurvey!$D:AB,25,FALSE)</f>
        <v>Disagree Strongly</v>
      </c>
      <c r="AQ91" t="s">
        <v>67</v>
      </c>
      <c r="AR91" s="6" t="str">
        <f>VLOOKUP($A91,PreSurvey!$D:AC,26,FALSE)</f>
        <v>Disagree Strongly</v>
      </c>
      <c r="AS91" t="s">
        <v>67</v>
      </c>
      <c r="AT91" s="6" t="str">
        <f>VLOOKUP($A91,PreSurvey!$D:AD,27,FALSE)</f>
        <v>Agree Strongly</v>
      </c>
      <c r="AU91" t="s">
        <v>68</v>
      </c>
      <c r="AV91" s="6" t="str">
        <f>VLOOKUP($A91,PreSurvey!$D:AE,28,FALSE)</f>
        <v>Disagree Strongly</v>
      </c>
      <c r="AW91" t="s">
        <v>67</v>
      </c>
      <c r="AX91" s="6" t="str">
        <f>VLOOKUP($A91,PreSurvey!$D:AF,29,FALSE)</f>
        <v>Neither Agree nor Disagree</v>
      </c>
      <c r="AY91" t="s">
        <v>67</v>
      </c>
      <c r="AZ91" s="6" t="str">
        <f>VLOOKUP($A91,PreSurvey!$D:AG,30,FALSE)</f>
        <v>Neither Agree nor Disagree</v>
      </c>
      <c r="BA91" t="s">
        <v>67</v>
      </c>
      <c r="BB91" s="6" t="str">
        <f>VLOOKUP($A91,PreSurvey!$D:AH,31,FALSE)</f>
        <v>Agree Strongly</v>
      </c>
      <c r="BC91" t="s">
        <v>68</v>
      </c>
      <c r="BD91" s="6" t="str">
        <f>VLOOKUP($A91,PreSurvey!$D:AI,32,FALSE)</f>
        <v>Agree Strongly</v>
      </c>
      <c r="BE91" t="s">
        <v>65</v>
      </c>
      <c r="BF91" s="6" t="str">
        <f>VLOOKUP($A91,PreSurvey!$D:AJ,33,FALSE)</f>
        <v>Agree Strongly</v>
      </c>
      <c r="BG91" t="s">
        <v>68</v>
      </c>
      <c r="BH91" s="6" t="str">
        <f>VLOOKUP($A91,PreSurvey!$D:AK,34,FALSE)</f>
        <v>Disagree Strongly</v>
      </c>
      <c r="BI91" t="s">
        <v>67</v>
      </c>
      <c r="BJ91" s="6" t="str">
        <f>VLOOKUP($A91,PreSurvey!$D:AL,35,FALSE)</f>
        <v>Agree Strongly</v>
      </c>
      <c r="BK91" t="s">
        <v>68</v>
      </c>
      <c r="BL91" s="6" t="str">
        <f>VLOOKUP($A91,PreSurvey!$D:AM,36,FALSE)</f>
        <v>Agree Strongly</v>
      </c>
      <c r="BM91" t="s">
        <v>68</v>
      </c>
      <c r="BN91" s="6" t="str">
        <f>VLOOKUP($A91,PreSurvey!$D:AN,37,FALSE)</f>
        <v>Agree Strongly</v>
      </c>
      <c r="BO91" t="s">
        <v>60</v>
      </c>
      <c r="BP91" s="6" t="str">
        <f>VLOOKUP($A91,PreSurvey!$D:AO,38,FALSE)</f>
        <v>Agree Strongly</v>
      </c>
      <c r="BQ91" t="s">
        <v>67</v>
      </c>
      <c r="BR91" s="6" t="str">
        <f>VLOOKUP($A91,PreSurvey!$D:AP,39,FALSE)</f>
        <v>Disagree Strongly</v>
      </c>
      <c r="BS91" t="s">
        <v>67</v>
      </c>
      <c r="BT91" s="6" t="str">
        <f>VLOOKUP($A91,PreSurvey!$D:AQ,40,FALSE)</f>
        <v>Disagree Strongly</v>
      </c>
      <c r="BU91" t="s">
        <v>67</v>
      </c>
      <c r="BV91" s="6" t="str">
        <f>VLOOKUP($A91,PreSurvey!$D:AR,41,FALSE)</f>
        <v>Disagree Strongly</v>
      </c>
      <c r="BW91" t="s">
        <v>67</v>
      </c>
      <c r="BX91" s="6" t="str">
        <f>VLOOKUP($A91,PreSurvey!$D:AS,42,FALSE)</f>
        <v>Disagree Strongly</v>
      </c>
      <c r="BY91" t="s">
        <v>60</v>
      </c>
      <c r="BZ91" s="6" t="str">
        <f>VLOOKUP($A91,PreSurvey!$D:AT,43,FALSE)</f>
        <v>Agree Strongly</v>
      </c>
      <c r="CA91" t="s">
        <v>68</v>
      </c>
      <c r="CB91" s="6" t="str">
        <f>VLOOKUP($A91,PreSurvey!$D:AU,44,FALSE)</f>
        <v>Agree Strongly</v>
      </c>
      <c r="CC91" t="s">
        <v>68</v>
      </c>
      <c r="CD91" s="6" t="str">
        <f>VLOOKUP($A91,PreSurvey!$D:AV,45,FALSE)</f>
        <v>Agree Strongly</v>
      </c>
      <c r="CE91" t="s">
        <v>68</v>
      </c>
      <c r="CF91" s="6" t="str">
        <f>VLOOKUP($A91,PreSurvey!$D:AW,46,FALSE)</f>
        <v>Agree Strongly</v>
      </c>
      <c r="CG91" t="s">
        <v>68</v>
      </c>
      <c r="CH91" s="6" t="str">
        <f>VLOOKUP($A91,PreSurvey!$D:AX,47,FALSE)</f>
        <v>Agree Strongly</v>
      </c>
      <c r="CI91" t="s">
        <v>68</v>
      </c>
      <c r="CJ91" s="6" t="str">
        <f>VLOOKUP($A91,PreSurvey!$D:AY,48,FALSE)</f>
        <v>Agree Strongly</v>
      </c>
      <c r="CK91" t="s">
        <v>68</v>
      </c>
      <c r="CL91">
        <v>1054</v>
      </c>
      <c r="CM91" s="3">
        <v>44443.12222222222</v>
      </c>
    </row>
    <row r="92" spans="1:91" x14ac:dyDescent="0.35">
      <c r="A92" s="5" t="s">
        <v>109</v>
      </c>
      <c r="B92" t="s">
        <v>102</v>
      </c>
      <c r="C92" t="s">
        <v>715</v>
      </c>
      <c r="D92" t="s">
        <v>63</v>
      </c>
      <c r="E92" s="6" t="s">
        <v>52</v>
      </c>
      <c r="F92" s="6" t="s">
        <v>64</v>
      </c>
      <c r="G92" s="6" t="s">
        <v>52</v>
      </c>
      <c r="H92" s="6" t="s">
        <v>59</v>
      </c>
      <c r="I92">
        <v>4</v>
      </c>
      <c r="J92">
        <v>4</v>
      </c>
      <c r="K92">
        <v>4</v>
      </c>
      <c r="L92" s="6" t="str">
        <f>VLOOKUP($A92,PreSurvey!$D:M,10,FALSE)</f>
        <v>Agree Strongly</v>
      </c>
      <c r="M92" t="s">
        <v>68</v>
      </c>
      <c r="N92" s="6" t="str">
        <f>VLOOKUP($A92,PreSurvey!$D:N,11,FALSE)</f>
        <v>Disagree Strongly</v>
      </c>
      <c r="O92" t="s">
        <v>67</v>
      </c>
      <c r="P92" s="6" t="str">
        <f>VLOOKUP($A92,PreSurvey!$D:O,12,FALSE)</f>
        <v>Disagree Strongly</v>
      </c>
      <c r="Q92" t="s">
        <v>67</v>
      </c>
      <c r="R92" s="6" t="str">
        <f>VLOOKUP($A92,PreSurvey!$D:P,13,FALSE)</f>
        <v>Agree Strongly</v>
      </c>
      <c r="S92" t="s">
        <v>68</v>
      </c>
      <c r="T92" s="6" t="str">
        <f>VLOOKUP($A92,PreSurvey!$D:Q,14,FALSE)</f>
        <v>Agree Strongly</v>
      </c>
      <c r="U92" t="s">
        <v>68</v>
      </c>
      <c r="V92" s="6" t="str">
        <f>VLOOKUP($A92,PreSurvey!$D:R,15,FALSE)</f>
        <v>Disagree Strongly</v>
      </c>
      <c r="W92" t="s">
        <v>67</v>
      </c>
      <c r="X92" s="6" t="str">
        <f>VLOOKUP($A92,PreSurvey!$D:S,16,FALSE)</f>
        <v>Disagree Strongly</v>
      </c>
      <c r="Y92" t="s">
        <v>67</v>
      </c>
      <c r="Z92" s="6" t="str">
        <f>VLOOKUP($A92,PreSurvey!$D:T,17,FALSE)</f>
        <v>Disagree Strongly</v>
      </c>
      <c r="AA92" t="s">
        <v>67</v>
      </c>
      <c r="AB92" s="6" t="str">
        <f>VLOOKUP($A92,PreSurvey!$D:U,18,FALSE)</f>
        <v>Agree Strongly</v>
      </c>
      <c r="AC92" t="s">
        <v>68</v>
      </c>
      <c r="AD92" s="6" t="str">
        <f>VLOOKUP($A92,PreSurvey!$D:V,19,FALSE)</f>
        <v>Agree Strongly</v>
      </c>
      <c r="AE92" t="s">
        <v>68</v>
      </c>
      <c r="AF92" s="6" t="str">
        <f>VLOOKUP($A92,PreSurvey!$D:W,20,FALSE)</f>
        <v>Agree Slightly</v>
      </c>
      <c r="AG92" t="s">
        <v>65</v>
      </c>
      <c r="AH92" s="6" t="str">
        <f>VLOOKUP($A92,PreSurvey!$D:X,21,FALSE)</f>
        <v>Agree Slightly</v>
      </c>
      <c r="AI92" t="s">
        <v>68</v>
      </c>
      <c r="AJ92" s="6" t="str">
        <f>VLOOKUP($A92,PreSurvey!$D:Y,22,FALSE)</f>
        <v>Disagree Strongly</v>
      </c>
      <c r="AK92" t="s">
        <v>67</v>
      </c>
      <c r="AL92" s="6" t="str">
        <f>VLOOKUP($A92,PreSurvey!$D:Z,23,FALSE)</f>
        <v>Disagree Strongly</v>
      </c>
      <c r="AM92" t="s">
        <v>67</v>
      </c>
      <c r="AN92" s="6" t="str">
        <f>VLOOKUP($A92,PreSurvey!$D:AA,24,FALSE)</f>
        <v>Disagree Strongly</v>
      </c>
      <c r="AO92" t="s">
        <v>67</v>
      </c>
      <c r="AP92" s="6" t="str">
        <f>VLOOKUP($A92,PreSurvey!$D:AB,25,FALSE)</f>
        <v>Disagree Strongly</v>
      </c>
      <c r="AQ92" t="s">
        <v>67</v>
      </c>
      <c r="AR92" s="6" t="str">
        <f>VLOOKUP($A92,PreSurvey!$D:AC,26,FALSE)</f>
        <v>Disagree Strongly</v>
      </c>
      <c r="AS92" t="s">
        <v>67</v>
      </c>
      <c r="AT92" s="6" t="str">
        <f>VLOOKUP($A92,PreSurvey!$D:AD,27,FALSE)</f>
        <v>Agree Strongly</v>
      </c>
      <c r="AU92" t="s">
        <v>68</v>
      </c>
      <c r="AV92" s="6" t="str">
        <f>VLOOKUP($A92,PreSurvey!$D:AE,28,FALSE)</f>
        <v>Disagree Strongly</v>
      </c>
      <c r="AW92" t="s">
        <v>67</v>
      </c>
      <c r="AX92" s="6" t="str">
        <f>VLOOKUP($A92,PreSurvey!$D:AF,29,FALSE)</f>
        <v>Disagree Strongly</v>
      </c>
      <c r="AY92" t="s">
        <v>67</v>
      </c>
      <c r="AZ92" s="6" t="str">
        <f>VLOOKUP($A92,PreSurvey!$D:AG,30,FALSE)</f>
        <v>Disagree Strongly</v>
      </c>
      <c r="BA92" t="s">
        <v>66</v>
      </c>
      <c r="BB92" s="6" t="str">
        <f>VLOOKUP($A92,PreSurvey!$D:AH,31,FALSE)</f>
        <v>Agree Slightly</v>
      </c>
      <c r="BC92" t="s">
        <v>68</v>
      </c>
      <c r="BD92" s="6" t="str">
        <f>VLOOKUP($A92,PreSurvey!$D:AI,32,FALSE)</f>
        <v>Agree Slightly</v>
      </c>
      <c r="BE92" t="s">
        <v>68</v>
      </c>
      <c r="BF92" s="6" t="str">
        <f>VLOOKUP($A92,PreSurvey!$D:AJ,33,FALSE)</f>
        <v>Agree Strongly</v>
      </c>
      <c r="BG92" t="s">
        <v>68</v>
      </c>
      <c r="BH92" s="6" t="str">
        <f>VLOOKUP($A92,PreSurvey!$D:AK,34,FALSE)</f>
        <v>Disagree Strongly</v>
      </c>
      <c r="BI92" t="s">
        <v>67</v>
      </c>
      <c r="BJ92" s="6" t="str">
        <f>VLOOKUP($A92,PreSurvey!$D:AL,35,FALSE)</f>
        <v>Agree Strongly</v>
      </c>
      <c r="BK92" t="s">
        <v>68</v>
      </c>
      <c r="BL92" s="6" t="str">
        <f>VLOOKUP($A92,PreSurvey!$D:AM,36,FALSE)</f>
        <v>Agree Strongly</v>
      </c>
      <c r="BM92" t="s">
        <v>68</v>
      </c>
      <c r="BN92" s="6" t="str">
        <f>VLOOKUP($A92,PreSurvey!$D:AN,37,FALSE)</f>
        <v>Neither Agree nor Disagree</v>
      </c>
      <c r="BO92" t="s">
        <v>67</v>
      </c>
      <c r="BP92" s="6" t="str">
        <f>VLOOKUP($A92,PreSurvey!$D:AO,38,FALSE)</f>
        <v>Disagree Strongly</v>
      </c>
      <c r="BQ92" t="s">
        <v>67</v>
      </c>
      <c r="BR92" s="6" t="str">
        <f>VLOOKUP($A92,PreSurvey!$D:AP,39,FALSE)</f>
        <v>Disagree Strongly</v>
      </c>
      <c r="BS92" t="s">
        <v>67</v>
      </c>
      <c r="BT92" s="6" t="str">
        <f>VLOOKUP($A92,PreSurvey!$D:AQ,40,FALSE)</f>
        <v>Disagree Strongly</v>
      </c>
      <c r="BU92" t="s">
        <v>67</v>
      </c>
      <c r="BV92" s="6" t="str">
        <f>VLOOKUP($A92,PreSurvey!$D:AR,41,FALSE)</f>
        <v>Disagree Strongly</v>
      </c>
      <c r="BW92" t="s">
        <v>67</v>
      </c>
      <c r="BX92" s="6" t="str">
        <f>VLOOKUP($A92,PreSurvey!$D:AS,42,FALSE)</f>
        <v>Disagree Strongly</v>
      </c>
      <c r="BY92" t="s">
        <v>67</v>
      </c>
      <c r="BZ92" s="6" t="str">
        <f>VLOOKUP($A92,PreSurvey!$D:AT,43,FALSE)</f>
        <v>Agree Strongly</v>
      </c>
      <c r="CA92" t="s">
        <v>68</v>
      </c>
      <c r="CB92" s="6" t="str">
        <f>VLOOKUP($A92,PreSurvey!$D:AU,44,FALSE)</f>
        <v>Agree Strongly</v>
      </c>
      <c r="CC92" t="s">
        <v>68</v>
      </c>
      <c r="CD92" s="6" t="str">
        <f>VLOOKUP($A92,PreSurvey!$D:AV,45,FALSE)</f>
        <v>Agree Strongly</v>
      </c>
      <c r="CE92" t="s">
        <v>68</v>
      </c>
      <c r="CF92" s="6" t="str">
        <f>VLOOKUP($A92,PreSurvey!$D:AW,46,FALSE)</f>
        <v>Agree Strongly</v>
      </c>
      <c r="CG92" t="s">
        <v>68</v>
      </c>
      <c r="CH92" s="6" t="str">
        <f>VLOOKUP($A92,PreSurvey!$D:AX,47,FALSE)</f>
        <v>Agree Strongly</v>
      </c>
      <c r="CI92" t="s">
        <v>68</v>
      </c>
      <c r="CJ92" s="6" t="str">
        <f>VLOOKUP($A92,PreSurvey!$D:AY,48,FALSE)</f>
        <v>Agree Strongly</v>
      </c>
      <c r="CK92" t="s">
        <v>68</v>
      </c>
      <c r="CL92">
        <v>1052</v>
      </c>
      <c r="CM92" s="3">
        <v>44443.10833333333</v>
      </c>
    </row>
    <row r="93" spans="1:91" x14ac:dyDescent="0.35">
      <c r="A93" s="5" t="s">
        <v>753</v>
      </c>
      <c r="B93" t="s">
        <v>102</v>
      </c>
      <c r="C93" t="s">
        <v>702</v>
      </c>
      <c r="D93" t="s">
        <v>56</v>
      </c>
      <c r="E93" s="6" t="s">
        <v>52</v>
      </c>
      <c r="F93" s="6" t="s">
        <v>90</v>
      </c>
      <c r="G93" s="6" t="s">
        <v>58</v>
      </c>
      <c r="H93" s="6" t="s">
        <v>80</v>
      </c>
      <c r="I93">
        <v>5</v>
      </c>
      <c r="J93">
        <v>4</v>
      </c>
      <c r="K93">
        <v>5</v>
      </c>
      <c r="L93" s="6" t="str">
        <f>VLOOKUP($A93,PreSurvey!$D:M,10,FALSE)</f>
        <v>Agree Strongly</v>
      </c>
      <c r="M93" t="s">
        <v>68</v>
      </c>
      <c r="N93" s="6" t="str">
        <f>VLOOKUP($A93,PreSurvey!$D:N,11,FALSE)</f>
        <v>Disagree Strongly</v>
      </c>
      <c r="O93" t="s">
        <v>67</v>
      </c>
      <c r="P93" s="6" t="str">
        <f>VLOOKUP($A93,PreSurvey!$D:O,12,FALSE)</f>
        <v>Disagree Strongly</v>
      </c>
      <c r="Q93" t="s">
        <v>67</v>
      </c>
      <c r="R93" s="6" t="str">
        <f>VLOOKUP($A93,PreSurvey!$D:P,13,FALSE)</f>
        <v>Agree Strongly</v>
      </c>
      <c r="S93" t="s">
        <v>68</v>
      </c>
      <c r="T93" s="6" t="str">
        <f>VLOOKUP($A93,PreSurvey!$D:Q,14,FALSE)</f>
        <v>Agree Strongly</v>
      </c>
      <c r="U93" t="s">
        <v>68</v>
      </c>
      <c r="V93" s="6" t="str">
        <f>VLOOKUP($A93,PreSurvey!$D:R,15,FALSE)</f>
        <v>Disagree Strongly</v>
      </c>
      <c r="W93" t="s">
        <v>67</v>
      </c>
      <c r="X93" s="6" t="str">
        <f>VLOOKUP($A93,PreSurvey!$D:S,16,FALSE)</f>
        <v>Disagree Strongly</v>
      </c>
      <c r="Y93" t="s">
        <v>67</v>
      </c>
      <c r="Z93" s="6" t="str">
        <f>VLOOKUP($A93,PreSurvey!$D:T,17,FALSE)</f>
        <v>Disagree Strongly</v>
      </c>
      <c r="AA93" t="s">
        <v>67</v>
      </c>
      <c r="AB93" s="6" t="str">
        <f>VLOOKUP($A93,PreSurvey!$D:U,18,FALSE)</f>
        <v>Agree Strongly</v>
      </c>
      <c r="AC93" t="s">
        <v>68</v>
      </c>
      <c r="AD93" s="6" t="str">
        <f>VLOOKUP($A93,PreSurvey!$D:V,19,FALSE)</f>
        <v>Agree Strongly</v>
      </c>
      <c r="AE93" t="s">
        <v>60</v>
      </c>
      <c r="AF93" s="6" t="str">
        <f>VLOOKUP($A93,PreSurvey!$D:W,20,FALSE)</f>
        <v>Agree Strongly</v>
      </c>
      <c r="AG93" t="s">
        <v>65</v>
      </c>
      <c r="AH93" s="6" t="str">
        <f>VLOOKUP($A93,PreSurvey!$D:X,21,FALSE)</f>
        <v>Agree Strongly</v>
      </c>
      <c r="AI93" t="s">
        <v>65</v>
      </c>
      <c r="AJ93" s="6" t="str">
        <f>VLOOKUP($A93,PreSurvey!$D:Y,22,FALSE)</f>
        <v>Disagree Strongly</v>
      </c>
      <c r="AK93" t="s">
        <v>67</v>
      </c>
      <c r="AL93" s="6" t="str">
        <f>VLOOKUP($A93,PreSurvey!$D:Z,23,FALSE)</f>
        <v>Disagree Strongly</v>
      </c>
      <c r="AM93" t="s">
        <v>60</v>
      </c>
      <c r="AN93" s="6" t="str">
        <f>VLOOKUP($A93,PreSurvey!$D:AA,24,FALSE)</f>
        <v>Disagree Strongly</v>
      </c>
      <c r="AO93" t="s">
        <v>67</v>
      </c>
      <c r="AP93" s="6" t="str">
        <f>VLOOKUP($A93,PreSurvey!$D:AB,25,FALSE)</f>
        <v>Disagree Strongly</v>
      </c>
      <c r="AQ93" t="s">
        <v>67</v>
      </c>
      <c r="AR93" s="6" t="str">
        <f>VLOOKUP($A93,PreSurvey!$D:AC,26,FALSE)</f>
        <v>Disagree Strongly</v>
      </c>
      <c r="AS93" t="s">
        <v>60</v>
      </c>
      <c r="AT93" s="6" t="str">
        <f>VLOOKUP($A93,PreSurvey!$D:AD,27,FALSE)</f>
        <v>Agree Strongly</v>
      </c>
      <c r="AU93" t="s">
        <v>68</v>
      </c>
      <c r="AV93" s="6" t="str">
        <f>VLOOKUP($A93,PreSurvey!$D:AE,28,FALSE)</f>
        <v>Disagree Strongly</v>
      </c>
      <c r="AW93" t="s">
        <v>66</v>
      </c>
      <c r="AX93" s="6" t="str">
        <f>VLOOKUP($A93,PreSurvey!$D:AF,29,FALSE)</f>
        <v>Disagree Strongly</v>
      </c>
      <c r="AY93" t="s">
        <v>66</v>
      </c>
      <c r="AZ93" s="6" t="str">
        <f>VLOOKUP($A93,PreSurvey!$D:AG,30,FALSE)</f>
        <v>Disagree Strongly</v>
      </c>
      <c r="BA93" t="s">
        <v>66</v>
      </c>
      <c r="BB93" s="6" t="str">
        <f>VLOOKUP($A93,PreSurvey!$D:AH,31,FALSE)</f>
        <v>Agree Strongly</v>
      </c>
      <c r="BC93" t="s">
        <v>68</v>
      </c>
      <c r="BD93" s="6" t="str">
        <f>VLOOKUP($A93,PreSurvey!$D:AI,32,FALSE)</f>
        <v>Agree Strongly</v>
      </c>
      <c r="BE93" t="s">
        <v>68</v>
      </c>
      <c r="BF93" s="6" t="str">
        <f>VLOOKUP($A93,PreSurvey!$D:AJ,33,FALSE)</f>
        <v>Agree Strongly</v>
      </c>
      <c r="BG93" t="s">
        <v>68</v>
      </c>
      <c r="BH93" s="6" t="str">
        <f>VLOOKUP($A93,PreSurvey!$D:AK,34,FALSE)</f>
        <v>Disagree Strongly</v>
      </c>
      <c r="BI93" t="s">
        <v>67</v>
      </c>
      <c r="BJ93" s="6" t="str">
        <f>VLOOKUP($A93,PreSurvey!$D:AL,35,FALSE)</f>
        <v>Agree Strongly</v>
      </c>
      <c r="BK93" t="s">
        <v>68</v>
      </c>
      <c r="BL93" s="6" t="str">
        <f>VLOOKUP($A93,PreSurvey!$D:AM,36,FALSE)</f>
        <v>Agree Strongly</v>
      </c>
      <c r="BM93" t="s">
        <v>68</v>
      </c>
      <c r="BN93" s="6" t="str">
        <f>VLOOKUP($A93,PreSurvey!$D:AN,37,FALSE)</f>
        <v>Agree Slightly</v>
      </c>
      <c r="BO93" t="s">
        <v>65</v>
      </c>
      <c r="BP93" s="6" t="str">
        <f>VLOOKUP($A93,PreSurvey!$D:AO,38,FALSE)</f>
        <v>Disagree Strongly</v>
      </c>
      <c r="BQ93" t="s">
        <v>67</v>
      </c>
      <c r="BR93" s="6" t="str">
        <f>VLOOKUP($A93,PreSurvey!$D:AP,39,FALSE)</f>
        <v>Disagree Strongly</v>
      </c>
      <c r="BS93" t="s">
        <v>67</v>
      </c>
      <c r="BT93" s="6" t="str">
        <f>VLOOKUP($A93,PreSurvey!$D:AQ,40,FALSE)</f>
        <v>Disagree Strongly</v>
      </c>
      <c r="BU93" t="s">
        <v>67</v>
      </c>
      <c r="BV93" s="6" t="str">
        <f>VLOOKUP($A93,PreSurvey!$D:AR,41,FALSE)</f>
        <v>Disagree Strongly</v>
      </c>
      <c r="BW93" t="s">
        <v>67</v>
      </c>
      <c r="BX93" s="6" t="str">
        <f>VLOOKUP($A93,PreSurvey!$D:AS,42,FALSE)</f>
        <v>Disagree Strongly</v>
      </c>
      <c r="BY93" t="s">
        <v>66</v>
      </c>
      <c r="BZ93" s="6" t="str">
        <f>VLOOKUP($A93,PreSurvey!$D:AT,43,FALSE)</f>
        <v>Agree Strongly</v>
      </c>
      <c r="CA93" t="s">
        <v>68</v>
      </c>
      <c r="CB93" s="6" t="str">
        <f>VLOOKUP($A93,PreSurvey!$D:AU,44,FALSE)</f>
        <v>Agree Strongly</v>
      </c>
      <c r="CC93" t="s">
        <v>68</v>
      </c>
      <c r="CD93" s="6" t="str">
        <f>VLOOKUP($A93,PreSurvey!$D:AV,45,FALSE)</f>
        <v>Agree Strongly</v>
      </c>
      <c r="CE93" t="s">
        <v>68</v>
      </c>
      <c r="CF93" s="6" t="str">
        <f>VLOOKUP($A93,PreSurvey!$D:AW,46,FALSE)</f>
        <v>Agree Strongly</v>
      </c>
      <c r="CG93" t="s">
        <v>68</v>
      </c>
      <c r="CH93" s="6" t="str">
        <f>VLOOKUP($A93,PreSurvey!$D:AX,47,FALSE)</f>
        <v>Agree Strongly</v>
      </c>
      <c r="CI93" t="s">
        <v>68</v>
      </c>
      <c r="CJ93" s="6" t="str">
        <f>VLOOKUP($A93,PreSurvey!$D:AY,48,FALSE)</f>
        <v>Agree Strongly</v>
      </c>
      <c r="CK93" t="s">
        <v>68</v>
      </c>
      <c r="CL93">
        <v>1042</v>
      </c>
      <c r="CM93" s="3">
        <v>44443.069444444445</v>
      </c>
    </row>
    <row r="94" spans="1:91" x14ac:dyDescent="0.35">
      <c r="A94" s="5" t="s">
        <v>130</v>
      </c>
      <c r="B94" t="s">
        <v>102</v>
      </c>
      <c r="C94" t="s">
        <v>715</v>
      </c>
      <c r="D94" t="s">
        <v>56</v>
      </c>
      <c r="E94" s="6" t="s">
        <v>52</v>
      </c>
      <c r="F94" s="6" t="s">
        <v>98</v>
      </c>
      <c r="G94" s="6" t="s">
        <v>58</v>
      </c>
      <c r="H94" s="6" t="s">
        <v>113</v>
      </c>
      <c r="I94">
        <v>5</v>
      </c>
      <c r="J94">
        <v>3</v>
      </c>
      <c r="K94">
        <v>3</v>
      </c>
      <c r="L94" s="6" t="str">
        <f>VLOOKUP($A94,PreSurvey!$D:M,10,FALSE)</f>
        <v>Agree Strongly</v>
      </c>
      <c r="M94" t="s">
        <v>68</v>
      </c>
      <c r="N94" s="6" t="str">
        <f>VLOOKUP($A94,PreSurvey!$D:N,11,FALSE)</f>
        <v>Disagree Strongly</v>
      </c>
      <c r="O94" t="s">
        <v>67</v>
      </c>
      <c r="P94" s="6" t="str">
        <f>VLOOKUP($A94,PreSurvey!$D:O,12,FALSE)</f>
        <v>Disagree Strongly</v>
      </c>
      <c r="Q94" t="s">
        <v>67</v>
      </c>
      <c r="R94" s="6" t="str">
        <f>VLOOKUP($A94,PreSurvey!$D:P,13,FALSE)</f>
        <v>Agree Strongly</v>
      </c>
      <c r="S94" t="s">
        <v>68</v>
      </c>
      <c r="T94" s="6" t="str">
        <f>VLOOKUP($A94,PreSurvey!$D:Q,14,FALSE)</f>
        <v>Agree Strongly</v>
      </c>
      <c r="U94" t="s">
        <v>68</v>
      </c>
      <c r="V94" s="6" t="str">
        <f>VLOOKUP($A94,PreSurvey!$D:R,15,FALSE)</f>
        <v>Disagree Strongly</v>
      </c>
      <c r="W94" t="s">
        <v>67</v>
      </c>
      <c r="X94" s="6" t="str">
        <f>VLOOKUP($A94,PreSurvey!$D:S,16,FALSE)</f>
        <v>Disagree Strongly</v>
      </c>
      <c r="Y94" t="s">
        <v>67</v>
      </c>
      <c r="Z94" s="6" t="str">
        <f>VLOOKUP($A94,PreSurvey!$D:T,17,FALSE)</f>
        <v>Disagree Strongly</v>
      </c>
      <c r="AA94" t="s">
        <v>67</v>
      </c>
      <c r="AB94" s="6" t="str">
        <f>VLOOKUP($A94,PreSurvey!$D:U,18,FALSE)</f>
        <v>Agree Strongly</v>
      </c>
      <c r="AC94" t="s">
        <v>68</v>
      </c>
      <c r="AD94" s="6" t="str">
        <f>VLOOKUP($A94,PreSurvey!$D:V,19,FALSE)</f>
        <v>Neither Agree nor Disagree</v>
      </c>
      <c r="AE94" t="s">
        <v>60</v>
      </c>
      <c r="AF94" s="6" t="str">
        <f>VLOOKUP($A94,PreSurvey!$D:W,20,FALSE)</f>
        <v>Agree Slightly</v>
      </c>
      <c r="AG94" t="s">
        <v>68</v>
      </c>
      <c r="AH94" s="6" t="str">
        <f>VLOOKUP($A94,PreSurvey!$D:X,21,FALSE)</f>
        <v>Disagree Slightly</v>
      </c>
      <c r="AI94" t="s">
        <v>65</v>
      </c>
      <c r="AJ94" s="6" t="str">
        <f>VLOOKUP($A94,PreSurvey!$D:Y,22,FALSE)</f>
        <v>Disagree Strongly</v>
      </c>
      <c r="AK94" t="s">
        <v>66</v>
      </c>
      <c r="AL94" s="6" t="str">
        <f>VLOOKUP($A94,PreSurvey!$D:Z,23,FALSE)</f>
        <v>Neither Agree nor Disagree</v>
      </c>
      <c r="AM94" t="s">
        <v>65</v>
      </c>
      <c r="AN94" s="6" t="str">
        <f>VLOOKUP($A94,PreSurvey!$D:AA,24,FALSE)</f>
        <v>Agree Slightly</v>
      </c>
      <c r="AO94" t="s">
        <v>60</v>
      </c>
      <c r="AP94" s="6" t="str">
        <f>VLOOKUP($A94,PreSurvey!$D:AB,25,FALSE)</f>
        <v>Disagree Strongly</v>
      </c>
      <c r="AQ94" t="s">
        <v>66</v>
      </c>
      <c r="AR94" s="6" t="str">
        <f>VLOOKUP($A94,PreSurvey!$D:AC,26,FALSE)</f>
        <v>Disagree Slightly</v>
      </c>
      <c r="AS94" t="s">
        <v>65</v>
      </c>
      <c r="AT94" s="6" t="str">
        <f>VLOOKUP($A94,PreSurvey!$D:AD,27,FALSE)</f>
        <v>Agree Strongly</v>
      </c>
      <c r="AU94" t="s">
        <v>68</v>
      </c>
      <c r="AV94" s="6" t="str">
        <f>VLOOKUP($A94,PreSurvey!$D:AE,28,FALSE)</f>
        <v>Disagree Slightly</v>
      </c>
      <c r="AW94" t="s">
        <v>60</v>
      </c>
      <c r="AX94" s="6" t="str">
        <f>VLOOKUP($A94,PreSurvey!$D:AF,29,FALSE)</f>
        <v>Neither Agree nor Disagree</v>
      </c>
      <c r="AY94" t="s">
        <v>66</v>
      </c>
      <c r="AZ94" s="6" t="str">
        <f>VLOOKUP($A94,PreSurvey!$D:AG,30,FALSE)</f>
        <v>Neither Agree nor Disagree</v>
      </c>
      <c r="BA94" t="s">
        <v>60</v>
      </c>
      <c r="BB94" s="6" t="str">
        <f>VLOOKUP($A94,PreSurvey!$D:AH,31,FALSE)</f>
        <v>Agree Slightly</v>
      </c>
      <c r="BC94" t="s">
        <v>68</v>
      </c>
      <c r="BD94" s="6" t="str">
        <f>VLOOKUP($A94,PreSurvey!$D:AI,32,FALSE)</f>
        <v>Agree Slightly</v>
      </c>
      <c r="BE94" t="s">
        <v>68</v>
      </c>
      <c r="BF94" s="6" t="str">
        <f>VLOOKUP($A94,PreSurvey!$D:AJ,33,FALSE)</f>
        <v>Disagree Strongly</v>
      </c>
      <c r="BG94" t="s">
        <v>60</v>
      </c>
      <c r="BH94" s="6" t="str">
        <f>VLOOKUP($A94,PreSurvey!$D:AK,34,FALSE)</f>
        <v>Disagree Strongly</v>
      </c>
      <c r="BI94" t="s">
        <v>67</v>
      </c>
      <c r="BJ94" s="6" t="str">
        <f>VLOOKUP($A94,PreSurvey!$D:AL,35,FALSE)</f>
        <v>Agree Slightly</v>
      </c>
      <c r="BK94" t="s">
        <v>65</v>
      </c>
      <c r="BL94" s="6" t="str">
        <f>VLOOKUP($A94,PreSurvey!$D:AM,36,FALSE)</f>
        <v>Neither Agree nor Disagree</v>
      </c>
      <c r="BM94" t="s">
        <v>60</v>
      </c>
      <c r="BN94" s="6" t="str">
        <f>VLOOKUP($A94,PreSurvey!$D:AN,37,FALSE)</f>
        <v>Agree Slightly</v>
      </c>
      <c r="BO94" t="s">
        <v>60</v>
      </c>
      <c r="BP94" s="6" t="str">
        <f>VLOOKUP($A94,PreSurvey!$D:AO,38,FALSE)</f>
        <v>Disagree Strongly</v>
      </c>
      <c r="BQ94" t="s">
        <v>67</v>
      </c>
      <c r="BR94" s="6" t="str">
        <f>VLOOKUP($A94,PreSurvey!$D:AP,39,FALSE)</f>
        <v>Disagree Strongly</v>
      </c>
      <c r="BS94" t="s">
        <v>67</v>
      </c>
      <c r="BT94" s="6" t="str">
        <f>VLOOKUP($A94,PreSurvey!$D:AQ,40,FALSE)</f>
        <v>Disagree Strongly</v>
      </c>
      <c r="BU94" t="s">
        <v>67</v>
      </c>
      <c r="BV94" s="6" t="str">
        <f>VLOOKUP($A94,PreSurvey!$D:AR,41,FALSE)</f>
        <v>Disagree Strongly</v>
      </c>
      <c r="BW94" t="s">
        <v>67</v>
      </c>
      <c r="BX94" s="6" t="str">
        <f>VLOOKUP($A94,PreSurvey!$D:AS,42,FALSE)</f>
        <v>Disagree Strongly</v>
      </c>
      <c r="BY94" t="s">
        <v>66</v>
      </c>
      <c r="BZ94" s="6" t="str">
        <f>VLOOKUP($A94,PreSurvey!$D:AT,43,FALSE)</f>
        <v>Agree Strongly</v>
      </c>
      <c r="CA94" t="s">
        <v>68</v>
      </c>
      <c r="CB94" s="6" t="str">
        <f>VLOOKUP($A94,PreSurvey!$D:AU,44,FALSE)</f>
        <v>Agree Strongly</v>
      </c>
      <c r="CC94" t="s">
        <v>68</v>
      </c>
      <c r="CD94" s="6" t="str">
        <f>VLOOKUP($A94,PreSurvey!$D:AV,45,FALSE)</f>
        <v>Agree Strongly</v>
      </c>
      <c r="CE94" t="s">
        <v>68</v>
      </c>
      <c r="CF94" s="6" t="str">
        <f>VLOOKUP($A94,PreSurvey!$D:AW,46,FALSE)</f>
        <v>Agree Strongly</v>
      </c>
      <c r="CG94" t="s">
        <v>68</v>
      </c>
      <c r="CH94" s="6" t="str">
        <f>VLOOKUP($A94,PreSurvey!$D:AX,47,FALSE)</f>
        <v>Agree Strongly</v>
      </c>
      <c r="CI94" t="s">
        <v>68</v>
      </c>
      <c r="CJ94" s="6" t="str">
        <f>VLOOKUP($A94,PreSurvey!$D:AY,48,FALSE)</f>
        <v>Agree Strongly</v>
      </c>
      <c r="CK94" t="s">
        <v>68</v>
      </c>
      <c r="CL94">
        <v>1017</v>
      </c>
      <c r="CM94" s="3">
        <v>44442.655555555553</v>
      </c>
    </row>
    <row r="95" spans="1:91" x14ac:dyDescent="0.35">
      <c r="A95" s="5" t="s">
        <v>101</v>
      </c>
      <c r="B95" t="s">
        <v>102</v>
      </c>
      <c r="C95" t="s">
        <v>705</v>
      </c>
      <c r="D95" t="s">
        <v>63</v>
      </c>
      <c r="E95" s="6" t="s">
        <v>52</v>
      </c>
      <c r="F95" s="6" t="s">
        <v>77</v>
      </c>
      <c r="G95" s="6" t="s">
        <v>58</v>
      </c>
      <c r="H95" s="6" t="s">
        <v>103</v>
      </c>
      <c r="I95">
        <v>5</v>
      </c>
      <c r="J95">
        <v>5</v>
      </c>
      <c r="K95">
        <v>5</v>
      </c>
      <c r="L95" s="6" t="str">
        <f>VLOOKUP($A95,PreSurvey!$D:M,10,FALSE)</f>
        <v>Agree Strongly</v>
      </c>
      <c r="M95" t="s">
        <v>68</v>
      </c>
      <c r="N95" s="6" t="str">
        <f>VLOOKUP($A95,PreSurvey!$D:N,11,FALSE)</f>
        <v>Disagree Strongly</v>
      </c>
      <c r="O95" t="s">
        <v>68</v>
      </c>
      <c r="P95" s="6" t="str">
        <f>VLOOKUP($A95,PreSurvey!$D:O,12,FALSE)</f>
        <v>Disagree Strongly</v>
      </c>
      <c r="Q95" t="s">
        <v>67</v>
      </c>
      <c r="R95" s="6" t="str">
        <f>VLOOKUP($A95,PreSurvey!$D:P,13,FALSE)</f>
        <v>Disagree Strongly</v>
      </c>
      <c r="S95" t="s">
        <v>68</v>
      </c>
      <c r="T95" s="6" t="str">
        <f>VLOOKUP($A95,PreSurvey!$D:Q,14,FALSE)</f>
        <v>Disagree Strongly</v>
      </c>
      <c r="U95" t="s">
        <v>68</v>
      </c>
      <c r="V95" s="6" t="str">
        <f>VLOOKUP($A95,PreSurvey!$D:R,15,FALSE)</f>
        <v>Disagree Strongly</v>
      </c>
      <c r="W95" t="s">
        <v>67</v>
      </c>
      <c r="X95" s="6" t="str">
        <f>VLOOKUP($A95,PreSurvey!$D:S,16,FALSE)</f>
        <v>Disagree Strongly</v>
      </c>
      <c r="Y95" t="s">
        <v>67</v>
      </c>
      <c r="Z95" s="6" t="str">
        <f>VLOOKUP($A95,PreSurvey!$D:T,17,FALSE)</f>
        <v>Disagree Strongly</v>
      </c>
      <c r="AA95" t="s">
        <v>67</v>
      </c>
      <c r="AB95" s="6" t="str">
        <f>VLOOKUP($A95,PreSurvey!$D:U,18,FALSE)</f>
        <v>Agree Strongly</v>
      </c>
      <c r="AC95" t="s">
        <v>68</v>
      </c>
      <c r="AD95" s="6" t="str">
        <f>VLOOKUP($A95,PreSurvey!$D:V,19,FALSE)</f>
        <v>Agree Strongly</v>
      </c>
      <c r="AE95" t="s">
        <v>68</v>
      </c>
      <c r="AF95" s="6" t="str">
        <f>VLOOKUP($A95,PreSurvey!$D:W,20,FALSE)</f>
        <v>Disagree Strongly</v>
      </c>
      <c r="AG95" t="s">
        <v>67</v>
      </c>
      <c r="AH95" s="6" t="str">
        <f>VLOOKUP($A95,PreSurvey!$D:X,21,FALSE)</f>
        <v>Agree Strongly</v>
      </c>
      <c r="AI95" t="s">
        <v>68</v>
      </c>
      <c r="AJ95" s="6" t="str">
        <f>VLOOKUP($A95,PreSurvey!$D:Y,22,FALSE)</f>
        <v>Disagree Strongly</v>
      </c>
      <c r="AK95" t="s">
        <v>67</v>
      </c>
      <c r="AL95" s="6" t="str">
        <f>VLOOKUP($A95,PreSurvey!$D:Z,23,FALSE)</f>
        <v>Disagree Strongly</v>
      </c>
      <c r="AM95" t="s">
        <v>67</v>
      </c>
      <c r="AN95" s="6" t="str">
        <f>VLOOKUP($A95,PreSurvey!$D:AA,24,FALSE)</f>
        <v>Disagree Strongly</v>
      </c>
      <c r="AO95" t="s">
        <v>67</v>
      </c>
      <c r="AP95" s="6" t="str">
        <f>VLOOKUP($A95,PreSurvey!$D:AB,25,FALSE)</f>
        <v>Disagree Strongly</v>
      </c>
      <c r="AQ95" t="s">
        <v>67</v>
      </c>
      <c r="AR95" s="6" t="str">
        <f>VLOOKUP($A95,PreSurvey!$D:AC,26,FALSE)</f>
        <v>Disagree Strongly</v>
      </c>
      <c r="AS95" t="s">
        <v>68</v>
      </c>
      <c r="AT95" s="6" t="str">
        <f>VLOOKUP($A95,PreSurvey!$D:AD,27,FALSE)</f>
        <v>Agree Strongly</v>
      </c>
      <c r="AU95" t="s">
        <v>68</v>
      </c>
      <c r="AV95" s="6" t="str">
        <f>VLOOKUP($A95,PreSurvey!$D:AE,28,FALSE)</f>
        <v>Disagree Strongly</v>
      </c>
      <c r="AW95" t="s">
        <v>67</v>
      </c>
      <c r="AX95" s="6" t="str">
        <f>VLOOKUP($A95,PreSurvey!$D:AF,29,FALSE)</f>
        <v>Disagree Strongly</v>
      </c>
      <c r="AY95" t="s">
        <v>67</v>
      </c>
      <c r="AZ95" s="6" t="str">
        <f>VLOOKUP($A95,PreSurvey!$D:AG,30,FALSE)</f>
        <v>Disagree Strongly</v>
      </c>
      <c r="BA95" t="s">
        <v>67</v>
      </c>
      <c r="BB95" s="6" t="str">
        <f>VLOOKUP($A95,PreSurvey!$D:AH,31,FALSE)</f>
        <v>Agree Strongly</v>
      </c>
      <c r="BC95" t="s">
        <v>67</v>
      </c>
      <c r="BD95" s="6" t="str">
        <f>VLOOKUP($A95,PreSurvey!$D:AI,32,FALSE)</f>
        <v>Neither Agree nor Disagree</v>
      </c>
      <c r="BE95" t="s">
        <v>68</v>
      </c>
      <c r="BF95" s="6" t="str">
        <f>VLOOKUP($A95,PreSurvey!$D:AJ,33,FALSE)</f>
        <v>Agree Strongly</v>
      </c>
      <c r="BG95" t="s">
        <v>67</v>
      </c>
      <c r="BH95" s="6" t="str">
        <f>VLOOKUP($A95,PreSurvey!$D:AK,34,FALSE)</f>
        <v>Disagree Strongly</v>
      </c>
      <c r="BI95" t="s">
        <v>67</v>
      </c>
      <c r="BJ95" s="6" t="str">
        <f>VLOOKUP($A95,PreSurvey!$D:AL,35,FALSE)</f>
        <v>Agree Strongly</v>
      </c>
      <c r="BK95" t="s">
        <v>67</v>
      </c>
      <c r="BL95" s="6" t="str">
        <f>VLOOKUP($A95,PreSurvey!$D:AM,36,FALSE)</f>
        <v>Agree Strongly</v>
      </c>
      <c r="BM95" t="s">
        <v>67</v>
      </c>
      <c r="BN95" s="6" t="str">
        <f>VLOOKUP($A95,PreSurvey!$D:AN,37,FALSE)</f>
        <v>Disagree Strongly</v>
      </c>
      <c r="BO95" t="s">
        <v>67</v>
      </c>
      <c r="BP95" s="6" t="str">
        <f>VLOOKUP($A95,PreSurvey!$D:AO,38,FALSE)</f>
        <v>Disagree Strongly</v>
      </c>
      <c r="BQ95" t="s">
        <v>67</v>
      </c>
      <c r="BR95" s="6" t="str">
        <f>VLOOKUP($A95,PreSurvey!$D:AP,39,FALSE)</f>
        <v>Disagree Strongly</v>
      </c>
      <c r="BS95" t="s">
        <v>67</v>
      </c>
      <c r="BT95" s="6" t="str">
        <f>VLOOKUP($A95,PreSurvey!$D:AQ,40,FALSE)</f>
        <v>Disagree Strongly</v>
      </c>
      <c r="BU95" t="s">
        <v>67</v>
      </c>
      <c r="BV95" s="6" t="str">
        <f>VLOOKUP($A95,PreSurvey!$D:AR,41,FALSE)</f>
        <v>Disagree Strongly</v>
      </c>
      <c r="BW95" t="s">
        <v>67</v>
      </c>
      <c r="BX95" s="6" t="str">
        <f>VLOOKUP($A95,PreSurvey!$D:AS,42,FALSE)</f>
        <v>Disagree Strongly</v>
      </c>
      <c r="BY95" t="s">
        <v>67</v>
      </c>
      <c r="BZ95" s="6" t="str">
        <f>VLOOKUP($A95,PreSurvey!$D:AT,43,FALSE)</f>
        <v>Agree Strongly</v>
      </c>
      <c r="CA95" t="s">
        <v>68</v>
      </c>
      <c r="CB95" s="6" t="str">
        <f>VLOOKUP($A95,PreSurvey!$D:AU,44,FALSE)</f>
        <v>Agree Strongly</v>
      </c>
      <c r="CC95" t="s">
        <v>68</v>
      </c>
      <c r="CD95" s="6" t="str">
        <f>VLOOKUP($A95,PreSurvey!$D:AV,45,FALSE)</f>
        <v>Agree Strongly</v>
      </c>
      <c r="CE95" t="s">
        <v>68</v>
      </c>
      <c r="CF95" s="6" t="str">
        <f>VLOOKUP($A95,PreSurvey!$D:AW,46,FALSE)</f>
        <v>Agree Strongly</v>
      </c>
      <c r="CG95" t="s">
        <v>68</v>
      </c>
      <c r="CH95" s="6" t="str">
        <f>VLOOKUP($A95,PreSurvey!$D:AX,47,FALSE)</f>
        <v>Agree Strongly</v>
      </c>
      <c r="CI95" t="s">
        <v>68</v>
      </c>
      <c r="CJ95" s="6" t="str">
        <f>VLOOKUP($A95,PreSurvey!$D:AY,48,FALSE)</f>
        <v>Agree Strongly</v>
      </c>
      <c r="CK95" t="s">
        <v>68</v>
      </c>
      <c r="CL95">
        <v>579</v>
      </c>
      <c r="CM95" s="3">
        <v>44437.338888888888</v>
      </c>
    </row>
    <row r="96" spans="1:91" x14ac:dyDescent="0.35">
      <c r="A96" s="5" t="s">
        <v>752</v>
      </c>
      <c r="B96" t="s">
        <v>102</v>
      </c>
      <c r="C96" t="s">
        <v>751</v>
      </c>
      <c r="D96" t="s">
        <v>63</v>
      </c>
      <c r="E96" s="6" t="s">
        <v>52</v>
      </c>
      <c r="F96" s="6" t="s">
        <v>77</v>
      </c>
      <c r="G96" s="6" t="s">
        <v>58</v>
      </c>
      <c r="H96" s="6" t="s">
        <v>116</v>
      </c>
      <c r="I96">
        <v>5</v>
      </c>
      <c r="J96">
        <v>5</v>
      </c>
      <c r="K96">
        <v>5</v>
      </c>
      <c r="L96" s="6" t="str">
        <f>VLOOKUP($A96,PreSurvey!$D:M,10,FALSE)</f>
        <v>Disagree Slightly</v>
      </c>
      <c r="M96" t="s">
        <v>68</v>
      </c>
      <c r="N96" s="6" t="str">
        <f>VLOOKUP($A96,PreSurvey!$D:N,11,FALSE)</f>
        <v>Disagree Slightly</v>
      </c>
      <c r="O96" t="s">
        <v>67</v>
      </c>
      <c r="P96" s="6" t="str">
        <f>VLOOKUP($A96,PreSurvey!$D:O,12,FALSE)</f>
        <v>Neither Agree nor Disagree</v>
      </c>
      <c r="Q96" t="s">
        <v>67</v>
      </c>
      <c r="R96" s="6" t="str">
        <f>VLOOKUP($A96,PreSurvey!$D:P,13,FALSE)</f>
        <v>Agree Slightly</v>
      </c>
      <c r="S96" t="s">
        <v>68</v>
      </c>
      <c r="T96" s="6" t="str">
        <f>VLOOKUP($A96,PreSurvey!$D:Q,14,FALSE)</f>
        <v>Agree Slightly</v>
      </c>
      <c r="U96" t="s">
        <v>68</v>
      </c>
      <c r="V96" s="6" t="str">
        <f>VLOOKUP($A96,PreSurvey!$D:R,15,FALSE)</f>
        <v>Disagree Strongly</v>
      </c>
      <c r="W96" t="s">
        <v>67</v>
      </c>
      <c r="X96" s="6" t="str">
        <f>VLOOKUP($A96,PreSurvey!$D:S,16,FALSE)</f>
        <v>Neither Agree nor Disagree</v>
      </c>
      <c r="Y96" t="s">
        <v>67</v>
      </c>
      <c r="Z96" s="6" t="str">
        <f>VLOOKUP($A96,PreSurvey!$D:T,17,FALSE)</f>
        <v>Disagree Strongly</v>
      </c>
      <c r="AA96" t="s">
        <v>67</v>
      </c>
      <c r="AB96" s="6" t="str">
        <f>VLOOKUP($A96,PreSurvey!$D:U,18,FALSE)</f>
        <v>Agree Strongly</v>
      </c>
      <c r="AC96" t="s">
        <v>68</v>
      </c>
      <c r="AD96" s="6" t="str">
        <f>VLOOKUP($A96,PreSurvey!$D:V,19,FALSE)</f>
        <v>Agree Strongly</v>
      </c>
      <c r="AE96" t="s">
        <v>60</v>
      </c>
      <c r="AF96" s="6" t="str">
        <f>VLOOKUP($A96,PreSurvey!$D:W,20,FALSE)</f>
        <v>Agree Strongly</v>
      </c>
      <c r="AG96" t="s">
        <v>68</v>
      </c>
      <c r="AH96" s="6" t="str">
        <f>VLOOKUP($A96,PreSurvey!$D:X,21,FALSE)</f>
        <v>Agree Strongly</v>
      </c>
      <c r="AI96" t="s">
        <v>65</v>
      </c>
      <c r="AJ96" s="6" t="str">
        <f>VLOOKUP($A96,PreSurvey!$D:Y,22,FALSE)</f>
        <v>Disagree Strongly</v>
      </c>
      <c r="AK96" t="s">
        <v>66</v>
      </c>
      <c r="AL96" s="6" t="str">
        <f>VLOOKUP($A96,PreSurvey!$D:Z,23,FALSE)</f>
        <v>Disagree Slightly</v>
      </c>
      <c r="AM96" t="s">
        <v>65</v>
      </c>
      <c r="AN96" s="6" t="str">
        <f>VLOOKUP($A96,PreSurvey!$D:AA,24,FALSE)</f>
        <v>Agree Slightly</v>
      </c>
      <c r="AO96" t="s">
        <v>65</v>
      </c>
      <c r="AP96" s="6" t="str">
        <f>VLOOKUP($A96,PreSurvey!$D:AB,25,FALSE)</f>
        <v>Neither Agree nor Disagree</v>
      </c>
      <c r="AQ96" t="s">
        <v>66</v>
      </c>
      <c r="AR96" s="6" t="str">
        <f>VLOOKUP($A96,PreSurvey!$D:AC,26,FALSE)</f>
        <v>Agree Strongly</v>
      </c>
      <c r="AS96" t="s">
        <v>68</v>
      </c>
      <c r="AT96" s="6" t="str">
        <f>VLOOKUP($A96,PreSurvey!$D:AD,27,FALSE)</f>
        <v>Agree Strongly</v>
      </c>
      <c r="AU96" t="s">
        <v>68</v>
      </c>
      <c r="AV96" s="6" t="str">
        <f>VLOOKUP($A96,PreSurvey!$D:AE,28,FALSE)</f>
        <v>Neither Agree nor Disagree</v>
      </c>
      <c r="AW96" t="s">
        <v>60</v>
      </c>
      <c r="AX96" s="6" t="str">
        <f>VLOOKUP($A96,PreSurvey!$D:AF,29,FALSE)</f>
        <v>Agree Slightly</v>
      </c>
      <c r="AY96" t="s">
        <v>65</v>
      </c>
      <c r="AZ96" s="6" t="str">
        <f>VLOOKUP($A96,PreSurvey!$D:AG,30,FALSE)</f>
        <v>Agree Slightly</v>
      </c>
      <c r="BA96" t="s">
        <v>65</v>
      </c>
      <c r="BB96" s="6" t="str">
        <f>VLOOKUP($A96,PreSurvey!$D:AH,31,FALSE)</f>
        <v>Agree Slightly</v>
      </c>
      <c r="BC96" t="s">
        <v>68</v>
      </c>
      <c r="BD96" s="6" t="str">
        <f>VLOOKUP($A96,PreSurvey!$D:AI,32,FALSE)</f>
        <v>Disagree Strongly</v>
      </c>
      <c r="BE96" t="s">
        <v>68</v>
      </c>
      <c r="BF96" s="6" t="str">
        <f>VLOOKUP($A96,PreSurvey!$D:AJ,33,FALSE)</f>
        <v>Disagree Slightly</v>
      </c>
      <c r="BG96" t="s">
        <v>68</v>
      </c>
      <c r="BH96" s="6" t="str">
        <f>VLOOKUP($A96,PreSurvey!$D:AK,34,FALSE)</f>
        <v>Disagree Strongly</v>
      </c>
      <c r="BI96" t="s">
        <v>67</v>
      </c>
      <c r="BJ96" s="6" t="str">
        <f>VLOOKUP($A96,PreSurvey!$D:AL,35,FALSE)</f>
        <v>Agree Strongly</v>
      </c>
      <c r="BK96" t="s">
        <v>68</v>
      </c>
      <c r="BL96" s="6" t="str">
        <f>VLOOKUP($A96,PreSurvey!$D:AM,36,FALSE)</f>
        <v>Agree Strongly</v>
      </c>
      <c r="BM96" t="s">
        <v>68</v>
      </c>
      <c r="BN96" s="6" t="str">
        <f>VLOOKUP($A96,PreSurvey!$D:AN,37,FALSE)</f>
        <v>Agree Strongly</v>
      </c>
      <c r="BO96" t="s">
        <v>68</v>
      </c>
      <c r="BP96" s="6" t="str">
        <f>VLOOKUP($A96,PreSurvey!$D:AO,38,FALSE)</f>
        <v>Disagree Strongly</v>
      </c>
      <c r="BQ96" t="s">
        <v>67</v>
      </c>
      <c r="BR96" s="6" t="str">
        <f>VLOOKUP($A96,PreSurvey!$D:AP,39,FALSE)</f>
        <v>Disagree Slightly</v>
      </c>
      <c r="BS96" t="s">
        <v>67</v>
      </c>
      <c r="BT96" s="6" t="str">
        <f>VLOOKUP($A96,PreSurvey!$D:AQ,40,FALSE)</f>
        <v>Disagree Slightly</v>
      </c>
      <c r="BU96" t="s">
        <v>67</v>
      </c>
      <c r="BV96" s="6" t="str">
        <f>VLOOKUP($A96,PreSurvey!$D:AR,41,FALSE)</f>
        <v>Disagree Slightly</v>
      </c>
      <c r="BW96" t="s">
        <v>67</v>
      </c>
      <c r="BX96" s="6" t="str">
        <f>VLOOKUP($A96,PreSurvey!$D:AS,42,FALSE)</f>
        <v>Disagree Slightly</v>
      </c>
      <c r="BY96" t="s">
        <v>67</v>
      </c>
      <c r="BZ96" s="6" t="str">
        <f>VLOOKUP($A96,PreSurvey!$D:AT,43,FALSE)</f>
        <v>Agree Strongly</v>
      </c>
      <c r="CA96" t="s">
        <v>68</v>
      </c>
      <c r="CB96" s="6" t="str">
        <f>VLOOKUP($A96,PreSurvey!$D:AU,44,FALSE)</f>
        <v>Agree Strongly</v>
      </c>
      <c r="CC96" t="s">
        <v>68</v>
      </c>
      <c r="CD96" s="6" t="str">
        <f>VLOOKUP($A96,PreSurvey!$D:AV,45,FALSE)</f>
        <v>Agree Strongly</v>
      </c>
      <c r="CE96" t="s">
        <v>68</v>
      </c>
      <c r="CF96" s="6" t="str">
        <f>VLOOKUP($A96,PreSurvey!$D:AW,46,FALSE)</f>
        <v>Agree Strongly</v>
      </c>
      <c r="CG96" t="s">
        <v>68</v>
      </c>
      <c r="CH96" s="6" t="str">
        <f>VLOOKUP($A96,PreSurvey!$D:AX,47,FALSE)</f>
        <v>Agree Strongly</v>
      </c>
      <c r="CI96" t="s">
        <v>68</v>
      </c>
      <c r="CJ96" s="6" t="str">
        <f>VLOOKUP($A96,PreSurvey!$D:AY,48,FALSE)</f>
        <v>Agree Strongly</v>
      </c>
      <c r="CK96" t="s">
        <v>68</v>
      </c>
      <c r="CL96">
        <v>1040</v>
      </c>
      <c r="CM96" s="3">
        <v>44443.063888888886</v>
      </c>
    </row>
    <row r="97" spans="1:91" x14ac:dyDescent="0.35">
      <c r="A97" s="5" t="s">
        <v>132</v>
      </c>
      <c r="B97" t="s">
        <v>102</v>
      </c>
      <c r="C97" t="s">
        <v>702</v>
      </c>
      <c r="D97" t="s">
        <v>63</v>
      </c>
      <c r="E97" s="6" t="s">
        <v>52</v>
      </c>
      <c r="F97" s="6" t="s">
        <v>77</v>
      </c>
      <c r="G97" s="6" t="s">
        <v>58</v>
      </c>
      <c r="H97" s="6" t="s">
        <v>74</v>
      </c>
      <c r="I97">
        <v>5</v>
      </c>
      <c r="J97">
        <v>5</v>
      </c>
      <c r="K97">
        <v>2</v>
      </c>
      <c r="L97" s="6" t="str">
        <f>VLOOKUP($A97,PreSurvey!$D:M,10,FALSE)</f>
        <v>Disagree Slightly</v>
      </c>
      <c r="M97" t="s">
        <v>68</v>
      </c>
      <c r="N97" s="6" t="str">
        <f>VLOOKUP($A97,PreSurvey!$D:N,11,FALSE)</f>
        <v>Neither Agree nor Disagree</v>
      </c>
      <c r="O97" t="s">
        <v>60</v>
      </c>
      <c r="P97" s="6" t="str">
        <f>VLOOKUP($A97,PreSurvey!$D:O,12,FALSE)</f>
        <v>Neither Agree nor Disagree</v>
      </c>
      <c r="Q97" t="s">
        <v>67</v>
      </c>
      <c r="R97" s="6" t="str">
        <f>VLOOKUP($A97,PreSurvey!$D:P,13,FALSE)</f>
        <v>Agree Slightly</v>
      </c>
      <c r="S97" t="s">
        <v>68</v>
      </c>
      <c r="T97" s="6" t="str">
        <f>VLOOKUP($A97,PreSurvey!$D:Q,14,FALSE)</f>
        <v>Agree Slightly</v>
      </c>
      <c r="U97" t="s">
        <v>68</v>
      </c>
      <c r="V97" s="6" t="str">
        <f>VLOOKUP($A97,PreSurvey!$D:R,15,FALSE)</f>
        <v>Neither Agree nor Disagree</v>
      </c>
      <c r="W97" t="s">
        <v>67</v>
      </c>
      <c r="X97" s="6" t="str">
        <f>VLOOKUP($A97,PreSurvey!$D:S,16,FALSE)</f>
        <v>Disagree Slightly</v>
      </c>
      <c r="Y97" t="s">
        <v>67</v>
      </c>
      <c r="Z97" s="6" t="str">
        <f>VLOOKUP($A97,PreSurvey!$D:T,17,FALSE)</f>
        <v>Disagree Strongly</v>
      </c>
      <c r="AA97" t="s">
        <v>67</v>
      </c>
      <c r="AB97" s="6" t="str">
        <f>VLOOKUP($A97,PreSurvey!$D:U,18,FALSE)</f>
        <v>Agree Strongly</v>
      </c>
      <c r="AC97" t="s">
        <v>68</v>
      </c>
      <c r="AD97" s="6" t="str">
        <f>VLOOKUP($A97,PreSurvey!$D:V,19,FALSE)</f>
        <v>Neither Agree nor Disagree</v>
      </c>
      <c r="AE97" t="s">
        <v>60</v>
      </c>
      <c r="AF97" s="6" t="str">
        <f>VLOOKUP($A97,PreSurvey!$D:W,20,FALSE)</f>
        <v>Agree Slightly</v>
      </c>
      <c r="AG97" t="s">
        <v>65</v>
      </c>
      <c r="AH97" s="6" t="str">
        <f>VLOOKUP($A97,PreSurvey!$D:X,21,FALSE)</f>
        <v>Agree Slightly</v>
      </c>
      <c r="AI97" t="s">
        <v>60</v>
      </c>
      <c r="AJ97" s="6" t="str">
        <f>VLOOKUP($A97,PreSurvey!$D:Y,22,FALSE)</f>
        <v>Neither Agree nor Disagree</v>
      </c>
      <c r="AK97" t="s">
        <v>67</v>
      </c>
      <c r="AL97" s="6" t="str">
        <f>VLOOKUP($A97,PreSurvey!$D:Z,23,FALSE)</f>
        <v>Neither Agree nor Disagree</v>
      </c>
      <c r="AM97" t="s">
        <v>60</v>
      </c>
      <c r="AN97" s="6" t="str">
        <f>VLOOKUP($A97,PreSurvey!$D:AA,24,FALSE)</f>
        <v>Neither Agree nor Disagree</v>
      </c>
      <c r="AO97" t="s">
        <v>60</v>
      </c>
      <c r="AP97" s="6" t="str">
        <f>VLOOKUP($A97,PreSurvey!$D:AB,25,FALSE)</f>
        <v>Neither Agree nor Disagree</v>
      </c>
      <c r="AQ97" t="s">
        <v>67</v>
      </c>
      <c r="AR97" s="6" t="str">
        <f>VLOOKUP($A97,PreSurvey!$D:AC,26,FALSE)</f>
        <v>Disagree Slightly</v>
      </c>
      <c r="AS97" t="s">
        <v>65</v>
      </c>
      <c r="AT97" s="6" t="str">
        <f>VLOOKUP($A97,PreSurvey!$D:AD,27,FALSE)</f>
        <v>Agree Strongly</v>
      </c>
      <c r="AU97" t="s">
        <v>68</v>
      </c>
      <c r="AV97" s="6" t="str">
        <f>VLOOKUP($A97,PreSurvey!$D:AE,28,FALSE)</f>
        <v>Neither Agree nor Disagree</v>
      </c>
      <c r="AW97" t="s">
        <v>65</v>
      </c>
      <c r="AX97" s="6" t="str">
        <f>VLOOKUP($A97,PreSurvey!$D:AF,29,FALSE)</f>
        <v>Neither Agree nor Disagree</v>
      </c>
      <c r="AY97" t="s">
        <v>60</v>
      </c>
      <c r="AZ97" s="6" t="str">
        <f>VLOOKUP($A97,PreSurvey!$D:AG,30,FALSE)</f>
        <v>Neither Agree nor Disagree</v>
      </c>
      <c r="BA97" t="s">
        <v>66</v>
      </c>
      <c r="BB97" s="6" t="str">
        <f>VLOOKUP($A97,PreSurvey!$D:AH,31,FALSE)</f>
        <v>Neither Agree nor Disagree</v>
      </c>
      <c r="BC97" t="s">
        <v>68</v>
      </c>
      <c r="BD97" s="6" t="str">
        <f>VLOOKUP($A97,PreSurvey!$D:AI,32,FALSE)</f>
        <v>Neither Agree nor Disagree</v>
      </c>
      <c r="BE97" t="s">
        <v>68</v>
      </c>
      <c r="BF97" s="6" t="str">
        <f>VLOOKUP($A97,PreSurvey!$D:AJ,33,FALSE)</f>
        <v>Agree Slightly</v>
      </c>
      <c r="BG97" t="s">
        <v>68</v>
      </c>
      <c r="BH97" s="6" t="str">
        <f>VLOOKUP($A97,PreSurvey!$D:AK,34,FALSE)</f>
        <v>Disagree Strongly</v>
      </c>
      <c r="BI97" t="s">
        <v>67</v>
      </c>
      <c r="BJ97" s="6" t="str">
        <f>VLOOKUP($A97,PreSurvey!$D:AL,35,FALSE)</f>
        <v>Agree Strongly</v>
      </c>
      <c r="BK97" t="s">
        <v>68</v>
      </c>
      <c r="BL97" s="6" t="str">
        <f>VLOOKUP($A97,PreSurvey!$D:AM,36,FALSE)</f>
        <v>Agree Strongly</v>
      </c>
      <c r="BM97" t="s">
        <v>68</v>
      </c>
      <c r="BN97" s="6" t="str">
        <f>VLOOKUP($A97,PreSurvey!$D:AN,37,FALSE)</f>
        <v>Neither Agree nor Disagree</v>
      </c>
      <c r="BO97" t="s">
        <v>68</v>
      </c>
      <c r="BP97" s="6" t="str">
        <f>VLOOKUP($A97,PreSurvey!$D:AO,38,FALSE)</f>
        <v>Disagree Strongly</v>
      </c>
      <c r="BQ97" t="s">
        <v>67</v>
      </c>
      <c r="BR97" s="6" t="str">
        <f>VLOOKUP($A97,PreSurvey!$D:AP,39,FALSE)</f>
        <v>Disagree Strongly</v>
      </c>
      <c r="BS97" t="s">
        <v>67</v>
      </c>
      <c r="BT97" s="6" t="str">
        <f>VLOOKUP($A97,PreSurvey!$D:AQ,40,FALSE)</f>
        <v>Disagree Strongly</v>
      </c>
      <c r="BU97" t="s">
        <v>68</v>
      </c>
      <c r="BV97" s="6" t="str">
        <f>VLOOKUP($A97,PreSurvey!$D:AR,41,FALSE)</f>
        <v>Disagree Strongly</v>
      </c>
      <c r="BW97" t="s">
        <v>67</v>
      </c>
      <c r="BX97" s="6" t="str">
        <f>VLOOKUP($A97,PreSurvey!$D:AS,42,FALSE)</f>
        <v>Disagree Strongly</v>
      </c>
      <c r="BY97" t="s">
        <v>66</v>
      </c>
      <c r="BZ97" s="6" t="str">
        <f>VLOOKUP($A97,PreSurvey!$D:AT,43,FALSE)</f>
        <v>Agree Strongly</v>
      </c>
      <c r="CA97" t="s">
        <v>68</v>
      </c>
      <c r="CB97" s="6" t="str">
        <f>VLOOKUP($A97,PreSurvey!$D:AU,44,FALSE)</f>
        <v>Agree Strongly</v>
      </c>
      <c r="CC97" t="s">
        <v>68</v>
      </c>
      <c r="CD97" s="6" t="str">
        <f>VLOOKUP($A97,PreSurvey!$D:AV,45,FALSE)</f>
        <v>Agree Strongly</v>
      </c>
      <c r="CE97" t="s">
        <v>68</v>
      </c>
      <c r="CF97" s="6" t="str">
        <f>VLOOKUP($A97,PreSurvey!$D:AW,46,FALSE)</f>
        <v>Agree Strongly</v>
      </c>
      <c r="CG97" t="s">
        <v>68</v>
      </c>
      <c r="CH97" s="6" t="str">
        <f>VLOOKUP($A97,PreSurvey!$D:AX,47,FALSE)</f>
        <v>Agree Strongly</v>
      </c>
      <c r="CI97" t="s">
        <v>68</v>
      </c>
      <c r="CJ97" s="6" t="str">
        <f>VLOOKUP($A97,PreSurvey!$D:AY,48,FALSE)</f>
        <v>Agree Strongly</v>
      </c>
      <c r="CK97" t="s">
        <v>68</v>
      </c>
      <c r="CL97">
        <v>1011</v>
      </c>
      <c r="CM97" s="3">
        <v>44442.643750000003</v>
      </c>
    </row>
    <row r="98" spans="1:91" x14ac:dyDescent="0.35">
      <c r="A98" s="5" t="s">
        <v>120</v>
      </c>
      <c r="B98" t="s">
        <v>102</v>
      </c>
      <c r="C98" t="s">
        <v>702</v>
      </c>
      <c r="D98" t="s">
        <v>56</v>
      </c>
      <c r="E98" s="6" t="s">
        <v>58</v>
      </c>
      <c r="F98" s="6" t="s">
        <v>73</v>
      </c>
      <c r="G98" s="6" t="s">
        <v>58</v>
      </c>
      <c r="H98" s="6" t="s">
        <v>59</v>
      </c>
      <c r="I98">
        <v>4</v>
      </c>
      <c r="J98">
        <v>4</v>
      </c>
      <c r="K98">
        <v>4</v>
      </c>
      <c r="L98" s="6" t="str">
        <f>VLOOKUP($A98,PreSurvey!$D:M,10,FALSE)</f>
        <v>Disagree Strongly</v>
      </c>
      <c r="M98" t="s">
        <v>60</v>
      </c>
      <c r="N98" s="6" t="str">
        <f>VLOOKUP($A98,PreSurvey!$D:N,11,FALSE)</f>
        <v>Neither Agree nor Disagree</v>
      </c>
      <c r="O98" t="s">
        <v>60</v>
      </c>
      <c r="P98" s="6" t="str">
        <f>VLOOKUP($A98,PreSurvey!$D:O,12,FALSE)</f>
        <v>Disagree Slightly</v>
      </c>
      <c r="Q98" t="s">
        <v>60</v>
      </c>
      <c r="R98" s="6" t="str">
        <f>VLOOKUP($A98,PreSurvey!$D:P,13,FALSE)</f>
        <v>Agree Slightly</v>
      </c>
      <c r="S98" t="s">
        <v>60</v>
      </c>
      <c r="T98" s="6" t="str">
        <f>VLOOKUP($A98,PreSurvey!$D:Q,14,FALSE)</f>
        <v>Agree Slightly</v>
      </c>
      <c r="U98" t="s">
        <v>60</v>
      </c>
      <c r="V98" s="6" t="str">
        <f>VLOOKUP($A98,PreSurvey!$D:R,15,FALSE)</f>
        <v>Neither Agree nor Disagree</v>
      </c>
      <c r="W98" t="s">
        <v>60</v>
      </c>
      <c r="X98" s="6" t="str">
        <f>VLOOKUP($A98,PreSurvey!$D:S,16,FALSE)</f>
        <v>Agree Slightly</v>
      </c>
      <c r="Y98" t="s">
        <v>60</v>
      </c>
      <c r="Z98" s="6" t="str">
        <f>VLOOKUP($A98,PreSurvey!$D:T,17,FALSE)</f>
        <v>Agree Slightly</v>
      </c>
      <c r="AA98" t="s">
        <v>60</v>
      </c>
      <c r="AB98" s="6" t="str">
        <f>VLOOKUP($A98,PreSurvey!$D:U,18,FALSE)</f>
        <v>Agree Strongly</v>
      </c>
      <c r="AC98" t="s">
        <v>68</v>
      </c>
      <c r="AD98" s="6" t="str">
        <f>VLOOKUP($A98,PreSurvey!$D:V,19,FALSE)</f>
        <v>Neither Agree nor Disagree</v>
      </c>
      <c r="AE98" t="s">
        <v>68</v>
      </c>
      <c r="AF98" s="6" t="str">
        <f>VLOOKUP($A98,PreSurvey!$D:W,20,FALSE)</f>
        <v>Neither Agree nor Disagree</v>
      </c>
      <c r="AG98" t="s">
        <v>65</v>
      </c>
      <c r="AH98" s="6" t="str">
        <f>VLOOKUP($A98,PreSurvey!$D:X,21,FALSE)</f>
        <v>Neither Agree nor Disagree</v>
      </c>
      <c r="AI98" t="s">
        <v>65</v>
      </c>
      <c r="AJ98" s="6" t="str">
        <f>VLOOKUP($A98,PreSurvey!$D:Y,22,FALSE)</f>
        <v>Agree Slightly</v>
      </c>
      <c r="AK98" t="s">
        <v>65</v>
      </c>
      <c r="AL98" s="6" t="str">
        <f>VLOOKUP($A98,PreSurvey!$D:Z,23,FALSE)</f>
        <v>Neither Agree nor Disagree</v>
      </c>
      <c r="AM98" t="s">
        <v>65</v>
      </c>
      <c r="AN98" s="6" t="str">
        <f>VLOOKUP($A98,PreSurvey!$D:AA,24,FALSE)</f>
        <v>Agree Slightly</v>
      </c>
      <c r="AO98" t="s">
        <v>65</v>
      </c>
      <c r="AP98" s="6" t="str">
        <f>VLOOKUP($A98,PreSurvey!$D:AB,25,FALSE)</f>
        <v>Agree Slightly</v>
      </c>
      <c r="AQ98" t="s">
        <v>65</v>
      </c>
      <c r="AR98" s="6" t="str">
        <f>VLOOKUP($A98,PreSurvey!$D:AC,26,FALSE)</f>
        <v>Agree Strongly</v>
      </c>
      <c r="AS98" t="s">
        <v>65</v>
      </c>
      <c r="AT98" s="6" t="str">
        <f>VLOOKUP($A98,PreSurvey!$D:AD,27,FALSE)</f>
        <v>Agree Slightly</v>
      </c>
      <c r="AU98" t="s">
        <v>65</v>
      </c>
      <c r="AV98" s="6" t="str">
        <f>VLOOKUP($A98,PreSurvey!$D:AE,28,FALSE)</f>
        <v>Agree Slightly</v>
      </c>
      <c r="AW98" t="s">
        <v>65</v>
      </c>
      <c r="AX98" s="6" t="str">
        <f>VLOOKUP($A98,PreSurvey!$D:AF,29,FALSE)</f>
        <v>Agree Slightly</v>
      </c>
      <c r="AY98" t="s">
        <v>60</v>
      </c>
      <c r="AZ98" s="6" t="str">
        <f>VLOOKUP($A98,PreSurvey!$D:AG,30,FALSE)</f>
        <v>Agree Slightly</v>
      </c>
      <c r="BA98" t="s">
        <v>60</v>
      </c>
      <c r="BB98" s="6" t="str">
        <f>VLOOKUP($A98,PreSurvey!$D:AH,31,FALSE)</f>
        <v>Disagree Slightly</v>
      </c>
      <c r="BC98" t="s">
        <v>60</v>
      </c>
      <c r="BD98" s="6" t="str">
        <f>VLOOKUP($A98,PreSurvey!$D:AI,32,FALSE)</f>
        <v>Disagree Slightly</v>
      </c>
      <c r="BE98" t="s">
        <v>60</v>
      </c>
      <c r="BF98" s="6" t="str">
        <f>VLOOKUP($A98,PreSurvey!$D:AJ,33,FALSE)</f>
        <v>Neither Agree nor Disagree</v>
      </c>
      <c r="BG98" t="s">
        <v>60</v>
      </c>
      <c r="BH98" s="6" t="str">
        <f>VLOOKUP($A98,PreSurvey!$D:AK,34,FALSE)</f>
        <v>Disagree Strongly</v>
      </c>
      <c r="BI98" t="s">
        <v>60</v>
      </c>
      <c r="BJ98" s="6" t="str">
        <f>VLOOKUP($A98,PreSurvey!$D:AL,35,FALSE)</f>
        <v>Neither Agree nor Disagree</v>
      </c>
      <c r="BK98" t="s">
        <v>60</v>
      </c>
      <c r="BL98" s="6" t="str">
        <f>VLOOKUP($A98,PreSurvey!$D:AM,36,FALSE)</f>
        <v>Neither Agree nor Disagree</v>
      </c>
      <c r="BM98" t="s">
        <v>60</v>
      </c>
      <c r="BN98" s="6" t="str">
        <f>VLOOKUP($A98,PreSurvey!$D:AN,37,FALSE)</f>
        <v>Neither Agree nor Disagree</v>
      </c>
      <c r="BO98" t="s">
        <v>60</v>
      </c>
      <c r="BP98" s="6" t="str">
        <f>VLOOKUP($A98,PreSurvey!$D:AO,38,FALSE)</f>
        <v>Neither Agree nor Disagree</v>
      </c>
      <c r="BQ98" t="s">
        <v>60</v>
      </c>
      <c r="BR98" s="6" t="str">
        <f>VLOOKUP($A98,PreSurvey!$D:AP,39,FALSE)</f>
        <v>Neither Agree nor Disagree</v>
      </c>
      <c r="BS98" t="s">
        <v>60</v>
      </c>
      <c r="BT98" s="6" t="str">
        <f>VLOOKUP($A98,PreSurvey!$D:AQ,40,FALSE)</f>
        <v>Neither Agree nor Disagree</v>
      </c>
      <c r="BU98" t="s">
        <v>60</v>
      </c>
      <c r="BV98" s="6" t="str">
        <f>VLOOKUP($A98,PreSurvey!$D:AR,41,FALSE)</f>
        <v>Neither Agree nor Disagree</v>
      </c>
      <c r="BW98" t="s">
        <v>60</v>
      </c>
      <c r="BX98" s="6" t="str">
        <f>VLOOKUP($A98,PreSurvey!$D:AS,42,FALSE)</f>
        <v>Disagree Slightly</v>
      </c>
      <c r="BY98" t="s">
        <v>60</v>
      </c>
      <c r="BZ98" s="6" t="str">
        <f>VLOOKUP($A98,PreSurvey!$D:AT,43,FALSE)</f>
        <v>Neither Agree nor Disagree</v>
      </c>
      <c r="CA98" t="s">
        <v>60</v>
      </c>
      <c r="CB98" s="6" t="str">
        <f>VLOOKUP($A98,PreSurvey!$D:AU,44,FALSE)</f>
        <v>Agree Slightly</v>
      </c>
      <c r="CC98" t="s">
        <v>68</v>
      </c>
      <c r="CD98" s="6" t="str">
        <f>VLOOKUP($A98,PreSurvey!$D:AV,45,FALSE)</f>
        <v>Agree Slightly</v>
      </c>
      <c r="CE98" t="s">
        <v>68</v>
      </c>
      <c r="CF98" s="6" t="str">
        <f>VLOOKUP($A98,PreSurvey!$D:AW,46,FALSE)</f>
        <v>Agree Slightly</v>
      </c>
      <c r="CG98" t="s">
        <v>68</v>
      </c>
      <c r="CH98" s="6" t="str">
        <f>VLOOKUP($A98,PreSurvey!$D:AX,47,FALSE)</f>
        <v>Agree Slightly</v>
      </c>
      <c r="CI98" t="s">
        <v>68</v>
      </c>
      <c r="CJ98" s="6" t="str">
        <f>VLOOKUP($A98,PreSurvey!$D:AY,48,FALSE)</f>
        <v>Agree Slightly</v>
      </c>
      <c r="CK98" t="s">
        <v>68</v>
      </c>
      <c r="CL98">
        <v>1034</v>
      </c>
      <c r="CM98" s="3">
        <v>44443.050694444442</v>
      </c>
    </row>
    <row r="99" spans="1:91" x14ac:dyDescent="0.35">
      <c r="A99" s="5" t="s">
        <v>120</v>
      </c>
      <c r="B99" t="s">
        <v>102</v>
      </c>
      <c r="C99" t="s">
        <v>702</v>
      </c>
      <c r="D99" t="s">
        <v>56</v>
      </c>
      <c r="E99" s="6" t="s">
        <v>58</v>
      </c>
      <c r="F99" s="6" t="s">
        <v>73</v>
      </c>
      <c r="G99" s="6" t="s">
        <v>58</v>
      </c>
      <c r="H99" s="6" t="s">
        <v>59</v>
      </c>
      <c r="I99">
        <v>3</v>
      </c>
      <c r="J99">
        <v>3</v>
      </c>
      <c r="K99">
        <v>3</v>
      </c>
      <c r="L99" s="6" t="str">
        <f>VLOOKUP($A99,PreSurvey!$D:M,10,FALSE)</f>
        <v>Disagree Strongly</v>
      </c>
      <c r="M99" t="s">
        <v>65</v>
      </c>
      <c r="N99" s="6" t="str">
        <f>VLOOKUP($A99,PreSurvey!$D:N,11,FALSE)</f>
        <v>Neither Agree nor Disagree</v>
      </c>
      <c r="O99" t="s">
        <v>60</v>
      </c>
      <c r="P99" s="6" t="str">
        <f>VLOOKUP($A99,PreSurvey!$D:O,12,FALSE)</f>
        <v>Disagree Slightly</v>
      </c>
      <c r="Q99" t="s">
        <v>60</v>
      </c>
      <c r="R99" s="6" t="str">
        <f>VLOOKUP($A99,PreSurvey!$D:P,13,FALSE)</f>
        <v>Agree Slightly</v>
      </c>
      <c r="S99" t="s">
        <v>65</v>
      </c>
      <c r="T99" s="6" t="str">
        <f>VLOOKUP($A99,PreSurvey!$D:Q,14,FALSE)</f>
        <v>Agree Slightly</v>
      </c>
      <c r="U99" t="s">
        <v>65</v>
      </c>
      <c r="V99" s="6" t="str">
        <f>VLOOKUP($A99,PreSurvey!$D:R,15,FALSE)</f>
        <v>Neither Agree nor Disagree</v>
      </c>
      <c r="W99" t="s">
        <v>60</v>
      </c>
      <c r="X99" s="6" t="str">
        <f>VLOOKUP($A99,PreSurvey!$D:S,16,FALSE)</f>
        <v>Agree Slightly</v>
      </c>
      <c r="Y99" t="s">
        <v>60</v>
      </c>
      <c r="Z99" s="6" t="str">
        <f>VLOOKUP($A99,PreSurvey!$D:T,17,FALSE)</f>
        <v>Agree Slightly</v>
      </c>
      <c r="AA99" t="s">
        <v>60</v>
      </c>
      <c r="AB99" s="6" t="str">
        <f>VLOOKUP($A99,PreSurvey!$D:U,18,FALSE)</f>
        <v>Agree Strongly</v>
      </c>
      <c r="AC99" t="s">
        <v>60</v>
      </c>
      <c r="AD99" s="6" t="str">
        <f>VLOOKUP($A99,PreSurvey!$D:V,19,FALSE)</f>
        <v>Neither Agree nor Disagree</v>
      </c>
      <c r="AE99" t="s">
        <v>60</v>
      </c>
      <c r="AF99" s="6" t="str">
        <f>VLOOKUP($A99,PreSurvey!$D:W,20,FALSE)</f>
        <v>Neither Agree nor Disagree</v>
      </c>
      <c r="AG99" t="s">
        <v>65</v>
      </c>
      <c r="AH99" s="6" t="str">
        <f>VLOOKUP($A99,PreSurvey!$D:X,21,FALSE)</f>
        <v>Neither Agree nor Disagree</v>
      </c>
      <c r="AI99" t="s">
        <v>65</v>
      </c>
      <c r="AJ99" s="6" t="str">
        <f>VLOOKUP($A99,PreSurvey!$D:Y,22,FALSE)</f>
        <v>Agree Slightly</v>
      </c>
      <c r="AK99" t="s">
        <v>65</v>
      </c>
      <c r="AL99" s="6" t="str">
        <f>VLOOKUP($A99,PreSurvey!$D:Z,23,FALSE)</f>
        <v>Neither Agree nor Disagree</v>
      </c>
      <c r="AM99" t="s">
        <v>60</v>
      </c>
      <c r="AN99" s="6" t="str">
        <f>VLOOKUP($A99,PreSurvey!$D:AA,24,FALSE)</f>
        <v>Agree Slightly</v>
      </c>
      <c r="AO99" t="s">
        <v>60</v>
      </c>
      <c r="AP99" s="6" t="str">
        <f>VLOOKUP($A99,PreSurvey!$D:AB,25,FALSE)</f>
        <v>Agree Slightly</v>
      </c>
      <c r="AQ99" t="s">
        <v>60</v>
      </c>
      <c r="AR99" s="6" t="str">
        <f>VLOOKUP($A99,PreSurvey!$D:AC,26,FALSE)</f>
        <v>Agree Strongly</v>
      </c>
      <c r="AS99" t="s">
        <v>60</v>
      </c>
      <c r="AT99" s="6" t="str">
        <f>VLOOKUP($A99,PreSurvey!$D:AD,27,FALSE)</f>
        <v>Agree Slightly</v>
      </c>
      <c r="AU99" t="s">
        <v>60</v>
      </c>
      <c r="AV99" s="6" t="str">
        <f>VLOOKUP($A99,PreSurvey!$D:AE,28,FALSE)</f>
        <v>Agree Slightly</v>
      </c>
      <c r="AW99" t="s">
        <v>60</v>
      </c>
      <c r="AX99" s="6" t="str">
        <f>VLOOKUP($A99,PreSurvey!$D:AF,29,FALSE)</f>
        <v>Agree Slightly</v>
      </c>
      <c r="AY99" t="s">
        <v>60</v>
      </c>
      <c r="AZ99" s="6" t="str">
        <f>VLOOKUP($A99,PreSurvey!$D:AG,30,FALSE)</f>
        <v>Agree Slightly</v>
      </c>
      <c r="BA99" t="s">
        <v>60</v>
      </c>
      <c r="BB99" s="6" t="str">
        <f>VLOOKUP($A99,PreSurvey!$D:AH,31,FALSE)</f>
        <v>Disagree Slightly</v>
      </c>
      <c r="BC99" t="s">
        <v>65</v>
      </c>
      <c r="BD99" s="6" t="str">
        <f>VLOOKUP($A99,PreSurvey!$D:AI,32,FALSE)</f>
        <v>Disagree Slightly</v>
      </c>
      <c r="BE99" t="s">
        <v>65</v>
      </c>
      <c r="BF99" s="6" t="str">
        <f>VLOOKUP($A99,PreSurvey!$D:AJ,33,FALSE)</f>
        <v>Neither Agree nor Disagree</v>
      </c>
      <c r="BG99" t="s">
        <v>65</v>
      </c>
      <c r="BH99" s="6" t="str">
        <f>VLOOKUP($A99,PreSurvey!$D:AK,34,FALSE)</f>
        <v>Disagree Strongly</v>
      </c>
      <c r="BI99" t="s">
        <v>67</v>
      </c>
      <c r="BJ99" s="6" t="str">
        <f>VLOOKUP($A99,PreSurvey!$D:AL,35,FALSE)</f>
        <v>Neither Agree nor Disagree</v>
      </c>
      <c r="BK99" t="s">
        <v>60</v>
      </c>
      <c r="BL99" s="6" t="str">
        <f>VLOOKUP($A99,PreSurvey!$D:AM,36,FALSE)</f>
        <v>Neither Agree nor Disagree</v>
      </c>
      <c r="BM99" t="s">
        <v>65</v>
      </c>
      <c r="BN99" s="6" t="str">
        <f>VLOOKUP($A99,PreSurvey!$D:AN,37,FALSE)</f>
        <v>Neither Agree nor Disagree</v>
      </c>
      <c r="BO99" t="s">
        <v>65</v>
      </c>
      <c r="BP99" s="6" t="str">
        <f>VLOOKUP($A99,PreSurvey!$D:AO,38,FALSE)</f>
        <v>Neither Agree nor Disagree</v>
      </c>
      <c r="BQ99" t="s">
        <v>67</v>
      </c>
      <c r="BR99" s="6" t="str">
        <f>VLOOKUP($A99,PreSurvey!$D:AP,39,FALSE)</f>
        <v>Neither Agree nor Disagree</v>
      </c>
      <c r="BS99" t="s">
        <v>66</v>
      </c>
      <c r="BT99" s="6" t="str">
        <f>VLOOKUP($A99,PreSurvey!$D:AQ,40,FALSE)</f>
        <v>Neither Agree nor Disagree</v>
      </c>
      <c r="BU99" t="s">
        <v>60</v>
      </c>
      <c r="BV99" s="6" t="str">
        <f>VLOOKUP($A99,PreSurvey!$D:AR,41,FALSE)</f>
        <v>Neither Agree nor Disagree</v>
      </c>
      <c r="BW99" t="s">
        <v>60</v>
      </c>
      <c r="BX99" s="6" t="str">
        <f>VLOOKUP($A99,PreSurvey!$D:AS,42,FALSE)</f>
        <v>Disagree Slightly</v>
      </c>
      <c r="BY99" t="s">
        <v>60</v>
      </c>
      <c r="BZ99" s="6" t="str">
        <f>VLOOKUP($A99,PreSurvey!$D:AT,43,FALSE)</f>
        <v>Neither Agree nor Disagree</v>
      </c>
      <c r="CA99" t="s">
        <v>60</v>
      </c>
      <c r="CB99" s="6" t="str">
        <f>VLOOKUP($A99,PreSurvey!$D:AU,44,FALSE)</f>
        <v>Agree Slightly</v>
      </c>
      <c r="CC99" t="s">
        <v>65</v>
      </c>
      <c r="CD99" s="6" t="str">
        <f>VLOOKUP($A99,PreSurvey!$D:AV,45,FALSE)</f>
        <v>Agree Slightly</v>
      </c>
      <c r="CE99" t="s">
        <v>65</v>
      </c>
      <c r="CF99" s="6" t="str">
        <f>VLOOKUP($A99,PreSurvey!$D:AW,46,FALSE)</f>
        <v>Agree Slightly</v>
      </c>
      <c r="CG99" t="s">
        <v>65</v>
      </c>
      <c r="CH99" s="6" t="str">
        <f>VLOOKUP($A99,PreSurvey!$D:AX,47,FALSE)</f>
        <v>Agree Slightly</v>
      </c>
      <c r="CI99" t="s">
        <v>65</v>
      </c>
      <c r="CJ99" s="6" t="str">
        <f>VLOOKUP($A99,PreSurvey!$D:AY,48,FALSE)</f>
        <v>Agree Slightly</v>
      </c>
      <c r="CK99" t="s">
        <v>65</v>
      </c>
      <c r="CL99">
        <v>1033</v>
      </c>
      <c r="CM99" s="3">
        <v>44443.049305555556</v>
      </c>
    </row>
    <row r="100" spans="1:91" x14ac:dyDescent="0.35">
      <c r="A100" s="5" t="s">
        <v>748</v>
      </c>
      <c r="B100" t="s">
        <v>102</v>
      </c>
      <c r="C100" t="s">
        <v>717</v>
      </c>
      <c r="D100" t="s">
        <v>56</v>
      </c>
      <c r="E100" s="6" t="s">
        <v>58</v>
      </c>
      <c r="F100" s="6" t="s">
        <v>73</v>
      </c>
      <c r="G100" s="6" t="s">
        <v>58</v>
      </c>
      <c r="H100" s="6" t="s">
        <v>116</v>
      </c>
      <c r="I100">
        <v>4</v>
      </c>
      <c r="J100">
        <v>4</v>
      </c>
      <c r="K100">
        <v>4</v>
      </c>
      <c r="L100" s="6" t="str">
        <f>VLOOKUP($A100,PreSurvey!$D:M,10,FALSE)</f>
        <v>Disagree Strongly</v>
      </c>
      <c r="M100" t="s">
        <v>68</v>
      </c>
      <c r="N100" s="6" t="str">
        <f>VLOOKUP($A100,PreSurvey!$D:N,11,FALSE)</f>
        <v>Agree Slightly</v>
      </c>
      <c r="O100" t="s">
        <v>66</v>
      </c>
      <c r="P100" s="6" t="str">
        <f>VLOOKUP($A100,PreSurvey!$D:O,12,FALSE)</f>
        <v>Agree Strongly</v>
      </c>
      <c r="Q100" t="s">
        <v>60</v>
      </c>
      <c r="R100" s="6" t="str">
        <f>VLOOKUP($A100,PreSurvey!$D:P,13,FALSE)</f>
        <v>Disagree Strongly</v>
      </c>
      <c r="S100" t="s">
        <v>60</v>
      </c>
      <c r="T100" s="6" t="str">
        <f>VLOOKUP($A100,PreSurvey!$D:Q,14,FALSE)</f>
        <v>Disagree Strongly</v>
      </c>
      <c r="U100" t="s">
        <v>60</v>
      </c>
      <c r="V100" s="6" t="str">
        <f>VLOOKUP($A100,PreSurvey!$D:R,15,FALSE)</f>
        <v>Agree Strongly</v>
      </c>
      <c r="W100" t="s">
        <v>60</v>
      </c>
      <c r="X100" s="6" t="str">
        <f>VLOOKUP($A100,PreSurvey!$D:S,16,FALSE)</f>
        <v>Agree Strongly</v>
      </c>
      <c r="Y100" t="s">
        <v>60</v>
      </c>
      <c r="Z100" s="6" t="str">
        <f>VLOOKUP($A100,PreSurvey!$D:T,17,FALSE)</f>
        <v>Agree Slightly</v>
      </c>
      <c r="AA100" t="s">
        <v>60</v>
      </c>
      <c r="AB100" s="6" t="str">
        <f>VLOOKUP($A100,PreSurvey!$D:U,18,FALSE)</f>
        <v>Neither Agree nor Disagree</v>
      </c>
      <c r="AC100" t="s">
        <v>65</v>
      </c>
      <c r="AD100" s="6" t="str">
        <f>VLOOKUP($A100,PreSurvey!$D:V,19,FALSE)</f>
        <v>Agree Slightly</v>
      </c>
      <c r="AE100" t="s">
        <v>68</v>
      </c>
      <c r="AF100" s="6" t="str">
        <f>VLOOKUP($A100,PreSurvey!$D:W,20,FALSE)</f>
        <v>Neither Agree nor Disagree</v>
      </c>
      <c r="AG100" t="s">
        <v>68</v>
      </c>
      <c r="AH100" s="6" t="str">
        <f>VLOOKUP($A100,PreSurvey!$D:X,21,FALSE)</f>
        <v>Agree Strongly</v>
      </c>
      <c r="AI100" t="s">
        <v>68</v>
      </c>
      <c r="AJ100" s="6" t="str">
        <f>VLOOKUP($A100,PreSurvey!$D:Y,22,FALSE)</f>
        <v>Agree Strongly</v>
      </c>
      <c r="AK100" t="s">
        <v>68</v>
      </c>
      <c r="AL100" s="6" t="str">
        <f>VLOOKUP($A100,PreSurvey!$D:Z,23,FALSE)</f>
        <v>Agree Strongly</v>
      </c>
      <c r="AM100" t="s">
        <v>68</v>
      </c>
      <c r="AN100" s="6" t="str">
        <f>VLOOKUP($A100,PreSurvey!$D:AA,24,FALSE)</f>
        <v>Agree Slightly</v>
      </c>
      <c r="AO100" t="s">
        <v>68</v>
      </c>
      <c r="AP100" s="6" t="str">
        <f>VLOOKUP($A100,PreSurvey!$D:AB,25,FALSE)</f>
        <v>Agree Strongly</v>
      </c>
      <c r="AQ100" t="s">
        <v>68</v>
      </c>
      <c r="AR100" s="6" t="str">
        <f>VLOOKUP($A100,PreSurvey!$D:AC,26,FALSE)</f>
        <v>Agree Slightly</v>
      </c>
      <c r="AS100" t="s">
        <v>68</v>
      </c>
      <c r="AT100" s="6" t="str">
        <f>VLOOKUP($A100,PreSurvey!$D:AD,27,FALSE)</f>
        <v>Disagree Strongly</v>
      </c>
      <c r="AU100" t="s">
        <v>65</v>
      </c>
      <c r="AV100" s="6" t="str">
        <f>VLOOKUP($A100,PreSurvey!$D:AE,28,FALSE)</f>
        <v>Agree Strongly</v>
      </c>
      <c r="AW100" t="s">
        <v>68</v>
      </c>
      <c r="AX100" s="6" t="str">
        <f>VLOOKUP($A100,PreSurvey!$D:AF,29,FALSE)</f>
        <v>Neither Agree nor Disagree</v>
      </c>
      <c r="AY100" t="s">
        <v>68</v>
      </c>
      <c r="AZ100" s="6" t="str">
        <f>VLOOKUP($A100,PreSurvey!$D:AG,30,FALSE)</f>
        <v>Agree Strongly</v>
      </c>
      <c r="BA100" t="s">
        <v>68</v>
      </c>
      <c r="BB100" s="6" t="str">
        <f>VLOOKUP($A100,PreSurvey!$D:AH,31,FALSE)</f>
        <v>Disagree Strongly</v>
      </c>
      <c r="BC100" t="s">
        <v>66</v>
      </c>
      <c r="BD100" s="6" t="str">
        <f>VLOOKUP($A100,PreSurvey!$D:AI,32,FALSE)</f>
        <v>Disagree Slightly</v>
      </c>
      <c r="BE100" t="s">
        <v>60</v>
      </c>
      <c r="BF100" s="6" t="str">
        <f>VLOOKUP($A100,PreSurvey!$D:AJ,33,FALSE)</f>
        <v>Neither Agree nor Disagree</v>
      </c>
      <c r="BG100" t="s">
        <v>66</v>
      </c>
      <c r="BH100" s="6" t="str">
        <f>VLOOKUP($A100,PreSurvey!$D:AK,34,FALSE)</f>
        <v>Agree Strongly</v>
      </c>
      <c r="BI100" t="s">
        <v>65</v>
      </c>
      <c r="BJ100" s="6" t="str">
        <f>VLOOKUP($A100,PreSurvey!$D:AL,35,FALSE)</f>
        <v>Agree Slightly</v>
      </c>
      <c r="BK100" t="s">
        <v>60</v>
      </c>
      <c r="BL100" s="6" t="str">
        <f>VLOOKUP($A100,PreSurvey!$D:AM,36,FALSE)</f>
        <v>Disagree Strongly</v>
      </c>
      <c r="BM100" t="s">
        <v>60</v>
      </c>
      <c r="BN100" s="6" t="str">
        <f>VLOOKUP($A100,PreSurvey!$D:AN,37,FALSE)</f>
        <v>Agree Strongly</v>
      </c>
      <c r="BO100" t="s">
        <v>68</v>
      </c>
      <c r="BP100" s="6" t="str">
        <f>VLOOKUP($A100,PreSurvey!$D:AO,38,FALSE)</f>
        <v>Agree Strongly</v>
      </c>
      <c r="BQ100" t="s">
        <v>65</v>
      </c>
      <c r="BR100" s="6" t="str">
        <f>VLOOKUP($A100,PreSurvey!$D:AP,39,FALSE)</f>
        <v>Agree Slightly</v>
      </c>
      <c r="BS100" t="s">
        <v>65</v>
      </c>
      <c r="BT100" s="6" t="str">
        <f>VLOOKUP($A100,PreSurvey!$D:AQ,40,FALSE)</f>
        <v>Agree Strongly</v>
      </c>
      <c r="BU100" t="s">
        <v>65</v>
      </c>
      <c r="BV100" s="6" t="str">
        <f>VLOOKUP($A100,PreSurvey!$D:AR,41,FALSE)</f>
        <v>Agree Strongly</v>
      </c>
      <c r="BW100" t="s">
        <v>65</v>
      </c>
      <c r="BX100" s="6" t="str">
        <f>VLOOKUP($A100,PreSurvey!$D:AS,42,FALSE)</f>
        <v>Agree Strongly</v>
      </c>
      <c r="BY100" t="s">
        <v>68</v>
      </c>
      <c r="BZ100" s="6" t="str">
        <f>VLOOKUP($A100,PreSurvey!$D:AT,43,FALSE)</f>
        <v>Disagree Strongly</v>
      </c>
      <c r="CA100" t="s">
        <v>65</v>
      </c>
      <c r="CB100" s="6" t="str">
        <f>VLOOKUP($A100,PreSurvey!$D:AU,44,FALSE)</f>
        <v>Agree Strongly</v>
      </c>
      <c r="CC100" t="s">
        <v>65</v>
      </c>
      <c r="CD100" s="6" t="str">
        <f>VLOOKUP($A100,PreSurvey!$D:AV,45,FALSE)</f>
        <v>Neither Agree nor Disagree</v>
      </c>
      <c r="CE100" t="s">
        <v>65</v>
      </c>
      <c r="CF100" s="6" t="str">
        <f>VLOOKUP($A100,PreSurvey!$D:AW,46,FALSE)</f>
        <v>Agree Slightly</v>
      </c>
      <c r="CG100" t="s">
        <v>65</v>
      </c>
      <c r="CH100" s="6" t="str">
        <f>VLOOKUP($A100,PreSurvey!$D:AX,47,FALSE)</f>
        <v>Neither Agree nor Disagree</v>
      </c>
      <c r="CI100" t="s">
        <v>65</v>
      </c>
      <c r="CJ100" s="6" t="str">
        <f>VLOOKUP($A100,PreSurvey!$D:AY,48,FALSE)</f>
        <v>Disagree Strongly</v>
      </c>
      <c r="CK100" t="s">
        <v>65</v>
      </c>
      <c r="CL100">
        <v>1020</v>
      </c>
      <c r="CM100" s="3">
        <v>44442.67291666667</v>
      </c>
    </row>
    <row r="101" spans="1:91" x14ac:dyDescent="0.35">
      <c r="A101" s="5" t="s">
        <v>139</v>
      </c>
      <c r="B101" t="s">
        <v>102</v>
      </c>
      <c r="C101" t="s">
        <v>702</v>
      </c>
      <c r="D101" t="s">
        <v>56</v>
      </c>
      <c r="E101" s="6" t="s">
        <v>58</v>
      </c>
      <c r="F101" s="6" t="s">
        <v>73</v>
      </c>
      <c r="G101" s="6" t="s">
        <v>58</v>
      </c>
      <c r="H101" s="6" t="s">
        <v>74</v>
      </c>
      <c r="I101">
        <v>3</v>
      </c>
      <c r="J101">
        <v>3</v>
      </c>
      <c r="K101">
        <v>3</v>
      </c>
      <c r="L101" s="6" t="str">
        <f>VLOOKUP($A101,PreSurvey!$D:M,10,FALSE)</f>
        <v>Disagree Strongly</v>
      </c>
      <c r="M101" t="s">
        <v>68</v>
      </c>
      <c r="N101" s="6" t="str">
        <f>VLOOKUP($A101,PreSurvey!$D:N,11,FALSE)</f>
        <v>Neither Agree nor Disagree</v>
      </c>
      <c r="O101" t="s">
        <v>68</v>
      </c>
      <c r="P101" s="6" t="str">
        <f>VLOOKUP($A101,PreSurvey!$D:O,12,FALSE)</f>
        <v>Agree Slightly</v>
      </c>
      <c r="Q101" t="s">
        <v>60</v>
      </c>
      <c r="R101" s="6" t="str">
        <f>VLOOKUP($A101,PreSurvey!$D:P,13,FALSE)</f>
        <v>Neither Agree nor Disagree</v>
      </c>
      <c r="S101" t="s">
        <v>60</v>
      </c>
      <c r="T101" s="6" t="str">
        <f>VLOOKUP($A101,PreSurvey!$D:Q,14,FALSE)</f>
        <v>Neither Agree nor Disagree</v>
      </c>
      <c r="U101" t="s">
        <v>65</v>
      </c>
      <c r="V101" s="6" t="str">
        <f>VLOOKUP($A101,PreSurvey!$D:R,15,FALSE)</f>
        <v>Agree Strongly</v>
      </c>
      <c r="W101" t="s">
        <v>60</v>
      </c>
      <c r="X101" s="6" t="str">
        <f>VLOOKUP($A101,PreSurvey!$D:S,16,FALSE)</f>
        <v>Agree Slightly</v>
      </c>
      <c r="Y101" t="s">
        <v>65</v>
      </c>
      <c r="Z101" s="6" t="str">
        <f>VLOOKUP($A101,PreSurvey!$D:T,17,FALSE)</f>
        <v>Neither Agree nor Disagree</v>
      </c>
      <c r="AA101" t="s">
        <v>68</v>
      </c>
      <c r="AB101" s="6" t="str">
        <f>VLOOKUP($A101,PreSurvey!$D:U,18,FALSE)</f>
        <v>Disagree Strongly</v>
      </c>
      <c r="AC101" t="s">
        <v>65</v>
      </c>
      <c r="AD101" s="6" t="str">
        <f>VLOOKUP($A101,PreSurvey!$D:V,19,FALSE)</f>
        <v>Neither Agree nor Disagree</v>
      </c>
      <c r="AE101" t="s">
        <v>67</v>
      </c>
      <c r="AF101" s="6" t="str">
        <f>VLOOKUP($A101,PreSurvey!$D:W,20,FALSE)</f>
        <v>Neither Agree nor Disagree</v>
      </c>
      <c r="AG101" t="s">
        <v>65</v>
      </c>
      <c r="AH101" s="6" t="str">
        <f>VLOOKUP($A101,PreSurvey!$D:X,21,FALSE)</f>
        <v>Neither Agree nor Disagree</v>
      </c>
      <c r="AI101" t="s">
        <v>60</v>
      </c>
      <c r="AJ101" s="6" t="str">
        <f>VLOOKUP($A101,PreSurvey!$D:Y,22,FALSE)</f>
        <v>Agree Slightly</v>
      </c>
      <c r="AK101" t="s">
        <v>65</v>
      </c>
      <c r="AL101" s="6" t="str">
        <f>VLOOKUP($A101,PreSurvey!$D:Z,23,FALSE)</f>
        <v>Neither Agree nor Disagree</v>
      </c>
      <c r="AM101" t="s">
        <v>60</v>
      </c>
      <c r="AN101" s="6" t="str">
        <f>VLOOKUP($A101,PreSurvey!$D:AA,24,FALSE)</f>
        <v>Disagree Slightly</v>
      </c>
      <c r="AO101" t="s">
        <v>60</v>
      </c>
      <c r="AP101" s="6" t="str">
        <f>VLOOKUP($A101,PreSurvey!$D:AB,25,FALSE)</f>
        <v>Neither Agree nor Disagree</v>
      </c>
      <c r="AQ101" t="s">
        <v>65</v>
      </c>
      <c r="AR101" s="6" t="str">
        <f>VLOOKUP($A101,PreSurvey!$D:AC,26,FALSE)</f>
        <v>Neither Agree nor Disagree</v>
      </c>
      <c r="AS101" t="s">
        <v>60</v>
      </c>
      <c r="AT101" s="6" t="str">
        <f>VLOOKUP($A101,PreSurvey!$D:AD,27,FALSE)</f>
        <v>Agree Slightly</v>
      </c>
      <c r="AU101" t="s">
        <v>68</v>
      </c>
      <c r="AV101" s="6" t="str">
        <f>VLOOKUP($A101,PreSurvey!$D:AE,28,FALSE)</f>
        <v>Neither Agree nor Disagree</v>
      </c>
      <c r="AW101" t="s">
        <v>60</v>
      </c>
      <c r="AX101" s="6" t="str">
        <f>VLOOKUP($A101,PreSurvey!$D:AF,29,FALSE)</f>
        <v>Agree Slightly</v>
      </c>
      <c r="AY101" t="s">
        <v>66</v>
      </c>
      <c r="AZ101" s="6" t="str">
        <f>VLOOKUP($A101,PreSurvey!$D:AG,30,FALSE)</f>
        <v>Agree Strongly</v>
      </c>
      <c r="BA101" t="s">
        <v>66</v>
      </c>
      <c r="BB101" s="6" t="str">
        <f>VLOOKUP($A101,PreSurvey!$D:AH,31,FALSE)</f>
        <v>Disagree Strongly</v>
      </c>
      <c r="BC101" t="s">
        <v>60</v>
      </c>
      <c r="BD101" s="6" t="str">
        <f>VLOOKUP($A101,PreSurvey!$D:AI,32,FALSE)</f>
        <v>Neither Agree nor Disagree</v>
      </c>
      <c r="BE101" t="s">
        <v>65</v>
      </c>
      <c r="BF101" s="6" t="str">
        <f>VLOOKUP($A101,PreSurvey!$D:AJ,33,FALSE)</f>
        <v>Disagree Slightly</v>
      </c>
      <c r="BG101" t="s">
        <v>65</v>
      </c>
      <c r="BH101" s="6" t="str">
        <f>VLOOKUP($A101,PreSurvey!$D:AK,34,FALSE)</f>
        <v>Agree Strongly</v>
      </c>
      <c r="BI101" t="s">
        <v>67</v>
      </c>
      <c r="BJ101" s="6" t="str">
        <f>VLOOKUP($A101,PreSurvey!$D:AL,35,FALSE)</f>
        <v>Neither Agree nor Disagree</v>
      </c>
      <c r="BK101" t="s">
        <v>65</v>
      </c>
      <c r="BL101" s="6" t="str">
        <f>VLOOKUP($A101,PreSurvey!$D:AM,36,FALSE)</f>
        <v>Neither Agree nor Disagree</v>
      </c>
      <c r="BM101" t="s">
        <v>60</v>
      </c>
      <c r="BN101" s="6" t="str">
        <f>VLOOKUP($A101,PreSurvey!$D:AN,37,FALSE)</f>
        <v>Agree Slightly</v>
      </c>
      <c r="BO101" t="s">
        <v>65</v>
      </c>
      <c r="BP101" s="6" t="str">
        <f>VLOOKUP($A101,PreSurvey!$D:AO,38,FALSE)</f>
        <v>Neither Agree nor Disagree</v>
      </c>
      <c r="BQ101" t="s">
        <v>60</v>
      </c>
      <c r="BR101" s="6" t="str">
        <f>VLOOKUP($A101,PreSurvey!$D:AP,39,FALSE)</f>
        <v>Agree Slightly</v>
      </c>
      <c r="BS101" t="s">
        <v>60</v>
      </c>
      <c r="BT101" s="6" t="str">
        <f>VLOOKUP($A101,PreSurvey!$D:AQ,40,FALSE)</f>
        <v>Agree Strongly</v>
      </c>
      <c r="BU101" t="s">
        <v>60</v>
      </c>
      <c r="BV101" s="6" t="str">
        <f>VLOOKUP($A101,PreSurvey!$D:AR,41,FALSE)</f>
        <v>Agree Slightly</v>
      </c>
      <c r="BW101" t="s">
        <v>65</v>
      </c>
      <c r="BX101" s="6" t="str">
        <f>VLOOKUP($A101,PreSurvey!$D:AS,42,FALSE)</f>
        <v>Agree Slightly</v>
      </c>
      <c r="BY101" t="s">
        <v>66</v>
      </c>
      <c r="BZ101" s="6" t="str">
        <f>VLOOKUP($A101,PreSurvey!$D:AT,43,FALSE)</f>
        <v>Neither Agree nor Disagree</v>
      </c>
      <c r="CA101" t="s">
        <v>65</v>
      </c>
      <c r="CB101" s="6" t="str">
        <f>VLOOKUP($A101,PreSurvey!$D:AU,44,FALSE)</f>
        <v>Agree Slightly</v>
      </c>
      <c r="CC101" t="s">
        <v>65</v>
      </c>
      <c r="CD101" s="6" t="str">
        <f>VLOOKUP($A101,PreSurvey!$D:AV,45,FALSE)</f>
        <v>Neither Agree nor Disagree</v>
      </c>
      <c r="CE101" t="s">
        <v>65</v>
      </c>
      <c r="CF101" s="6" t="str">
        <f>VLOOKUP($A101,PreSurvey!$D:AW,46,FALSE)</f>
        <v>Disagree Slightly</v>
      </c>
      <c r="CG101" t="s">
        <v>65</v>
      </c>
      <c r="CH101" s="6" t="str">
        <f>VLOOKUP($A101,PreSurvey!$D:AX,47,FALSE)</f>
        <v>Neither Agree nor Disagree</v>
      </c>
      <c r="CI101" t="s">
        <v>65</v>
      </c>
      <c r="CJ101" s="6" t="str">
        <f>VLOOKUP($A101,PreSurvey!$D:AY,48,FALSE)</f>
        <v>Neither Agree nor Disagree</v>
      </c>
      <c r="CK101" t="s">
        <v>65</v>
      </c>
      <c r="CL101">
        <v>1007</v>
      </c>
      <c r="CM101" s="3">
        <v>44442.630555555559</v>
      </c>
    </row>
    <row r="102" spans="1:91" x14ac:dyDescent="0.35">
      <c r="A102" s="5" t="s">
        <v>144</v>
      </c>
      <c r="B102" t="s">
        <v>102</v>
      </c>
      <c r="C102" t="s">
        <v>703</v>
      </c>
      <c r="D102" t="s">
        <v>56</v>
      </c>
      <c r="E102" s="6" t="s">
        <v>52</v>
      </c>
      <c r="F102" s="6" t="s">
        <v>64</v>
      </c>
      <c r="G102" s="6" t="s">
        <v>52</v>
      </c>
      <c r="H102" s="6" t="s">
        <v>145</v>
      </c>
      <c r="I102">
        <v>3</v>
      </c>
      <c r="J102">
        <v>2</v>
      </c>
      <c r="K102">
        <v>1</v>
      </c>
      <c r="L102" s="6" t="str">
        <f>VLOOKUP($A102,PreSurvey!$D:M,10,FALSE)</f>
        <v>Disagree Strongly</v>
      </c>
      <c r="M102" t="s">
        <v>65</v>
      </c>
      <c r="N102" s="6" t="str">
        <f>VLOOKUP($A102,PreSurvey!$D:N,11,FALSE)</f>
        <v>Disagree Strongly</v>
      </c>
      <c r="O102" t="s">
        <v>60</v>
      </c>
      <c r="P102" s="6" t="str">
        <f>VLOOKUP($A102,PreSurvey!$D:O,12,FALSE)</f>
        <v>Agree Slightly</v>
      </c>
      <c r="Q102" t="s">
        <v>66</v>
      </c>
      <c r="R102" s="6" t="str">
        <f>VLOOKUP($A102,PreSurvey!$D:P,13,FALSE)</f>
        <v>Neither Agree nor Disagree</v>
      </c>
      <c r="S102" t="s">
        <v>65</v>
      </c>
      <c r="T102" s="6" t="str">
        <f>VLOOKUP($A102,PreSurvey!$D:Q,14,FALSE)</f>
        <v>Neither Agree nor Disagree</v>
      </c>
      <c r="U102" t="s">
        <v>65</v>
      </c>
      <c r="V102" s="6" t="str">
        <f>VLOOKUP($A102,PreSurvey!$D:R,15,FALSE)</f>
        <v>Disagree Strongly</v>
      </c>
      <c r="W102" t="s">
        <v>66</v>
      </c>
      <c r="X102" s="6" t="str">
        <f>VLOOKUP($A102,PreSurvey!$D:S,16,FALSE)</f>
        <v>Disagree Slightly</v>
      </c>
      <c r="Y102" t="s">
        <v>67</v>
      </c>
      <c r="Z102" s="6" t="str">
        <f>VLOOKUP($A102,PreSurvey!$D:T,17,FALSE)</f>
        <v>Agree Strongly</v>
      </c>
      <c r="AA102" t="s">
        <v>60</v>
      </c>
      <c r="AB102" s="6" t="str">
        <f>VLOOKUP($A102,PreSurvey!$D:U,18,FALSE)</f>
        <v>Agree Slightly</v>
      </c>
      <c r="AC102" t="s">
        <v>68</v>
      </c>
      <c r="AD102" s="6" t="str">
        <f>VLOOKUP($A102,PreSurvey!$D:V,19,FALSE)</f>
        <v>Neither Agree nor Disagree</v>
      </c>
      <c r="AE102" t="s">
        <v>67</v>
      </c>
      <c r="AF102" s="6" t="str">
        <f>VLOOKUP($A102,PreSurvey!$D:W,20,FALSE)</f>
        <v>Disagree Slightly</v>
      </c>
      <c r="AG102" t="s">
        <v>65</v>
      </c>
      <c r="AH102" s="6" t="str">
        <f>VLOOKUP($A102,PreSurvey!$D:X,21,FALSE)</f>
        <v>Disagree Strongly</v>
      </c>
      <c r="AI102" t="s">
        <v>60</v>
      </c>
      <c r="AJ102" s="6" t="str">
        <f>VLOOKUP($A102,PreSurvey!$D:Y,22,FALSE)</f>
        <v>Disagree Strongly</v>
      </c>
      <c r="AK102" t="s">
        <v>60</v>
      </c>
      <c r="AL102" s="6" t="str">
        <f>VLOOKUP($A102,PreSurvey!$D:Z,23,FALSE)</f>
        <v>Disagree Strongly</v>
      </c>
      <c r="AM102" t="s">
        <v>66</v>
      </c>
      <c r="AN102" s="6" t="str">
        <f>VLOOKUP($A102,PreSurvey!$D:AA,24,FALSE)</f>
        <v>Disagree Slightly</v>
      </c>
      <c r="AO102" t="s">
        <v>67</v>
      </c>
      <c r="AP102" s="6" t="str">
        <f>VLOOKUP($A102,PreSurvey!$D:AB,25,FALSE)</f>
        <v>Disagree Strongly</v>
      </c>
      <c r="AQ102" t="s">
        <v>60</v>
      </c>
      <c r="AR102" s="6" t="str">
        <f>VLOOKUP($A102,PreSurvey!$D:AC,26,FALSE)</f>
        <v>Agree Strongly</v>
      </c>
      <c r="AS102" t="s">
        <v>60</v>
      </c>
      <c r="AT102" s="6" t="str">
        <f>VLOOKUP($A102,PreSurvey!$D:AD,27,FALSE)</f>
        <v>Agree Slightly</v>
      </c>
      <c r="AU102" t="s">
        <v>66</v>
      </c>
      <c r="AV102" s="6" t="str">
        <f>VLOOKUP($A102,PreSurvey!$D:AE,28,FALSE)</f>
        <v>Neither Agree nor Disagree</v>
      </c>
      <c r="AW102" t="s">
        <v>66</v>
      </c>
      <c r="AX102" s="6" t="str">
        <f>VLOOKUP($A102,PreSurvey!$D:AF,29,FALSE)</f>
        <v>Neither Agree nor Disagree</v>
      </c>
      <c r="AY102" t="s">
        <v>66</v>
      </c>
      <c r="AZ102" s="6" t="str">
        <f>VLOOKUP($A102,PreSurvey!$D:AG,30,FALSE)</f>
        <v>Agree Slightly</v>
      </c>
      <c r="BA102" t="s">
        <v>67</v>
      </c>
      <c r="BB102" s="6" t="str">
        <f>VLOOKUP($A102,PreSurvey!$D:AH,31,FALSE)</f>
        <v>Disagree Strongly</v>
      </c>
      <c r="BC102" t="s">
        <v>67</v>
      </c>
      <c r="BD102" s="6" t="str">
        <f>VLOOKUP($A102,PreSurvey!$D:AI,32,FALSE)</f>
        <v>Neither Agree nor Disagree</v>
      </c>
      <c r="BE102" t="s">
        <v>60</v>
      </c>
      <c r="BF102" s="6" t="str">
        <f>VLOOKUP($A102,PreSurvey!$D:AJ,33,FALSE)</f>
        <v>Agree Strongly</v>
      </c>
      <c r="BG102" t="s">
        <v>66</v>
      </c>
      <c r="BH102" s="6" t="str">
        <f>VLOOKUP($A102,PreSurvey!$D:AK,34,FALSE)</f>
        <v>Agree Strongly</v>
      </c>
      <c r="BI102" t="s">
        <v>67</v>
      </c>
      <c r="BJ102" s="6" t="str">
        <f>VLOOKUP($A102,PreSurvey!$D:AL,35,FALSE)</f>
        <v>Agree Slightly</v>
      </c>
      <c r="BK102" t="s">
        <v>68</v>
      </c>
      <c r="BL102" s="6" t="str">
        <f>VLOOKUP($A102,PreSurvey!$D:AM,36,FALSE)</f>
        <v>Agree Strongly</v>
      </c>
      <c r="BM102" t="s">
        <v>68</v>
      </c>
      <c r="BN102" s="6" t="str">
        <f>VLOOKUP($A102,PreSurvey!$D:AN,37,FALSE)</f>
        <v>Agree Slightly</v>
      </c>
      <c r="BO102" t="s">
        <v>68</v>
      </c>
      <c r="BP102" s="6" t="str">
        <f>VLOOKUP($A102,PreSurvey!$D:AO,38,FALSE)</f>
        <v>Neither Agree nor Disagree</v>
      </c>
      <c r="BQ102" t="s">
        <v>68</v>
      </c>
      <c r="BR102" s="6" t="str">
        <f>VLOOKUP($A102,PreSurvey!$D:AP,39,FALSE)</f>
        <v>Neither Agree nor Disagree</v>
      </c>
      <c r="BS102" t="s">
        <v>66</v>
      </c>
      <c r="BT102" s="6" t="str">
        <f>VLOOKUP($A102,PreSurvey!$D:AQ,40,FALSE)</f>
        <v>Neither Agree nor Disagree</v>
      </c>
      <c r="BU102" t="s">
        <v>67</v>
      </c>
      <c r="BV102" s="6" t="str">
        <f>VLOOKUP($A102,PreSurvey!$D:AR,41,FALSE)</f>
        <v>Neither Agree nor Disagree</v>
      </c>
      <c r="BW102" t="s">
        <v>67</v>
      </c>
      <c r="BX102" s="6" t="str">
        <f>VLOOKUP($A102,PreSurvey!$D:AS,42,FALSE)</f>
        <v>Disagree Slightly</v>
      </c>
      <c r="BY102" t="s">
        <v>67</v>
      </c>
      <c r="BZ102" s="6" t="str">
        <f>VLOOKUP($A102,PreSurvey!$D:AT,43,FALSE)</f>
        <v>Agree Strongly</v>
      </c>
      <c r="CA102" t="s">
        <v>68</v>
      </c>
      <c r="CB102" s="6" t="str">
        <f>VLOOKUP($A102,PreSurvey!$D:AU,44,FALSE)</f>
        <v>Agree Strongly</v>
      </c>
      <c r="CC102" t="s">
        <v>68</v>
      </c>
      <c r="CD102" s="6" t="str">
        <f>VLOOKUP($A102,PreSurvey!$D:AV,45,FALSE)</f>
        <v>Agree Strongly</v>
      </c>
      <c r="CE102" t="s">
        <v>68</v>
      </c>
      <c r="CF102" s="6" t="str">
        <f>VLOOKUP($A102,PreSurvey!$D:AW,46,FALSE)</f>
        <v>Agree Slightly</v>
      </c>
      <c r="CG102" t="s">
        <v>68</v>
      </c>
      <c r="CH102" s="6" t="str">
        <f>VLOOKUP($A102,PreSurvey!$D:AX,47,FALSE)</f>
        <v>Agree Slightly</v>
      </c>
      <c r="CI102" t="s">
        <v>68</v>
      </c>
      <c r="CJ102" s="6" t="str">
        <f>VLOOKUP($A102,PreSurvey!$D:AY,48,FALSE)</f>
        <v>Agree Strongly</v>
      </c>
      <c r="CK102" t="s">
        <v>68</v>
      </c>
      <c r="CL102">
        <v>995</v>
      </c>
      <c r="CM102" s="3">
        <v>44442.61041666667</v>
      </c>
    </row>
    <row r="103" spans="1:91" x14ac:dyDescent="0.35">
      <c r="A103" s="5" t="s">
        <v>757</v>
      </c>
      <c r="B103" t="s">
        <v>102</v>
      </c>
      <c r="C103" t="s">
        <v>717</v>
      </c>
      <c r="D103" t="s">
        <v>63</v>
      </c>
      <c r="E103" s="6" t="s">
        <v>52</v>
      </c>
      <c r="F103" s="6" t="s">
        <v>77</v>
      </c>
      <c r="G103" s="6" t="s">
        <v>58</v>
      </c>
      <c r="H103" s="6" t="s">
        <v>85</v>
      </c>
      <c r="I103">
        <v>3</v>
      </c>
      <c r="J103">
        <v>3</v>
      </c>
      <c r="K103">
        <v>3</v>
      </c>
      <c r="L103" s="6" t="str">
        <f>VLOOKUP($A103,PreSurvey!$D:M,10,FALSE)</f>
        <v>Neither Agree nor Disagree</v>
      </c>
      <c r="M103" t="s">
        <v>65</v>
      </c>
      <c r="N103" s="6" t="str">
        <f>VLOOKUP($A103,PreSurvey!$D:N,11,FALSE)</f>
        <v>Neither Agree nor Disagree</v>
      </c>
      <c r="O103" t="s">
        <v>60</v>
      </c>
      <c r="P103" s="6" t="str">
        <f>VLOOKUP($A103,PreSurvey!$D:O,12,FALSE)</f>
        <v>Neither Agree nor Disagree</v>
      </c>
      <c r="Q103" t="s">
        <v>66</v>
      </c>
      <c r="R103" s="6" t="str">
        <f>VLOOKUP($A103,PreSurvey!$D:P,13,FALSE)</f>
        <v>Neither Agree nor Disagree</v>
      </c>
      <c r="S103" t="s">
        <v>60</v>
      </c>
      <c r="T103" s="6" t="str">
        <f>VLOOKUP($A103,PreSurvey!$D:Q,14,FALSE)</f>
        <v>Disagree Slightly</v>
      </c>
      <c r="U103" t="s">
        <v>60</v>
      </c>
      <c r="V103" s="6" t="str">
        <f>VLOOKUP($A103,PreSurvey!$D:R,15,FALSE)</f>
        <v>Agree Slightly</v>
      </c>
      <c r="W103" t="s">
        <v>60</v>
      </c>
      <c r="X103" s="6" t="str">
        <f>VLOOKUP($A103,PreSurvey!$D:S,16,FALSE)</f>
        <v>Agree Slightly</v>
      </c>
      <c r="Y103" t="s">
        <v>60</v>
      </c>
      <c r="Z103" s="6" t="str">
        <f>VLOOKUP($A103,PreSurvey!$D:T,17,FALSE)</f>
        <v>Agree Slightly</v>
      </c>
      <c r="AA103" t="s">
        <v>60</v>
      </c>
      <c r="AB103" s="6" t="str">
        <f>VLOOKUP($A103,PreSurvey!$D:U,18,FALSE)</f>
        <v>Agree Slightly</v>
      </c>
      <c r="AC103" t="s">
        <v>68</v>
      </c>
      <c r="AD103" s="6" t="str">
        <f>VLOOKUP($A103,PreSurvey!$D:V,19,FALSE)</f>
        <v>Agree Strongly</v>
      </c>
      <c r="AE103" t="s">
        <v>60</v>
      </c>
      <c r="AF103" s="6" t="str">
        <f>VLOOKUP($A103,PreSurvey!$D:W,20,FALSE)</f>
        <v>Disagree Slightly</v>
      </c>
      <c r="AG103" t="s">
        <v>65</v>
      </c>
      <c r="AH103" s="6" t="str">
        <f>VLOOKUP($A103,PreSurvey!$D:X,21,FALSE)</f>
        <v>Disagree Slightly</v>
      </c>
      <c r="AI103" t="s">
        <v>60</v>
      </c>
      <c r="AJ103" s="6" t="str">
        <f>VLOOKUP($A103,PreSurvey!$D:Y,22,FALSE)</f>
        <v>Agree Slightly</v>
      </c>
      <c r="AK103" t="s">
        <v>66</v>
      </c>
      <c r="AL103" s="6" t="str">
        <f>VLOOKUP($A103,PreSurvey!$D:Z,23,FALSE)</f>
        <v>Agree Strongly</v>
      </c>
      <c r="AM103" t="s">
        <v>65</v>
      </c>
      <c r="AN103" s="6" t="str">
        <f>VLOOKUP($A103,PreSurvey!$D:AA,24,FALSE)</f>
        <v>Agree Strongly</v>
      </c>
      <c r="AO103" t="s">
        <v>65</v>
      </c>
      <c r="AP103" s="6" t="str">
        <f>VLOOKUP($A103,PreSurvey!$D:AB,25,FALSE)</f>
        <v>Agree Strongly</v>
      </c>
      <c r="AQ103" t="s">
        <v>66</v>
      </c>
      <c r="AR103" s="6" t="str">
        <f>VLOOKUP($A103,PreSurvey!$D:AC,26,FALSE)</f>
        <v>Agree Strongly</v>
      </c>
      <c r="AS103" t="s">
        <v>65</v>
      </c>
      <c r="AT103" s="6" t="str">
        <f>VLOOKUP($A103,PreSurvey!$D:AD,27,FALSE)</f>
        <v>Agree Strongly</v>
      </c>
      <c r="AU103" t="s">
        <v>65</v>
      </c>
      <c r="AV103" s="6" t="str">
        <f>VLOOKUP($A103,PreSurvey!$D:AE,28,FALSE)</f>
        <v>Agree Slightly</v>
      </c>
      <c r="AW103" t="s">
        <v>60</v>
      </c>
      <c r="AX103" s="6" t="str">
        <f>VLOOKUP($A103,PreSurvey!$D:AF,29,FALSE)</f>
        <v>Agree Strongly</v>
      </c>
      <c r="AY103" t="s">
        <v>60</v>
      </c>
      <c r="AZ103" s="6" t="str">
        <f>VLOOKUP($A103,PreSurvey!$D:AG,30,FALSE)</f>
        <v>Agree Strongly</v>
      </c>
      <c r="BA103" t="s">
        <v>60</v>
      </c>
      <c r="BB103" s="6" t="str">
        <f>VLOOKUP($A103,PreSurvey!$D:AH,31,FALSE)</f>
        <v>Disagree Strongly</v>
      </c>
      <c r="BC103" t="s">
        <v>65</v>
      </c>
      <c r="BD103" s="6" t="str">
        <f>VLOOKUP($A103,PreSurvey!$D:AI,32,FALSE)</f>
        <v>Disagree Strongly</v>
      </c>
      <c r="BE103" t="s">
        <v>60</v>
      </c>
      <c r="BF103" s="6" t="str">
        <f>VLOOKUP($A103,PreSurvey!$D:AJ,33,FALSE)</f>
        <v>Disagree Strongly</v>
      </c>
      <c r="BG103" t="s">
        <v>68</v>
      </c>
      <c r="BH103" s="6" t="str">
        <f>VLOOKUP($A103,PreSurvey!$D:AK,34,FALSE)</f>
        <v>Neither Agree nor Disagree</v>
      </c>
      <c r="BI103" t="s">
        <v>67</v>
      </c>
      <c r="BJ103" s="6" t="str">
        <f>VLOOKUP($A103,PreSurvey!$D:AL,35,FALSE)</f>
        <v>Disagree Slightly</v>
      </c>
      <c r="BK103" t="s">
        <v>68</v>
      </c>
      <c r="BL103" s="6" t="str">
        <f>VLOOKUP($A103,PreSurvey!$D:AM,36,FALSE)</f>
        <v>Disagree Slightly</v>
      </c>
      <c r="BM103" t="s">
        <v>68</v>
      </c>
      <c r="BN103" s="6" t="str">
        <f>VLOOKUP($A103,PreSurvey!$D:AN,37,FALSE)</f>
        <v>Agree Strongly</v>
      </c>
      <c r="BO103" t="s">
        <v>60</v>
      </c>
      <c r="BP103" s="6" t="str">
        <f>VLOOKUP($A103,PreSurvey!$D:AO,38,FALSE)</f>
        <v>Disagree Slightly</v>
      </c>
      <c r="BQ103" t="s">
        <v>67</v>
      </c>
      <c r="BR103" s="6" t="str">
        <f>VLOOKUP($A103,PreSurvey!$D:AP,39,FALSE)</f>
        <v>Disagree Slightly</v>
      </c>
      <c r="BS103" t="s">
        <v>67</v>
      </c>
      <c r="BT103" s="6" t="str">
        <f>VLOOKUP($A103,PreSurvey!$D:AQ,40,FALSE)</f>
        <v>Disagree Slightly</v>
      </c>
      <c r="BU103" t="s">
        <v>67</v>
      </c>
      <c r="BV103" s="6" t="str">
        <f>VLOOKUP($A103,PreSurvey!$D:AR,41,FALSE)</f>
        <v>Disagree Slightly</v>
      </c>
      <c r="BW103" t="s">
        <v>67</v>
      </c>
      <c r="BX103" s="6" t="str">
        <f>VLOOKUP($A103,PreSurvey!$D:AS,42,FALSE)</f>
        <v>Agree Slightly</v>
      </c>
      <c r="BY103" t="s">
        <v>66</v>
      </c>
      <c r="BZ103" s="6" t="str">
        <f>VLOOKUP($A103,PreSurvey!$D:AT,43,FALSE)</f>
        <v>Disagree Slightly</v>
      </c>
      <c r="CA103" t="s">
        <v>68</v>
      </c>
      <c r="CB103" s="6" t="str">
        <f>VLOOKUP($A103,PreSurvey!$D:AU,44,FALSE)</f>
        <v>Agree Slightly</v>
      </c>
      <c r="CC103" t="s">
        <v>68</v>
      </c>
      <c r="CD103" s="6" t="str">
        <f>VLOOKUP($A103,PreSurvey!$D:AV,45,FALSE)</f>
        <v>Agree Slightly</v>
      </c>
      <c r="CE103" t="s">
        <v>68</v>
      </c>
      <c r="CF103" s="6" t="str">
        <f>VLOOKUP($A103,PreSurvey!$D:AW,46,FALSE)</f>
        <v>Agree Slightly</v>
      </c>
      <c r="CG103" t="s">
        <v>68</v>
      </c>
      <c r="CH103" s="6" t="str">
        <f>VLOOKUP($A103,PreSurvey!$D:AX,47,FALSE)</f>
        <v>Agree Slightly</v>
      </c>
      <c r="CI103" t="s">
        <v>68</v>
      </c>
      <c r="CJ103" s="6" t="str">
        <f>VLOOKUP($A103,PreSurvey!$D:AY,48,FALSE)</f>
        <v>Agree Slightly</v>
      </c>
      <c r="CK103" t="s">
        <v>68</v>
      </c>
      <c r="CL103">
        <v>1057</v>
      </c>
      <c r="CM103" s="3">
        <v>44443.227083333331</v>
      </c>
    </row>
    <row r="104" spans="1:91" x14ac:dyDescent="0.35">
      <c r="A104" s="5" t="s">
        <v>146</v>
      </c>
      <c r="B104" t="s">
        <v>102</v>
      </c>
      <c r="C104" t="s">
        <v>702</v>
      </c>
      <c r="D104" t="s">
        <v>56</v>
      </c>
      <c r="E104" s="6" t="s">
        <v>52</v>
      </c>
      <c r="F104" s="6" t="s">
        <v>77</v>
      </c>
      <c r="G104" s="6" t="s">
        <v>58</v>
      </c>
      <c r="H104" s="6" t="s">
        <v>74</v>
      </c>
      <c r="I104">
        <v>4</v>
      </c>
      <c r="J104">
        <v>4</v>
      </c>
      <c r="K104">
        <v>3</v>
      </c>
      <c r="L104" s="6" t="str">
        <f>VLOOKUP($A104,PreSurvey!$D:M,10,FALSE)</f>
        <v>Neither Agree nor Disagree</v>
      </c>
      <c r="M104" t="s">
        <v>68</v>
      </c>
      <c r="N104" s="6" t="str">
        <f>VLOOKUP($A104,PreSurvey!$D:N,11,FALSE)</f>
        <v>Disagree Slightly</v>
      </c>
      <c r="O104" t="s">
        <v>67</v>
      </c>
      <c r="P104" s="6" t="str">
        <f>VLOOKUP($A104,PreSurvey!$D:O,12,FALSE)</f>
        <v>Disagree Strongly</v>
      </c>
      <c r="Q104" t="s">
        <v>67</v>
      </c>
      <c r="R104" s="6" t="str">
        <f>VLOOKUP($A104,PreSurvey!$D:P,13,FALSE)</f>
        <v>Agree Strongly</v>
      </c>
      <c r="S104" t="s">
        <v>68</v>
      </c>
      <c r="T104" s="6" t="str">
        <f>VLOOKUP($A104,PreSurvey!$D:Q,14,FALSE)</f>
        <v>Agree Strongly</v>
      </c>
      <c r="U104" t="s">
        <v>68</v>
      </c>
      <c r="V104" s="6" t="str">
        <f>VLOOKUP($A104,PreSurvey!$D:R,15,FALSE)</f>
        <v>Disagree Strongly</v>
      </c>
      <c r="W104" t="s">
        <v>67</v>
      </c>
      <c r="X104" s="6" t="str">
        <f>VLOOKUP($A104,PreSurvey!$D:S,16,FALSE)</f>
        <v>Disagree Strongly</v>
      </c>
      <c r="Y104" t="s">
        <v>67</v>
      </c>
      <c r="Z104" s="6" t="str">
        <f>VLOOKUP($A104,PreSurvey!$D:T,17,FALSE)</f>
        <v>Disagree Strongly</v>
      </c>
      <c r="AA104" t="s">
        <v>67</v>
      </c>
      <c r="AB104" s="6" t="str">
        <f>VLOOKUP($A104,PreSurvey!$D:U,18,FALSE)</f>
        <v>Agree Strongly</v>
      </c>
      <c r="AC104" t="s">
        <v>68</v>
      </c>
      <c r="AD104" s="6" t="str">
        <f>VLOOKUP($A104,PreSurvey!$D:V,19,FALSE)</f>
        <v>Neither Agree nor Disagree</v>
      </c>
      <c r="AE104" t="s">
        <v>60</v>
      </c>
      <c r="AF104" s="6" t="str">
        <f>VLOOKUP($A104,PreSurvey!$D:W,20,FALSE)</f>
        <v>Agree Slightly</v>
      </c>
      <c r="AG104" t="s">
        <v>68</v>
      </c>
      <c r="AH104" s="6" t="str">
        <f>VLOOKUP($A104,PreSurvey!$D:X,21,FALSE)</f>
        <v>Neither Agree nor Disagree</v>
      </c>
      <c r="AI104" t="s">
        <v>65</v>
      </c>
      <c r="AJ104" s="6" t="str">
        <f>VLOOKUP($A104,PreSurvey!$D:Y,22,FALSE)</f>
        <v>Disagree Strongly</v>
      </c>
      <c r="AK104" t="s">
        <v>67</v>
      </c>
      <c r="AL104" s="6" t="str">
        <f>VLOOKUP($A104,PreSurvey!$D:Z,23,FALSE)</f>
        <v>Disagree Strongly</v>
      </c>
      <c r="AM104" t="s">
        <v>67</v>
      </c>
      <c r="AN104" s="6" t="str">
        <f>VLOOKUP($A104,PreSurvey!$D:AA,24,FALSE)</f>
        <v>Disagree Strongly</v>
      </c>
      <c r="AO104" t="s">
        <v>66</v>
      </c>
      <c r="AP104" s="6" t="str">
        <f>VLOOKUP($A104,PreSurvey!$D:AB,25,FALSE)</f>
        <v>Disagree Strongly</v>
      </c>
      <c r="AQ104" t="s">
        <v>67</v>
      </c>
      <c r="AR104" s="6" t="str">
        <f>VLOOKUP($A104,PreSurvey!$D:AC,26,FALSE)</f>
        <v>Disagree Slightly</v>
      </c>
      <c r="AS104" t="s">
        <v>60</v>
      </c>
      <c r="AT104" s="6" t="str">
        <f>VLOOKUP($A104,PreSurvey!$D:AD,27,FALSE)</f>
        <v>Agree Strongly</v>
      </c>
      <c r="AU104" t="s">
        <v>68</v>
      </c>
      <c r="AV104" s="6" t="str">
        <f>VLOOKUP($A104,PreSurvey!$D:AE,28,FALSE)</f>
        <v>Disagree Strongly</v>
      </c>
      <c r="AW104" t="s">
        <v>67</v>
      </c>
      <c r="AX104" s="6" t="str">
        <f>VLOOKUP($A104,PreSurvey!$D:AF,29,FALSE)</f>
        <v>Agree Slightly</v>
      </c>
      <c r="AY104" t="s">
        <v>60</v>
      </c>
      <c r="AZ104" s="6" t="str">
        <f>VLOOKUP($A104,PreSurvey!$D:AG,30,FALSE)</f>
        <v>Agree Slightly</v>
      </c>
      <c r="BA104" t="s">
        <v>65</v>
      </c>
      <c r="BB104" s="6" t="str">
        <f>VLOOKUP($A104,PreSurvey!$D:AH,31,FALSE)</f>
        <v>Agree Strongly</v>
      </c>
      <c r="BC104" t="s">
        <v>68</v>
      </c>
      <c r="BD104" s="6" t="str">
        <f>VLOOKUP($A104,PreSurvey!$D:AI,32,FALSE)</f>
        <v>Agree Strongly</v>
      </c>
      <c r="BE104" t="s">
        <v>68</v>
      </c>
      <c r="BF104" s="6" t="str">
        <f>VLOOKUP($A104,PreSurvey!$D:AJ,33,FALSE)</f>
        <v>Agree Strongly</v>
      </c>
      <c r="BG104" t="s">
        <v>68</v>
      </c>
      <c r="BH104" s="6" t="str">
        <f>VLOOKUP($A104,PreSurvey!$D:AK,34,FALSE)</f>
        <v>Disagree Strongly</v>
      </c>
      <c r="BI104" t="s">
        <v>67</v>
      </c>
      <c r="BJ104" s="6" t="str">
        <f>VLOOKUP($A104,PreSurvey!$D:AL,35,FALSE)</f>
        <v>Agree Strongly</v>
      </c>
      <c r="BK104" t="s">
        <v>68</v>
      </c>
      <c r="BL104" s="6" t="str">
        <f>VLOOKUP($A104,PreSurvey!$D:AM,36,FALSE)</f>
        <v>Agree Slightly</v>
      </c>
      <c r="BM104" t="s">
        <v>65</v>
      </c>
      <c r="BN104" s="6" t="str">
        <f>VLOOKUP($A104,PreSurvey!$D:AN,37,FALSE)</f>
        <v>Agree Slightly</v>
      </c>
      <c r="BO104" t="s">
        <v>60</v>
      </c>
      <c r="BP104" s="6" t="str">
        <f>VLOOKUP($A104,PreSurvey!$D:AO,38,FALSE)</f>
        <v>Disagree Strongly</v>
      </c>
      <c r="BQ104" t="s">
        <v>67</v>
      </c>
      <c r="BR104" s="6" t="str">
        <f>VLOOKUP($A104,PreSurvey!$D:AP,39,FALSE)</f>
        <v>Disagree Strongly</v>
      </c>
      <c r="BS104" t="s">
        <v>67</v>
      </c>
      <c r="BT104" s="6" t="str">
        <f>VLOOKUP($A104,PreSurvey!$D:AQ,40,FALSE)</f>
        <v>Disagree Strongly</v>
      </c>
      <c r="BU104" t="s">
        <v>67</v>
      </c>
      <c r="BV104" s="6" t="str">
        <f>VLOOKUP($A104,PreSurvey!$D:AR,41,FALSE)</f>
        <v>Disagree Strongly</v>
      </c>
      <c r="BW104" t="s">
        <v>67</v>
      </c>
      <c r="BX104" s="6" t="str">
        <f>VLOOKUP($A104,PreSurvey!$D:AS,42,FALSE)</f>
        <v>Neither Agree nor Disagree</v>
      </c>
      <c r="BY104" t="s">
        <v>66</v>
      </c>
      <c r="BZ104" s="6" t="str">
        <f>VLOOKUP($A104,PreSurvey!$D:AT,43,FALSE)</f>
        <v>Agree Strongly</v>
      </c>
      <c r="CA104" t="s">
        <v>68</v>
      </c>
      <c r="CB104" s="6" t="str">
        <f>VLOOKUP($A104,PreSurvey!$D:AU,44,FALSE)</f>
        <v>Agree Strongly</v>
      </c>
      <c r="CC104" t="s">
        <v>68</v>
      </c>
      <c r="CD104" s="6" t="str">
        <f>VLOOKUP($A104,PreSurvey!$D:AV,45,FALSE)</f>
        <v>Agree Strongly</v>
      </c>
      <c r="CE104" t="s">
        <v>68</v>
      </c>
      <c r="CF104" s="6" t="str">
        <f>VLOOKUP($A104,PreSurvey!$D:AW,46,FALSE)</f>
        <v>Agree Strongly</v>
      </c>
      <c r="CG104" t="s">
        <v>68</v>
      </c>
      <c r="CH104" s="6" t="str">
        <f>VLOOKUP($A104,PreSurvey!$D:AX,47,FALSE)</f>
        <v>Agree Strongly</v>
      </c>
      <c r="CI104" t="s">
        <v>68</v>
      </c>
      <c r="CJ104" s="6" t="str">
        <f>VLOOKUP($A104,PreSurvey!$D:AY,48,FALSE)</f>
        <v>Agree Strongly</v>
      </c>
      <c r="CK104" t="s">
        <v>68</v>
      </c>
      <c r="CL104">
        <v>989</v>
      </c>
      <c r="CM104" s="3">
        <v>44442.59375</v>
      </c>
    </row>
    <row r="105" spans="1:91" x14ac:dyDescent="0.35">
      <c r="A105" s="5" t="s">
        <v>682</v>
      </c>
      <c r="B105" t="s">
        <v>55</v>
      </c>
      <c r="C105" t="s">
        <v>705</v>
      </c>
      <c r="D105" t="s">
        <v>63</v>
      </c>
      <c r="E105" s="6" t="s">
        <v>58</v>
      </c>
      <c r="F105" s="6" t="s">
        <v>73</v>
      </c>
      <c r="G105" s="6" t="s">
        <v>58</v>
      </c>
      <c r="H105" s="6" t="s">
        <v>292</v>
      </c>
      <c r="I105">
        <v>5</v>
      </c>
      <c r="J105">
        <v>4</v>
      </c>
      <c r="K105">
        <v>4</v>
      </c>
      <c r="L105" s="6" t="str">
        <f>VLOOKUP($A105,PreSurvey!$D:M,10,FALSE)</f>
        <v>Agree Slightly</v>
      </c>
      <c r="M105" t="s">
        <v>65</v>
      </c>
      <c r="N105" s="6" t="str">
        <f>VLOOKUP($A105,PreSurvey!$D:N,11,FALSE)</f>
        <v>Neither Agree nor Disagree</v>
      </c>
      <c r="O105" t="s">
        <v>60</v>
      </c>
      <c r="P105" s="6" t="str">
        <f>VLOOKUP($A105,PreSurvey!$D:O,12,FALSE)</f>
        <v>Agree Slightly</v>
      </c>
      <c r="Q105" t="s">
        <v>66</v>
      </c>
      <c r="R105" s="6" t="str">
        <f>VLOOKUP($A105,PreSurvey!$D:P,13,FALSE)</f>
        <v>Agree Slightly</v>
      </c>
      <c r="S105" t="s">
        <v>65</v>
      </c>
      <c r="T105" s="6" t="str">
        <f>VLOOKUP($A105,PreSurvey!$D:Q,14,FALSE)</f>
        <v>Neither Agree nor Disagree</v>
      </c>
      <c r="U105" t="s">
        <v>65</v>
      </c>
      <c r="V105" s="6" t="str">
        <f>VLOOKUP($A105,PreSurvey!$D:R,15,FALSE)</f>
        <v>Agree Slightly</v>
      </c>
      <c r="W105" t="s">
        <v>60</v>
      </c>
      <c r="X105" s="6" t="str">
        <f>VLOOKUP($A105,PreSurvey!$D:S,16,FALSE)</f>
        <v>Agree Slightly</v>
      </c>
      <c r="Y105" t="s">
        <v>65</v>
      </c>
      <c r="Z105" s="6" t="str">
        <f>VLOOKUP($A105,PreSurvey!$D:T,17,FALSE)</f>
        <v>Agree Slightly</v>
      </c>
      <c r="AA105" t="s">
        <v>60</v>
      </c>
      <c r="AB105" s="6" t="str">
        <f>VLOOKUP($A105,PreSurvey!$D:U,18,FALSE)</f>
        <v>Agree Slightly</v>
      </c>
      <c r="AC105" t="s">
        <v>60</v>
      </c>
      <c r="AD105" s="6" t="str">
        <f>VLOOKUP($A105,PreSurvey!$D:V,19,FALSE)</f>
        <v>Agree Slightly</v>
      </c>
      <c r="AE105" t="s">
        <v>66</v>
      </c>
      <c r="AF105" s="6" t="str">
        <f>VLOOKUP($A105,PreSurvey!$D:W,20,FALSE)</f>
        <v>Disagree Slightly</v>
      </c>
      <c r="AG105" t="s">
        <v>66</v>
      </c>
      <c r="AH105" s="6" t="str">
        <f>VLOOKUP($A105,PreSurvey!$D:X,21,FALSE)</f>
        <v>Disagree Slightly</v>
      </c>
      <c r="AI105" t="s">
        <v>65</v>
      </c>
      <c r="AJ105" s="6" t="str">
        <f>VLOOKUP($A105,PreSurvey!$D:Y,22,FALSE)</f>
        <v>Agree Slightly</v>
      </c>
      <c r="AK105" t="s">
        <v>60</v>
      </c>
      <c r="AL105" s="6" t="str">
        <f>VLOOKUP($A105,PreSurvey!$D:Z,23,FALSE)</f>
        <v>Disagree Slightly</v>
      </c>
      <c r="AM105" t="s">
        <v>67</v>
      </c>
      <c r="AN105" s="6" t="str">
        <f>VLOOKUP($A105,PreSurvey!$D:AA,24,FALSE)</f>
        <v>Neither Agree nor Disagree</v>
      </c>
      <c r="AO105" t="s">
        <v>66</v>
      </c>
      <c r="AP105" s="6" t="str">
        <f>VLOOKUP($A105,PreSurvey!$D:AB,25,FALSE)</f>
        <v>Neither Agree nor Disagree</v>
      </c>
      <c r="AQ105" t="s">
        <v>66</v>
      </c>
      <c r="AR105" s="6" t="str">
        <f>VLOOKUP($A105,PreSurvey!$D:AC,26,FALSE)</f>
        <v>Neither Agree nor Disagree</v>
      </c>
      <c r="AS105" t="s">
        <v>60</v>
      </c>
      <c r="AT105" s="6" t="str">
        <f>VLOOKUP($A105,PreSurvey!$D:AD,27,FALSE)</f>
        <v>Agree Slightly</v>
      </c>
      <c r="AU105" t="s">
        <v>66</v>
      </c>
      <c r="AV105" s="6" t="str">
        <f>VLOOKUP($A105,PreSurvey!$D:AE,28,FALSE)</f>
        <v>Agree Slightly</v>
      </c>
      <c r="AW105" t="s">
        <v>60</v>
      </c>
      <c r="AX105" s="6" t="str">
        <f>VLOOKUP($A105,PreSurvey!$D:AF,29,FALSE)</f>
        <v>Agree Strongly</v>
      </c>
      <c r="AY105" t="s">
        <v>65</v>
      </c>
      <c r="AZ105" s="6" t="str">
        <f>VLOOKUP($A105,PreSurvey!$D:AG,30,FALSE)</f>
        <v>Agree Slightly</v>
      </c>
      <c r="BA105" t="s">
        <v>66</v>
      </c>
      <c r="BB105" s="6" t="str">
        <f>VLOOKUP($A105,PreSurvey!$D:AH,31,FALSE)</f>
        <v>Agree Slightly</v>
      </c>
      <c r="BC105" t="s">
        <v>65</v>
      </c>
      <c r="BD105" s="6" t="str">
        <f>VLOOKUP($A105,PreSurvey!$D:AI,32,FALSE)</f>
        <v>Agree Slightly</v>
      </c>
      <c r="BE105" t="s">
        <v>65</v>
      </c>
      <c r="BF105" s="6" t="str">
        <f>VLOOKUP($A105,PreSurvey!$D:AJ,33,FALSE)</f>
        <v>Agree Slightly</v>
      </c>
      <c r="BG105" t="s">
        <v>66</v>
      </c>
      <c r="BH105" s="6" t="str">
        <f>VLOOKUP($A105,PreSurvey!$D:AK,34,FALSE)</f>
        <v>Agree Slightly</v>
      </c>
      <c r="BI105" t="s">
        <v>67</v>
      </c>
      <c r="BJ105" s="6" t="str">
        <f>VLOOKUP($A105,PreSurvey!$D:AL,35,FALSE)</f>
        <v>Agree Slightly</v>
      </c>
      <c r="BK105" t="s">
        <v>66</v>
      </c>
      <c r="BL105" s="6" t="str">
        <f>VLOOKUP($A105,PreSurvey!$D:AM,36,FALSE)</f>
        <v>Agree Slightly</v>
      </c>
      <c r="BM105" t="s">
        <v>65</v>
      </c>
      <c r="BN105" s="6" t="str">
        <f>VLOOKUP($A105,PreSurvey!$D:AN,37,FALSE)</f>
        <v>Agree Slightly</v>
      </c>
      <c r="BO105" t="s">
        <v>66</v>
      </c>
      <c r="BP105" s="6" t="str">
        <f>VLOOKUP($A105,PreSurvey!$D:AO,38,FALSE)</f>
        <v>Agree Slightly</v>
      </c>
      <c r="BQ105" t="s">
        <v>60</v>
      </c>
      <c r="BR105" s="6" t="str">
        <f>VLOOKUP($A105,PreSurvey!$D:AP,39,FALSE)</f>
        <v>Agree Slightly</v>
      </c>
      <c r="BS105" t="s">
        <v>66</v>
      </c>
      <c r="BT105" s="6" t="str">
        <f>VLOOKUP($A105,PreSurvey!$D:AQ,40,FALSE)</f>
        <v>Agree Slightly</v>
      </c>
      <c r="BU105" t="s">
        <v>66</v>
      </c>
      <c r="BV105" s="6" t="str">
        <f>VLOOKUP($A105,PreSurvey!$D:AR,41,FALSE)</f>
        <v>Agree Slightly</v>
      </c>
      <c r="BW105" t="s">
        <v>60</v>
      </c>
      <c r="BX105" s="6" t="str">
        <f>VLOOKUP($A105,PreSurvey!$D:AS,42,FALSE)</f>
        <v>Agree Slightly</v>
      </c>
      <c r="BY105" t="s">
        <v>65</v>
      </c>
      <c r="BZ105" s="6" t="str">
        <f>VLOOKUP($A105,PreSurvey!$D:AT,43,FALSE)</f>
        <v>Agree Slightly</v>
      </c>
      <c r="CA105" t="s">
        <v>65</v>
      </c>
      <c r="CB105" s="6" t="str">
        <f>VLOOKUP($A105,PreSurvey!$D:AU,44,FALSE)</f>
        <v>Agree Slightly</v>
      </c>
      <c r="CC105" t="s">
        <v>68</v>
      </c>
      <c r="CD105" s="6" t="str">
        <f>VLOOKUP($A105,PreSurvey!$D:AV,45,FALSE)</f>
        <v>Agree Slightly</v>
      </c>
      <c r="CE105" t="s">
        <v>68</v>
      </c>
      <c r="CF105" s="6" t="str">
        <f>VLOOKUP($A105,PreSurvey!$D:AW,46,FALSE)</f>
        <v>Agree Slightly</v>
      </c>
      <c r="CG105" t="s">
        <v>65</v>
      </c>
      <c r="CH105" s="6" t="str">
        <f>VLOOKUP($A105,PreSurvey!$D:AX,47,FALSE)</f>
        <v>Neither Agree nor Disagree</v>
      </c>
      <c r="CI105" t="s">
        <v>65</v>
      </c>
      <c r="CJ105" s="6" t="str">
        <f>VLOOKUP($A105,PreSurvey!$D:AY,48,FALSE)</f>
        <v>Neither Agree nor Disagree</v>
      </c>
      <c r="CK105" t="s">
        <v>65</v>
      </c>
      <c r="CL105">
        <v>46</v>
      </c>
      <c r="CM105" s="3">
        <v>44388.617361111108</v>
      </c>
    </row>
    <row r="106" spans="1:91" x14ac:dyDescent="0.35">
      <c r="A106" s="5" t="s">
        <v>683</v>
      </c>
      <c r="B106" t="s">
        <v>55</v>
      </c>
      <c r="C106" t="s">
        <v>705</v>
      </c>
      <c r="D106" t="s">
        <v>56</v>
      </c>
      <c r="E106" s="6" t="s">
        <v>58</v>
      </c>
      <c r="F106" s="6" t="s">
        <v>73</v>
      </c>
      <c r="G106" s="6" t="s">
        <v>58</v>
      </c>
      <c r="H106" s="6" t="s">
        <v>85</v>
      </c>
      <c r="I106">
        <v>4</v>
      </c>
      <c r="J106">
        <v>5</v>
      </c>
      <c r="K106">
        <v>5</v>
      </c>
      <c r="L106" s="6" t="str">
        <f>VLOOKUP($A106,PreSurvey!$D:M,10,FALSE)</f>
        <v>Agree Slightly</v>
      </c>
      <c r="M106" t="s">
        <v>68</v>
      </c>
      <c r="N106" s="6" t="str">
        <f>VLOOKUP($A106,PreSurvey!$D:N,11,FALSE)</f>
        <v>Disagree Slightly</v>
      </c>
      <c r="O106" t="s">
        <v>67</v>
      </c>
      <c r="P106" s="6" t="str">
        <f>VLOOKUP($A106,PreSurvey!$D:O,12,FALSE)</f>
        <v>Disagree Strongly</v>
      </c>
      <c r="Q106" t="s">
        <v>66</v>
      </c>
      <c r="R106" s="6" t="str">
        <f>VLOOKUP($A106,PreSurvey!$D:P,13,FALSE)</f>
        <v>Agree Slightly</v>
      </c>
      <c r="S106" t="s">
        <v>65</v>
      </c>
      <c r="T106" s="6" t="str">
        <f>VLOOKUP($A106,PreSurvey!$D:Q,14,FALSE)</f>
        <v>Agree Slightly</v>
      </c>
      <c r="U106" t="s">
        <v>68</v>
      </c>
      <c r="V106" s="6" t="str">
        <f>VLOOKUP($A106,PreSurvey!$D:R,15,FALSE)</f>
        <v>Disagree Slightly</v>
      </c>
      <c r="W106" t="s">
        <v>66</v>
      </c>
      <c r="X106" s="6" t="str">
        <f>VLOOKUP($A106,PreSurvey!$D:S,16,FALSE)</f>
        <v>Disagree Slightly</v>
      </c>
      <c r="Y106" t="s">
        <v>66</v>
      </c>
      <c r="Z106" s="6" t="str">
        <f>VLOOKUP($A106,PreSurvey!$D:T,17,FALSE)</f>
        <v>Disagree Strongly</v>
      </c>
      <c r="AA106" t="s">
        <v>66</v>
      </c>
      <c r="AB106" s="6" t="str">
        <f>VLOOKUP($A106,PreSurvey!$D:U,18,FALSE)</f>
        <v>Agree Strongly</v>
      </c>
      <c r="AC106" t="s">
        <v>68</v>
      </c>
      <c r="AD106" s="6" t="str">
        <f>VLOOKUP($A106,PreSurvey!$D:V,19,FALSE)</f>
        <v>Disagree Slightly</v>
      </c>
      <c r="AE106" t="s">
        <v>66</v>
      </c>
      <c r="AF106" s="6" t="str">
        <f>VLOOKUP($A106,PreSurvey!$D:W,20,FALSE)</f>
        <v>Agree Strongly</v>
      </c>
      <c r="AG106" t="s">
        <v>60</v>
      </c>
      <c r="AH106" s="6" t="str">
        <f>VLOOKUP($A106,PreSurvey!$D:X,21,FALSE)</f>
        <v>Agree Strongly</v>
      </c>
      <c r="AI106" t="s">
        <v>65</v>
      </c>
      <c r="AJ106" s="6" t="str">
        <f>VLOOKUP($A106,PreSurvey!$D:Y,22,FALSE)</f>
        <v>Disagree Slightly</v>
      </c>
      <c r="AK106" t="s">
        <v>60</v>
      </c>
      <c r="AL106" s="6" t="str">
        <f>VLOOKUP($A106,PreSurvey!$D:Z,23,FALSE)</f>
        <v>Disagree Strongly</v>
      </c>
      <c r="AM106" t="s">
        <v>67</v>
      </c>
      <c r="AN106" s="6" t="str">
        <f>VLOOKUP($A106,PreSurvey!$D:AA,24,FALSE)</f>
        <v>Disagree Slightly</v>
      </c>
      <c r="AO106" t="s">
        <v>67</v>
      </c>
      <c r="AP106" s="6" t="str">
        <f>VLOOKUP($A106,PreSurvey!$D:AB,25,FALSE)</f>
        <v>Disagree Strongly</v>
      </c>
      <c r="AQ106" t="s">
        <v>67</v>
      </c>
      <c r="AR106" s="6" t="str">
        <f>VLOOKUP($A106,PreSurvey!$D:AC,26,FALSE)</f>
        <v>Agree Slightly</v>
      </c>
      <c r="AS106" t="s">
        <v>60</v>
      </c>
      <c r="AT106" s="6" t="str">
        <f>VLOOKUP($A106,PreSurvey!$D:AD,27,FALSE)</f>
        <v>Agree Strongly</v>
      </c>
      <c r="AU106" t="s">
        <v>65</v>
      </c>
      <c r="AV106" s="6" t="str">
        <f>VLOOKUP($A106,PreSurvey!$D:AE,28,FALSE)</f>
        <v>Neither Agree nor Disagree</v>
      </c>
      <c r="AW106" t="s">
        <v>66</v>
      </c>
      <c r="AX106" s="6" t="str">
        <f>VLOOKUP($A106,PreSurvey!$D:AF,29,FALSE)</f>
        <v>Agree Slightly</v>
      </c>
      <c r="AY106" t="s">
        <v>66</v>
      </c>
      <c r="AZ106" s="6" t="str">
        <f>VLOOKUP($A106,PreSurvey!$D:AG,30,FALSE)</f>
        <v>Neither Agree nor Disagree</v>
      </c>
      <c r="BA106" t="s">
        <v>60</v>
      </c>
      <c r="BB106" s="6" t="str">
        <f>VLOOKUP($A106,PreSurvey!$D:AH,31,FALSE)</f>
        <v>Neither Agree nor Disagree</v>
      </c>
      <c r="BC106" t="s">
        <v>65</v>
      </c>
      <c r="BD106" s="6" t="str">
        <f>VLOOKUP($A106,PreSurvey!$D:AI,32,FALSE)</f>
        <v>Agree Slightly</v>
      </c>
      <c r="BE106" t="s">
        <v>65</v>
      </c>
      <c r="BF106" s="6" t="str">
        <f>VLOOKUP($A106,PreSurvey!$D:AJ,33,FALSE)</f>
        <v>Disagree Strongly</v>
      </c>
      <c r="BG106" t="s">
        <v>67</v>
      </c>
      <c r="BH106" s="6" t="str">
        <f>VLOOKUP($A106,PreSurvey!$D:AK,34,FALSE)</f>
        <v>Disagree Slightly</v>
      </c>
      <c r="BI106" t="s">
        <v>67</v>
      </c>
      <c r="BJ106" s="6" t="str">
        <f>VLOOKUP($A106,PreSurvey!$D:AL,35,FALSE)</f>
        <v>Disagree Slightly</v>
      </c>
      <c r="BK106" t="s">
        <v>66</v>
      </c>
      <c r="BL106" s="6" t="str">
        <f>VLOOKUP($A106,PreSurvey!$D:AM,36,FALSE)</f>
        <v>Disagree Slightly</v>
      </c>
      <c r="BM106" t="s">
        <v>60</v>
      </c>
      <c r="BN106" s="6" t="str">
        <f>VLOOKUP($A106,PreSurvey!$D:AN,37,FALSE)</f>
        <v>Neither Agree nor Disagree</v>
      </c>
      <c r="BO106" t="s">
        <v>66</v>
      </c>
      <c r="BP106" s="6" t="str">
        <f>VLOOKUP($A106,PreSurvey!$D:AO,38,FALSE)</f>
        <v>Disagree Strongly</v>
      </c>
      <c r="BQ106" t="s">
        <v>67</v>
      </c>
      <c r="BR106" s="6" t="str">
        <f>VLOOKUP($A106,PreSurvey!$D:AP,39,FALSE)</f>
        <v>Disagree Slightly</v>
      </c>
      <c r="BS106" t="s">
        <v>66</v>
      </c>
      <c r="BT106" s="6" t="str">
        <f>VLOOKUP($A106,PreSurvey!$D:AQ,40,FALSE)</f>
        <v>Disagree Slightly</v>
      </c>
      <c r="BU106" t="s">
        <v>66</v>
      </c>
      <c r="BV106" s="6" t="str">
        <f>VLOOKUP($A106,PreSurvey!$D:AR,41,FALSE)</f>
        <v>Disagree Slightly</v>
      </c>
      <c r="BW106" t="s">
        <v>66</v>
      </c>
      <c r="BX106" s="6" t="str">
        <f>VLOOKUP($A106,PreSurvey!$D:AS,42,FALSE)</f>
        <v>Neither Agree nor Disagree</v>
      </c>
      <c r="BY106" t="s">
        <v>60</v>
      </c>
      <c r="BZ106" s="6" t="str">
        <f>VLOOKUP($A106,PreSurvey!$D:AT,43,FALSE)</f>
        <v>Agree Slightly</v>
      </c>
      <c r="CA106" t="s">
        <v>65</v>
      </c>
      <c r="CB106" s="6" t="str">
        <f>VLOOKUP($A106,PreSurvey!$D:AU,44,FALSE)</f>
        <v>Agree Strongly</v>
      </c>
      <c r="CC106" t="s">
        <v>68</v>
      </c>
      <c r="CD106" s="6" t="str">
        <f>VLOOKUP($A106,PreSurvey!$D:AV,45,FALSE)</f>
        <v>Agree Strongly</v>
      </c>
      <c r="CE106" t="s">
        <v>68</v>
      </c>
      <c r="CF106" s="6" t="str">
        <f>VLOOKUP($A106,PreSurvey!$D:AW,46,FALSE)</f>
        <v>Agree Strongly</v>
      </c>
      <c r="CG106" t="s">
        <v>65</v>
      </c>
      <c r="CH106" s="6" t="str">
        <f>VLOOKUP($A106,PreSurvey!$D:AX,47,FALSE)</f>
        <v>Agree Strongly</v>
      </c>
      <c r="CI106" t="s">
        <v>65</v>
      </c>
      <c r="CJ106" s="6" t="str">
        <f>VLOOKUP($A106,PreSurvey!$D:AY,48,FALSE)</f>
        <v>Agree Slightly</v>
      </c>
      <c r="CK106" t="s">
        <v>65</v>
      </c>
      <c r="CL106">
        <v>44</v>
      </c>
      <c r="CM106" s="3">
        <v>44388.570833333331</v>
      </c>
    </row>
    <row r="107" spans="1:91" x14ac:dyDescent="0.35">
      <c r="A107" s="5" t="s">
        <v>684</v>
      </c>
      <c r="B107" t="s">
        <v>55</v>
      </c>
      <c r="C107" t="s">
        <v>705</v>
      </c>
      <c r="D107" t="s">
        <v>63</v>
      </c>
      <c r="E107" s="6" t="s">
        <v>58</v>
      </c>
      <c r="F107" s="6" t="s">
        <v>73</v>
      </c>
      <c r="G107" s="6" t="s">
        <v>58</v>
      </c>
      <c r="H107" s="6" t="s">
        <v>116</v>
      </c>
      <c r="I107">
        <v>5</v>
      </c>
      <c r="J107">
        <v>5</v>
      </c>
      <c r="K107">
        <v>4</v>
      </c>
      <c r="L107" s="6" t="str">
        <f>VLOOKUP($A107,PreSurvey!$D:M,10,FALSE)</f>
        <v>Agree Slightly</v>
      </c>
      <c r="M107" t="s">
        <v>65</v>
      </c>
      <c r="N107" s="6" t="str">
        <f>VLOOKUP($A107,PreSurvey!$D:N,11,FALSE)</f>
        <v>Disagree Slightly</v>
      </c>
      <c r="O107" t="s">
        <v>67</v>
      </c>
      <c r="P107" s="6" t="str">
        <f>VLOOKUP($A107,PreSurvey!$D:O,12,FALSE)</f>
        <v>Agree Strongly</v>
      </c>
      <c r="Q107" t="s">
        <v>66</v>
      </c>
      <c r="R107" s="6" t="str">
        <f>VLOOKUP($A107,PreSurvey!$D:P,13,FALSE)</f>
        <v>Disagree Slightly</v>
      </c>
      <c r="S107" t="s">
        <v>65</v>
      </c>
      <c r="T107" s="6" t="str">
        <f>VLOOKUP($A107,PreSurvey!$D:Q,14,FALSE)</f>
        <v>Neither Agree nor Disagree</v>
      </c>
      <c r="U107" t="s">
        <v>68</v>
      </c>
      <c r="V107" s="6" t="str">
        <f>VLOOKUP($A107,PreSurvey!$D:R,15,FALSE)</f>
        <v>Agree Slightly</v>
      </c>
      <c r="W107" t="s">
        <v>67</v>
      </c>
      <c r="X107" s="6" t="str">
        <f>VLOOKUP($A107,PreSurvey!$D:S,16,FALSE)</f>
        <v>Agree Strongly</v>
      </c>
      <c r="Y107" t="s">
        <v>66</v>
      </c>
      <c r="Z107" s="6" t="str">
        <f>VLOOKUP($A107,PreSurvey!$D:T,17,FALSE)</f>
        <v>Disagree Slightly</v>
      </c>
      <c r="AA107" t="s">
        <v>67</v>
      </c>
      <c r="AB107" s="6" t="str">
        <f>VLOOKUP($A107,PreSurvey!$D:U,18,FALSE)</f>
        <v>Neither Agree nor Disagree</v>
      </c>
      <c r="AC107" t="s">
        <v>65</v>
      </c>
      <c r="AD107" s="6" t="str">
        <f>VLOOKUP($A107,PreSurvey!$D:V,19,FALSE)</f>
        <v>Disagree Slightly</v>
      </c>
      <c r="AE107" t="s">
        <v>66</v>
      </c>
      <c r="AF107" s="6" t="str">
        <f>VLOOKUP($A107,PreSurvey!$D:W,20,FALSE)</f>
        <v>Agree Slightly</v>
      </c>
      <c r="AG107" t="s">
        <v>65</v>
      </c>
      <c r="AH107" s="6" t="str">
        <f>VLOOKUP($A107,PreSurvey!$D:X,21,FALSE)</f>
        <v>Disagree Slightly</v>
      </c>
      <c r="AI107" t="s">
        <v>65</v>
      </c>
      <c r="AJ107" s="6" t="str">
        <f>VLOOKUP($A107,PreSurvey!$D:Y,22,FALSE)</f>
        <v>Agree Slightly</v>
      </c>
      <c r="AK107" t="s">
        <v>65</v>
      </c>
      <c r="AL107" s="6" t="str">
        <f>VLOOKUP($A107,PreSurvey!$D:Z,23,FALSE)</f>
        <v>Agree Strongly</v>
      </c>
      <c r="AM107" t="s">
        <v>65</v>
      </c>
      <c r="AN107" s="6" t="str">
        <f>VLOOKUP($A107,PreSurvey!$D:AA,24,FALSE)</f>
        <v>Disagree Slightly</v>
      </c>
      <c r="AO107" t="s">
        <v>67</v>
      </c>
      <c r="AP107" s="6" t="str">
        <f>VLOOKUP($A107,PreSurvey!$D:AB,25,FALSE)</f>
        <v>Neither Agree nor Disagree</v>
      </c>
      <c r="AQ107" t="s">
        <v>67</v>
      </c>
      <c r="AR107" s="6" t="str">
        <f>VLOOKUP($A107,PreSurvey!$D:AC,26,FALSE)</f>
        <v>Disagree Strongly</v>
      </c>
      <c r="AS107" t="s">
        <v>66</v>
      </c>
      <c r="AT107" s="6" t="str">
        <f>VLOOKUP($A107,PreSurvey!$D:AD,27,FALSE)</f>
        <v>Agree Strongly</v>
      </c>
      <c r="AU107" t="s">
        <v>68</v>
      </c>
      <c r="AV107" s="6" t="str">
        <f>VLOOKUP($A107,PreSurvey!$D:AE,28,FALSE)</f>
        <v>Neither Agree nor Disagree</v>
      </c>
      <c r="AW107" t="s">
        <v>60</v>
      </c>
      <c r="AX107" s="6" t="str">
        <f>VLOOKUP($A107,PreSurvey!$D:AF,29,FALSE)</f>
        <v>Agree Slightly</v>
      </c>
      <c r="AY107" t="s">
        <v>65</v>
      </c>
      <c r="AZ107" s="6" t="str">
        <f>VLOOKUP($A107,PreSurvey!$D:AG,30,FALSE)</f>
        <v>Agree Strongly</v>
      </c>
      <c r="BA107" t="s">
        <v>65</v>
      </c>
      <c r="BB107" s="6" t="str">
        <f>VLOOKUP($A107,PreSurvey!$D:AH,31,FALSE)</f>
        <v>Agree Slightly</v>
      </c>
      <c r="BC107" t="s">
        <v>68</v>
      </c>
      <c r="BD107" s="6" t="str">
        <f>VLOOKUP($A107,PreSurvey!$D:AI,32,FALSE)</f>
        <v>Agree Slightly</v>
      </c>
      <c r="BE107" t="s">
        <v>65</v>
      </c>
      <c r="BF107" s="6" t="str">
        <f>VLOOKUP($A107,PreSurvey!$D:AJ,33,FALSE)</f>
        <v>Disagree Strongly</v>
      </c>
      <c r="BG107" t="s">
        <v>67</v>
      </c>
      <c r="BH107" s="6" t="str">
        <f>VLOOKUP($A107,PreSurvey!$D:AK,34,FALSE)</f>
        <v>Disagree Strongly</v>
      </c>
      <c r="BI107" t="s">
        <v>67</v>
      </c>
      <c r="BJ107" s="6" t="str">
        <f>VLOOKUP($A107,PreSurvey!$D:AL,35,FALSE)</f>
        <v>Disagree Slightly</v>
      </c>
      <c r="BK107" t="s">
        <v>67</v>
      </c>
      <c r="BL107" s="6" t="str">
        <f>VLOOKUP($A107,PreSurvey!$D:AM,36,FALSE)</f>
        <v>Disagree Slightly</v>
      </c>
      <c r="BM107" t="s">
        <v>66</v>
      </c>
      <c r="BN107" s="6" t="str">
        <f>VLOOKUP($A107,PreSurvey!$D:AN,37,FALSE)</f>
        <v>Disagree Slightly</v>
      </c>
      <c r="BO107" t="s">
        <v>67</v>
      </c>
      <c r="BP107" s="6" t="str">
        <f>VLOOKUP($A107,PreSurvey!$D:AO,38,FALSE)</f>
        <v>Disagree Slightly</v>
      </c>
      <c r="BQ107" t="s">
        <v>67</v>
      </c>
      <c r="BR107" s="6" t="str">
        <f>VLOOKUP($A107,PreSurvey!$D:AP,39,FALSE)</f>
        <v>Agree Slightly</v>
      </c>
      <c r="BS107" t="s">
        <v>66</v>
      </c>
      <c r="BT107" s="6" t="str">
        <f>VLOOKUP($A107,PreSurvey!$D:AQ,40,FALSE)</f>
        <v>Neither Agree nor Disagree</v>
      </c>
      <c r="BU107" t="s">
        <v>66</v>
      </c>
      <c r="BV107" s="6" t="str">
        <f>VLOOKUP($A107,PreSurvey!$D:AR,41,FALSE)</f>
        <v>Agree Slightly</v>
      </c>
      <c r="BW107" t="s">
        <v>66</v>
      </c>
      <c r="BX107" s="6" t="str">
        <f>VLOOKUP($A107,PreSurvey!$D:AS,42,FALSE)</f>
        <v>Agree Strongly</v>
      </c>
      <c r="BY107" t="s">
        <v>68</v>
      </c>
      <c r="BZ107" s="6" t="str">
        <f>VLOOKUP($A107,PreSurvey!$D:AT,43,FALSE)</f>
        <v>Agree Slightly</v>
      </c>
      <c r="CA107" t="s">
        <v>65</v>
      </c>
      <c r="CB107" s="6" t="str">
        <f>VLOOKUP($A107,PreSurvey!$D:AU,44,FALSE)</f>
        <v>Agree Slightly</v>
      </c>
      <c r="CC107" t="s">
        <v>68</v>
      </c>
      <c r="CD107" s="6" t="str">
        <f>VLOOKUP($A107,PreSurvey!$D:AV,45,FALSE)</f>
        <v>Agree Slightly</v>
      </c>
      <c r="CE107" t="s">
        <v>65</v>
      </c>
      <c r="CF107" s="6" t="str">
        <f>VLOOKUP($A107,PreSurvey!$D:AW,46,FALSE)</f>
        <v>Agree Slightly</v>
      </c>
      <c r="CG107" t="s">
        <v>68</v>
      </c>
      <c r="CH107" s="6" t="str">
        <f>VLOOKUP($A107,PreSurvey!$D:AX,47,FALSE)</f>
        <v>Agree Strongly</v>
      </c>
      <c r="CI107" t="s">
        <v>65</v>
      </c>
      <c r="CJ107" s="6" t="str">
        <f>VLOOKUP($A107,PreSurvey!$D:AY,48,FALSE)</f>
        <v>Disagree Slightly</v>
      </c>
      <c r="CK107" t="s">
        <v>60</v>
      </c>
      <c r="CL107">
        <v>42</v>
      </c>
      <c r="CM107" s="3">
        <v>44388.249305555553</v>
      </c>
    </row>
    <row r="108" spans="1:91" x14ac:dyDescent="0.35">
      <c r="A108" s="5">
        <v>141</v>
      </c>
      <c r="B108" t="s">
        <v>55</v>
      </c>
      <c r="C108" t="s">
        <v>705</v>
      </c>
      <c r="D108" t="s">
        <v>63</v>
      </c>
      <c r="E108" s="6" t="s">
        <v>52</v>
      </c>
      <c r="F108" s="6" t="s">
        <v>77</v>
      </c>
      <c r="G108" s="6" t="s">
        <v>58</v>
      </c>
      <c r="H108" s="6" t="s">
        <v>116</v>
      </c>
      <c r="I108">
        <v>4</v>
      </c>
      <c r="J108">
        <v>4</v>
      </c>
      <c r="K108">
        <v>4</v>
      </c>
      <c r="L108" s="6" t="str">
        <f>VLOOKUP($A108,PreSurvey!$D:M,10,FALSE)</f>
        <v>Agree Slightly</v>
      </c>
      <c r="M108" t="s">
        <v>65</v>
      </c>
      <c r="N108" s="6" t="str">
        <f>VLOOKUP($A108,PreSurvey!$D:N,11,FALSE)</f>
        <v>Disagree Slightly</v>
      </c>
      <c r="O108" t="s">
        <v>65</v>
      </c>
      <c r="P108" s="6" t="str">
        <f>VLOOKUP($A108,PreSurvey!$D:O,12,FALSE)</f>
        <v>Neither Agree nor Disagree</v>
      </c>
      <c r="Q108" t="s">
        <v>65</v>
      </c>
      <c r="R108" s="6" t="str">
        <f>VLOOKUP($A108,PreSurvey!$D:P,13,FALSE)</f>
        <v>Agree Slightly</v>
      </c>
      <c r="S108" t="s">
        <v>65</v>
      </c>
      <c r="T108" s="6" t="str">
        <f>VLOOKUP($A108,PreSurvey!$D:Q,14,FALSE)</f>
        <v>Agree Slightly</v>
      </c>
      <c r="U108" t="s">
        <v>65</v>
      </c>
      <c r="V108" s="6" t="str">
        <f>VLOOKUP($A108,PreSurvey!$D:R,15,FALSE)</f>
        <v>Disagree Slightly</v>
      </c>
      <c r="W108" t="s">
        <v>66</v>
      </c>
      <c r="X108" s="6" t="str">
        <f>VLOOKUP($A108,PreSurvey!$D:S,16,FALSE)</f>
        <v>Disagree Slightly</v>
      </c>
      <c r="Y108" t="s">
        <v>66</v>
      </c>
      <c r="Z108" s="6" t="str">
        <f>VLOOKUP($A108,PreSurvey!$D:T,17,FALSE)</f>
        <v>Disagree Slightly</v>
      </c>
      <c r="AA108" t="s">
        <v>66</v>
      </c>
      <c r="AB108" s="6" t="str">
        <f>VLOOKUP($A108,PreSurvey!$D:U,18,FALSE)</f>
        <v>Neither Agree nor Disagree</v>
      </c>
      <c r="AC108" t="s">
        <v>60</v>
      </c>
      <c r="AD108" s="6" t="str">
        <f>VLOOKUP($A108,PreSurvey!$D:V,19,FALSE)</f>
        <v>Neither Agree nor Disagree</v>
      </c>
      <c r="AE108" t="s">
        <v>66</v>
      </c>
      <c r="AF108" s="6" t="str">
        <f>VLOOKUP($A108,PreSurvey!$D:W,20,FALSE)</f>
        <v>Neither Agree nor Disagree</v>
      </c>
      <c r="AG108" t="s">
        <v>66</v>
      </c>
      <c r="AH108" s="6" t="str">
        <f>VLOOKUP($A108,PreSurvey!$D:X,21,FALSE)</f>
        <v>Neither Agree nor Disagree</v>
      </c>
      <c r="AI108" t="s">
        <v>60</v>
      </c>
      <c r="AJ108" s="6" t="str">
        <f>VLOOKUP($A108,PreSurvey!$D:Y,22,FALSE)</f>
        <v>Neither Agree nor Disagree</v>
      </c>
      <c r="AK108" t="s">
        <v>60</v>
      </c>
      <c r="AL108" s="6" t="str">
        <f>VLOOKUP($A108,PreSurvey!$D:Z,23,FALSE)</f>
        <v>Neither Agree nor Disagree</v>
      </c>
      <c r="AM108" t="s">
        <v>66</v>
      </c>
      <c r="AN108" s="6" t="str">
        <f>VLOOKUP($A108,PreSurvey!$D:AA,24,FALSE)</f>
        <v>Disagree Slightly</v>
      </c>
      <c r="AO108" t="s">
        <v>66</v>
      </c>
      <c r="AP108" s="6" t="str">
        <f>VLOOKUP($A108,PreSurvey!$D:AB,25,FALSE)</f>
        <v>Disagree Slightly</v>
      </c>
      <c r="AQ108" t="s">
        <v>66</v>
      </c>
      <c r="AR108" s="6" t="str">
        <f>VLOOKUP($A108,PreSurvey!$D:AC,26,FALSE)</f>
        <v>Neither Agree nor Disagree</v>
      </c>
      <c r="AS108" t="s">
        <v>66</v>
      </c>
      <c r="AT108" s="6" t="str">
        <f>VLOOKUP($A108,PreSurvey!$D:AD,27,FALSE)</f>
        <v>Neither Agree nor Disagree</v>
      </c>
      <c r="AU108" t="s">
        <v>65</v>
      </c>
      <c r="AV108" s="6" t="str">
        <f>VLOOKUP($A108,PreSurvey!$D:AE,28,FALSE)</f>
        <v>Disagree Slightly</v>
      </c>
      <c r="AW108" t="s">
        <v>66</v>
      </c>
      <c r="AX108" s="6" t="str">
        <f>VLOOKUP($A108,PreSurvey!$D:AF,29,FALSE)</f>
        <v>Disagree Slightly</v>
      </c>
      <c r="AY108" t="s">
        <v>66</v>
      </c>
      <c r="AZ108" s="6" t="str">
        <f>VLOOKUP($A108,PreSurvey!$D:AG,30,FALSE)</f>
        <v>Disagree Slightly</v>
      </c>
      <c r="BA108" t="s">
        <v>66</v>
      </c>
      <c r="BB108" s="6" t="str">
        <f>VLOOKUP($A108,PreSurvey!$D:AH,31,FALSE)</f>
        <v>Neither Agree nor Disagree</v>
      </c>
      <c r="BC108" t="s">
        <v>60</v>
      </c>
      <c r="BD108" s="6" t="str">
        <f>VLOOKUP($A108,PreSurvey!$D:AI,32,FALSE)</f>
        <v>Agree Slightly</v>
      </c>
      <c r="BE108" t="s">
        <v>65</v>
      </c>
      <c r="BF108" s="6" t="str">
        <f>VLOOKUP($A108,PreSurvey!$D:AJ,33,FALSE)</f>
        <v>Disagree Slightly</v>
      </c>
      <c r="BG108" t="s">
        <v>66</v>
      </c>
      <c r="BH108" s="6" t="str">
        <f>VLOOKUP($A108,PreSurvey!$D:AK,34,FALSE)</f>
        <v>Disagree Slightly</v>
      </c>
      <c r="BI108" t="s">
        <v>66</v>
      </c>
      <c r="BJ108" s="6" t="str">
        <f>VLOOKUP($A108,PreSurvey!$D:AL,35,FALSE)</f>
        <v>Disagree Slightly</v>
      </c>
      <c r="BK108" t="s">
        <v>66</v>
      </c>
      <c r="BL108" s="6" t="str">
        <f>VLOOKUP($A108,PreSurvey!$D:AM,36,FALSE)</f>
        <v>Neither Agree nor Disagree</v>
      </c>
      <c r="BM108" t="s">
        <v>60</v>
      </c>
      <c r="BN108" s="6" t="str">
        <f>VLOOKUP($A108,PreSurvey!$D:AN,37,FALSE)</f>
        <v>Disagree Slightly</v>
      </c>
      <c r="BO108" t="s">
        <v>66</v>
      </c>
      <c r="BP108" s="6" t="str">
        <f>VLOOKUP($A108,PreSurvey!$D:AO,38,FALSE)</f>
        <v>Disagree Slightly</v>
      </c>
      <c r="BQ108" t="s">
        <v>66</v>
      </c>
      <c r="BR108" s="6" t="str">
        <f>VLOOKUP($A108,PreSurvey!$D:AP,39,FALSE)</f>
        <v>Disagree Slightly</v>
      </c>
      <c r="BS108" t="s">
        <v>66</v>
      </c>
      <c r="BT108" s="6" t="str">
        <f>VLOOKUP($A108,PreSurvey!$D:AQ,40,FALSE)</f>
        <v>Disagree Slightly</v>
      </c>
      <c r="BU108" t="s">
        <v>66</v>
      </c>
      <c r="BV108" s="6" t="str">
        <f>VLOOKUP($A108,PreSurvey!$D:AR,41,FALSE)</f>
        <v>Disagree Slightly</v>
      </c>
      <c r="BW108" t="s">
        <v>66</v>
      </c>
      <c r="BX108" s="6" t="str">
        <f>VLOOKUP($A108,PreSurvey!$D:AS,42,FALSE)</f>
        <v>Disagree Slightly</v>
      </c>
      <c r="BY108" t="s">
        <v>66</v>
      </c>
      <c r="BZ108" s="6" t="str">
        <f>VLOOKUP($A108,PreSurvey!$D:AT,43,FALSE)</f>
        <v>Agree Slightly</v>
      </c>
      <c r="CA108" t="s">
        <v>65</v>
      </c>
      <c r="CB108" s="6" t="str">
        <f>VLOOKUP($A108,PreSurvey!$D:AU,44,FALSE)</f>
        <v>Neither Agree nor Disagree</v>
      </c>
      <c r="CC108" t="s">
        <v>60</v>
      </c>
      <c r="CD108" s="6" t="str">
        <f>VLOOKUP($A108,PreSurvey!$D:AV,45,FALSE)</f>
        <v>Neither Agree nor Disagree</v>
      </c>
      <c r="CE108" t="s">
        <v>60</v>
      </c>
      <c r="CF108" s="6" t="str">
        <f>VLOOKUP($A108,PreSurvey!$D:AW,46,FALSE)</f>
        <v>Neither Agree nor Disagree</v>
      </c>
      <c r="CG108" t="s">
        <v>60</v>
      </c>
      <c r="CH108" s="6" t="str">
        <f>VLOOKUP($A108,PreSurvey!$D:AX,47,FALSE)</f>
        <v>Neither Agree nor Disagree</v>
      </c>
      <c r="CI108" t="s">
        <v>60</v>
      </c>
      <c r="CJ108" s="6" t="str">
        <f>VLOOKUP($A108,PreSurvey!$D:AY,48,FALSE)</f>
        <v>Neither Agree nor Disagree</v>
      </c>
      <c r="CK108" t="s">
        <v>60</v>
      </c>
      <c r="CL108">
        <v>166</v>
      </c>
      <c r="CM108" s="3">
        <v>44405.319444444445</v>
      </c>
    </row>
    <row r="109" spans="1:91" x14ac:dyDescent="0.35">
      <c r="A109" s="5" t="s">
        <v>234</v>
      </c>
      <c r="B109" t="s">
        <v>55</v>
      </c>
      <c r="C109" t="s">
        <v>702</v>
      </c>
      <c r="D109" t="s">
        <v>56</v>
      </c>
      <c r="E109" s="6" t="s">
        <v>52</v>
      </c>
      <c r="F109" s="6" t="s">
        <v>73</v>
      </c>
      <c r="G109" s="6" t="s">
        <v>58</v>
      </c>
      <c r="H109" s="6" t="s">
        <v>59</v>
      </c>
      <c r="I109">
        <v>4</v>
      </c>
      <c r="J109">
        <v>4</v>
      </c>
      <c r="K109">
        <v>4</v>
      </c>
      <c r="L109" s="6" t="str">
        <f>VLOOKUP($A109,PreSurvey!$D:M,10,FALSE)</f>
        <v>Agree Slightly</v>
      </c>
      <c r="M109" t="s">
        <v>65</v>
      </c>
      <c r="N109" s="6" t="str">
        <f>VLOOKUP($A109,PreSurvey!$D:N,11,FALSE)</f>
        <v>Agree Slightly</v>
      </c>
      <c r="O109" t="s">
        <v>65</v>
      </c>
      <c r="P109" s="6" t="str">
        <f>VLOOKUP($A109,PreSurvey!$D:O,12,FALSE)</f>
        <v>Disagree Slightly</v>
      </c>
      <c r="Q109" t="s">
        <v>66</v>
      </c>
      <c r="R109" s="6" t="str">
        <f>VLOOKUP($A109,PreSurvey!$D:P,13,FALSE)</f>
        <v>Agree Slightly</v>
      </c>
      <c r="S109" t="s">
        <v>65</v>
      </c>
      <c r="T109" s="6" t="str">
        <f>VLOOKUP($A109,PreSurvey!$D:Q,14,FALSE)</f>
        <v>Agree Slightly</v>
      </c>
      <c r="U109" t="s">
        <v>65</v>
      </c>
      <c r="V109" s="6" t="str">
        <f>VLOOKUP($A109,PreSurvey!$D:R,15,FALSE)</f>
        <v>Neither Agree nor Disagree</v>
      </c>
      <c r="W109" t="s">
        <v>66</v>
      </c>
      <c r="X109" s="6" t="str">
        <f>VLOOKUP($A109,PreSurvey!$D:S,16,FALSE)</f>
        <v>Disagree Slightly</v>
      </c>
      <c r="Y109" t="s">
        <v>66</v>
      </c>
      <c r="Z109" s="6" t="str">
        <f>VLOOKUP($A109,PreSurvey!$D:T,17,FALSE)</f>
        <v>Neither Agree nor Disagree</v>
      </c>
      <c r="AA109" t="s">
        <v>66</v>
      </c>
      <c r="AB109" s="6" t="str">
        <f>VLOOKUP($A109,PreSurvey!$D:U,18,FALSE)</f>
        <v>Agree Slightly</v>
      </c>
      <c r="AC109" t="s">
        <v>65</v>
      </c>
      <c r="AD109" s="6" t="str">
        <f>VLOOKUP($A109,PreSurvey!$D:V,19,FALSE)</f>
        <v>Disagree Slightly</v>
      </c>
      <c r="AE109" t="s">
        <v>65</v>
      </c>
      <c r="AF109" s="6" t="str">
        <f>VLOOKUP($A109,PreSurvey!$D:W,20,FALSE)</f>
        <v>Neither Agree nor Disagree</v>
      </c>
      <c r="AG109" t="s">
        <v>65</v>
      </c>
      <c r="AH109" s="6" t="str">
        <f>VLOOKUP($A109,PreSurvey!$D:X,21,FALSE)</f>
        <v>Agree Slightly</v>
      </c>
      <c r="AI109" t="s">
        <v>65</v>
      </c>
      <c r="AJ109" s="6" t="str">
        <f>VLOOKUP($A109,PreSurvey!$D:Y,22,FALSE)</f>
        <v>Disagree Slightly</v>
      </c>
      <c r="AK109" t="s">
        <v>66</v>
      </c>
      <c r="AL109" s="6" t="str">
        <f>VLOOKUP($A109,PreSurvey!$D:Z,23,FALSE)</f>
        <v>Disagree Slightly</v>
      </c>
      <c r="AM109" t="s">
        <v>60</v>
      </c>
      <c r="AN109" s="6" t="str">
        <f>VLOOKUP($A109,PreSurvey!$D:AA,24,FALSE)</f>
        <v>Disagree Slightly</v>
      </c>
      <c r="AO109" t="s">
        <v>66</v>
      </c>
      <c r="AP109" s="6" t="str">
        <f>VLOOKUP($A109,PreSurvey!$D:AB,25,FALSE)</f>
        <v>Disagree Slightly</v>
      </c>
      <c r="AQ109" t="s">
        <v>66</v>
      </c>
      <c r="AR109" s="6" t="str">
        <f>VLOOKUP($A109,PreSurvey!$D:AC,26,FALSE)</f>
        <v>Agree Slightly</v>
      </c>
      <c r="AS109" t="s">
        <v>60</v>
      </c>
      <c r="AT109" s="6" t="str">
        <f>VLOOKUP($A109,PreSurvey!$D:AD,27,FALSE)</f>
        <v>Agree Slightly</v>
      </c>
      <c r="AU109" t="s">
        <v>65</v>
      </c>
      <c r="AV109" s="6" t="str">
        <f>VLOOKUP($A109,PreSurvey!$D:AE,28,FALSE)</f>
        <v>Disagree Slightly</v>
      </c>
      <c r="AW109" t="s">
        <v>66</v>
      </c>
      <c r="AX109" s="6" t="str">
        <f>VLOOKUP($A109,PreSurvey!$D:AF,29,FALSE)</f>
        <v>Disagree Slightly</v>
      </c>
      <c r="AY109" t="s">
        <v>66</v>
      </c>
      <c r="AZ109" s="6" t="str">
        <f>VLOOKUP($A109,PreSurvey!$D:AG,30,FALSE)</f>
        <v>Neither Agree nor Disagree</v>
      </c>
      <c r="BA109" t="s">
        <v>66</v>
      </c>
      <c r="BB109" s="6" t="str">
        <f>VLOOKUP($A109,PreSurvey!$D:AH,31,FALSE)</f>
        <v>Neither Agree nor Disagree</v>
      </c>
      <c r="BC109" t="s">
        <v>65</v>
      </c>
      <c r="BD109" s="6" t="str">
        <f>VLOOKUP($A109,PreSurvey!$D:AI,32,FALSE)</f>
        <v>Neither Agree nor Disagree</v>
      </c>
      <c r="BE109" t="s">
        <v>65</v>
      </c>
      <c r="BF109" s="6" t="str">
        <f>VLOOKUP($A109,PreSurvey!$D:AJ,33,FALSE)</f>
        <v>Neither Agree nor Disagree</v>
      </c>
      <c r="BG109" t="s">
        <v>65</v>
      </c>
      <c r="BH109" s="6" t="str">
        <f>VLOOKUP($A109,PreSurvey!$D:AK,34,FALSE)</f>
        <v>Disagree Slightly</v>
      </c>
      <c r="BI109" t="s">
        <v>66</v>
      </c>
      <c r="BJ109" s="6" t="str">
        <f>VLOOKUP($A109,PreSurvey!$D:AL,35,FALSE)</f>
        <v>Disagree Slightly</v>
      </c>
      <c r="BK109" t="s">
        <v>66</v>
      </c>
      <c r="BL109" s="6" t="str">
        <f>VLOOKUP($A109,PreSurvey!$D:AM,36,FALSE)</f>
        <v>Neither Agree nor Disagree</v>
      </c>
      <c r="BM109" t="s">
        <v>66</v>
      </c>
      <c r="BN109" s="6" t="str">
        <f>VLOOKUP($A109,PreSurvey!$D:AN,37,FALSE)</f>
        <v>Neither Agree nor Disagree</v>
      </c>
      <c r="BO109" t="s">
        <v>65</v>
      </c>
      <c r="BP109" s="6" t="str">
        <f>VLOOKUP($A109,PreSurvey!$D:AO,38,FALSE)</f>
        <v>Disagree Slightly</v>
      </c>
      <c r="BQ109" t="s">
        <v>66</v>
      </c>
      <c r="BR109" s="6" t="str">
        <f>VLOOKUP($A109,PreSurvey!$D:AP,39,FALSE)</f>
        <v>Disagree Slightly</v>
      </c>
      <c r="BS109" t="s">
        <v>66</v>
      </c>
      <c r="BT109" s="6" t="str">
        <f>VLOOKUP($A109,PreSurvey!$D:AQ,40,FALSE)</f>
        <v>Disagree Slightly</v>
      </c>
      <c r="BU109" t="s">
        <v>66</v>
      </c>
      <c r="BV109" s="6" t="str">
        <f>VLOOKUP($A109,PreSurvey!$D:AR,41,FALSE)</f>
        <v>Disagree Slightly</v>
      </c>
      <c r="BW109" t="s">
        <v>66</v>
      </c>
      <c r="BX109" s="6" t="str">
        <f>VLOOKUP($A109,PreSurvey!$D:AS,42,FALSE)</f>
        <v>Disagree Slightly</v>
      </c>
      <c r="BY109" t="s">
        <v>66</v>
      </c>
      <c r="BZ109" s="6" t="str">
        <f>VLOOKUP($A109,PreSurvey!$D:AT,43,FALSE)</f>
        <v>Agree Slightly</v>
      </c>
      <c r="CA109" t="s">
        <v>66</v>
      </c>
      <c r="CB109" s="6" t="str">
        <f>VLOOKUP($A109,PreSurvey!$D:AU,44,FALSE)</f>
        <v>Agree Slightly</v>
      </c>
      <c r="CC109" t="s">
        <v>65</v>
      </c>
      <c r="CD109" s="6" t="str">
        <f>VLOOKUP($A109,PreSurvey!$D:AV,45,FALSE)</f>
        <v>Agree Slightly</v>
      </c>
      <c r="CE109" t="s">
        <v>65</v>
      </c>
      <c r="CF109" s="6" t="str">
        <f>VLOOKUP($A109,PreSurvey!$D:AW,46,FALSE)</f>
        <v>Agree Slightly</v>
      </c>
      <c r="CG109" t="s">
        <v>65</v>
      </c>
      <c r="CH109" s="6" t="str">
        <f>VLOOKUP($A109,PreSurvey!$D:AX,47,FALSE)</f>
        <v>Agree Slightly</v>
      </c>
      <c r="CI109" t="s">
        <v>65</v>
      </c>
      <c r="CJ109" s="6" t="str">
        <f>VLOOKUP($A109,PreSurvey!$D:AY,48,FALSE)</f>
        <v>Neither Agree nor Disagree</v>
      </c>
      <c r="CK109" t="s">
        <v>65</v>
      </c>
      <c r="CL109">
        <v>901</v>
      </c>
      <c r="CM109" s="3">
        <v>44441.509027777778</v>
      </c>
    </row>
    <row r="110" spans="1:91" x14ac:dyDescent="0.35">
      <c r="A110" s="5" t="s">
        <v>611</v>
      </c>
      <c r="B110" t="s">
        <v>55</v>
      </c>
      <c r="C110" t="s">
        <v>703</v>
      </c>
      <c r="D110" t="s">
        <v>56</v>
      </c>
      <c r="E110" s="6" t="s">
        <v>52</v>
      </c>
      <c r="F110" s="6" t="s">
        <v>77</v>
      </c>
      <c r="G110" s="6" t="s">
        <v>58</v>
      </c>
      <c r="H110" s="6" t="s">
        <v>292</v>
      </c>
      <c r="I110">
        <v>5</v>
      </c>
      <c r="J110">
        <v>5</v>
      </c>
      <c r="K110">
        <v>5</v>
      </c>
      <c r="L110" s="6" t="str">
        <f>VLOOKUP($A110,PreSurvey!$D:M,10,FALSE)</f>
        <v>Agree Slightly</v>
      </c>
      <c r="M110" t="s">
        <v>68</v>
      </c>
      <c r="N110" s="6" t="str">
        <f>VLOOKUP($A110,PreSurvey!$D:N,11,FALSE)</f>
        <v>Disagree Strongly</v>
      </c>
      <c r="O110" t="s">
        <v>66</v>
      </c>
      <c r="P110" s="6" t="str">
        <f>VLOOKUP($A110,PreSurvey!$D:O,12,FALSE)</f>
        <v>Neither Agree nor Disagree</v>
      </c>
      <c r="Q110" t="s">
        <v>68</v>
      </c>
      <c r="R110" s="6" t="str">
        <f>VLOOKUP($A110,PreSurvey!$D:P,13,FALSE)</f>
        <v>Agree Slightly</v>
      </c>
      <c r="S110" t="s">
        <v>68</v>
      </c>
      <c r="T110" s="6" t="str">
        <f>VLOOKUP($A110,PreSurvey!$D:Q,14,FALSE)</f>
        <v>Neither Agree nor Disagree</v>
      </c>
      <c r="U110" t="s">
        <v>68</v>
      </c>
      <c r="V110" s="6" t="str">
        <f>VLOOKUP($A110,PreSurvey!$D:R,15,FALSE)</f>
        <v>Neither Agree nor Disagree</v>
      </c>
      <c r="W110" t="s">
        <v>67</v>
      </c>
      <c r="X110" s="6" t="str">
        <f>VLOOKUP($A110,PreSurvey!$D:S,16,FALSE)</f>
        <v>Agree Slightly</v>
      </c>
      <c r="Y110" t="s">
        <v>60</v>
      </c>
      <c r="Z110" s="6" t="str">
        <f>VLOOKUP($A110,PreSurvey!$D:T,17,FALSE)</f>
        <v>Neither Agree nor Disagree</v>
      </c>
      <c r="AA110" t="s">
        <v>67</v>
      </c>
      <c r="AB110" s="6" t="str">
        <f>VLOOKUP($A110,PreSurvey!$D:U,18,FALSE)</f>
        <v>Agree Strongly</v>
      </c>
      <c r="AC110" t="s">
        <v>68</v>
      </c>
      <c r="AD110" s="6" t="str">
        <f>VLOOKUP($A110,PreSurvey!$D:V,19,FALSE)</f>
        <v>Neither Agree nor Disagree</v>
      </c>
      <c r="AE110" t="s">
        <v>60</v>
      </c>
      <c r="AF110" s="6" t="str">
        <f>VLOOKUP($A110,PreSurvey!$D:W,20,FALSE)</f>
        <v>Disagree Strongly</v>
      </c>
      <c r="AG110" t="s">
        <v>65</v>
      </c>
      <c r="AH110" s="6" t="str">
        <f>VLOOKUP($A110,PreSurvey!$D:X,21,FALSE)</f>
        <v>Neither Agree nor Disagree</v>
      </c>
      <c r="AI110" t="s">
        <v>60</v>
      </c>
      <c r="AJ110" s="6" t="str">
        <f>VLOOKUP($A110,PreSurvey!$D:Y,22,FALSE)</f>
        <v>Agree Slightly</v>
      </c>
      <c r="AK110" t="s">
        <v>66</v>
      </c>
      <c r="AL110" s="6" t="str">
        <f>VLOOKUP($A110,PreSurvey!$D:Z,23,FALSE)</f>
        <v>Disagree Slightly</v>
      </c>
      <c r="AM110" t="s">
        <v>66</v>
      </c>
      <c r="AN110" s="6" t="str">
        <f>VLOOKUP($A110,PreSurvey!$D:AA,24,FALSE)</f>
        <v>Disagree Slightly</v>
      </c>
      <c r="AO110" t="s">
        <v>66</v>
      </c>
      <c r="AP110" s="6" t="str">
        <f>VLOOKUP($A110,PreSurvey!$D:AB,25,FALSE)</f>
        <v>Neither Agree nor Disagree</v>
      </c>
      <c r="AQ110" t="s">
        <v>67</v>
      </c>
      <c r="AR110" s="6" t="str">
        <f>VLOOKUP($A110,PreSurvey!$D:AC,26,FALSE)</f>
        <v>Agree Slightly</v>
      </c>
      <c r="AS110" t="s">
        <v>65</v>
      </c>
      <c r="AT110" s="6" t="str">
        <f>VLOOKUP($A110,PreSurvey!$D:AD,27,FALSE)</f>
        <v>Neither Agree nor Disagree</v>
      </c>
      <c r="AU110" t="s">
        <v>66</v>
      </c>
      <c r="AV110" s="6" t="str">
        <f>VLOOKUP($A110,PreSurvey!$D:AE,28,FALSE)</f>
        <v>Disagree Strongly</v>
      </c>
      <c r="AW110" t="s">
        <v>67</v>
      </c>
      <c r="AX110" s="6" t="str">
        <f>VLOOKUP($A110,PreSurvey!$D:AF,29,FALSE)</f>
        <v>Disagree Slightly</v>
      </c>
      <c r="AY110" t="s">
        <v>60</v>
      </c>
      <c r="AZ110" s="6" t="str">
        <f>VLOOKUP($A110,PreSurvey!$D:AG,30,FALSE)</f>
        <v>Agree Slightly</v>
      </c>
      <c r="BA110" t="s">
        <v>65</v>
      </c>
      <c r="BB110" s="6" t="str">
        <f>VLOOKUP($A110,PreSurvey!$D:AH,31,FALSE)</f>
        <v>Agree Slightly</v>
      </c>
      <c r="BC110" t="s">
        <v>65</v>
      </c>
      <c r="BD110" s="6" t="str">
        <f>VLOOKUP($A110,PreSurvey!$D:AI,32,FALSE)</f>
        <v>Agree Strongly</v>
      </c>
      <c r="BE110" t="s">
        <v>68</v>
      </c>
      <c r="BF110" s="6" t="str">
        <f>VLOOKUP($A110,PreSurvey!$D:AJ,33,FALSE)</f>
        <v>Disagree Strongly</v>
      </c>
      <c r="BG110" t="s">
        <v>60</v>
      </c>
      <c r="BH110" s="6" t="str">
        <f>VLOOKUP($A110,PreSurvey!$D:AK,34,FALSE)</f>
        <v>Disagree Strongly</v>
      </c>
      <c r="BI110" t="s">
        <v>67</v>
      </c>
      <c r="BJ110" s="6" t="str">
        <f>VLOOKUP($A110,PreSurvey!$D:AL,35,FALSE)</f>
        <v>Disagree Strongly</v>
      </c>
      <c r="BK110" t="s">
        <v>60</v>
      </c>
      <c r="BL110" s="6" t="str">
        <f>VLOOKUP($A110,PreSurvey!$D:AM,36,FALSE)</f>
        <v>Disagree Strongly</v>
      </c>
      <c r="BM110" t="s">
        <v>66</v>
      </c>
      <c r="BN110" s="6" t="str">
        <f>VLOOKUP($A110,PreSurvey!$D:AN,37,FALSE)</f>
        <v>Agree Slightly</v>
      </c>
      <c r="BO110" t="s">
        <v>65</v>
      </c>
      <c r="BP110" s="6" t="str">
        <f>VLOOKUP($A110,PreSurvey!$D:AO,38,FALSE)</f>
        <v>Disagree Strongly</v>
      </c>
      <c r="BQ110" t="s">
        <v>66</v>
      </c>
      <c r="BR110" s="6" t="str">
        <f>VLOOKUP($A110,PreSurvey!$D:AP,39,FALSE)</f>
        <v>Disagree Slightly</v>
      </c>
      <c r="BS110" t="s">
        <v>66</v>
      </c>
      <c r="BT110" s="6" t="str">
        <f>VLOOKUP($A110,PreSurvey!$D:AQ,40,FALSE)</f>
        <v>Neither Agree nor Disagree</v>
      </c>
      <c r="BU110" t="s">
        <v>67</v>
      </c>
      <c r="BV110" s="6" t="str">
        <f>VLOOKUP($A110,PreSurvey!$D:AR,41,FALSE)</f>
        <v>Neither Agree nor Disagree</v>
      </c>
      <c r="BW110" t="s">
        <v>67</v>
      </c>
      <c r="BX110" s="6" t="str">
        <f>VLOOKUP($A110,PreSurvey!$D:AS,42,FALSE)</f>
        <v>Neither Agree nor Disagree</v>
      </c>
      <c r="BY110" t="s">
        <v>60</v>
      </c>
      <c r="BZ110" s="6" t="str">
        <f>VLOOKUP($A110,PreSurvey!$D:AT,43,FALSE)</f>
        <v>Agree Slightly</v>
      </c>
      <c r="CA110" t="s">
        <v>60</v>
      </c>
      <c r="CB110" s="6" t="str">
        <f>VLOOKUP($A110,PreSurvey!$D:AU,44,FALSE)</f>
        <v>Neither Agree nor Disagree</v>
      </c>
      <c r="CC110" t="s">
        <v>60</v>
      </c>
      <c r="CD110" s="6" t="str">
        <f>VLOOKUP($A110,PreSurvey!$D:AV,45,FALSE)</f>
        <v>Agree Slightly</v>
      </c>
      <c r="CE110" t="s">
        <v>60</v>
      </c>
      <c r="CF110" s="6" t="str">
        <f>VLOOKUP($A110,PreSurvey!$D:AW,46,FALSE)</f>
        <v>Neither Agree nor Disagree</v>
      </c>
      <c r="CG110" t="s">
        <v>60</v>
      </c>
      <c r="CH110" s="6" t="str">
        <f>VLOOKUP($A110,PreSurvey!$D:AX,47,FALSE)</f>
        <v>Neither Agree nor Disagree</v>
      </c>
      <c r="CI110" t="s">
        <v>60</v>
      </c>
      <c r="CJ110" s="6" t="str">
        <f>VLOOKUP($A110,PreSurvey!$D:AY,48,FALSE)</f>
        <v>Neither Agree nor Disagree</v>
      </c>
      <c r="CK110" t="s">
        <v>60</v>
      </c>
      <c r="CL110">
        <v>172</v>
      </c>
      <c r="CM110" s="3">
        <v>44406.456944444442</v>
      </c>
    </row>
    <row r="111" spans="1:91" x14ac:dyDescent="0.35">
      <c r="A111" s="5" t="s">
        <v>404</v>
      </c>
      <c r="B111" t="s">
        <v>55</v>
      </c>
      <c r="C111" t="s">
        <v>705</v>
      </c>
      <c r="D111" t="s">
        <v>63</v>
      </c>
      <c r="E111" s="6" t="s">
        <v>58</v>
      </c>
      <c r="F111" s="6" t="s">
        <v>73</v>
      </c>
      <c r="G111" s="6" t="s">
        <v>58</v>
      </c>
      <c r="H111" s="6" t="s">
        <v>59</v>
      </c>
      <c r="I111">
        <v>5</v>
      </c>
      <c r="J111">
        <v>5</v>
      </c>
      <c r="K111">
        <v>5</v>
      </c>
      <c r="L111" s="6" t="str">
        <f>VLOOKUP($A111,PreSurvey!$D:M,10,FALSE)</f>
        <v>Agree Slightly</v>
      </c>
      <c r="M111" t="s">
        <v>68</v>
      </c>
      <c r="N111" s="6" t="str">
        <f>VLOOKUP($A111,PreSurvey!$D:N,11,FALSE)</f>
        <v>Neither Agree nor Disagree</v>
      </c>
      <c r="O111" t="s">
        <v>65</v>
      </c>
      <c r="P111" s="6" t="str">
        <f>VLOOKUP($A111,PreSurvey!$D:O,12,FALSE)</f>
        <v>Disagree Slightly</v>
      </c>
      <c r="Q111" t="s">
        <v>66</v>
      </c>
      <c r="R111" s="6" t="str">
        <f>VLOOKUP($A111,PreSurvey!$D:P,13,FALSE)</f>
        <v>Agree Slightly</v>
      </c>
      <c r="S111" t="s">
        <v>65</v>
      </c>
      <c r="T111" s="6" t="str">
        <f>VLOOKUP($A111,PreSurvey!$D:Q,14,FALSE)</f>
        <v>Agree Strongly</v>
      </c>
      <c r="U111" t="s">
        <v>68</v>
      </c>
      <c r="V111" s="6" t="str">
        <f>VLOOKUP($A111,PreSurvey!$D:R,15,FALSE)</f>
        <v>Disagree Slightly</v>
      </c>
      <c r="W111" t="s">
        <v>66</v>
      </c>
      <c r="X111" s="6" t="str">
        <f>VLOOKUP($A111,PreSurvey!$D:S,16,FALSE)</f>
        <v>Disagree Slightly</v>
      </c>
      <c r="Y111" t="s">
        <v>66</v>
      </c>
      <c r="Z111" s="6" t="str">
        <f>VLOOKUP($A111,PreSurvey!$D:T,17,FALSE)</f>
        <v>Disagree Strongly</v>
      </c>
      <c r="AA111" t="s">
        <v>67</v>
      </c>
      <c r="AB111" s="6" t="str">
        <f>VLOOKUP($A111,PreSurvey!$D:U,18,FALSE)</f>
        <v>Agree Strongly</v>
      </c>
      <c r="AC111" t="s">
        <v>68</v>
      </c>
      <c r="AD111" s="6" t="str">
        <f>VLOOKUP($A111,PreSurvey!$D:V,19,FALSE)</f>
        <v>Agree Strongly</v>
      </c>
      <c r="AE111" t="s">
        <v>60</v>
      </c>
      <c r="AF111" s="6" t="str">
        <f>VLOOKUP($A111,PreSurvey!$D:W,20,FALSE)</f>
        <v>Agree Slightly</v>
      </c>
      <c r="AG111" t="s">
        <v>65</v>
      </c>
      <c r="AH111" s="6" t="str">
        <f>VLOOKUP($A111,PreSurvey!$D:X,21,FALSE)</f>
        <v>Neither Agree nor Disagree</v>
      </c>
      <c r="AI111" t="s">
        <v>60</v>
      </c>
      <c r="AJ111" s="6" t="str">
        <f>VLOOKUP($A111,PreSurvey!$D:Y,22,FALSE)</f>
        <v>Disagree Slightly</v>
      </c>
      <c r="AK111" t="s">
        <v>67</v>
      </c>
      <c r="AL111" s="6" t="str">
        <f>VLOOKUP($A111,PreSurvey!$D:Z,23,FALSE)</f>
        <v>Neither Agree nor Disagree</v>
      </c>
      <c r="AM111" t="s">
        <v>60</v>
      </c>
      <c r="AN111" s="6" t="str">
        <f>VLOOKUP($A111,PreSurvey!$D:AA,24,FALSE)</f>
        <v>Disagree Strongly</v>
      </c>
      <c r="AO111" t="s">
        <v>66</v>
      </c>
      <c r="AP111" s="6" t="str">
        <f>VLOOKUP($A111,PreSurvey!$D:AB,25,FALSE)</f>
        <v>Disagree Slightly</v>
      </c>
      <c r="AQ111" t="s">
        <v>67</v>
      </c>
      <c r="AR111" s="6" t="str">
        <f>VLOOKUP($A111,PreSurvey!$D:AC,26,FALSE)</f>
        <v>Disagree Slightly</v>
      </c>
      <c r="AS111" t="s">
        <v>60</v>
      </c>
      <c r="AT111" s="6" t="str">
        <f>VLOOKUP($A111,PreSurvey!$D:AD,27,FALSE)</f>
        <v>Agree Slightly</v>
      </c>
      <c r="AU111" t="s">
        <v>65</v>
      </c>
      <c r="AV111" s="6" t="str">
        <f>VLOOKUP($A111,PreSurvey!$D:AE,28,FALSE)</f>
        <v>Disagree Strongly</v>
      </c>
      <c r="AW111" t="s">
        <v>67</v>
      </c>
      <c r="AX111" s="6" t="str">
        <f>VLOOKUP($A111,PreSurvey!$D:AF,29,FALSE)</f>
        <v>Neither Agree nor Disagree</v>
      </c>
      <c r="AY111" t="s">
        <v>66</v>
      </c>
      <c r="AZ111" s="6" t="str">
        <f>VLOOKUP($A111,PreSurvey!$D:AG,30,FALSE)</f>
        <v>Neither Agree nor Disagree</v>
      </c>
      <c r="BA111" t="s">
        <v>66</v>
      </c>
      <c r="BB111" s="6" t="str">
        <f>VLOOKUP($A111,PreSurvey!$D:AH,31,FALSE)</f>
        <v>Neither Agree nor Disagree</v>
      </c>
      <c r="BC111" t="s">
        <v>60</v>
      </c>
      <c r="BD111" s="6" t="str">
        <f>VLOOKUP($A111,PreSurvey!$D:AI,32,FALSE)</f>
        <v>Agree Slightly</v>
      </c>
      <c r="BE111" t="s">
        <v>60</v>
      </c>
      <c r="BF111" s="6" t="str">
        <f>VLOOKUP($A111,PreSurvey!$D:AJ,33,FALSE)</f>
        <v>Disagree Strongly</v>
      </c>
      <c r="BG111" t="s">
        <v>67</v>
      </c>
      <c r="BH111" s="6" t="str">
        <f>VLOOKUP($A111,PreSurvey!$D:AK,34,FALSE)</f>
        <v>Disagree Strongly</v>
      </c>
      <c r="BI111" t="s">
        <v>67</v>
      </c>
      <c r="BJ111" s="6" t="str">
        <f>VLOOKUP($A111,PreSurvey!$D:AL,35,FALSE)</f>
        <v>Disagree Strongly</v>
      </c>
      <c r="BK111" t="s">
        <v>67</v>
      </c>
      <c r="BL111" s="6" t="str">
        <f>VLOOKUP($A111,PreSurvey!$D:AM,36,FALSE)</f>
        <v>Neither Agree nor Disagree</v>
      </c>
      <c r="BM111" t="s">
        <v>60</v>
      </c>
      <c r="BN111" s="6" t="str">
        <f>VLOOKUP($A111,PreSurvey!$D:AN,37,FALSE)</f>
        <v>Agree Slightly</v>
      </c>
      <c r="BO111" t="s">
        <v>65</v>
      </c>
      <c r="BP111" s="6" t="str">
        <f>VLOOKUP($A111,PreSurvey!$D:AO,38,FALSE)</f>
        <v>Disagree Strongly</v>
      </c>
      <c r="BQ111" t="s">
        <v>66</v>
      </c>
      <c r="BR111" s="6" t="str">
        <f>VLOOKUP($A111,PreSurvey!$D:AP,39,FALSE)</f>
        <v>Neither Agree nor Disagree</v>
      </c>
      <c r="BS111" t="s">
        <v>66</v>
      </c>
      <c r="BT111" s="6" t="str">
        <f>VLOOKUP($A111,PreSurvey!$D:AQ,40,FALSE)</f>
        <v>Neither Agree nor Disagree</v>
      </c>
      <c r="BU111" t="s">
        <v>67</v>
      </c>
      <c r="BV111" s="6" t="str">
        <f>VLOOKUP($A111,PreSurvey!$D:AR,41,FALSE)</f>
        <v>Neither Agree nor Disagree</v>
      </c>
      <c r="BW111" t="s">
        <v>66</v>
      </c>
      <c r="BX111" s="6" t="str">
        <f>VLOOKUP($A111,PreSurvey!$D:AS,42,FALSE)</f>
        <v>Agree Slightly</v>
      </c>
      <c r="BY111" t="s">
        <v>66</v>
      </c>
      <c r="BZ111" s="6" t="str">
        <f>VLOOKUP($A111,PreSurvey!$D:AT,43,FALSE)</f>
        <v>Neither Agree nor Disagree</v>
      </c>
      <c r="CA111" t="s">
        <v>65</v>
      </c>
      <c r="CB111" s="6" t="str">
        <f>VLOOKUP($A111,PreSurvey!$D:AU,44,FALSE)</f>
        <v>Agree Strongly</v>
      </c>
      <c r="CC111" t="s">
        <v>68</v>
      </c>
      <c r="CD111" s="6" t="str">
        <f>VLOOKUP($A111,PreSurvey!$D:AV,45,FALSE)</f>
        <v>Agree Strongly</v>
      </c>
      <c r="CE111" t="s">
        <v>68</v>
      </c>
      <c r="CF111" s="6" t="str">
        <f>VLOOKUP($A111,PreSurvey!$D:AW,46,FALSE)</f>
        <v>Agree Slightly</v>
      </c>
      <c r="CG111" t="s">
        <v>65</v>
      </c>
      <c r="CH111" s="6" t="str">
        <f>VLOOKUP($A111,PreSurvey!$D:AX,47,FALSE)</f>
        <v>Agree Strongly</v>
      </c>
      <c r="CI111" t="s">
        <v>68</v>
      </c>
      <c r="CJ111" s="6" t="str">
        <f>VLOOKUP($A111,PreSurvey!$D:AY,48,FALSE)</f>
        <v>Agree Slightly</v>
      </c>
      <c r="CK111" t="s">
        <v>65</v>
      </c>
      <c r="CL111">
        <v>568</v>
      </c>
      <c r="CM111" s="3">
        <v>44437.320833333331</v>
      </c>
    </row>
    <row r="112" spans="1:91" x14ac:dyDescent="0.35">
      <c r="A112" s="5" t="s">
        <v>618</v>
      </c>
      <c r="B112" t="s">
        <v>55</v>
      </c>
      <c r="C112" t="s">
        <v>705</v>
      </c>
      <c r="D112" t="s">
        <v>56</v>
      </c>
      <c r="E112" s="6" t="s">
        <v>52</v>
      </c>
      <c r="F112" s="6" t="s">
        <v>77</v>
      </c>
      <c r="G112" s="6" t="s">
        <v>58</v>
      </c>
      <c r="H112" s="6" t="s">
        <v>85</v>
      </c>
      <c r="I112">
        <v>5</v>
      </c>
      <c r="J112">
        <v>5</v>
      </c>
      <c r="K112">
        <v>5</v>
      </c>
      <c r="L112" s="6" t="str">
        <f>VLOOKUP($A112,PreSurvey!$D:M,10,FALSE)</f>
        <v>Agree Strongly</v>
      </c>
      <c r="M112" t="s">
        <v>68</v>
      </c>
      <c r="N112" s="6" t="str">
        <f>VLOOKUP($A112,PreSurvey!$D:N,11,FALSE)</f>
        <v>Neither Agree nor Disagree</v>
      </c>
      <c r="O112" t="s">
        <v>67</v>
      </c>
      <c r="P112" s="6" t="str">
        <f>VLOOKUP($A112,PreSurvey!$D:O,12,FALSE)</f>
        <v>Disagree Strongly</v>
      </c>
      <c r="Q112" t="s">
        <v>60</v>
      </c>
      <c r="R112" s="6" t="str">
        <f>VLOOKUP($A112,PreSurvey!$D:P,13,FALSE)</f>
        <v>Agree Strongly</v>
      </c>
      <c r="S112" t="s">
        <v>68</v>
      </c>
      <c r="T112" s="6" t="str">
        <f>VLOOKUP($A112,PreSurvey!$D:Q,14,FALSE)</f>
        <v>Agree Strongly</v>
      </c>
      <c r="U112" t="s">
        <v>68</v>
      </c>
      <c r="V112" s="6" t="str">
        <f>VLOOKUP($A112,PreSurvey!$D:R,15,FALSE)</f>
        <v>Neither Agree nor Disagree</v>
      </c>
      <c r="W112" t="s">
        <v>67</v>
      </c>
      <c r="X112" s="6" t="str">
        <f>VLOOKUP($A112,PreSurvey!$D:S,16,FALSE)</f>
        <v>Disagree Strongly</v>
      </c>
      <c r="Y112" t="s">
        <v>67</v>
      </c>
      <c r="Z112" s="6" t="str">
        <f>VLOOKUP($A112,PreSurvey!$D:T,17,FALSE)</f>
        <v>Disagree Strongly</v>
      </c>
      <c r="AA112" t="s">
        <v>67</v>
      </c>
      <c r="AB112" s="6" t="str">
        <f>VLOOKUP($A112,PreSurvey!$D:U,18,FALSE)</f>
        <v>Agree Strongly</v>
      </c>
      <c r="AC112" t="s">
        <v>68</v>
      </c>
      <c r="AD112" s="6" t="str">
        <f>VLOOKUP($A112,PreSurvey!$D:V,19,FALSE)</f>
        <v>Disagree Slightly</v>
      </c>
      <c r="AE112" t="s">
        <v>67</v>
      </c>
      <c r="AF112" s="6" t="str">
        <f>VLOOKUP($A112,PreSurvey!$D:W,20,FALSE)</f>
        <v>Neither Agree nor Disagree</v>
      </c>
      <c r="AG112" t="s">
        <v>60</v>
      </c>
      <c r="AH112" s="6" t="str">
        <f>VLOOKUP($A112,PreSurvey!$D:X,21,FALSE)</f>
        <v>Agree Slightly</v>
      </c>
      <c r="AI112" t="s">
        <v>60</v>
      </c>
      <c r="AJ112" s="6" t="str">
        <f>VLOOKUP($A112,PreSurvey!$D:Y,22,FALSE)</f>
        <v>Neither Agree nor Disagree</v>
      </c>
      <c r="AK112" t="s">
        <v>67</v>
      </c>
      <c r="AL112" s="6" t="str">
        <f>VLOOKUP($A112,PreSurvey!$D:Z,23,FALSE)</f>
        <v>Disagree Strongly</v>
      </c>
      <c r="AM112" t="s">
        <v>67</v>
      </c>
      <c r="AN112" s="6" t="str">
        <f>VLOOKUP($A112,PreSurvey!$D:AA,24,FALSE)</f>
        <v>Disagree Slightly</v>
      </c>
      <c r="AO112" t="s">
        <v>60</v>
      </c>
      <c r="AP112" s="6" t="str">
        <f>VLOOKUP($A112,PreSurvey!$D:AB,25,FALSE)</f>
        <v>Disagree Strongly</v>
      </c>
      <c r="AQ112" t="s">
        <v>67</v>
      </c>
      <c r="AR112" s="6" t="str">
        <f>VLOOKUP($A112,PreSurvey!$D:AC,26,FALSE)</f>
        <v>Neither Agree nor Disagree</v>
      </c>
      <c r="AS112" t="s">
        <v>60</v>
      </c>
      <c r="AT112" s="6" t="str">
        <f>VLOOKUP($A112,PreSurvey!$D:AD,27,FALSE)</f>
        <v>Agree Strongly</v>
      </c>
      <c r="AU112" t="s">
        <v>65</v>
      </c>
      <c r="AV112" s="6" t="str">
        <f>VLOOKUP($A112,PreSurvey!$D:AE,28,FALSE)</f>
        <v>Disagree Strongly</v>
      </c>
      <c r="AW112" t="s">
        <v>67</v>
      </c>
      <c r="AX112" s="6" t="str">
        <f>VLOOKUP($A112,PreSurvey!$D:AF,29,FALSE)</f>
        <v>Neither Agree nor Disagree</v>
      </c>
      <c r="AY112" t="s">
        <v>66</v>
      </c>
      <c r="AZ112" s="6" t="str">
        <f>VLOOKUP($A112,PreSurvey!$D:AG,30,FALSE)</f>
        <v>Disagree Strongly</v>
      </c>
      <c r="BA112" t="s">
        <v>67</v>
      </c>
      <c r="BB112" s="6" t="str">
        <f>VLOOKUP($A112,PreSurvey!$D:AH,31,FALSE)</f>
        <v>Agree Strongly</v>
      </c>
      <c r="BC112" t="s">
        <v>68</v>
      </c>
      <c r="BD112" s="6" t="str">
        <f>VLOOKUP($A112,PreSurvey!$D:AI,32,FALSE)</f>
        <v>Agree Strongly</v>
      </c>
      <c r="BE112" t="s">
        <v>68</v>
      </c>
      <c r="BF112" s="6" t="str">
        <f>VLOOKUP($A112,PreSurvey!$D:AJ,33,FALSE)</f>
        <v>Agree Strongly</v>
      </c>
      <c r="BG112" t="s">
        <v>65</v>
      </c>
      <c r="BH112" s="6" t="str">
        <f>VLOOKUP($A112,PreSurvey!$D:AK,34,FALSE)</f>
        <v>Disagree Strongly</v>
      </c>
      <c r="BI112" t="s">
        <v>67</v>
      </c>
      <c r="BJ112" s="6" t="str">
        <f>VLOOKUP($A112,PreSurvey!$D:AL,35,FALSE)</f>
        <v>Disagree Strongly</v>
      </c>
      <c r="BK112" t="s">
        <v>67</v>
      </c>
      <c r="BL112" s="6" t="str">
        <f>VLOOKUP($A112,PreSurvey!$D:AM,36,FALSE)</f>
        <v>Neither Agree nor Disagree</v>
      </c>
      <c r="BM112" t="s">
        <v>60</v>
      </c>
      <c r="BN112" s="6" t="str">
        <f>VLOOKUP($A112,PreSurvey!$D:AN,37,FALSE)</f>
        <v>Neither Agree nor Disagree</v>
      </c>
      <c r="BO112" t="s">
        <v>60</v>
      </c>
      <c r="BP112" s="6" t="str">
        <f>VLOOKUP($A112,PreSurvey!$D:AO,38,FALSE)</f>
        <v>Disagree Strongly</v>
      </c>
      <c r="BQ112" t="s">
        <v>67</v>
      </c>
      <c r="BR112" s="6" t="str">
        <f>VLOOKUP($A112,PreSurvey!$D:AP,39,FALSE)</f>
        <v>Disagree Strongly</v>
      </c>
      <c r="BS112" t="s">
        <v>67</v>
      </c>
      <c r="BT112" s="6" t="str">
        <f>VLOOKUP($A112,PreSurvey!$D:AQ,40,FALSE)</f>
        <v>Disagree Strongly</v>
      </c>
      <c r="BU112" t="s">
        <v>67</v>
      </c>
      <c r="BV112" s="6" t="str">
        <f>VLOOKUP($A112,PreSurvey!$D:AR,41,FALSE)</f>
        <v>Disagree Strongly</v>
      </c>
      <c r="BW112" t="s">
        <v>67</v>
      </c>
      <c r="BX112" s="6" t="str">
        <f>VLOOKUP($A112,PreSurvey!$D:AS,42,FALSE)</f>
        <v>Disagree Strongly</v>
      </c>
      <c r="BY112" t="s">
        <v>67</v>
      </c>
      <c r="BZ112" s="6" t="str">
        <f>VLOOKUP($A112,PreSurvey!$D:AT,43,FALSE)</f>
        <v>Agree Strongly</v>
      </c>
      <c r="CA112" t="s">
        <v>68</v>
      </c>
      <c r="CB112" s="6" t="str">
        <f>VLOOKUP($A112,PreSurvey!$D:AU,44,FALSE)</f>
        <v>Agree Strongly</v>
      </c>
      <c r="CC112" t="s">
        <v>68</v>
      </c>
      <c r="CD112" s="6" t="str">
        <f>VLOOKUP($A112,PreSurvey!$D:AV,45,FALSE)</f>
        <v>Agree Strongly</v>
      </c>
      <c r="CE112" t="s">
        <v>68</v>
      </c>
      <c r="CF112" s="6" t="str">
        <f>VLOOKUP($A112,PreSurvey!$D:AW,46,FALSE)</f>
        <v>Agree Strongly</v>
      </c>
      <c r="CG112" t="s">
        <v>68</v>
      </c>
      <c r="CH112" s="6" t="str">
        <f>VLOOKUP($A112,PreSurvey!$D:AX,47,FALSE)</f>
        <v>Agree Strongly</v>
      </c>
      <c r="CI112" t="s">
        <v>68</v>
      </c>
      <c r="CJ112" s="6" t="str">
        <f>VLOOKUP($A112,PreSurvey!$D:AY,48,FALSE)</f>
        <v>Agree Slightly</v>
      </c>
      <c r="CK112" t="s">
        <v>68</v>
      </c>
      <c r="CL112">
        <v>163</v>
      </c>
      <c r="CM112" s="3">
        <v>44404.277777777781</v>
      </c>
    </row>
    <row r="113" spans="1:91" x14ac:dyDescent="0.35">
      <c r="A113" s="5" t="s">
        <v>657</v>
      </c>
      <c r="B113" t="s">
        <v>55</v>
      </c>
      <c r="C113" t="s">
        <v>705</v>
      </c>
      <c r="D113" t="s">
        <v>63</v>
      </c>
      <c r="E113" s="6" t="s">
        <v>52</v>
      </c>
      <c r="F113" s="6" t="s">
        <v>64</v>
      </c>
      <c r="G113" s="6" t="s">
        <v>58</v>
      </c>
      <c r="H113" s="6" t="s">
        <v>59</v>
      </c>
      <c r="I113">
        <v>5</v>
      </c>
      <c r="J113">
        <v>5</v>
      </c>
      <c r="K113">
        <v>5</v>
      </c>
      <c r="L113" s="6" t="str">
        <f>VLOOKUP($A113,PreSurvey!$D:M,10,FALSE)</f>
        <v>Agree Strongly</v>
      </c>
      <c r="M113" t="s">
        <v>68</v>
      </c>
      <c r="N113" s="6" t="str">
        <f>VLOOKUP($A113,PreSurvey!$D:N,11,FALSE)</f>
        <v>Disagree Slightly</v>
      </c>
      <c r="O113" t="s">
        <v>67</v>
      </c>
      <c r="P113" s="6" t="str">
        <f>VLOOKUP($A113,PreSurvey!$D:O,12,FALSE)</f>
        <v>Agree Slightly</v>
      </c>
      <c r="Q113" t="s">
        <v>66</v>
      </c>
      <c r="R113" s="6" t="str">
        <f>VLOOKUP($A113,PreSurvey!$D:P,13,FALSE)</f>
        <v>Disagree Slightly</v>
      </c>
      <c r="S113" t="s">
        <v>65</v>
      </c>
      <c r="T113" s="6" t="str">
        <f>VLOOKUP($A113,PreSurvey!$D:Q,14,FALSE)</f>
        <v>Disagree Slightly</v>
      </c>
      <c r="U113" t="s">
        <v>65</v>
      </c>
      <c r="V113" s="6" t="str">
        <f>VLOOKUP($A113,PreSurvey!$D:R,15,FALSE)</f>
        <v>Agree Slightly</v>
      </c>
      <c r="W113" t="s">
        <v>66</v>
      </c>
      <c r="X113" s="6" t="str">
        <f>VLOOKUP($A113,PreSurvey!$D:S,16,FALSE)</f>
        <v>Agree Slightly</v>
      </c>
      <c r="Y113" t="s">
        <v>65</v>
      </c>
      <c r="Z113" s="6" t="str">
        <f>VLOOKUP($A113,PreSurvey!$D:T,17,FALSE)</f>
        <v>Disagree Slightly</v>
      </c>
      <c r="AA113" t="s">
        <v>60</v>
      </c>
      <c r="AB113" s="6" t="str">
        <f>VLOOKUP($A113,PreSurvey!$D:U,18,FALSE)</f>
        <v>Agree Strongly</v>
      </c>
      <c r="AC113" t="s">
        <v>68</v>
      </c>
      <c r="AD113" s="6" t="str">
        <f>VLOOKUP($A113,PreSurvey!$D:V,19,FALSE)</f>
        <v>Disagree Slightly</v>
      </c>
      <c r="AE113" t="s">
        <v>65</v>
      </c>
      <c r="AF113" s="6" t="str">
        <f>VLOOKUP($A113,PreSurvey!$D:W,20,FALSE)</f>
        <v>Agree Strongly</v>
      </c>
      <c r="AG113" t="s">
        <v>68</v>
      </c>
      <c r="AH113" s="6" t="str">
        <f>VLOOKUP($A113,PreSurvey!$D:X,21,FALSE)</f>
        <v>Agree Slightly</v>
      </c>
      <c r="AI113" t="s">
        <v>68</v>
      </c>
      <c r="AJ113" s="6" t="str">
        <f>VLOOKUP($A113,PreSurvey!$D:Y,22,FALSE)</f>
        <v>Disagree Strongly</v>
      </c>
      <c r="AK113" t="s">
        <v>67</v>
      </c>
      <c r="AL113" s="6" t="str">
        <f>VLOOKUP($A113,PreSurvey!$D:Z,23,FALSE)</f>
        <v>Disagree Strongly</v>
      </c>
      <c r="AM113" t="s">
        <v>65</v>
      </c>
      <c r="AN113" s="6" t="str">
        <f>VLOOKUP($A113,PreSurvey!$D:AA,24,FALSE)</f>
        <v>Disagree Slightly</v>
      </c>
      <c r="AO113" t="s">
        <v>65</v>
      </c>
      <c r="AP113" s="6" t="str">
        <f>VLOOKUP($A113,PreSurvey!$D:AB,25,FALSE)</f>
        <v>Disagree Strongly</v>
      </c>
      <c r="AQ113" t="s">
        <v>66</v>
      </c>
      <c r="AR113" s="6" t="str">
        <f>VLOOKUP($A113,PreSurvey!$D:AC,26,FALSE)</f>
        <v>Agree Slightly</v>
      </c>
      <c r="AS113" t="s">
        <v>68</v>
      </c>
      <c r="AT113" s="6" t="str">
        <f>VLOOKUP($A113,PreSurvey!$D:AD,27,FALSE)</f>
        <v>Agree Strongly</v>
      </c>
      <c r="AU113" t="s">
        <v>68</v>
      </c>
      <c r="AV113" s="6" t="str">
        <f>VLOOKUP($A113,PreSurvey!$D:AE,28,FALSE)</f>
        <v>Disagree Slightly</v>
      </c>
      <c r="AW113" t="s">
        <v>67</v>
      </c>
      <c r="AX113" s="6" t="str">
        <f>VLOOKUP($A113,PreSurvey!$D:AF,29,FALSE)</f>
        <v>Neither Agree nor Disagree</v>
      </c>
      <c r="AY113" t="s">
        <v>66</v>
      </c>
      <c r="AZ113" s="6" t="str">
        <f>VLOOKUP($A113,PreSurvey!$D:AG,30,FALSE)</f>
        <v>Neither Agree nor Disagree</v>
      </c>
      <c r="BA113" t="s">
        <v>65</v>
      </c>
      <c r="BB113" s="6" t="str">
        <f>VLOOKUP($A113,PreSurvey!$D:AH,31,FALSE)</f>
        <v>Agree Strongly</v>
      </c>
      <c r="BC113" t="s">
        <v>68</v>
      </c>
      <c r="BD113" s="6" t="str">
        <f>VLOOKUP($A113,PreSurvey!$D:AI,32,FALSE)</f>
        <v>Agree Strongly</v>
      </c>
      <c r="BE113" t="s">
        <v>68</v>
      </c>
      <c r="BF113" s="6" t="str">
        <f>VLOOKUP($A113,PreSurvey!$D:AJ,33,FALSE)</f>
        <v>Agree Slightly</v>
      </c>
      <c r="BG113" t="s">
        <v>66</v>
      </c>
      <c r="BH113" s="6" t="str">
        <f>VLOOKUP($A113,PreSurvey!$D:AK,34,FALSE)</f>
        <v>Disagree Strongly</v>
      </c>
      <c r="BI113" t="s">
        <v>67</v>
      </c>
      <c r="BJ113" s="6" t="str">
        <f>VLOOKUP($A113,PreSurvey!$D:AL,35,FALSE)</f>
        <v>Disagree Strongly</v>
      </c>
      <c r="BK113" t="s">
        <v>67</v>
      </c>
      <c r="BL113" s="6" t="str">
        <f>VLOOKUP($A113,PreSurvey!$D:AM,36,FALSE)</f>
        <v>Disagree Strongly</v>
      </c>
      <c r="BM113" t="s">
        <v>67</v>
      </c>
      <c r="BN113" s="6" t="str">
        <f>VLOOKUP($A113,PreSurvey!$D:AN,37,FALSE)</f>
        <v>Disagree Slightly</v>
      </c>
      <c r="BO113" t="s">
        <v>65</v>
      </c>
      <c r="BP113" s="6" t="str">
        <f>VLOOKUP($A113,PreSurvey!$D:AO,38,FALSE)</f>
        <v>Neither Agree nor Disagree</v>
      </c>
      <c r="BQ113" t="s">
        <v>67</v>
      </c>
      <c r="BR113" s="6" t="str">
        <f>VLOOKUP($A113,PreSurvey!$D:AP,39,FALSE)</f>
        <v>Agree Slightly</v>
      </c>
      <c r="BS113" t="s">
        <v>65</v>
      </c>
      <c r="BT113" s="6" t="str">
        <f>VLOOKUP($A113,PreSurvey!$D:AQ,40,FALSE)</f>
        <v>Disagree Slightly</v>
      </c>
      <c r="BU113" t="s">
        <v>60</v>
      </c>
      <c r="BV113" s="6" t="str">
        <f>VLOOKUP($A113,PreSurvey!$D:AR,41,FALSE)</f>
        <v>Agree Slightly</v>
      </c>
      <c r="BW113" t="s">
        <v>66</v>
      </c>
      <c r="BX113" s="6" t="str">
        <f>VLOOKUP($A113,PreSurvey!$D:AS,42,FALSE)</f>
        <v>Agree Strongly</v>
      </c>
      <c r="BY113" t="s">
        <v>65</v>
      </c>
      <c r="BZ113" s="6" t="str">
        <f>VLOOKUP($A113,PreSurvey!$D:AT,43,FALSE)</f>
        <v>Agree Slightly</v>
      </c>
      <c r="CA113" t="s">
        <v>65</v>
      </c>
      <c r="CB113" s="6" t="str">
        <f>VLOOKUP($A113,PreSurvey!$D:AU,44,FALSE)</f>
        <v>Agree Strongly</v>
      </c>
      <c r="CC113" t="s">
        <v>68</v>
      </c>
      <c r="CD113" s="6" t="str">
        <f>VLOOKUP($A113,PreSurvey!$D:AV,45,FALSE)</f>
        <v>Agree Strongly</v>
      </c>
      <c r="CE113" t="s">
        <v>68</v>
      </c>
      <c r="CF113" s="6" t="str">
        <f>VLOOKUP($A113,PreSurvey!$D:AW,46,FALSE)</f>
        <v>Agree Slightly</v>
      </c>
      <c r="CG113" t="s">
        <v>65</v>
      </c>
      <c r="CH113" s="6" t="str">
        <f>VLOOKUP($A113,PreSurvey!$D:AX,47,FALSE)</f>
        <v>Agree Slightly</v>
      </c>
      <c r="CI113" t="s">
        <v>65</v>
      </c>
      <c r="CJ113" s="6" t="str">
        <f>VLOOKUP($A113,PreSurvey!$D:AY,48,FALSE)</f>
        <v>Agree Slightly</v>
      </c>
      <c r="CK113" t="s">
        <v>65</v>
      </c>
      <c r="CL113">
        <v>100</v>
      </c>
      <c r="CM113" s="3">
        <v>44398.427083333336</v>
      </c>
    </row>
    <row r="114" spans="1:91" x14ac:dyDescent="0.35">
      <c r="A114" s="5" t="s">
        <v>388</v>
      </c>
      <c r="B114" t="s">
        <v>55</v>
      </c>
      <c r="C114" t="s">
        <v>705</v>
      </c>
      <c r="D114" t="s">
        <v>63</v>
      </c>
      <c r="E114" s="6" t="s">
        <v>52</v>
      </c>
      <c r="F114" s="6" t="s">
        <v>77</v>
      </c>
      <c r="G114" s="6" t="s">
        <v>58</v>
      </c>
      <c r="H114" s="6" t="s">
        <v>59</v>
      </c>
      <c r="I114">
        <v>5</v>
      </c>
      <c r="J114">
        <v>5</v>
      </c>
      <c r="K114">
        <v>5</v>
      </c>
      <c r="L114" s="6" t="str">
        <f>VLOOKUP($A114,PreSurvey!$D:M,10,FALSE)</f>
        <v>Agree Strongly</v>
      </c>
      <c r="M114" t="s">
        <v>68</v>
      </c>
      <c r="N114" s="6" t="str">
        <f>VLOOKUP($A114,PreSurvey!$D:N,11,FALSE)</f>
        <v>Neither Agree nor Disagree</v>
      </c>
      <c r="O114" t="s">
        <v>67</v>
      </c>
      <c r="P114" s="6" t="str">
        <f>VLOOKUP($A114,PreSurvey!$D:O,12,FALSE)</f>
        <v>Disagree Strongly</v>
      </c>
      <c r="Q114" t="s">
        <v>67</v>
      </c>
      <c r="R114" s="6" t="str">
        <f>VLOOKUP($A114,PreSurvey!$D:P,13,FALSE)</f>
        <v>Agree Strongly</v>
      </c>
      <c r="S114" t="s">
        <v>68</v>
      </c>
      <c r="T114" s="6" t="str">
        <f>VLOOKUP($A114,PreSurvey!$D:Q,14,FALSE)</f>
        <v>Agree Strongly</v>
      </c>
      <c r="U114" t="s">
        <v>68</v>
      </c>
      <c r="V114" s="6" t="str">
        <f>VLOOKUP($A114,PreSurvey!$D:R,15,FALSE)</f>
        <v>Disagree Strongly</v>
      </c>
      <c r="W114" t="s">
        <v>67</v>
      </c>
      <c r="X114" s="6" t="str">
        <f>VLOOKUP($A114,PreSurvey!$D:S,16,FALSE)</f>
        <v>Disagree Strongly</v>
      </c>
      <c r="Y114" t="s">
        <v>67</v>
      </c>
      <c r="Z114" s="6" t="str">
        <f>VLOOKUP($A114,PreSurvey!$D:T,17,FALSE)</f>
        <v>Disagree Strongly</v>
      </c>
      <c r="AA114" t="s">
        <v>67</v>
      </c>
      <c r="AB114" s="6" t="str">
        <f>VLOOKUP($A114,PreSurvey!$D:U,18,FALSE)</f>
        <v>Agree Slightly</v>
      </c>
      <c r="AC114" t="s">
        <v>68</v>
      </c>
      <c r="AD114" s="6" t="str">
        <f>VLOOKUP($A114,PreSurvey!$D:V,19,FALSE)</f>
        <v>Neither Agree nor Disagree</v>
      </c>
      <c r="AE114" t="s">
        <v>60</v>
      </c>
      <c r="AF114" s="6" t="str">
        <f>VLOOKUP($A114,PreSurvey!$D:W,20,FALSE)</f>
        <v>Neither Agree nor Disagree</v>
      </c>
      <c r="AG114" t="s">
        <v>60</v>
      </c>
      <c r="AH114" s="6" t="str">
        <f>VLOOKUP($A114,PreSurvey!$D:X,21,FALSE)</f>
        <v>Disagree Slightly</v>
      </c>
      <c r="AI114" t="s">
        <v>65</v>
      </c>
      <c r="AJ114" s="6" t="str">
        <f>VLOOKUP($A114,PreSurvey!$D:Y,22,FALSE)</f>
        <v>Agree Slightly</v>
      </c>
      <c r="AK114" t="s">
        <v>65</v>
      </c>
      <c r="AL114" s="6" t="str">
        <f>VLOOKUP($A114,PreSurvey!$D:Z,23,FALSE)</f>
        <v>Disagree Strongly</v>
      </c>
      <c r="AM114" t="s">
        <v>67</v>
      </c>
      <c r="AN114" s="6" t="str">
        <f>VLOOKUP($A114,PreSurvey!$D:AA,24,FALSE)</f>
        <v>Disagree Strongly</v>
      </c>
      <c r="AO114" t="s">
        <v>67</v>
      </c>
      <c r="AP114" s="6" t="str">
        <f>VLOOKUP($A114,PreSurvey!$D:AB,25,FALSE)</f>
        <v>Disagree Strongly</v>
      </c>
      <c r="AQ114" t="s">
        <v>67</v>
      </c>
      <c r="AR114" s="6" t="str">
        <f>VLOOKUP($A114,PreSurvey!$D:AC,26,FALSE)</f>
        <v>Neither Agree nor Disagree</v>
      </c>
      <c r="AS114" t="s">
        <v>60</v>
      </c>
      <c r="AT114" s="6" t="str">
        <f>VLOOKUP($A114,PreSurvey!$D:AD,27,FALSE)</f>
        <v>Disagree Slightly</v>
      </c>
      <c r="AU114" t="s">
        <v>60</v>
      </c>
      <c r="AV114" s="6" t="str">
        <f>VLOOKUP($A114,PreSurvey!$D:AE,28,FALSE)</f>
        <v>Disagree Slightly</v>
      </c>
      <c r="AW114" t="s">
        <v>66</v>
      </c>
      <c r="AX114" s="6" t="str">
        <f>VLOOKUP($A114,PreSurvey!$D:AF,29,FALSE)</f>
        <v>Disagree Slightly</v>
      </c>
      <c r="AY114" t="s">
        <v>66</v>
      </c>
      <c r="AZ114" s="6" t="str">
        <f>VLOOKUP($A114,PreSurvey!$D:AG,30,FALSE)</f>
        <v>Neither Agree nor Disagree</v>
      </c>
      <c r="BA114" t="s">
        <v>66</v>
      </c>
      <c r="BB114" s="6" t="str">
        <f>VLOOKUP($A114,PreSurvey!$D:AH,31,FALSE)</f>
        <v>Agree Slightly</v>
      </c>
      <c r="BC114" t="s">
        <v>65</v>
      </c>
      <c r="BD114" s="6" t="str">
        <f>VLOOKUP($A114,PreSurvey!$D:AI,32,FALSE)</f>
        <v>Agree Slightly</v>
      </c>
      <c r="BE114" t="s">
        <v>65</v>
      </c>
      <c r="BF114" s="6" t="str">
        <f>VLOOKUP($A114,PreSurvey!$D:AJ,33,FALSE)</f>
        <v>Agree Slightly</v>
      </c>
      <c r="BG114" t="s">
        <v>65</v>
      </c>
      <c r="BH114" s="6" t="str">
        <f>VLOOKUP($A114,PreSurvey!$D:AK,34,FALSE)</f>
        <v>Disagree Strongly</v>
      </c>
      <c r="BI114" t="s">
        <v>60</v>
      </c>
      <c r="BJ114" s="6" t="str">
        <f>VLOOKUP($A114,PreSurvey!$D:AL,35,FALSE)</f>
        <v>Disagree Strongly</v>
      </c>
      <c r="BK114" t="s">
        <v>60</v>
      </c>
      <c r="BL114" s="6" t="str">
        <f>VLOOKUP($A114,PreSurvey!$D:AM,36,FALSE)</f>
        <v>Neither Agree nor Disagree</v>
      </c>
      <c r="BM114" t="s">
        <v>60</v>
      </c>
      <c r="BN114" s="6" t="str">
        <f>VLOOKUP($A114,PreSurvey!$D:AN,37,FALSE)</f>
        <v>Disagree Strongly</v>
      </c>
      <c r="BO114" t="s">
        <v>67</v>
      </c>
      <c r="BP114" s="6" t="str">
        <f>VLOOKUP($A114,PreSurvey!$D:AO,38,FALSE)</f>
        <v>Disagree Strongly</v>
      </c>
      <c r="BQ114" t="s">
        <v>67</v>
      </c>
      <c r="BR114" s="6" t="str">
        <f>VLOOKUP($A114,PreSurvey!$D:AP,39,FALSE)</f>
        <v>Disagree Strongly</v>
      </c>
      <c r="BS114" t="s">
        <v>67</v>
      </c>
      <c r="BT114" s="6" t="str">
        <f>VLOOKUP($A114,PreSurvey!$D:AQ,40,FALSE)</f>
        <v>Disagree Strongly</v>
      </c>
      <c r="BU114" t="s">
        <v>67</v>
      </c>
      <c r="BV114" s="6" t="str">
        <f>VLOOKUP($A114,PreSurvey!$D:AR,41,FALSE)</f>
        <v>Disagree Strongly</v>
      </c>
      <c r="BW114" t="s">
        <v>67</v>
      </c>
      <c r="BX114" s="6" t="str">
        <f>VLOOKUP($A114,PreSurvey!$D:AS,42,FALSE)</f>
        <v>Agree Slightly</v>
      </c>
      <c r="BY114" t="s">
        <v>65</v>
      </c>
      <c r="BZ114" s="6" t="str">
        <f>VLOOKUP($A114,PreSurvey!$D:AT,43,FALSE)</f>
        <v>Agree Strongly</v>
      </c>
      <c r="CA114" t="s">
        <v>67</v>
      </c>
      <c r="CB114" s="6" t="str">
        <f>VLOOKUP($A114,PreSurvey!$D:AU,44,FALSE)</f>
        <v>Agree Slightly</v>
      </c>
      <c r="CC114" t="s">
        <v>65</v>
      </c>
      <c r="CD114" s="6" t="str">
        <f>VLOOKUP($A114,PreSurvey!$D:AV,45,FALSE)</f>
        <v>Agree Strongly</v>
      </c>
      <c r="CE114" t="s">
        <v>65</v>
      </c>
      <c r="CF114" s="6" t="str">
        <f>VLOOKUP($A114,PreSurvey!$D:AW,46,FALSE)</f>
        <v>Agree Strongly</v>
      </c>
      <c r="CG114" t="s">
        <v>68</v>
      </c>
      <c r="CH114" s="6" t="str">
        <f>VLOOKUP($A114,PreSurvey!$D:AX,47,FALSE)</f>
        <v>Agree Strongly</v>
      </c>
      <c r="CI114" t="s">
        <v>68</v>
      </c>
      <c r="CJ114" s="6" t="str">
        <f>VLOOKUP($A114,PreSurvey!$D:AY,48,FALSE)</f>
        <v>Agree Slightly</v>
      </c>
      <c r="CK114" t="s">
        <v>68</v>
      </c>
      <c r="CL114">
        <v>565</v>
      </c>
      <c r="CM114" s="3">
        <v>44437.318055555559</v>
      </c>
    </row>
    <row r="115" spans="1:91" x14ac:dyDescent="0.35">
      <c r="A115" s="5" t="s">
        <v>714</v>
      </c>
      <c r="B115" t="s">
        <v>55</v>
      </c>
      <c r="C115" t="s">
        <v>705</v>
      </c>
      <c r="D115" t="s">
        <v>63</v>
      </c>
      <c r="E115" s="6" t="s">
        <v>58</v>
      </c>
      <c r="F115" s="6" t="s">
        <v>73</v>
      </c>
      <c r="G115" s="6" t="s">
        <v>58</v>
      </c>
      <c r="H115" s="6" t="s">
        <v>116</v>
      </c>
      <c r="I115">
        <v>5</v>
      </c>
      <c r="J115">
        <v>5</v>
      </c>
      <c r="K115">
        <v>5</v>
      </c>
      <c r="L115" s="6" t="str">
        <f>VLOOKUP($A115,PreSurvey!$D:M,10,FALSE)</f>
        <v>Agree Strongly</v>
      </c>
      <c r="M115" t="s">
        <v>65</v>
      </c>
      <c r="N115" s="6" t="str">
        <f>VLOOKUP($A115,PreSurvey!$D:N,11,FALSE)</f>
        <v>Agree Slightly</v>
      </c>
      <c r="O115" t="s">
        <v>65</v>
      </c>
      <c r="P115" s="6" t="str">
        <f>VLOOKUP($A115,PreSurvey!$D:O,12,FALSE)</f>
        <v>Disagree Strongly</v>
      </c>
      <c r="Q115" t="s">
        <v>60</v>
      </c>
      <c r="R115" s="6" t="str">
        <f>VLOOKUP($A115,PreSurvey!$D:P,13,FALSE)</f>
        <v>Agree Slightly</v>
      </c>
      <c r="S115" t="s">
        <v>60</v>
      </c>
      <c r="T115" s="6" t="str">
        <f>VLOOKUP($A115,PreSurvey!$D:Q,14,FALSE)</f>
        <v>Agree Strongly</v>
      </c>
      <c r="U115" t="s">
        <v>60</v>
      </c>
      <c r="V115" s="6" t="str">
        <f>VLOOKUP($A115,PreSurvey!$D:R,15,FALSE)</f>
        <v>Neither Agree nor Disagree</v>
      </c>
      <c r="W115" t="s">
        <v>60</v>
      </c>
      <c r="X115" s="6" t="str">
        <f>VLOOKUP($A115,PreSurvey!$D:S,16,FALSE)</f>
        <v>Disagree Strongly</v>
      </c>
      <c r="Y115" t="s">
        <v>60</v>
      </c>
      <c r="Z115" s="6" t="str">
        <f>VLOOKUP($A115,PreSurvey!$D:T,17,FALSE)</f>
        <v>Disagree Strongly</v>
      </c>
      <c r="AA115" t="s">
        <v>60</v>
      </c>
      <c r="AB115" s="6" t="str">
        <f>VLOOKUP($A115,PreSurvey!$D:U,18,FALSE)</f>
        <v>Neither Agree nor Disagree</v>
      </c>
      <c r="AC115" t="s">
        <v>60</v>
      </c>
      <c r="AD115" s="6" t="str">
        <f>VLOOKUP($A115,PreSurvey!$D:V,19,FALSE)</f>
        <v>Disagree Strongly</v>
      </c>
      <c r="AE115" t="s">
        <v>60</v>
      </c>
      <c r="AF115" s="6" t="str">
        <f>VLOOKUP($A115,PreSurvey!$D:W,20,FALSE)</f>
        <v>Disagree Slightly</v>
      </c>
      <c r="AG115" t="s">
        <v>60</v>
      </c>
      <c r="AH115" s="6" t="str">
        <f>VLOOKUP($A115,PreSurvey!$D:X,21,FALSE)</f>
        <v>Disagree Strongly</v>
      </c>
      <c r="AI115" t="s">
        <v>60</v>
      </c>
      <c r="AJ115" s="6" t="str">
        <f>VLOOKUP($A115,PreSurvey!$D:Y,22,FALSE)</f>
        <v>Disagree Strongly</v>
      </c>
      <c r="AK115" t="s">
        <v>60</v>
      </c>
      <c r="AL115" s="6" t="str">
        <f>VLOOKUP($A115,PreSurvey!$D:Z,23,FALSE)</f>
        <v>Disagree Strongly</v>
      </c>
      <c r="AM115" t="s">
        <v>60</v>
      </c>
      <c r="AN115" s="6" t="str">
        <f>VLOOKUP($A115,PreSurvey!$D:AA,24,FALSE)</f>
        <v>Disagree Strongly</v>
      </c>
      <c r="AO115" t="s">
        <v>60</v>
      </c>
      <c r="AP115" s="6" t="str">
        <f>VLOOKUP($A115,PreSurvey!$D:AB,25,FALSE)</f>
        <v>Disagree Strongly</v>
      </c>
      <c r="AQ115" t="s">
        <v>60</v>
      </c>
      <c r="AR115" s="6" t="str">
        <f>VLOOKUP($A115,PreSurvey!$D:AC,26,FALSE)</f>
        <v>Disagree Strongly</v>
      </c>
      <c r="AS115" t="s">
        <v>60</v>
      </c>
      <c r="AT115" s="6" t="str">
        <f>VLOOKUP($A115,PreSurvey!$D:AD,27,FALSE)</f>
        <v>Disagree Strongly</v>
      </c>
      <c r="AU115" t="s">
        <v>60</v>
      </c>
      <c r="AV115" s="6" t="str">
        <f>VLOOKUP($A115,PreSurvey!$D:AE,28,FALSE)</f>
        <v>Disagree Strongly</v>
      </c>
      <c r="AW115" t="s">
        <v>60</v>
      </c>
      <c r="AX115" s="6" t="str">
        <f>VLOOKUP($A115,PreSurvey!$D:AF,29,FALSE)</f>
        <v>Agree Slightly</v>
      </c>
      <c r="AY115" t="s">
        <v>60</v>
      </c>
      <c r="AZ115" s="6" t="str">
        <f>VLOOKUP($A115,PreSurvey!$D:AG,30,FALSE)</f>
        <v>Agree Slightly</v>
      </c>
      <c r="BA115" t="s">
        <v>60</v>
      </c>
      <c r="BB115" s="6" t="str">
        <f>VLOOKUP($A115,PreSurvey!$D:AH,31,FALSE)</f>
        <v>Disagree Strongly</v>
      </c>
      <c r="BC115" t="s">
        <v>66</v>
      </c>
      <c r="BD115" s="6" t="str">
        <f>VLOOKUP($A115,PreSurvey!$D:AI,32,FALSE)</f>
        <v>Agree Strongly</v>
      </c>
      <c r="BE115" t="s">
        <v>66</v>
      </c>
      <c r="BF115" s="6" t="str">
        <f>VLOOKUP($A115,PreSurvey!$D:AJ,33,FALSE)</f>
        <v>Disagree Strongly</v>
      </c>
      <c r="BG115" t="s">
        <v>66</v>
      </c>
      <c r="BH115" s="6" t="str">
        <f>VLOOKUP($A115,PreSurvey!$D:AK,34,FALSE)</f>
        <v>Disagree Strongly</v>
      </c>
      <c r="BI115" t="s">
        <v>66</v>
      </c>
      <c r="BJ115" s="6" t="str">
        <f>VLOOKUP($A115,PreSurvey!$D:AL,35,FALSE)</f>
        <v>Disagree Strongly</v>
      </c>
      <c r="BK115" t="s">
        <v>66</v>
      </c>
      <c r="BL115" s="6" t="str">
        <f>VLOOKUP($A115,PreSurvey!$D:AM,36,FALSE)</f>
        <v>Disagree Strongly</v>
      </c>
      <c r="BM115" t="s">
        <v>66</v>
      </c>
      <c r="BN115" s="6" t="str">
        <f>VLOOKUP($A115,PreSurvey!$D:AN,37,FALSE)</f>
        <v>Neither Agree nor Disagree</v>
      </c>
      <c r="BO115" t="s">
        <v>66</v>
      </c>
      <c r="BP115" s="6" t="str">
        <f>VLOOKUP($A115,PreSurvey!$D:AO,38,FALSE)</f>
        <v>Disagree Strongly</v>
      </c>
      <c r="BQ115" t="s">
        <v>66</v>
      </c>
      <c r="BR115" s="6" t="str">
        <f>VLOOKUP($A115,PreSurvey!$D:AP,39,FALSE)</f>
        <v>Disagree Strongly</v>
      </c>
      <c r="BS115" t="s">
        <v>66</v>
      </c>
      <c r="BT115" s="6" t="str">
        <f>VLOOKUP($A115,PreSurvey!$D:AQ,40,FALSE)</f>
        <v>Disagree Strongly</v>
      </c>
      <c r="BU115" t="s">
        <v>66</v>
      </c>
      <c r="BV115" s="6" t="str">
        <f>VLOOKUP($A115,PreSurvey!$D:AR,41,FALSE)</f>
        <v>Disagree Strongly</v>
      </c>
      <c r="BW115" t="s">
        <v>66</v>
      </c>
      <c r="BX115" s="6" t="str">
        <f>VLOOKUP($A115,PreSurvey!$D:AS,42,FALSE)</f>
        <v>Agree Slightly</v>
      </c>
      <c r="BY115" t="s">
        <v>66</v>
      </c>
      <c r="BZ115" s="6" t="str">
        <f>VLOOKUP($A115,PreSurvey!$D:AT,43,FALSE)</f>
        <v>Agree Strongly</v>
      </c>
      <c r="CA115" t="s">
        <v>66</v>
      </c>
      <c r="CB115" s="6" t="str">
        <f>VLOOKUP($A115,PreSurvey!$D:AU,44,FALSE)</f>
        <v>Agree Strongly</v>
      </c>
      <c r="CC115" t="s">
        <v>60</v>
      </c>
      <c r="CD115" s="6" t="str">
        <f>VLOOKUP($A115,PreSurvey!$D:AV,45,FALSE)</f>
        <v>Agree Strongly</v>
      </c>
      <c r="CE115" t="s">
        <v>66</v>
      </c>
      <c r="CF115" s="6" t="str">
        <f>VLOOKUP($A115,PreSurvey!$D:AW,46,FALSE)</f>
        <v>Agree Slightly</v>
      </c>
      <c r="CG115" t="s">
        <v>66</v>
      </c>
      <c r="CH115" s="6" t="str">
        <f>VLOOKUP($A115,PreSurvey!$D:AX,47,FALSE)</f>
        <v>Neither Agree nor Disagree</v>
      </c>
      <c r="CI115" t="s">
        <v>60</v>
      </c>
      <c r="CJ115" s="6" t="str">
        <f>VLOOKUP($A115,PreSurvey!$D:AY,48,FALSE)</f>
        <v>Disagree Strongly</v>
      </c>
      <c r="CK115" t="s">
        <v>60</v>
      </c>
      <c r="CL115">
        <v>171</v>
      </c>
      <c r="CM115" s="3">
        <v>44406.436805555553</v>
      </c>
    </row>
    <row r="116" spans="1:91" x14ac:dyDescent="0.35">
      <c r="A116" s="5" t="s">
        <v>688</v>
      </c>
      <c r="B116" t="s">
        <v>55</v>
      </c>
      <c r="C116" t="s">
        <v>705</v>
      </c>
      <c r="D116" t="s">
        <v>63</v>
      </c>
      <c r="E116" s="6" t="s">
        <v>52</v>
      </c>
      <c r="F116" s="6" t="s">
        <v>73</v>
      </c>
      <c r="G116" s="6" t="s">
        <v>52</v>
      </c>
      <c r="H116" s="6" t="s">
        <v>292</v>
      </c>
      <c r="I116">
        <v>4</v>
      </c>
      <c r="J116">
        <v>4</v>
      </c>
      <c r="K116">
        <v>5</v>
      </c>
      <c r="L116" s="6" t="str">
        <f>VLOOKUP($A116,PreSurvey!$D:M,10,FALSE)</f>
        <v>Disagree Slightly</v>
      </c>
      <c r="M116" t="s">
        <v>65</v>
      </c>
      <c r="N116" s="6" t="str">
        <f>VLOOKUP($A116,PreSurvey!$D:N,11,FALSE)</f>
        <v>Agree Strongly</v>
      </c>
      <c r="O116" t="s">
        <v>65</v>
      </c>
      <c r="P116" s="6" t="str">
        <f>VLOOKUP($A116,PreSurvey!$D:O,12,FALSE)</f>
        <v>Disagree Strongly</v>
      </c>
      <c r="Q116" t="s">
        <v>66</v>
      </c>
      <c r="R116" s="6" t="str">
        <f>VLOOKUP($A116,PreSurvey!$D:P,13,FALSE)</f>
        <v>Disagree Strongly</v>
      </c>
      <c r="S116" t="s">
        <v>66</v>
      </c>
      <c r="T116" s="6" t="str">
        <f>VLOOKUP($A116,PreSurvey!$D:Q,14,FALSE)</f>
        <v>Disagree Strongly</v>
      </c>
      <c r="U116" t="s">
        <v>66</v>
      </c>
      <c r="V116" s="6" t="str">
        <f>VLOOKUP($A116,PreSurvey!$D:R,15,FALSE)</f>
        <v>Agree Strongly</v>
      </c>
      <c r="W116" t="s">
        <v>65</v>
      </c>
      <c r="X116" s="6" t="str">
        <f>VLOOKUP($A116,PreSurvey!$D:S,16,FALSE)</f>
        <v>Agree Strongly</v>
      </c>
      <c r="Y116" t="s">
        <v>65</v>
      </c>
      <c r="Z116" s="6" t="str">
        <f>VLOOKUP($A116,PreSurvey!$D:T,17,FALSE)</f>
        <v>Agree Strongly</v>
      </c>
      <c r="AA116" t="s">
        <v>65</v>
      </c>
      <c r="AB116" s="6" t="str">
        <f>VLOOKUP($A116,PreSurvey!$D:U,18,FALSE)</f>
        <v>Disagree Strongly</v>
      </c>
      <c r="AC116" t="s">
        <v>66</v>
      </c>
      <c r="AD116" s="6" t="str">
        <f>VLOOKUP($A116,PreSurvey!$D:V,19,FALSE)</f>
        <v>Agree Slightly</v>
      </c>
      <c r="AE116" t="s">
        <v>66</v>
      </c>
      <c r="AF116" s="6" t="str">
        <f>VLOOKUP($A116,PreSurvey!$D:W,20,FALSE)</f>
        <v>Disagree Slightly</v>
      </c>
      <c r="AG116" t="s">
        <v>66</v>
      </c>
      <c r="AH116" s="6" t="str">
        <f>VLOOKUP($A116,PreSurvey!$D:X,21,FALSE)</f>
        <v>Disagree Slightly</v>
      </c>
      <c r="AI116" t="s">
        <v>60</v>
      </c>
      <c r="AJ116" s="6" t="str">
        <f>VLOOKUP($A116,PreSurvey!$D:Y,22,FALSE)</f>
        <v>Disagree Strongly</v>
      </c>
      <c r="AK116" t="s">
        <v>65</v>
      </c>
      <c r="AL116" s="6" t="str">
        <f>VLOOKUP($A116,PreSurvey!$D:Z,23,FALSE)</f>
        <v>Agree Strongly</v>
      </c>
      <c r="AM116" t="s">
        <v>65</v>
      </c>
      <c r="AN116" s="6" t="str">
        <f>VLOOKUP($A116,PreSurvey!$D:AA,24,FALSE)</f>
        <v>Neither Agree nor Disagree</v>
      </c>
      <c r="AO116" t="s">
        <v>60</v>
      </c>
      <c r="AP116" s="6" t="str">
        <f>VLOOKUP($A116,PreSurvey!$D:AB,25,FALSE)</f>
        <v>Agree Strongly</v>
      </c>
      <c r="AQ116" t="s">
        <v>65</v>
      </c>
      <c r="AR116" s="6" t="str">
        <f>VLOOKUP($A116,PreSurvey!$D:AC,26,FALSE)</f>
        <v>Agree Slightly</v>
      </c>
      <c r="AS116" t="s">
        <v>66</v>
      </c>
      <c r="AT116" s="6" t="str">
        <f>VLOOKUP($A116,PreSurvey!$D:AD,27,FALSE)</f>
        <v>Neither Agree nor Disagree</v>
      </c>
      <c r="AU116" t="s">
        <v>60</v>
      </c>
      <c r="AV116" s="6" t="str">
        <f>VLOOKUP($A116,PreSurvey!$D:AE,28,FALSE)</f>
        <v>Neither Agree nor Disagree</v>
      </c>
      <c r="AW116" t="s">
        <v>65</v>
      </c>
      <c r="AX116" s="6" t="str">
        <f>VLOOKUP($A116,PreSurvey!$D:AF,29,FALSE)</f>
        <v>Agree Strongly</v>
      </c>
      <c r="AY116" t="s">
        <v>65</v>
      </c>
      <c r="AZ116" s="6" t="str">
        <f>VLOOKUP($A116,PreSurvey!$D:AG,30,FALSE)</f>
        <v>Neither Agree nor Disagree</v>
      </c>
      <c r="BA116" t="s">
        <v>60</v>
      </c>
      <c r="BB116" s="6" t="str">
        <f>VLOOKUP($A116,PreSurvey!$D:AH,31,FALSE)</f>
        <v>Neither Agree nor Disagree</v>
      </c>
      <c r="BC116" t="s">
        <v>67</v>
      </c>
      <c r="BD116" s="6" t="str">
        <f>VLOOKUP($A116,PreSurvey!$D:AI,32,FALSE)</f>
        <v>Disagree Strongly</v>
      </c>
      <c r="BE116" t="s">
        <v>60</v>
      </c>
      <c r="BF116" s="6" t="str">
        <f>VLOOKUP($A116,PreSurvey!$D:AJ,33,FALSE)</f>
        <v>Agree Slightly</v>
      </c>
      <c r="BG116" t="s">
        <v>66</v>
      </c>
      <c r="BH116" s="6" t="str">
        <f>VLOOKUP($A116,PreSurvey!$D:AK,34,FALSE)</f>
        <v>Disagree Slightly</v>
      </c>
      <c r="BI116" t="s">
        <v>66</v>
      </c>
      <c r="BJ116" s="6" t="str">
        <f>VLOOKUP($A116,PreSurvey!$D:AL,35,FALSE)</f>
        <v>Disagree Slightly</v>
      </c>
      <c r="BK116" t="s">
        <v>66</v>
      </c>
      <c r="BL116" s="6" t="str">
        <f>VLOOKUP($A116,PreSurvey!$D:AM,36,FALSE)</f>
        <v>Neither Agree nor Disagree</v>
      </c>
      <c r="BM116" t="s">
        <v>60</v>
      </c>
      <c r="BN116" s="6" t="str">
        <f>VLOOKUP($A116,PreSurvey!$D:AN,37,FALSE)</f>
        <v>Disagree Strongly</v>
      </c>
      <c r="BO116" t="s">
        <v>60</v>
      </c>
      <c r="BP116" s="6" t="str">
        <f>VLOOKUP($A116,PreSurvey!$D:AO,38,FALSE)</f>
        <v>Agree Strongly</v>
      </c>
      <c r="BQ116" t="s">
        <v>65</v>
      </c>
      <c r="BR116" s="6" t="str">
        <f>VLOOKUP($A116,PreSurvey!$D:AP,39,FALSE)</f>
        <v>Agree Slightly</v>
      </c>
      <c r="BS116" t="s">
        <v>65</v>
      </c>
      <c r="BT116" s="6" t="str">
        <f>VLOOKUP($A116,PreSurvey!$D:AQ,40,FALSE)</f>
        <v>Agree Slightly</v>
      </c>
      <c r="BU116" t="s">
        <v>65</v>
      </c>
      <c r="BV116" s="6" t="str">
        <f>VLOOKUP($A116,PreSurvey!$D:AR,41,FALSE)</f>
        <v>Agree Strongly</v>
      </c>
      <c r="BW116" t="s">
        <v>65</v>
      </c>
      <c r="BX116" s="6" t="str">
        <f>VLOOKUP($A116,PreSurvey!$D:AS,42,FALSE)</f>
        <v>Agree Strongly</v>
      </c>
      <c r="BY116" t="s">
        <v>65</v>
      </c>
      <c r="BZ116" s="6" t="str">
        <f>VLOOKUP($A116,PreSurvey!$D:AT,43,FALSE)</f>
        <v>Disagree Strongly</v>
      </c>
      <c r="CA116" t="s">
        <v>66</v>
      </c>
      <c r="CB116" s="6" t="str">
        <f>VLOOKUP($A116,PreSurvey!$D:AU,44,FALSE)</f>
        <v>Neither Agree nor Disagree</v>
      </c>
      <c r="CC116" t="s">
        <v>60</v>
      </c>
      <c r="CD116" s="6" t="str">
        <f>VLOOKUP($A116,PreSurvey!$D:AV,45,FALSE)</f>
        <v>Neither Agree nor Disagree</v>
      </c>
      <c r="CE116" t="s">
        <v>60</v>
      </c>
      <c r="CF116" s="6" t="str">
        <f>VLOOKUP($A116,PreSurvey!$D:AW,46,FALSE)</f>
        <v>Disagree Slightly</v>
      </c>
      <c r="CG116" t="s">
        <v>60</v>
      </c>
      <c r="CH116" s="6" t="str">
        <f>VLOOKUP($A116,PreSurvey!$D:AX,47,FALSE)</f>
        <v>Disagree Slightly</v>
      </c>
      <c r="CI116" t="s">
        <v>66</v>
      </c>
      <c r="CJ116" s="6" t="str">
        <f>VLOOKUP($A116,PreSurvey!$D:AY,48,FALSE)</f>
        <v>Disagree Strongly</v>
      </c>
      <c r="CK116" t="s">
        <v>66</v>
      </c>
      <c r="CL116">
        <v>37</v>
      </c>
      <c r="CM116" s="3">
        <v>44387.677083333336</v>
      </c>
    </row>
    <row r="117" spans="1:91" x14ac:dyDescent="0.35">
      <c r="A117" s="5" t="s">
        <v>453</v>
      </c>
      <c r="B117" t="s">
        <v>55</v>
      </c>
      <c r="C117" t="s">
        <v>705</v>
      </c>
      <c r="D117" t="s">
        <v>63</v>
      </c>
      <c r="E117" s="6" t="s">
        <v>58</v>
      </c>
      <c r="F117" s="6" t="s">
        <v>73</v>
      </c>
      <c r="G117" s="6" t="s">
        <v>58</v>
      </c>
      <c r="H117" s="6" t="s">
        <v>59</v>
      </c>
      <c r="I117">
        <v>5</v>
      </c>
      <c r="J117">
        <v>5</v>
      </c>
      <c r="K117">
        <v>5</v>
      </c>
      <c r="L117" s="6" t="str">
        <f>VLOOKUP($A117,PreSurvey!$D:M,10,FALSE)</f>
        <v>Disagree Slightly</v>
      </c>
      <c r="M117" t="s">
        <v>65</v>
      </c>
      <c r="N117" s="6" t="str">
        <f>VLOOKUP($A117,PreSurvey!$D:N,11,FALSE)</f>
        <v>Disagree Slightly</v>
      </c>
      <c r="O117" t="s">
        <v>66</v>
      </c>
      <c r="P117" s="6" t="str">
        <f>VLOOKUP($A117,PreSurvey!$D:O,12,FALSE)</f>
        <v>Disagree Slightly</v>
      </c>
      <c r="Q117" t="s">
        <v>66</v>
      </c>
      <c r="R117" s="6" t="str">
        <f>VLOOKUP($A117,PreSurvey!$D:P,13,FALSE)</f>
        <v>Neither Agree nor Disagree</v>
      </c>
      <c r="S117" t="s">
        <v>65</v>
      </c>
      <c r="T117" s="6" t="str">
        <f>VLOOKUP($A117,PreSurvey!$D:Q,14,FALSE)</f>
        <v>Agree Slightly</v>
      </c>
      <c r="U117" t="s">
        <v>65</v>
      </c>
      <c r="V117" s="6" t="str">
        <f>VLOOKUP($A117,PreSurvey!$D:R,15,FALSE)</f>
        <v>Neither Agree nor Disagree</v>
      </c>
      <c r="W117" t="s">
        <v>66</v>
      </c>
      <c r="X117" s="6" t="str">
        <f>VLOOKUP($A117,PreSurvey!$D:S,16,FALSE)</f>
        <v>Neither Agree nor Disagree</v>
      </c>
      <c r="Y117" t="s">
        <v>67</v>
      </c>
      <c r="Z117" s="6" t="str">
        <f>VLOOKUP($A117,PreSurvey!$D:T,17,FALSE)</f>
        <v>Disagree Slightly</v>
      </c>
      <c r="AA117" t="s">
        <v>66</v>
      </c>
      <c r="AB117" s="6" t="str">
        <f>VLOOKUP($A117,PreSurvey!$D:U,18,FALSE)</f>
        <v>Neither Agree nor Disagree</v>
      </c>
      <c r="AC117" t="s">
        <v>65</v>
      </c>
      <c r="AD117" s="6" t="str">
        <f>VLOOKUP($A117,PreSurvey!$D:V,19,FALSE)</f>
        <v>Neither Agree nor Disagree</v>
      </c>
      <c r="AE117" t="s">
        <v>66</v>
      </c>
      <c r="AF117" s="6" t="str">
        <f>VLOOKUP($A117,PreSurvey!$D:W,20,FALSE)</f>
        <v>Disagree Slightly</v>
      </c>
      <c r="AG117" t="s">
        <v>60</v>
      </c>
      <c r="AH117" s="6" t="str">
        <f>VLOOKUP($A117,PreSurvey!$D:X,21,FALSE)</f>
        <v>Disagree Slightly</v>
      </c>
      <c r="AI117" t="s">
        <v>60</v>
      </c>
      <c r="AJ117" s="6" t="str">
        <f>VLOOKUP($A117,PreSurvey!$D:Y,22,FALSE)</f>
        <v>Disagree Slightly</v>
      </c>
      <c r="AK117" t="s">
        <v>67</v>
      </c>
      <c r="AL117" s="6" t="str">
        <f>VLOOKUP($A117,PreSurvey!$D:Z,23,FALSE)</f>
        <v>Disagree Strongly</v>
      </c>
      <c r="AM117" t="s">
        <v>66</v>
      </c>
      <c r="AN117" s="6" t="str">
        <f>VLOOKUP($A117,PreSurvey!$D:AA,24,FALSE)</f>
        <v>Disagree Slightly</v>
      </c>
      <c r="AO117" t="s">
        <v>66</v>
      </c>
      <c r="AP117" s="6" t="str">
        <f>VLOOKUP($A117,PreSurvey!$D:AB,25,FALSE)</f>
        <v>Disagree Slightly</v>
      </c>
      <c r="AQ117" t="s">
        <v>67</v>
      </c>
      <c r="AR117" s="6" t="str">
        <f>VLOOKUP($A117,PreSurvey!$D:AC,26,FALSE)</f>
        <v>Disagree Slightly</v>
      </c>
      <c r="AS117" t="s">
        <v>60</v>
      </c>
      <c r="AT117" s="6" t="str">
        <f>VLOOKUP($A117,PreSurvey!$D:AD,27,FALSE)</f>
        <v>Agree Slightly</v>
      </c>
      <c r="AU117" t="s">
        <v>65</v>
      </c>
      <c r="AV117" s="6" t="str">
        <f>VLOOKUP($A117,PreSurvey!$D:AE,28,FALSE)</f>
        <v>Neither Agree nor Disagree</v>
      </c>
      <c r="AW117" t="s">
        <v>66</v>
      </c>
      <c r="AX117" s="6" t="str">
        <f>VLOOKUP($A117,PreSurvey!$D:AF,29,FALSE)</f>
        <v>Neither Agree nor Disagree</v>
      </c>
      <c r="AY117" t="s">
        <v>66</v>
      </c>
      <c r="AZ117" s="6" t="str">
        <f>VLOOKUP($A117,PreSurvey!$D:AG,30,FALSE)</f>
        <v>Neither Agree nor Disagree</v>
      </c>
      <c r="BA117" t="s">
        <v>66</v>
      </c>
      <c r="BB117" s="6" t="str">
        <f>VLOOKUP($A117,PreSurvey!$D:AH,31,FALSE)</f>
        <v>Disagree Slightly</v>
      </c>
      <c r="BC117" t="s">
        <v>60</v>
      </c>
      <c r="BD117" s="6" t="str">
        <f>VLOOKUP($A117,PreSurvey!$D:AI,32,FALSE)</f>
        <v>Agree Slightly</v>
      </c>
      <c r="BE117" t="s">
        <v>68</v>
      </c>
      <c r="BF117" s="6" t="str">
        <f>VLOOKUP($A117,PreSurvey!$D:AJ,33,FALSE)</f>
        <v>Disagree Slightly</v>
      </c>
      <c r="BG117" t="s">
        <v>67</v>
      </c>
      <c r="BH117" s="6" t="str">
        <f>VLOOKUP($A117,PreSurvey!$D:AK,34,FALSE)</f>
        <v>Neither Agree nor Disagree</v>
      </c>
      <c r="BI117" t="s">
        <v>66</v>
      </c>
      <c r="BJ117" s="6" t="str">
        <f>VLOOKUP($A117,PreSurvey!$D:AL,35,FALSE)</f>
        <v>Disagree Slightly</v>
      </c>
      <c r="BK117" t="s">
        <v>66</v>
      </c>
      <c r="BL117" s="6" t="str">
        <f>VLOOKUP($A117,PreSurvey!$D:AM,36,FALSE)</f>
        <v>Neither Agree nor Disagree</v>
      </c>
      <c r="BM117" t="s">
        <v>60</v>
      </c>
      <c r="BN117" s="6" t="str">
        <f>VLOOKUP($A117,PreSurvey!$D:AN,37,FALSE)</f>
        <v>Disagree Strongly</v>
      </c>
      <c r="BO117" t="s">
        <v>66</v>
      </c>
      <c r="BP117" s="6" t="str">
        <f>VLOOKUP($A117,PreSurvey!$D:AO,38,FALSE)</f>
        <v>Neither Agree nor Disagree</v>
      </c>
      <c r="BQ117" t="s">
        <v>66</v>
      </c>
      <c r="BR117" s="6" t="str">
        <f>VLOOKUP($A117,PreSurvey!$D:AP,39,FALSE)</f>
        <v>Neither Agree nor Disagree</v>
      </c>
      <c r="BS117" t="s">
        <v>66</v>
      </c>
      <c r="BT117" s="6" t="str">
        <f>VLOOKUP($A117,PreSurvey!$D:AQ,40,FALSE)</f>
        <v>Neither Agree nor Disagree</v>
      </c>
      <c r="BU117" t="s">
        <v>66</v>
      </c>
      <c r="BV117" s="6" t="str">
        <f>VLOOKUP($A117,PreSurvey!$D:AR,41,FALSE)</f>
        <v>Neither Agree nor Disagree</v>
      </c>
      <c r="BW117" t="s">
        <v>67</v>
      </c>
      <c r="BX117" s="6" t="str">
        <f>VLOOKUP($A117,PreSurvey!$D:AS,42,FALSE)</f>
        <v>Neither Agree nor Disagree</v>
      </c>
      <c r="BY117" t="s">
        <v>66</v>
      </c>
      <c r="BZ117" s="6" t="str">
        <f>VLOOKUP($A117,PreSurvey!$D:AT,43,FALSE)</f>
        <v>Neither Agree nor Disagree</v>
      </c>
      <c r="CA117" t="s">
        <v>65</v>
      </c>
      <c r="CB117" s="6" t="str">
        <f>VLOOKUP($A117,PreSurvey!$D:AU,44,FALSE)</f>
        <v>Agree Strongly</v>
      </c>
      <c r="CC117" t="s">
        <v>68</v>
      </c>
      <c r="CD117" s="6" t="str">
        <f>VLOOKUP($A117,PreSurvey!$D:AV,45,FALSE)</f>
        <v>Agree Strongly</v>
      </c>
      <c r="CE117" t="s">
        <v>68</v>
      </c>
      <c r="CF117" s="6" t="str">
        <f>VLOOKUP($A117,PreSurvey!$D:AW,46,FALSE)</f>
        <v>Neither Agree nor Disagree</v>
      </c>
      <c r="CG117" t="s">
        <v>65</v>
      </c>
      <c r="CH117" s="6" t="str">
        <f>VLOOKUP($A117,PreSurvey!$D:AX,47,FALSE)</f>
        <v>Neither Agree nor Disagree</v>
      </c>
      <c r="CI117" t="s">
        <v>65</v>
      </c>
      <c r="CJ117" s="6" t="str">
        <f>VLOOKUP($A117,PreSurvey!$D:AY,48,FALSE)</f>
        <v>Neither Agree nor Disagree</v>
      </c>
      <c r="CK117" t="s">
        <v>65</v>
      </c>
      <c r="CL117">
        <v>435</v>
      </c>
      <c r="CM117" s="3">
        <v>44436.712500000001</v>
      </c>
    </row>
    <row r="118" spans="1:91" x14ac:dyDescent="0.35">
      <c r="A118" s="5" t="s">
        <v>648</v>
      </c>
      <c r="B118" t="s">
        <v>55</v>
      </c>
      <c r="C118" t="s">
        <v>705</v>
      </c>
      <c r="D118" t="s">
        <v>63</v>
      </c>
      <c r="E118" s="6" t="s">
        <v>52</v>
      </c>
      <c r="F118" s="6" t="s">
        <v>77</v>
      </c>
      <c r="G118" s="6" t="s">
        <v>58</v>
      </c>
      <c r="H118" s="6" t="s">
        <v>116</v>
      </c>
      <c r="I118">
        <v>5</v>
      </c>
      <c r="J118">
        <v>5</v>
      </c>
      <c r="K118">
        <v>5</v>
      </c>
      <c r="L118" s="6" t="str">
        <f>VLOOKUP($A118,PreSurvey!$D:M,10,FALSE)</f>
        <v>Neither Agree nor Disagree</v>
      </c>
      <c r="M118" t="s">
        <v>65</v>
      </c>
      <c r="N118" s="6" t="str">
        <f>VLOOKUP($A118,PreSurvey!$D:N,11,FALSE)</f>
        <v>Neither Agree nor Disagree</v>
      </c>
      <c r="O118" t="s">
        <v>60</v>
      </c>
      <c r="P118" s="6" t="str">
        <f>VLOOKUP($A118,PreSurvey!$D:O,12,FALSE)</f>
        <v>Neither Agree nor Disagree</v>
      </c>
      <c r="Q118" t="s">
        <v>66</v>
      </c>
      <c r="R118" s="6" t="str">
        <f>VLOOKUP($A118,PreSurvey!$D:P,13,FALSE)</f>
        <v>Neither Agree nor Disagree</v>
      </c>
      <c r="S118" t="s">
        <v>68</v>
      </c>
      <c r="T118" s="6" t="str">
        <f>VLOOKUP($A118,PreSurvey!$D:Q,14,FALSE)</f>
        <v>Neither Agree nor Disagree</v>
      </c>
      <c r="U118" t="s">
        <v>68</v>
      </c>
      <c r="V118" s="6" t="str">
        <f>VLOOKUP($A118,PreSurvey!$D:R,15,FALSE)</f>
        <v>Neither Agree nor Disagree</v>
      </c>
      <c r="W118" t="s">
        <v>67</v>
      </c>
      <c r="X118" s="6" t="str">
        <f>VLOOKUP($A118,PreSurvey!$D:S,16,FALSE)</f>
        <v>Neither Agree nor Disagree</v>
      </c>
      <c r="Y118" t="s">
        <v>67</v>
      </c>
      <c r="Z118" s="6" t="str">
        <f>VLOOKUP($A118,PreSurvey!$D:T,17,FALSE)</f>
        <v>Neither Agree nor Disagree</v>
      </c>
      <c r="AA118" t="s">
        <v>67</v>
      </c>
      <c r="AB118" s="6" t="str">
        <f>VLOOKUP($A118,PreSurvey!$D:U,18,FALSE)</f>
        <v>Neither Agree nor Disagree</v>
      </c>
      <c r="AC118" t="s">
        <v>65</v>
      </c>
      <c r="AD118" s="6" t="str">
        <f>VLOOKUP($A118,PreSurvey!$D:V,19,FALSE)</f>
        <v>Neither Agree nor Disagree</v>
      </c>
      <c r="AE118" t="s">
        <v>60</v>
      </c>
      <c r="AF118" s="6" t="str">
        <f>VLOOKUP($A118,PreSurvey!$D:W,20,FALSE)</f>
        <v>Neither Agree nor Disagree</v>
      </c>
      <c r="AG118" t="s">
        <v>68</v>
      </c>
      <c r="AH118" s="6" t="str">
        <f>VLOOKUP($A118,PreSurvey!$D:X,21,FALSE)</f>
        <v>Neither Agree nor Disagree</v>
      </c>
      <c r="AI118" t="s">
        <v>68</v>
      </c>
      <c r="AJ118" s="6" t="str">
        <f>VLOOKUP($A118,PreSurvey!$D:Y,22,FALSE)</f>
        <v>Neither Agree nor Disagree</v>
      </c>
      <c r="AK118" t="s">
        <v>60</v>
      </c>
      <c r="AL118" s="6" t="str">
        <f>VLOOKUP($A118,PreSurvey!$D:Z,23,FALSE)</f>
        <v>Neither Agree nor Disagree</v>
      </c>
      <c r="AM118" t="s">
        <v>67</v>
      </c>
      <c r="AN118" s="6" t="str">
        <f>VLOOKUP($A118,PreSurvey!$D:AA,24,FALSE)</f>
        <v>Neither Agree nor Disagree</v>
      </c>
      <c r="AO118" t="s">
        <v>67</v>
      </c>
      <c r="AP118" s="6" t="str">
        <f>VLOOKUP($A118,PreSurvey!$D:AB,25,FALSE)</f>
        <v>Neither Agree nor Disagree</v>
      </c>
      <c r="AQ118" t="s">
        <v>67</v>
      </c>
      <c r="AR118" s="6" t="str">
        <f>VLOOKUP($A118,PreSurvey!$D:AC,26,FALSE)</f>
        <v>Neither Agree nor Disagree</v>
      </c>
      <c r="AS118" t="s">
        <v>67</v>
      </c>
      <c r="AT118" s="6" t="str">
        <f>VLOOKUP($A118,PreSurvey!$D:AD,27,FALSE)</f>
        <v>Agree Strongly</v>
      </c>
      <c r="AU118" t="s">
        <v>68</v>
      </c>
      <c r="AV118" s="6" t="str">
        <f>VLOOKUP($A118,PreSurvey!$D:AE,28,FALSE)</f>
        <v>Neither Agree nor Disagree</v>
      </c>
      <c r="AW118" t="s">
        <v>65</v>
      </c>
      <c r="AX118" s="6" t="str">
        <f>VLOOKUP($A118,PreSurvey!$D:AF,29,FALSE)</f>
        <v>Disagree Slightly</v>
      </c>
      <c r="AY118" t="s">
        <v>67</v>
      </c>
      <c r="AZ118" s="6" t="str">
        <f>VLOOKUP($A118,PreSurvey!$D:AG,30,FALSE)</f>
        <v>Agree Slightly</v>
      </c>
      <c r="BA118" t="s">
        <v>67</v>
      </c>
      <c r="BB118" s="6" t="str">
        <f>VLOOKUP($A118,PreSurvey!$D:AH,31,FALSE)</f>
        <v>Disagree Slightly</v>
      </c>
      <c r="BC118" t="s">
        <v>68</v>
      </c>
      <c r="BD118" s="6" t="str">
        <f>VLOOKUP($A118,PreSurvey!$D:AI,32,FALSE)</f>
        <v>Disagree Slightly</v>
      </c>
      <c r="BE118" t="s">
        <v>68</v>
      </c>
      <c r="BF118" s="6" t="str">
        <f>VLOOKUP($A118,PreSurvey!$D:AJ,33,FALSE)</f>
        <v>Neither Agree nor Disagree</v>
      </c>
      <c r="BG118" t="s">
        <v>68</v>
      </c>
      <c r="BH118" s="6" t="str">
        <f>VLOOKUP($A118,PreSurvey!$D:AK,34,FALSE)</f>
        <v>Disagree Strongly</v>
      </c>
      <c r="BI118" t="s">
        <v>67</v>
      </c>
      <c r="BJ118" s="6" t="str">
        <f>VLOOKUP($A118,PreSurvey!$D:AL,35,FALSE)</f>
        <v>Neither Agree nor Disagree</v>
      </c>
      <c r="BK118" t="s">
        <v>60</v>
      </c>
      <c r="BL118" s="6" t="str">
        <f>VLOOKUP($A118,PreSurvey!$D:AM,36,FALSE)</f>
        <v>Agree Strongly</v>
      </c>
      <c r="BM118" t="s">
        <v>68</v>
      </c>
      <c r="BN118" s="6" t="str">
        <f>VLOOKUP($A118,PreSurvey!$D:AN,37,FALSE)</f>
        <v>Disagree Slightly</v>
      </c>
      <c r="BO118" t="s">
        <v>60</v>
      </c>
      <c r="BP118" s="6" t="str">
        <f>VLOOKUP($A118,PreSurvey!$D:AO,38,FALSE)</f>
        <v>Disagree Slightly</v>
      </c>
      <c r="BQ118" t="s">
        <v>67</v>
      </c>
      <c r="BR118" s="6" t="str">
        <f>VLOOKUP($A118,PreSurvey!$D:AP,39,FALSE)</f>
        <v>Neither Agree nor Disagree</v>
      </c>
      <c r="BS118" t="s">
        <v>67</v>
      </c>
      <c r="BT118" s="6" t="str">
        <f>VLOOKUP($A118,PreSurvey!$D:AQ,40,FALSE)</f>
        <v>Neither Agree nor Disagree</v>
      </c>
      <c r="BU118" t="s">
        <v>67</v>
      </c>
      <c r="BV118" s="6" t="str">
        <f>VLOOKUP($A118,PreSurvey!$D:AR,41,FALSE)</f>
        <v>Neither Agree nor Disagree</v>
      </c>
      <c r="BW118" t="s">
        <v>67</v>
      </c>
      <c r="BX118" s="6" t="str">
        <f>VLOOKUP($A118,PreSurvey!$D:AS,42,FALSE)</f>
        <v>Neither Agree nor Disagree</v>
      </c>
      <c r="BY118" t="s">
        <v>67</v>
      </c>
      <c r="BZ118" s="6" t="str">
        <f>VLOOKUP($A118,PreSurvey!$D:AT,43,FALSE)</f>
        <v>Neither Agree nor Disagree</v>
      </c>
      <c r="CA118" t="s">
        <v>68</v>
      </c>
      <c r="CB118" s="6" t="str">
        <f>VLOOKUP($A118,PreSurvey!$D:AU,44,FALSE)</f>
        <v>Neither Agree nor Disagree</v>
      </c>
      <c r="CC118" t="s">
        <v>68</v>
      </c>
      <c r="CD118" s="6" t="str">
        <f>VLOOKUP($A118,PreSurvey!$D:AV,45,FALSE)</f>
        <v>Neither Agree nor Disagree</v>
      </c>
      <c r="CE118" t="s">
        <v>68</v>
      </c>
      <c r="CF118" s="6" t="str">
        <f>VLOOKUP($A118,PreSurvey!$D:AW,46,FALSE)</f>
        <v>Neither Agree nor Disagree</v>
      </c>
      <c r="CG118" t="s">
        <v>68</v>
      </c>
      <c r="CH118" s="6" t="str">
        <f>VLOOKUP($A118,PreSurvey!$D:AX,47,FALSE)</f>
        <v>Neither Agree nor Disagree</v>
      </c>
      <c r="CI118" t="s">
        <v>68</v>
      </c>
      <c r="CJ118" s="6" t="str">
        <f>VLOOKUP($A118,PreSurvey!$D:AY,48,FALSE)</f>
        <v>Neither Agree nor Disagree</v>
      </c>
      <c r="CK118" t="s">
        <v>68</v>
      </c>
      <c r="CL118">
        <v>115</v>
      </c>
      <c r="CM118" s="3">
        <v>44398.683333333334</v>
      </c>
    </row>
    <row r="119" spans="1:91" x14ac:dyDescent="0.35">
      <c r="A119" s="5" t="s">
        <v>650</v>
      </c>
      <c r="B119" t="s">
        <v>55</v>
      </c>
      <c r="C119" t="s">
        <v>705</v>
      </c>
      <c r="D119" t="s">
        <v>63</v>
      </c>
      <c r="E119" s="6" t="s">
        <v>52</v>
      </c>
      <c r="F119" s="6" t="s">
        <v>77</v>
      </c>
      <c r="G119" s="6" t="s">
        <v>58</v>
      </c>
      <c r="H119" s="6" t="s">
        <v>59</v>
      </c>
      <c r="I119">
        <v>5</v>
      </c>
      <c r="J119">
        <v>5</v>
      </c>
      <c r="K119">
        <v>5</v>
      </c>
      <c r="L119" s="6" t="str">
        <f>VLOOKUP($A119,PreSurvey!$D:M,10,FALSE)</f>
        <v>Neither Agree nor Disagree</v>
      </c>
      <c r="M119" t="s">
        <v>65</v>
      </c>
      <c r="N119" s="6" t="str">
        <f>VLOOKUP($A119,PreSurvey!$D:N,11,FALSE)</f>
        <v>Neither Agree nor Disagree</v>
      </c>
      <c r="O119" t="s">
        <v>66</v>
      </c>
      <c r="P119" s="6" t="str">
        <f>VLOOKUP($A119,PreSurvey!$D:O,12,FALSE)</f>
        <v>Neither Agree nor Disagree</v>
      </c>
      <c r="Q119" t="s">
        <v>68</v>
      </c>
      <c r="R119" s="6" t="str">
        <f>VLOOKUP($A119,PreSurvey!$D:P,13,FALSE)</f>
        <v>Neither Agree nor Disagree</v>
      </c>
      <c r="S119" t="s">
        <v>68</v>
      </c>
      <c r="T119" s="6" t="str">
        <f>VLOOKUP($A119,PreSurvey!$D:Q,14,FALSE)</f>
        <v>Neither Agree nor Disagree</v>
      </c>
      <c r="U119" t="s">
        <v>68</v>
      </c>
      <c r="V119" s="6" t="str">
        <f>VLOOKUP($A119,PreSurvey!$D:R,15,FALSE)</f>
        <v>Neither Agree nor Disagree</v>
      </c>
      <c r="W119" t="s">
        <v>67</v>
      </c>
      <c r="X119" s="6" t="str">
        <f>VLOOKUP($A119,PreSurvey!$D:S,16,FALSE)</f>
        <v>Disagree Slightly</v>
      </c>
      <c r="Y119" t="s">
        <v>67</v>
      </c>
      <c r="Z119" s="6" t="str">
        <f>VLOOKUP($A119,PreSurvey!$D:T,17,FALSE)</f>
        <v>Neither Agree nor Disagree</v>
      </c>
      <c r="AA119" t="s">
        <v>67</v>
      </c>
      <c r="AB119" s="6" t="str">
        <f>VLOOKUP($A119,PreSurvey!$D:U,18,FALSE)</f>
        <v>Agree Slightly</v>
      </c>
      <c r="AC119" t="s">
        <v>60</v>
      </c>
      <c r="AD119" s="6" t="str">
        <f>VLOOKUP($A119,PreSurvey!$D:V,19,FALSE)</f>
        <v>Disagree Slightly</v>
      </c>
      <c r="AE119" t="s">
        <v>66</v>
      </c>
      <c r="AF119" s="6" t="str">
        <f>VLOOKUP($A119,PreSurvey!$D:W,20,FALSE)</f>
        <v>Agree Slightly</v>
      </c>
      <c r="AG119" t="s">
        <v>65</v>
      </c>
      <c r="AH119" s="6" t="str">
        <f>VLOOKUP($A119,PreSurvey!$D:X,21,FALSE)</f>
        <v>Disagree Slightly</v>
      </c>
      <c r="AI119" t="s">
        <v>65</v>
      </c>
      <c r="AJ119" s="6" t="str">
        <f>VLOOKUP($A119,PreSurvey!$D:Y,22,FALSE)</f>
        <v>Disagree Slightly</v>
      </c>
      <c r="AK119" t="s">
        <v>66</v>
      </c>
      <c r="AL119" s="6" t="str">
        <f>VLOOKUP($A119,PreSurvey!$D:Z,23,FALSE)</f>
        <v>Disagree Slightly</v>
      </c>
      <c r="AM119" t="s">
        <v>67</v>
      </c>
      <c r="AN119" s="6" t="str">
        <f>VLOOKUP($A119,PreSurvey!$D:AA,24,FALSE)</f>
        <v>Disagree Slightly</v>
      </c>
      <c r="AO119" t="s">
        <v>67</v>
      </c>
      <c r="AP119" s="6" t="str">
        <f>VLOOKUP($A119,PreSurvey!$D:AB,25,FALSE)</f>
        <v>Disagree Slightly</v>
      </c>
      <c r="AQ119" t="s">
        <v>67</v>
      </c>
      <c r="AR119" s="6" t="str">
        <f>VLOOKUP($A119,PreSurvey!$D:AC,26,FALSE)</f>
        <v>Disagree Slightly</v>
      </c>
      <c r="AS119" t="s">
        <v>67</v>
      </c>
      <c r="AT119" s="6" t="str">
        <f>VLOOKUP($A119,PreSurvey!$D:AD,27,FALSE)</f>
        <v>Disagree Slightly</v>
      </c>
      <c r="AU119" t="s">
        <v>68</v>
      </c>
      <c r="AV119" s="6" t="str">
        <f>VLOOKUP($A119,PreSurvey!$D:AE,28,FALSE)</f>
        <v>Disagree Slightly</v>
      </c>
      <c r="AW119" t="s">
        <v>60</v>
      </c>
      <c r="AX119" s="6" t="str">
        <f>VLOOKUP($A119,PreSurvey!$D:AF,29,FALSE)</f>
        <v>Neither Agree nor Disagree</v>
      </c>
      <c r="AY119" t="s">
        <v>60</v>
      </c>
      <c r="AZ119" s="6" t="str">
        <f>VLOOKUP($A119,PreSurvey!$D:AG,30,FALSE)</f>
        <v>Neither Agree nor Disagree</v>
      </c>
      <c r="BA119" t="s">
        <v>65</v>
      </c>
      <c r="BB119" s="6" t="str">
        <f>VLOOKUP($A119,PreSurvey!$D:AH,31,FALSE)</f>
        <v>Neither Agree nor Disagree</v>
      </c>
      <c r="BC119" t="s">
        <v>66</v>
      </c>
      <c r="BD119" s="6" t="str">
        <f>VLOOKUP($A119,PreSurvey!$D:AI,32,FALSE)</f>
        <v>Neither Agree nor Disagree</v>
      </c>
      <c r="BE119" t="s">
        <v>66</v>
      </c>
      <c r="BF119" s="6" t="str">
        <f>VLOOKUP($A119,PreSurvey!$D:AJ,33,FALSE)</f>
        <v>Neither Agree nor Disagree</v>
      </c>
      <c r="BG119" t="s">
        <v>66</v>
      </c>
      <c r="BH119" s="6" t="str">
        <f>VLOOKUP($A119,PreSurvey!$D:AK,34,FALSE)</f>
        <v>Neither Agree nor Disagree</v>
      </c>
      <c r="BI119" t="s">
        <v>66</v>
      </c>
      <c r="BJ119" s="6" t="str">
        <f>VLOOKUP($A119,PreSurvey!$D:AL,35,FALSE)</f>
        <v>Neither Agree nor Disagree</v>
      </c>
      <c r="BK119" t="s">
        <v>66</v>
      </c>
      <c r="BL119" s="6" t="str">
        <f>VLOOKUP($A119,PreSurvey!$D:AM,36,FALSE)</f>
        <v>Neither Agree nor Disagree</v>
      </c>
      <c r="BM119" t="s">
        <v>68</v>
      </c>
      <c r="BN119" s="6" t="str">
        <f>VLOOKUP($A119,PreSurvey!$D:AN,37,FALSE)</f>
        <v>Neither Agree nor Disagree</v>
      </c>
      <c r="BO119" t="s">
        <v>66</v>
      </c>
      <c r="BP119" s="6" t="str">
        <f>VLOOKUP($A119,PreSurvey!$D:AO,38,FALSE)</f>
        <v>Neither Agree nor Disagree</v>
      </c>
      <c r="BQ119" t="s">
        <v>66</v>
      </c>
      <c r="BR119" s="6" t="str">
        <f>VLOOKUP($A119,PreSurvey!$D:AP,39,FALSE)</f>
        <v>Neither Agree nor Disagree</v>
      </c>
      <c r="BS119" t="s">
        <v>60</v>
      </c>
      <c r="BT119" s="6" t="str">
        <f>VLOOKUP($A119,PreSurvey!$D:AQ,40,FALSE)</f>
        <v>Neither Agree nor Disagree</v>
      </c>
      <c r="BU119" t="s">
        <v>67</v>
      </c>
      <c r="BV119" s="6" t="str">
        <f>VLOOKUP($A119,PreSurvey!$D:AR,41,FALSE)</f>
        <v>Neither Agree nor Disagree</v>
      </c>
      <c r="BW119" t="s">
        <v>67</v>
      </c>
      <c r="BX119" s="6" t="str">
        <f>VLOOKUP($A119,PreSurvey!$D:AS,42,FALSE)</f>
        <v>Neither Agree nor Disagree</v>
      </c>
      <c r="BY119" t="s">
        <v>67</v>
      </c>
      <c r="BZ119" s="6" t="str">
        <f>VLOOKUP($A119,PreSurvey!$D:AT,43,FALSE)</f>
        <v>Neither Agree nor Disagree</v>
      </c>
      <c r="CA119" t="s">
        <v>68</v>
      </c>
      <c r="CB119" s="6" t="str">
        <f>VLOOKUP($A119,PreSurvey!$D:AU,44,FALSE)</f>
        <v>Neither Agree nor Disagree</v>
      </c>
      <c r="CC119" t="s">
        <v>68</v>
      </c>
      <c r="CD119" s="6" t="str">
        <f>VLOOKUP($A119,PreSurvey!$D:AV,45,FALSE)</f>
        <v>Neither Agree nor Disagree</v>
      </c>
      <c r="CE119" t="s">
        <v>68</v>
      </c>
      <c r="CF119" s="6" t="str">
        <f>VLOOKUP($A119,PreSurvey!$D:AW,46,FALSE)</f>
        <v>Neither Agree nor Disagree</v>
      </c>
      <c r="CG119" t="s">
        <v>68</v>
      </c>
      <c r="CH119" s="6" t="str">
        <f>VLOOKUP($A119,PreSurvey!$D:AX,47,FALSE)</f>
        <v>Neither Agree nor Disagree</v>
      </c>
      <c r="CI119" t="s">
        <v>60</v>
      </c>
      <c r="CJ119" s="6" t="str">
        <f>VLOOKUP($A119,PreSurvey!$D:AY,48,FALSE)</f>
        <v>Neither Agree nor Disagree</v>
      </c>
      <c r="CK119" t="s">
        <v>60</v>
      </c>
      <c r="CL119">
        <v>111</v>
      </c>
      <c r="CM119" s="3">
        <v>44398.570833333331</v>
      </c>
    </row>
    <row r="120" spans="1:91" x14ac:dyDescent="0.35">
      <c r="A120" s="5" t="s">
        <v>633</v>
      </c>
      <c r="B120" t="s">
        <v>55</v>
      </c>
      <c r="C120" t="s">
        <v>705</v>
      </c>
      <c r="D120" t="s">
        <v>56</v>
      </c>
      <c r="E120" s="6" t="s">
        <v>58</v>
      </c>
      <c r="F120" s="6" t="s">
        <v>73</v>
      </c>
      <c r="G120" s="6" t="s">
        <v>58</v>
      </c>
      <c r="H120" s="6" t="s">
        <v>85</v>
      </c>
      <c r="I120">
        <v>5</v>
      </c>
      <c r="J120">
        <v>5</v>
      </c>
      <c r="K120">
        <v>5</v>
      </c>
      <c r="L120" s="6" t="str">
        <f>VLOOKUP($A120,PreSurvey!$D:M,10,FALSE)</f>
        <v>Neither Agree nor Disagree</v>
      </c>
      <c r="M120" t="s">
        <v>65</v>
      </c>
      <c r="N120" s="6" t="str">
        <f>VLOOKUP($A120,PreSurvey!$D:N,11,FALSE)</f>
        <v>Disagree Slightly</v>
      </c>
      <c r="O120" t="s">
        <v>66</v>
      </c>
      <c r="P120" s="6" t="str">
        <f>VLOOKUP($A120,PreSurvey!$D:O,12,FALSE)</f>
        <v>Agree Slightly</v>
      </c>
      <c r="Q120" t="s">
        <v>60</v>
      </c>
      <c r="R120" s="6" t="str">
        <f>VLOOKUP($A120,PreSurvey!$D:P,13,FALSE)</f>
        <v>Neither Agree nor Disagree</v>
      </c>
      <c r="S120" t="s">
        <v>65</v>
      </c>
      <c r="T120" s="6" t="str">
        <f>VLOOKUP($A120,PreSurvey!$D:Q,14,FALSE)</f>
        <v>Agree Slightly</v>
      </c>
      <c r="U120" t="s">
        <v>65</v>
      </c>
      <c r="V120" s="6" t="str">
        <f>VLOOKUP($A120,PreSurvey!$D:R,15,FALSE)</f>
        <v>Neither Agree nor Disagree</v>
      </c>
      <c r="W120" t="s">
        <v>66</v>
      </c>
      <c r="X120" s="6" t="str">
        <f>VLOOKUP($A120,PreSurvey!$D:S,16,FALSE)</f>
        <v>Agree Slightly</v>
      </c>
      <c r="Y120" t="s">
        <v>66</v>
      </c>
      <c r="Z120" s="6" t="str">
        <f>VLOOKUP($A120,PreSurvey!$D:T,17,FALSE)</f>
        <v>Disagree Slightly</v>
      </c>
      <c r="AA120" t="s">
        <v>66</v>
      </c>
      <c r="AB120" s="6" t="str">
        <f>VLOOKUP($A120,PreSurvey!$D:U,18,FALSE)</f>
        <v>Agree Slightly</v>
      </c>
      <c r="AC120" t="s">
        <v>65</v>
      </c>
      <c r="AD120" s="6" t="str">
        <f>VLOOKUP($A120,PreSurvey!$D:V,19,FALSE)</f>
        <v>Agree Slightly</v>
      </c>
      <c r="AE120" t="s">
        <v>66</v>
      </c>
      <c r="AF120" s="6" t="str">
        <f>VLOOKUP($A120,PreSurvey!$D:W,20,FALSE)</f>
        <v>Agree Slightly</v>
      </c>
      <c r="AG120" t="s">
        <v>60</v>
      </c>
      <c r="AH120" s="6" t="str">
        <f>VLOOKUP($A120,PreSurvey!$D:X,21,FALSE)</f>
        <v>Disagree Slightly</v>
      </c>
      <c r="AI120" t="s">
        <v>65</v>
      </c>
      <c r="AJ120" s="6" t="str">
        <f>VLOOKUP($A120,PreSurvey!$D:Y,22,FALSE)</f>
        <v>Disagree Slightly</v>
      </c>
      <c r="AK120" t="s">
        <v>60</v>
      </c>
      <c r="AL120" s="6" t="str">
        <f>VLOOKUP($A120,PreSurvey!$D:Z,23,FALSE)</f>
        <v>Disagree Strongly</v>
      </c>
      <c r="AM120" t="s">
        <v>67</v>
      </c>
      <c r="AN120" s="6" t="str">
        <f>VLOOKUP($A120,PreSurvey!$D:AA,24,FALSE)</f>
        <v>Disagree Slightly</v>
      </c>
      <c r="AO120" t="s">
        <v>60</v>
      </c>
      <c r="AP120" s="6" t="str">
        <f>VLOOKUP($A120,PreSurvey!$D:AB,25,FALSE)</f>
        <v>Agree Slightly</v>
      </c>
      <c r="AQ120" t="s">
        <v>66</v>
      </c>
      <c r="AR120" s="6" t="str">
        <f>VLOOKUP($A120,PreSurvey!$D:AC,26,FALSE)</f>
        <v>Agree Slightly</v>
      </c>
      <c r="AS120" t="s">
        <v>65</v>
      </c>
      <c r="AT120" s="6" t="str">
        <f>VLOOKUP($A120,PreSurvey!$D:AD,27,FALSE)</f>
        <v>Agree Slightly</v>
      </c>
      <c r="AU120" t="s">
        <v>68</v>
      </c>
      <c r="AV120" s="6" t="str">
        <f>VLOOKUP($A120,PreSurvey!$D:AE,28,FALSE)</f>
        <v>Agree Slightly</v>
      </c>
      <c r="AW120" t="s">
        <v>65</v>
      </c>
      <c r="AX120" s="6" t="str">
        <f>VLOOKUP($A120,PreSurvey!$D:AF,29,FALSE)</f>
        <v>Agree Slightly</v>
      </c>
      <c r="AY120" t="s">
        <v>65</v>
      </c>
      <c r="AZ120" s="6" t="str">
        <f>VLOOKUP($A120,PreSurvey!$D:AG,30,FALSE)</f>
        <v>Agree Slightly</v>
      </c>
      <c r="BA120" t="s">
        <v>65</v>
      </c>
      <c r="BB120" s="6" t="str">
        <f>VLOOKUP($A120,PreSurvey!$D:AH,31,FALSE)</f>
        <v>Agree Slightly</v>
      </c>
      <c r="BC120" t="s">
        <v>68</v>
      </c>
      <c r="BD120" s="6" t="str">
        <f>VLOOKUP($A120,PreSurvey!$D:AI,32,FALSE)</f>
        <v>Disagree Slightly</v>
      </c>
      <c r="BE120" t="s">
        <v>68</v>
      </c>
      <c r="BF120" s="6" t="str">
        <f>VLOOKUP($A120,PreSurvey!$D:AJ,33,FALSE)</f>
        <v>Disagree Slightly</v>
      </c>
      <c r="BG120" t="s">
        <v>67</v>
      </c>
      <c r="BH120" s="6" t="str">
        <f>VLOOKUP($A120,PreSurvey!$D:AK,34,FALSE)</f>
        <v>Disagree Strongly</v>
      </c>
      <c r="BI120" t="s">
        <v>67</v>
      </c>
      <c r="BJ120" s="6" t="str">
        <f>VLOOKUP($A120,PreSurvey!$D:AL,35,FALSE)</f>
        <v>Disagree Slightly</v>
      </c>
      <c r="BK120" t="s">
        <v>67</v>
      </c>
      <c r="BL120" s="6" t="str">
        <f>VLOOKUP($A120,PreSurvey!$D:AM,36,FALSE)</f>
        <v>Agree Slightly</v>
      </c>
      <c r="BM120" t="s">
        <v>66</v>
      </c>
      <c r="BN120" s="6" t="str">
        <f>VLOOKUP($A120,PreSurvey!$D:AN,37,FALSE)</f>
        <v>Neither Agree nor Disagree</v>
      </c>
      <c r="BO120" t="s">
        <v>66</v>
      </c>
      <c r="BP120" s="6" t="str">
        <f>VLOOKUP($A120,PreSurvey!$D:AO,38,FALSE)</f>
        <v>Neither Agree nor Disagree</v>
      </c>
      <c r="BQ120" t="s">
        <v>66</v>
      </c>
      <c r="BR120" s="6" t="str">
        <f>VLOOKUP($A120,PreSurvey!$D:AP,39,FALSE)</f>
        <v>Neither Agree nor Disagree</v>
      </c>
      <c r="BS120" t="s">
        <v>66</v>
      </c>
      <c r="BT120" s="6" t="str">
        <f>VLOOKUP($A120,PreSurvey!$D:AQ,40,FALSE)</f>
        <v>Neither Agree nor Disagree</v>
      </c>
      <c r="BU120" t="s">
        <v>66</v>
      </c>
      <c r="BV120" s="6" t="str">
        <f>VLOOKUP($A120,PreSurvey!$D:AR,41,FALSE)</f>
        <v>Neither Agree nor Disagree</v>
      </c>
      <c r="BW120" t="s">
        <v>66</v>
      </c>
      <c r="BX120" s="6" t="str">
        <f>VLOOKUP($A120,PreSurvey!$D:AS,42,FALSE)</f>
        <v>Neither Agree nor Disagree</v>
      </c>
      <c r="BY120" t="s">
        <v>60</v>
      </c>
      <c r="BZ120" s="6" t="str">
        <f>VLOOKUP($A120,PreSurvey!$D:AT,43,FALSE)</f>
        <v>Neither Agree nor Disagree</v>
      </c>
      <c r="CA120" t="s">
        <v>65</v>
      </c>
      <c r="CB120" s="6" t="str">
        <f>VLOOKUP($A120,PreSurvey!$D:AU,44,FALSE)</f>
        <v>Agree Slightly</v>
      </c>
      <c r="CC120" t="s">
        <v>65</v>
      </c>
      <c r="CD120" s="6" t="str">
        <f>VLOOKUP($A120,PreSurvey!$D:AV,45,FALSE)</f>
        <v>Agree Slightly</v>
      </c>
      <c r="CE120" t="s">
        <v>68</v>
      </c>
      <c r="CF120" s="6" t="str">
        <f>VLOOKUP($A120,PreSurvey!$D:AW,46,FALSE)</f>
        <v>Agree Slightly</v>
      </c>
      <c r="CG120" t="s">
        <v>68</v>
      </c>
      <c r="CH120" s="6" t="str">
        <f>VLOOKUP($A120,PreSurvey!$D:AX,47,FALSE)</f>
        <v>Agree Slightly</v>
      </c>
      <c r="CI120" t="s">
        <v>68</v>
      </c>
      <c r="CJ120" s="6" t="str">
        <f>VLOOKUP($A120,PreSurvey!$D:AY,48,FALSE)</f>
        <v>Agree Slightly</v>
      </c>
      <c r="CK120" t="s">
        <v>68</v>
      </c>
      <c r="CL120">
        <v>141</v>
      </c>
      <c r="CM120" s="3">
        <v>44402.558333333334</v>
      </c>
    </row>
    <row r="121" spans="1:91" x14ac:dyDescent="0.35">
      <c r="A121" s="5" t="s">
        <v>633</v>
      </c>
      <c r="B121" t="s">
        <v>55</v>
      </c>
      <c r="C121" t="s">
        <v>705</v>
      </c>
      <c r="D121" t="s">
        <v>63</v>
      </c>
      <c r="E121" s="6" t="s">
        <v>58</v>
      </c>
      <c r="F121" s="6" t="s">
        <v>73</v>
      </c>
      <c r="G121" s="6" t="s">
        <v>58</v>
      </c>
      <c r="H121" s="6" t="s">
        <v>85</v>
      </c>
      <c r="I121">
        <v>5</v>
      </c>
      <c r="J121">
        <v>5</v>
      </c>
      <c r="K121">
        <v>5</v>
      </c>
      <c r="L121" s="6" t="str">
        <f>VLOOKUP($A121,PreSurvey!$D:M,10,FALSE)</f>
        <v>Neither Agree nor Disagree</v>
      </c>
      <c r="M121" t="s">
        <v>68</v>
      </c>
      <c r="N121" s="6" t="str">
        <f>VLOOKUP($A121,PreSurvey!$D:N,11,FALSE)</f>
        <v>Disagree Slightly</v>
      </c>
      <c r="O121" t="s">
        <v>68</v>
      </c>
      <c r="P121" s="6" t="str">
        <f>VLOOKUP($A121,PreSurvey!$D:O,12,FALSE)</f>
        <v>Agree Slightly</v>
      </c>
      <c r="Q121" t="s">
        <v>67</v>
      </c>
      <c r="R121" s="6" t="str">
        <f>VLOOKUP($A121,PreSurvey!$D:P,13,FALSE)</f>
        <v>Neither Agree nor Disagree</v>
      </c>
      <c r="S121" t="s">
        <v>68</v>
      </c>
      <c r="T121" s="6" t="str">
        <f>VLOOKUP($A121,PreSurvey!$D:Q,14,FALSE)</f>
        <v>Agree Slightly</v>
      </c>
      <c r="U121" t="s">
        <v>68</v>
      </c>
      <c r="V121" s="6" t="str">
        <f>VLOOKUP($A121,PreSurvey!$D:R,15,FALSE)</f>
        <v>Neither Agree nor Disagree</v>
      </c>
      <c r="W121" t="s">
        <v>67</v>
      </c>
      <c r="X121" s="6" t="str">
        <f>VLOOKUP($A121,PreSurvey!$D:S,16,FALSE)</f>
        <v>Agree Slightly</v>
      </c>
      <c r="Y121" t="s">
        <v>67</v>
      </c>
      <c r="Z121" s="6" t="str">
        <f>VLOOKUP($A121,PreSurvey!$D:T,17,FALSE)</f>
        <v>Disagree Slightly</v>
      </c>
      <c r="AA121" t="s">
        <v>67</v>
      </c>
      <c r="AB121" s="6" t="str">
        <f>VLOOKUP($A121,PreSurvey!$D:U,18,FALSE)</f>
        <v>Agree Slightly</v>
      </c>
      <c r="AC121" t="s">
        <v>68</v>
      </c>
      <c r="AD121" s="6" t="str">
        <f>VLOOKUP($A121,PreSurvey!$D:V,19,FALSE)</f>
        <v>Agree Slightly</v>
      </c>
      <c r="AE121" t="s">
        <v>60</v>
      </c>
      <c r="AF121" s="6" t="str">
        <f>VLOOKUP($A121,PreSurvey!$D:W,20,FALSE)</f>
        <v>Agree Slightly</v>
      </c>
      <c r="AG121" t="s">
        <v>65</v>
      </c>
      <c r="AH121" s="6" t="str">
        <f>VLOOKUP($A121,PreSurvey!$D:X,21,FALSE)</f>
        <v>Disagree Slightly</v>
      </c>
      <c r="AI121" t="s">
        <v>65</v>
      </c>
      <c r="AJ121" s="6" t="str">
        <f>VLOOKUP($A121,PreSurvey!$D:Y,22,FALSE)</f>
        <v>Disagree Slightly</v>
      </c>
      <c r="AK121" t="s">
        <v>60</v>
      </c>
      <c r="AL121" s="6" t="str">
        <f>VLOOKUP($A121,PreSurvey!$D:Z,23,FALSE)</f>
        <v>Disagree Strongly</v>
      </c>
      <c r="AM121" t="s">
        <v>65</v>
      </c>
      <c r="AN121" s="6" t="str">
        <f>VLOOKUP($A121,PreSurvey!$D:AA,24,FALSE)</f>
        <v>Disagree Slightly</v>
      </c>
      <c r="AO121" t="s">
        <v>67</v>
      </c>
      <c r="AP121" s="6" t="str">
        <f>VLOOKUP($A121,PreSurvey!$D:AB,25,FALSE)</f>
        <v>Agree Slightly</v>
      </c>
      <c r="AQ121" t="s">
        <v>67</v>
      </c>
      <c r="AR121" s="6" t="str">
        <f>VLOOKUP($A121,PreSurvey!$D:AC,26,FALSE)</f>
        <v>Agree Slightly</v>
      </c>
      <c r="AS121" t="s">
        <v>68</v>
      </c>
      <c r="AT121" s="6" t="str">
        <f>VLOOKUP($A121,PreSurvey!$D:AD,27,FALSE)</f>
        <v>Agree Slightly</v>
      </c>
      <c r="AU121" t="s">
        <v>68</v>
      </c>
      <c r="AV121" s="6" t="str">
        <f>VLOOKUP($A121,PreSurvey!$D:AE,28,FALSE)</f>
        <v>Agree Slightly</v>
      </c>
      <c r="AW121" t="s">
        <v>67</v>
      </c>
      <c r="AX121" s="6" t="str">
        <f>VLOOKUP($A121,PreSurvey!$D:AF,29,FALSE)</f>
        <v>Agree Slightly</v>
      </c>
      <c r="AY121" t="s">
        <v>66</v>
      </c>
      <c r="AZ121" s="6" t="str">
        <f>VLOOKUP($A121,PreSurvey!$D:AG,30,FALSE)</f>
        <v>Agree Slightly</v>
      </c>
      <c r="BA121" t="s">
        <v>65</v>
      </c>
      <c r="BB121" s="6" t="str">
        <f>VLOOKUP($A121,PreSurvey!$D:AH,31,FALSE)</f>
        <v>Agree Slightly</v>
      </c>
      <c r="BC121" t="s">
        <v>68</v>
      </c>
      <c r="BD121" s="6" t="str">
        <f>VLOOKUP($A121,PreSurvey!$D:AI,32,FALSE)</f>
        <v>Disagree Slightly</v>
      </c>
      <c r="BE121" t="s">
        <v>68</v>
      </c>
      <c r="BF121" s="6" t="str">
        <f>VLOOKUP($A121,PreSurvey!$D:AJ,33,FALSE)</f>
        <v>Disagree Slightly</v>
      </c>
      <c r="BG121" t="s">
        <v>67</v>
      </c>
      <c r="BH121" s="6" t="str">
        <f>VLOOKUP($A121,PreSurvey!$D:AK,34,FALSE)</f>
        <v>Disagree Strongly</v>
      </c>
      <c r="BI121" t="s">
        <v>67</v>
      </c>
      <c r="BJ121" s="6" t="str">
        <f>VLOOKUP($A121,PreSurvey!$D:AL,35,FALSE)</f>
        <v>Disagree Slightly</v>
      </c>
      <c r="BK121" t="s">
        <v>67</v>
      </c>
      <c r="BL121" s="6" t="str">
        <f>VLOOKUP($A121,PreSurvey!$D:AM,36,FALSE)</f>
        <v>Agree Slightly</v>
      </c>
      <c r="BM121" t="s">
        <v>60</v>
      </c>
      <c r="BN121" s="6" t="str">
        <f>VLOOKUP($A121,PreSurvey!$D:AN,37,FALSE)</f>
        <v>Neither Agree nor Disagree</v>
      </c>
      <c r="BO121" t="s">
        <v>67</v>
      </c>
      <c r="BP121" s="6" t="str">
        <f>VLOOKUP($A121,PreSurvey!$D:AO,38,FALSE)</f>
        <v>Neither Agree nor Disagree</v>
      </c>
      <c r="BQ121" t="s">
        <v>67</v>
      </c>
      <c r="BR121" s="6" t="str">
        <f>VLOOKUP($A121,PreSurvey!$D:AP,39,FALSE)</f>
        <v>Neither Agree nor Disagree</v>
      </c>
      <c r="BS121" t="s">
        <v>67</v>
      </c>
      <c r="BT121" s="6" t="str">
        <f>VLOOKUP($A121,PreSurvey!$D:AQ,40,FALSE)</f>
        <v>Neither Agree nor Disagree</v>
      </c>
      <c r="BU121" t="s">
        <v>67</v>
      </c>
      <c r="BV121" s="6" t="str">
        <f>VLOOKUP($A121,PreSurvey!$D:AR,41,FALSE)</f>
        <v>Neither Agree nor Disagree</v>
      </c>
      <c r="BW121" t="s">
        <v>67</v>
      </c>
      <c r="BX121" s="6" t="str">
        <f>VLOOKUP($A121,PreSurvey!$D:AS,42,FALSE)</f>
        <v>Neither Agree nor Disagree</v>
      </c>
      <c r="BY121" t="s">
        <v>67</v>
      </c>
      <c r="BZ121" s="6" t="str">
        <f>VLOOKUP($A121,PreSurvey!$D:AT,43,FALSE)</f>
        <v>Neither Agree nor Disagree</v>
      </c>
      <c r="CA121" t="s">
        <v>68</v>
      </c>
      <c r="CB121" s="6" t="str">
        <f>VLOOKUP($A121,PreSurvey!$D:AU,44,FALSE)</f>
        <v>Agree Slightly</v>
      </c>
      <c r="CC121" t="s">
        <v>68</v>
      </c>
      <c r="CD121" s="6" t="str">
        <f>VLOOKUP($A121,PreSurvey!$D:AV,45,FALSE)</f>
        <v>Agree Slightly</v>
      </c>
      <c r="CE121" t="s">
        <v>68</v>
      </c>
      <c r="CF121" s="6" t="str">
        <f>VLOOKUP($A121,PreSurvey!$D:AW,46,FALSE)</f>
        <v>Agree Slightly</v>
      </c>
      <c r="CG121" t="s">
        <v>68</v>
      </c>
      <c r="CH121" s="6" t="str">
        <f>VLOOKUP($A121,PreSurvey!$D:AX,47,FALSE)</f>
        <v>Agree Slightly</v>
      </c>
      <c r="CI121" t="s">
        <v>68</v>
      </c>
      <c r="CJ121" s="6" t="str">
        <f>VLOOKUP($A121,PreSurvey!$D:AY,48,FALSE)</f>
        <v>Agree Slightly</v>
      </c>
      <c r="CK121" t="s">
        <v>68</v>
      </c>
      <c r="CL121">
        <v>61</v>
      </c>
      <c r="CM121" s="3">
        <v>44391.560416666667</v>
      </c>
    </row>
    <row r="122" spans="1:91" x14ac:dyDescent="0.35">
      <c r="A122" s="5" t="s">
        <v>236</v>
      </c>
      <c r="B122" t="s">
        <v>55</v>
      </c>
      <c r="C122" t="s">
        <v>702</v>
      </c>
      <c r="D122" t="s">
        <v>63</v>
      </c>
      <c r="E122" s="6" t="s">
        <v>58</v>
      </c>
      <c r="F122" s="6" t="s">
        <v>73</v>
      </c>
      <c r="G122" s="6" t="s">
        <v>58</v>
      </c>
      <c r="H122" s="6" t="s">
        <v>59</v>
      </c>
      <c r="I122">
        <v>4</v>
      </c>
      <c r="J122">
        <v>3</v>
      </c>
      <c r="K122">
        <v>3</v>
      </c>
      <c r="L122" s="6" t="str">
        <f>VLOOKUP($A122,PreSurvey!$D:M,10,FALSE)</f>
        <v>Neither Agree nor Disagree</v>
      </c>
      <c r="M122" t="s">
        <v>65</v>
      </c>
      <c r="N122" s="6" t="str">
        <f>VLOOKUP($A122,PreSurvey!$D:N,11,FALSE)</f>
        <v>Agree Slightly</v>
      </c>
      <c r="O122" t="s">
        <v>65</v>
      </c>
      <c r="P122" s="6" t="str">
        <f>VLOOKUP($A122,PreSurvey!$D:O,12,FALSE)</f>
        <v>Neither Agree nor Disagree</v>
      </c>
      <c r="Q122" t="s">
        <v>65</v>
      </c>
      <c r="R122" s="6" t="str">
        <f>VLOOKUP($A122,PreSurvey!$D:P,13,FALSE)</f>
        <v>Agree Slightly</v>
      </c>
      <c r="S122" t="s">
        <v>65</v>
      </c>
      <c r="T122" s="6" t="str">
        <f>VLOOKUP($A122,PreSurvey!$D:Q,14,FALSE)</f>
        <v>Neither Agree nor Disagree</v>
      </c>
      <c r="U122" t="s">
        <v>65</v>
      </c>
      <c r="V122" s="6" t="str">
        <f>VLOOKUP($A122,PreSurvey!$D:R,15,FALSE)</f>
        <v>Neither Agree nor Disagree</v>
      </c>
      <c r="W122" t="s">
        <v>60</v>
      </c>
      <c r="X122" s="6" t="str">
        <f>VLOOKUP($A122,PreSurvey!$D:S,16,FALSE)</f>
        <v>Neither Agree nor Disagree</v>
      </c>
      <c r="Y122" t="s">
        <v>60</v>
      </c>
      <c r="Z122" s="6" t="str">
        <f>VLOOKUP($A122,PreSurvey!$D:T,17,FALSE)</f>
        <v>Disagree Slightly</v>
      </c>
      <c r="AA122" t="s">
        <v>60</v>
      </c>
      <c r="AB122" s="6" t="str">
        <f>VLOOKUP($A122,PreSurvey!$D:U,18,FALSE)</f>
        <v>Agree Strongly</v>
      </c>
      <c r="AC122" t="s">
        <v>60</v>
      </c>
      <c r="AD122" s="6" t="str">
        <f>VLOOKUP($A122,PreSurvey!$D:V,19,FALSE)</f>
        <v>Neither Agree nor Disagree</v>
      </c>
      <c r="AE122" t="s">
        <v>60</v>
      </c>
      <c r="AF122" s="6" t="str">
        <f>VLOOKUP($A122,PreSurvey!$D:W,20,FALSE)</f>
        <v>Agree Slightly</v>
      </c>
      <c r="AG122" t="s">
        <v>65</v>
      </c>
      <c r="AH122" s="6" t="str">
        <f>VLOOKUP($A122,PreSurvey!$D:X,21,FALSE)</f>
        <v>Agree Slightly</v>
      </c>
      <c r="AI122" t="s">
        <v>60</v>
      </c>
      <c r="AJ122" s="6" t="str">
        <f>VLOOKUP($A122,PreSurvey!$D:Y,22,FALSE)</f>
        <v>Neither Agree nor Disagree</v>
      </c>
      <c r="AK122" t="s">
        <v>60</v>
      </c>
      <c r="AL122" s="6" t="str">
        <f>VLOOKUP($A122,PreSurvey!$D:Z,23,FALSE)</f>
        <v>Neither Agree nor Disagree</v>
      </c>
      <c r="AM122" t="s">
        <v>65</v>
      </c>
      <c r="AN122" s="6" t="str">
        <f>VLOOKUP($A122,PreSurvey!$D:AA,24,FALSE)</f>
        <v>Agree Slightly</v>
      </c>
      <c r="AO122" t="s">
        <v>60</v>
      </c>
      <c r="AP122" s="6" t="str">
        <f>VLOOKUP($A122,PreSurvey!$D:AB,25,FALSE)</f>
        <v>Neither Agree nor Disagree</v>
      </c>
      <c r="AQ122" t="s">
        <v>60</v>
      </c>
      <c r="AR122" s="6" t="str">
        <f>VLOOKUP($A122,PreSurvey!$D:AC,26,FALSE)</f>
        <v>Neither Agree nor Disagree</v>
      </c>
      <c r="AS122" t="s">
        <v>60</v>
      </c>
      <c r="AT122" s="6" t="str">
        <f>VLOOKUP($A122,PreSurvey!$D:AD,27,FALSE)</f>
        <v>Neither Agree nor Disagree</v>
      </c>
      <c r="AU122" t="s">
        <v>60</v>
      </c>
      <c r="AV122" s="6" t="str">
        <f>VLOOKUP($A122,PreSurvey!$D:AE,28,FALSE)</f>
        <v>Neither Agree nor Disagree</v>
      </c>
      <c r="AW122" t="s">
        <v>60</v>
      </c>
      <c r="AX122" s="6" t="str">
        <f>VLOOKUP($A122,PreSurvey!$D:AF,29,FALSE)</f>
        <v>Neither Agree nor Disagree</v>
      </c>
      <c r="AY122" t="s">
        <v>60</v>
      </c>
      <c r="AZ122" s="6" t="str">
        <f>VLOOKUP($A122,PreSurvey!$D:AG,30,FALSE)</f>
        <v>Neither Agree nor Disagree</v>
      </c>
      <c r="BA122" t="s">
        <v>60</v>
      </c>
      <c r="BB122" s="6" t="str">
        <f>VLOOKUP($A122,PreSurvey!$D:AH,31,FALSE)</f>
        <v>Neither Agree nor Disagree</v>
      </c>
      <c r="BC122" t="s">
        <v>60</v>
      </c>
      <c r="BD122" s="6" t="str">
        <f>VLOOKUP($A122,PreSurvey!$D:AI,32,FALSE)</f>
        <v>Neither Agree nor Disagree</v>
      </c>
      <c r="BE122" t="s">
        <v>60</v>
      </c>
      <c r="BF122" s="6" t="str">
        <f>VLOOKUP($A122,PreSurvey!$D:AJ,33,FALSE)</f>
        <v>Neither Agree nor Disagree</v>
      </c>
      <c r="BG122" t="s">
        <v>60</v>
      </c>
      <c r="BH122" s="6" t="str">
        <f>VLOOKUP($A122,PreSurvey!$D:AK,34,FALSE)</f>
        <v>Neither Agree nor Disagree</v>
      </c>
      <c r="BI122" t="s">
        <v>60</v>
      </c>
      <c r="BJ122" s="6" t="str">
        <f>VLOOKUP($A122,PreSurvey!$D:AL,35,FALSE)</f>
        <v>Neither Agree nor Disagree</v>
      </c>
      <c r="BK122" t="s">
        <v>60</v>
      </c>
      <c r="BL122" s="6" t="str">
        <f>VLOOKUP($A122,PreSurvey!$D:AM,36,FALSE)</f>
        <v>Neither Agree nor Disagree</v>
      </c>
      <c r="BM122" t="s">
        <v>60</v>
      </c>
      <c r="BN122" s="6" t="str">
        <f>VLOOKUP($A122,PreSurvey!$D:AN,37,FALSE)</f>
        <v>Neither Agree nor Disagree</v>
      </c>
      <c r="BO122" t="s">
        <v>60</v>
      </c>
      <c r="BP122" s="6" t="str">
        <f>VLOOKUP($A122,PreSurvey!$D:AO,38,FALSE)</f>
        <v>Neither Agree nor Disagree</v>
      </c>
      <c r="BQ122" t="s">
        <v>60</v>
      </c>
      <c r="BR122" s="6" t="str">
        <f>VLOOKUP($A122,PreSurvey!$D:AP,39,FALSE)</f>
        <v>Neither Agree nor Disagree</v>
      </c>
      <c r="BS122" t="s">
        <v>60</v>
      </c>
      <c r="BT122" s="6" t="str">
        <f>VLOOKUP($A122,PreSurvey!$D:AQ,40,FALSE)</f>
        <v>Disagree Slightly</v>
      </c>
      <c r="BU122" t="s">
        <v>60</v>
      </c>
      <c r="BV122" s="6" t="str">
        <f>VLOOKUP($A122,PreSurvey!$D:AR,41,FALSE)</f>
        <v>Disagree Slightly</v>
      </c>
      <c r="BW122" t="s">
        <v>60</v>
      </c>
      <c r="BX122" s="6" t="str">
        <f>VLOOKUP($A122,PreSurvey!$D:AS,42,FALSE)</f>
        <v>Neither Agree nor Disagree</v>
      </c>
      <c r="BY122" t="s">
        <v>60</v>
      </c>
      <c r="BZ122" s="6" t="str">
        <f>VLOOKUP($A122,PreSurvey!$D:AT,43,FALSE)</f>
        <v>Agree Slightly</v>
      </c>
      <c r="CA122" t="s">
        <v>60</v>
      </c>
      <c r="CB122" s="6" t="str">
        <f>VLOOKUP($A122,PreSurvey!$D:AU,44,FALSE)</f>
        <v>Agree Slightly</v>
      </c>
      <c r="CC122" t="s">
        <v>60</v>
      </c>
      <c r="CD122" s="6" t="str">
        <f>VLOOKUP($A122,PreSurvey!$D:AV,45,FALSE)</f>
        <v>Neither Agree nor Disagree</v>
      </c>
      <c r="CE122" t="s">
        <v>60</v>
      </c>
      <c r="CF122" s="6" t="str">
        <f>VLOOKUP($A122,PreSurvey!$D:AW,46,FALSE)</f>
        <v>Neither Agree nor Disagree</v>
      </c>
      <c r="CG122" t="s">
        <v>60</v>
      </c>
      <c r="CH122" s="6" t="str">
        <f>VLOOKUP($A122,PreSurvey!$D:AX,47,FALSE)</f>
        <v>Neither Agree nor Disagree</v>
      </c>
      <c r="CI122" t="s">
        <v>60</v>
      </c>
      <c r="CJ122" s="6" t="str">
        <f>VLOOKUP($A122,PreSurvey!$D:AY,48,FALSE)</f>
        <v>Neither Agree nor Disagree</v>
      </c>
      <c r="CK122" t="s">
        <v>60</v>
      </c>
      <c r="CL122">
        <v>859</v>
      </c>
      <c r="CM122" s="3">
        <v>44441.375694444447</v>
      </c>
    </row>
    <row r="123" spans="1:91" x14ac:dyDescent="0.35">
      <c r="A123" s="5" t="s">
        <v>54</v>
      </c>
      <c r="B123" t="s">
        <v>55</v>
      </c>
      <c r="C123" t="s">
        <v>705</v>
      </c>
      <c r="D123" t="s">
        <v>56</v>
      </c>
      <c r="E123" s="6" t="s">
        <v>52</v>
      </c>
      <c r="F123" s="6" t="s">
        <v>57</v>
      </c>
      <c r="G123" s="6" t="s">
        <v>58</v>
      </c>
      <c r="H123" s="6" t="s">
        <v>59</v>
      </c>
      <c r="I123">
        <v>4</v>
      </c>
      <c r="J123">
        <v>5</v>
      </c>
      <c r="K123">
        <v>3</v>
      </c>
      <c r="L123" s="6" t="str">
        <f>VLOOKUP($A123,PreSurvey!$D:M,10,FALSE)</f>
        <v>Neither Agree nor Disagree</v>
      </c>
      <c r="M123" t="s">
        <v>65</v>
      </c>
      <c r="N123" s="6" t="str">
        <f>VLOOKUP($A123,PreSurvey!$D:N,11,FALSE)</f>
        <v>Neither Agree nor Disagree</v>
      </c>
      <c r="O123" t="s">
        <v>67</v>
      </c>
      <c r="P123" s="6" t="str">
        <f>VLOOKUP($A123,PreSurvey!$D:O,12,FALSE)</f>
        <v>Neither Agree nor Disagree</v>
      </c>
      <c r="Q123" t="s">
        <v>67</v>
      </c>
      <c r="R123" s="6" t="str">
        <f>VLOOKUP($A123,PreSurvey!$D:P,13,FALSE)</f>
        <v>Neither Agree nor Disagree</v>
      </c>
      <c r="S123" t="s">
        <v>65</v>
      </c>
      <c r="T123" s="6" t="str">
        <f>VLOOKUP($A123,PreSurvey!$D:Q,14,FALSE)</f>
        <v>Neither Agree nor Disagree</v>
      </c>
      <c r="U123" t="s">
        <v>68</v>
      </c>
      <c r="V123" s="6" t="str">
        <f>VLOOKUP($A123,PreSurvey!$D:R,15,FALSE)</f>
        <v>Neither Agree nor Disagree</v>
      </c>
      <c r="W123" t="s">
        <v>67</v>
      </c>
      <c r="X123" s="6" t="str">
        <f>VLOOKUP($A123,PreSurvey!$D:S,16,FALSE)</f>
        <v>Neither Agree nor Disagree</v>
      </c>
      <c r="Y123" t="s">
        <v>67</v>
      </c>
      <c r="Z123" s="6" t="str">
        <f>VLOOKUP($A123,PreSurvey!$D:T,17,FALSE)</f>
        <v>Neither Agree nor Disagree</v>
      </c>
      <c r="AA123" t="s">
        <v>67</v>
      </c>
      <c r="AB123" s="6" t="str">
        <f>VLOOKUP($A123,PreSurvey!$D:U,18,FALSE)</f>
        <v>Neither Agree nor Disagree</v>
      </c>
      <c r="AC123" t="s">
        <v>60</v>
      </c>
      <c r="AD123" s="6" t="str">
        <f>VLOOKUP($A123,PreSurvey!$D:V,19,FALSE)</f>
        <v>Neither Agree nor Disagree</v>
      </c>
      <c r="AE123" t="s">
        <v>67</v>
      </c>
      <c r="AF123" s="6" t="str">
        <f>VLOOKUP($A123,PreSurvey!$D:W,20,FALSE)</f>
        <v>Neither Agree nor Disagree</v>
      </c>
      <c r="AG123" t="s">
        <v>65</v>
      </c>
      <c r="AH123" s="6" t="str">
        <f>VLOOKUP($A123,PreSurvey!$D:X,21,FALSE)</f>
        <v>Neither Agree nor Disagree</v>
      </c>
      <c r="AI123" t="s">
        <v>60</v>
      </c>
      <c r="AJ123" s="6" t="str">
        <f>VLOOKUP($A123,PreSurvey!$D:Y,22,FALSE)</f>
        <v>Neither Agree nor Disagree</v>
      </c>
      <c r="AK123" t="s">
        <v>67</v>
      </c>
      <c r="AL123" s="6" t="str">
        <f>VLOOKUP($A123,PreSurvey!$D:Z,23,FALSE)</f>
        <v>Neither Agree nor Disagree</v>
      </c>
      <c r="AM123" t="s">
        <v>66</v>
      </c>
      <c r="AN123" s="6" t="str">
        <f>VLOOKUP($A123,PreSurvey!$D:AA,24,FALSE)</f>
        <v>Neither Agree nor Disagree</v>
      </c>
      <c r="AO123" t="s">
        <v>66</v>
      </c>
      <c r="AP123" s="6" t="str">
        <f>VLOOKUP($A123,PreSurvey!$D:AB,25,FALSE)</f>
        <v>Neither Agree nor Disagree</v>
      </c>
      <c r="AQ123" t="s">
        <v>67</v>
      </c>
      <c r="AR123" s="6" t="str">
        <f>VLOOKUP($A123,PreSurvey!$D:AC,26,FALSE)</f>
        <v>Neither Agree nor Disagree</v>
      </c>
      <c r="AS123" t="s">
        <v>67</v>
      </c>
      <c r="AT123" s="6" t="str">
        <f>VLOOKUP($A123,PreSurvey!$D:AD,27,FALSE)</f>
        <v>Neither Agree nor Disagree</v>
      </c>
      <c r="AU123" t="s">
        <v>66</v>
      </c>
      <c r="AV123" s="6" t="str">
        <f>VLOOKUP($A123,PreSurvey!$D:AE,28,FALSE)</f>
        <v>Neither Agree nor Disagree</v>
      </c>
      <c r="AW123" t="s">
        <v>67</v>
      </c>
      <c r="AX123" s="6" t="str">
        <f>VLOOKUP($A123,PreSurvey!$D:AF,29,FALSE)</f>
        <v>Neither Agree nor Disagree</v>
      </c>
      <c r="AY123" t="s">
        <v>66</v>
      </c>
      <c r="AZ123" s="6" t="str">
        <f>VLOOKUP($A123,PreSurvey!$D:AG,30,FALSE)</f>
        <v>Neither Agree nor Disagree</v>
      </c>
      <c r="BA123" t="s">
        <v>66</v>
      </c>
      <c r="BB123" s="6" t="str">
        <f>VLOOKUP($A123,PreSurvey!$D:AH,31,FALSE)</f>
        <v>Neither Agree nor Disagree</v>
      </c>
      <c r="BC123" t="s">
        <v>66</v>
      </c>
      <c r="BD123" s="6" t="str">
        <f>VLOOKUP($A123,PreSurvey!$D:AI,32,FALSE)</f>
        <v>Neither Agree nor Disagree</v>
      </c>
      <c r="BE123" t="s">
        <v>66</v>
      </c>
      <c r="BF123" s="6" t="str">
        <f>VLOOKUP($A123,PreSurvey!$D:AJ,33,FALSE)</f>
        <v>Neither Agree nor Disagree</v>
      </c>
      <c r="BG123" t="s">
        <v>67</v>
      </c>
      <c r="BH123" s="6" t="str">
        <f>VLOOKUP($A123,PreSurvey!$D:AK,34,FALSE)</f>
        <v>Neither Agree nor Disagree</v>
      </c>
      <c r="BI123" t="s">
        <v>67</v>
      </c>
      <c r="BJ123" s="6" t="str">
        <f>VLOOKUP($A123,PreSurvey!$D:AL,35,FALSE)</f>
        <v>Neither Agree nor Disagree</v>
      </c>
      <c r="BK123" t="s">
        <v>67</v>
      </c>
      <c r="BL123" s="6" t="str">
        <f>VLOOKUP($A123,PreSurvey!$D:AM,36,FALSE)</f>
        <v>Neither Agree nor Disagree</v>
      </c>
      <c r="BM123" t="s">
        <v>65</v>
      </c>
      <c r="BN123" s="6" t="str">
        <f>VLOOKUP($A123,PreSurvey!$D:AN,37,FALSE)</f>
        <v>Neither Agree nor Disagree</v>
      </c>
      <c r="BO123" t="s">
        <v>66</v>
      </c>
      <c r="BP123" s="6" t="str">
        <f>VLOOKUP($A123,PreSurvey!$D:AO,38,FALSE)</f>
        <v>Neither Agree nor Disagree</v>
      </c>
      <c r="BQ123" t="s">
        <v>67</v>
      </c>
      <c r="BR123" s="6" t="str">
        <f>VLOOKUP($A123,PreSurvey!$D:AP,39,FALSE)</f>
        <v>Neither Agree nor Disagree</v>
      </c>
      <c r="BS123" t="s">
        <v>67</v>
      </c>
      <c r="BT123" s="6" t="str">
        <f>VLOOKUP($A123,PreSurvey!$D:AQ,40,FALSE)</f>
        <v>Neither Agree nor Disagree</v>
      </c>
      <c r="BU123" t="s">
        <v>67</v>
      </c>
      <c r="BV123" s="6" t="str">
        <f>VLOOKUP($A123,PreSurvey!$D:AR,41,FALSE)</f>
        <v>Neither Agree nor Disagree</v>
      </c>
      <c r="BW123" t="s">
        <v>67</v>
      </c>
      <c r="BX123" s="6" t="str">
        <f>VLOOKUP($A123,PreSurvey!$D:AS,42,FALSE)</f>
        <v>Neither Agree nor Disagree</v>
      </c>
      <c r="BY123" t="s">
        <v>67</v>
      </c>
      <c r="BZ123" s="6" t="str">
        <f>VLOOKUP($A123,PreSurvey!$D:AT,43,FALSE)</f>
        <v>Neither Agree nor Disagree</v>
      </c>
      <c r="CA123" t="s">
        <v>67</v>
      </c>
      <c r="CB123" s="6" t="str">
        <f>VLOOKUP($A123,PreSurvey!$D:AU,44,FALSE)</f>
        <v>Neither Agree nor Disagree</v>
      </c>
      <c r="CC123" t="s">
        <v>65</v>
      </c>
      <c r="CD123" s="6" t="str">
        <f>VLOOKUP($A123,PreSurvey!$D:AV,45,FALSE)</f>
        <v>Neither Agree nor Disagree</v>
      </c>
      <c r="CE123" t="s">
        <v>68</v>
      </c>
      <c r="CF123" s="6" t="str">
        <f>VLOOKUP($A123,PreSurvey!$D:AW,46,FALSE)</f>
        <v>Neither Agree nor Disagree</v>
      </c>
      <c r="CG123" t="s">
        <v>65</v>
      </c>
      <c r="CH123" s="6" t="str">
        <f>VLOOKUP($A123,PreSurvey!$D:AX,47,FALSE)</f>
        <v>Neither Agree nor Disagree</v>
      </c>
      <c r="CI123" t="s">
        <v>65</v>
      </c>
      <c r="CJ123" s="6" t="str">
        <f>VLOOKUP($A123,PreSurvey!$D:AY,48,FALSE)</f>
        <v>Neither Agree nor Disagree</v>
      </c>
      <c r="CK123" t="s">
        <v>68</v>
      </c>
      <c r="CL123">
        <v>185</v>
      </c>
      <c r="CM123" s="3">
        <v>44414.57916666667</v>
      </c>
    </row>
    <row r="124" spans="1:91" x14ac:dyDescent="0.35">
      <c r="A124" s="5" t="s">
        <v>505</v>
      </c>
      <c r="B124" t="s">
        <v>55</v>
      </c>
      <c r="C124" t="s">
        <v>705</v>
      </c>
      <c r="D124" t="s">
        <v>56</v>
      </c>
      <c r="E124" s="6" t="s">
        <v>52</v>
      </c>
      <c r="F124" s="6" t="s">
        <v>77</v>
      </c>
      <c r="G124" s="6" t="s">
        <v>58</v>
      </c>
      <c r="H124" s="6" t="s">
        <v>116</v>
      </c>
      <c r="I124">
        <v>4</v>
      </c>
      <c r="J124">
        <v>4</v>
      </c>
      <c r="K124">
        <v>4</v>
      </c>
      <c r="L124" s="6" t="str">
        <f>VLOOKUP($A124,PreSurvey!$D:M,10,FALSE)</f>
        <v>Neither Agree nor Disagree</v>
      </c>
      <c r="M124" t="s">
        <v>65</v>
      </c>
      <c r="N124" s="6" t="str">
        <f>VLOOKUP($A124,PreSurvey!$D:N,11,FALSE)</f>
        <v>Disagree Strongly</v>
      </c>
      <c r="O124" t="s">
        <v>66</v>
      </c>
      <c r="P124" s="6" t="str">
        <f>VLOOKUP($A124,PreSurvey!$D:O,12,FALSE)</f>
        <v>Disagree Strongly</v>
      </c>
      <c r="Q124" t="s">
        <v>66</v>
      </c>
      <c r="R124" s="6" t="str">
        <f>VLOOKUP($A124,PreSurvey!$D:P,13,FALSE)</f>
        <v>Agree Strongly</v>
      </c>
      <c r="S124" t="s">
        <v>68</v>
      </c>
      <c r="T124" s="6" t="str">
        <f>VLOOKUP($A124,PreSurvey!$D:Q,14,FALSE)</f>
        <v>Agree Strongly</v>
      </c>
      <c r="U124" t="s">
        <v>68</v>
      </c>
      <c r="V124" s="6" t="str">
        <f>VLOOKUP($A124,PreSurvey!$D:R,15,FALSE)</f>
        <v>Disagree Slightly</v>
      </c>
      <c r="W124" t="s">
        <v>67</v>
      </c>
      <c r="X124" s="6" t="str">
        <f>VLOOKUP($A124,PreSurvey!$D:S,16,FALSE)</f>
        <v>Disagree Strongly</v>
      </c>
      <c r="Y124" t="s">
        <v>67</v>
      </c>
      <c r="Z124" s="6" t="str">
        <f>VLOOKUP($A124,PreSurvey!$D:T,17,FALSE)</f>
        <v>Disagree Strongly</v>
      </c>
      <c r="AA124" t="s">
        <v>67</v>
      </c>
      <c r="AB124" s="6" t="str">
        <f>VLOOKUP($A124,PreSurvey!$D:U,18,FALSE)</f>
        <v>Neither Agree nor Disagree</v>
      </c>
      <c r="AC124" t="s">
        <v>65</v>
      </c>
      <c r="AD124" s="6" t="str">
        <f>VLOOKUP($A124,PreSurvey!$D:V,19,FALSE)</f>
        <v>Neither Agree nor Disagree</v>
      </c>
      <c r="AE124" t="s">
        <v>60</v>
      </c>
      <c r="AF124" s="6" t="str">
        <f>VLOOKUP($A124,PreSurvey!$D:W,20,FALSE)</f>
        <v>Neither Agree nor Disagree</v>
      </c>
      <c r="AG124" t="s">
        <v>65</v>
      </c>
      <c r="AH124" s="6" t="str">
        <f>VLOOKUP($A124,PreSurvey!$D:X,21,FALSE)</f>
        <v>Disagree Slightly</v>
      </c>
      <c r="AI124" t="s">
        <v>65</v>
      </c>
      <c r="AJ124" s="6" t="str">
        <f>VLOOKUP($A124,PreSurvey!$D:Y,22,FALSE)</f>
        <v>Disagree Strongly</v>
      </c>
      <c r="AK124" t="s">
        <v>66</v>
      </c>
      <c r="AL124" s="6" t="str">
        <f>VLOOKUP($A124,PreSurvey!$D:Z,23,FALSE)</f>
        <v>Disagree Slightly</v>
      </c>
      <c r="AM124" t="s">
        <v>60</v>
      </c>
      <c r="AN124" s="6" t="str">
        <f>VLOOKUP($A124,PreSurvey!$D:AA,24,FALSE)</f>
        <v>Disagree Slightly</v>
      </c>
      <c r="AO124" t="s">
        <v>67</v>
      </c>
      <c r="AP124" s="6" t="str">
        <f>VLOOKUP($A124,PreSurvey!$D:AB,25,FALSE)</f>
        <v>Disagree Strongly</v>
      </c>
      <c r="AQ124" t="s">
        <v>67</v>
      </c>
      <c r="AR124" s="6" t="str">
        <f>VLOOKUP($A124,PreSurvey!$D:AC,26,FALSE)</f>
        <v>Disagree Strongly</v>
      </c>
      <c r="AS124" t="s">
        <v>66</v>
      </c>
      <c r="AT124" s="6" t="str">
        <f>VLOOKUP($A124,PreSurvey!$D:AD,27,FALSE)</f>
        <v>Agree Strongly</v>
      </c>
      <c r="AU124" t="s">
        <v>68</v>
      </c>
      <c r="AV124" s="6" t="str">
        <f>VLOOKUP($A124,PreSurvey!$D:AE,28,FALSE)</f>
        <v>Neither Agree nor Disagree</v>
      </c>
      <c r="AW124" t="s">
        <v>67</v>
      </c>
      <c r="AX124" s="6" t="str">
        <f>VLOOKUP($A124,PreSurvey!$D:AF,29,FALSE)</f>
        <v>Neither Agree nor Disagree</v>
      </c>
      <c r="AY124" t="s">
        <v>66</v>
      </c>
      <c r="AZ124" s="6" t="str">
        <f>VLOOKUP($A124,PreSurvey!$D:AG,30,FALSE)</f>
        <v>Neither Agree nor Disagree</v>
      </c>
      <c r="BA124" t="s">
        <v>66</v>
      </c>
      <c r="BB124" s="6" t="str">
        <f>VLOOKUP($A124,PreSurvey!$D:AH,31,FALSE)</f>
        <v>Neither Agree nor Disagree</v>
      </c>
      <c r="BC124" t="s">
        <v>65</v>
      </c>
      <c r="BD124" s="6" t="str">
        <f>VLOOKUP($A124,PreSurvey!$D:AI,32,FALSE)</f>
        <v>Disagree Slightly</v>
      </c>
      <c r="BE124" t="s">
        <v>65</v>
      </c>
      <c r="BF124" s="6" t="str">
        <f>VLOOKUP($A124,PreSurvey!$D:AJ,33,FALSE)</f>
        <v>Disagree Strongly</v>
      </c>
      <c r="BG124" t="s">
        <v>67</v>
      </c>
      <c r="BH124" s="6" t="str">
        <f>VLOOKUP($A124,PreSurvey!$D:AK,34,FALSE)</f>
        <v>Disagree Strongly</v>
      </c>
      <c r="BI124" t="s">
        <v>67</v>
      </c>
      <c r="BJ124" s="6" t="str">
        <f>VLOOKUP($A124,PreSurvey!$D:AL,35,FALSE)</f>
        <v>Disagree Slightly</v>
      </c>
      <c r="BK124" t="s">
        <v>67</v>
      </c>
      <c r="BL124" s="6" t="str">
        <f>VLOOKUP($A124,PreSurvey!$D:AM,36,FALSE)</f>
        <v>Agree Slightly</v>
      </c>
      <c r="BM124" t="s">
        <v>60</v>
      </c>
      <c r="BN124" s="6" t="str">
        <f>VLOOKUP($A124,PreSurvey!$D:AN,37,FALSE)</f>
        <v>Agree Slightly</v>
      </c>
      <c r="BO124" t="s">
        <v>65</v>
      </c>
      <c r="BP124" s="6" t="str">
        <f>VLOOKUP($A124,PreSurvey!$D:AO,38,FALSE)</f>
        <v>Disagree Strongly</v>
      </c>
      <c r="BQ124" t="s">
        <v>67</v>
      </c>
      <c r="BR124" s="6" t="str">
        <f>VLOOKUP($A124,PreSurvey!$D:AP,39,FALSE)</f>
        <v>Disagree Strongly</v>
      </c>
      <c r="BS124" t="s">
        <v>67</v>
      </c>
      <c r="BT124" s="6" t="str">
        <f>VLOOKUP($A124,PreSurvey!$D:AQ,40,FALSE)</f>
        <v>Disagree Strongly</v>
      </c>
      <c r="BU124" t="s">
        <v>67</v>
      </c>
      <c r="BV124" s="6" t="str">
        <f>VLOOKUP($A124,PreSurvey!$D:AR,41,FALSE)</f>
        <v>Disagree Strongly</v>
      </c>
      <c r="BW124" t="s">
        <v>67</v>
      </c>
      <c r="BX124" s="6" t="str">
        <f>VLOOKUP($A124,PreSurvey!$D:AS,42,FALSE)</f>
        <v>Disagree Strongly</v>
      </c>
      <c r="BY124" t="s">
        <v>67</v>
      </c>
      <c r="BZ124" s="6" t="str">
        <f>VLOOKUP($A124,PreSurvey!$D:AT,43,FALSE)</f>
        <v>Agree Strongly</v>
      </c>
      <c r="CA124" t="s">
        <v>67</v>
      </c>
      <c r="CB124" s="6" t="str">
        <f>VLOOKUP($A124,PreSurvey!$D:AU,44,FALSE)</f>
        <v>Agree Strongly</v>
      </c>
      <c r="CC124" t="s">
        <v>68</v>
      </c>
      <c r="CD124" s="6" t="str">
        <f>VLOOKUP($A124,PreSurvey!$D:AV,45,FALSE)</f>
        <v>Agree Slightly</v>
      </c>
      <c r="CE124" t="s">
        <v>68</v>
      </c>
      <c r="CF124" s="6" t="str">
        <f>VLOOKUP($A124,PreSurvey!$D:AW,46,FALSE)</f>
        <v>Agree Slightly</v>
      </c>
      <c r="CG124" t="s">
        <v>65</v>
      </c>
      <c r="CH124" s="6" t="str">
        <f>VLOOKUP($A124,PreSurvey!$D:AX,47,FALSE)</f>
        <v>Neither Agree nor Disagree</v>
      </c>
      <c r="CI124" t="s">
        <v>68</v>
      </c>
      <c r="CJ124" s="6" t="str">
        <f>VLOOKUP($A124,PreSurvey!$D:AY,48,FALSE)</f>
        <v>Neither Agree nor Disagree</v>
      </c>
      <c r="CK124" t="s">
        <v>65</v>
      </c>
      <c r="CL124">
        <v>857</v>
      </c>
      <c r="CM124" s="3">
        <v>44441.371527777781</v>
      </c>
    </row>
    <row r="125" spans="1:91" x14ac:dyDescent="0.35">
      <c r="A125" s="5" t="s">
        <v>690</v>
      </c>
      <c r="B125" t="s">
        <v>334</v>
      </c>
      <c r="C125" t="s">
        <v>705</v>
      </c>
      <c r="D125" t="s">
        <v>56</v>
      </c>
      <c r="E125" s="6" t="s">
        <v>52</v>
      </c>
      <c r="F125" s="6" t="s">
        <v>77</v>
      </c>
      <c r="G125" s="6" t="s">
        <v>58</v>
      </c>
      <c r="H125" s="6" t="s">
        <v>116</v>
      </c>
      <c r="I125">
        <v>3</v>
      </c>
      <c r="J125">
        <v>3</v>
      </c>
      <c r="K125">
        <v>3</v>
      </c>
      <c r="L125" s="6" t="str">
        <f>VLOOKUP($A125,PreSurvey!$D:M,10,FALSE)</f>
        <v>Agree Slightly</v>
      </c>
      <c r="M125" t="s">
        <v>65</v>
      </c>
      <c r="N125" s="6" t="str">
        <f>VLOOKUP($A125,PreSurvey!$D:N,11,FALSE)</f>
        <v>Neither Agree nor Disagree</v>
      </c>
      <c r="O125" t="s">
        <v>60</v>
      </c>
      <c r="P125" s="6" t="str">
        <f>VLOOKUP($A125,PreSurvey!$D:O,12,FALSE)</f>
        <v>Neither Agree nor Disagree</v>
      </c>
      <c r="Q125" t="s">
        <v>66</v>
      </c>
      <c r="R125" s="6" t="str">
        <f>VLOOKUP($A125,PreSurvey!$D:P,13,FALSE)</f>
        <v>Neither Agree nor Disagree</v>
      </c>
      <c r="S125" t="s">
        <v>65</v>
      </c>
      <c r="T125" s="6" t="str">
        <f>VLOOKUP($A125,PreSurvey!$D:Q,14,FALSE)</f>
        <v>Neither Agree nor Disagree</v>
      </c>
      <c r="U125" t="s">
        <v>65</v>
      </c>
      <c r="V125" s="6" t="str">
        <f>VLOOKUP($A125,PreSurvey!$D:R,15,FALSE)</f>
        <v>Neither Agree nor Disagree</v>
      </c>
      <c r="W125" t="s">
        <v>60</v>
      </c>
      <c r="X125" s="6" t="str">
        <f>VLOOKUP($A125,PreSurvey!$D:S,16,FALSE)</f>
        <v>Disagree Slightly</v>
      </c>
      <c r="Y125" t="s">
        <v>66</v>
      </c>
      <c r="Z125" s="6" t="str">
        <f>VLOOKUP($A125,PreSurvey!$D:T,17,FALSE)</f>
        <v>Neither Agree nor Disagree</v>
      </c>
      <c r="AA125" t="s">
        <v>60</v>
      </c>
      <c r="AB125" s="6" t="str">
        <f>VLOOKUP($A125,PreSurvey!$D:U,18,FALSE)</f>
        <v>Agree Strongly</v>
      </c>
      <c r="AC125" t="s">
        <v>65</v>
      </c>
      <c r="AD125" s="6" t="str">
        <f>VLOOKUP($A125,PreSurvey!$D:V,19,FALSE)</f>
        <v>Agree Slightly</v>
      </c>
      <c r="AE125" t="s">
        <v>60</v>
      </c>
      <c r="AF125" s="6" t="str">
        <f>VLOOKUP($A125,PreSurvey!$D:W,20,FALSE)</f>
        <v>Agree Slightly</v>
      </c>
      <c r="AG125" t="s">
        <v>60</v>
      </c>
      <c r="AH125" s="6" t="str">
        <f>VLOOKUP($A125,PreSurvey!$D:X,21,FALSE)</f>
        <v>Neither Agree nor Disagree</v>
      </c>
      <c r="AI125" t="s">
        <v>65</v>
      </c>
      <c r="AJ125" s="6" t="str">
        <f>VLOOKUP($A125,PreSurvey!$D:Y,22,FALSE)</f>
        <v>Disagree Slightly</v>
      </c>
      <c r="AK125" t="s">
        <v>66</v>
      </c>
      <c r="AL125" s="6" t="str">
        <f>VLOOKUP($A125,PreSurvey!$D:Z,23,FALSE)</f>
        <v>Disagree Slightly</v>
      </c>
      <c r="AM125" t="s">
        <v>60</v>
      </c>
      <c r="AN125" s="6" t="str">
        <f>VLOOKUP($A125,PreSurvey!$D:AA,24,FALSE)</f>
        <v>Neither Agree nor Disagree</v>
      </c>
      <c r="AO125" t="s">
        <v>60</v>
      </c>
      <c r="AP125" s="6" t="str">
        <f>VLOOKUP($A125,PreSurvey!$D:AB,25,FALSE)</f>
        <v>Disagree Strongly</v>
      </c>
      <c r="AQ125" t="s">
        <v>67</v>
      </c>
      <c r="AR125" s="6" t="str">
        <f>VLOOKUP($A125,PreSurvey!$D:AC,26,FALSE)</f>
        <v>Neither Agree nor Disagree</v>
      </c>
      <c r="AS125" t="s">
        <v>66</v>
      </c>
      <c r="AT125" s="6" t="str">
        <f>VLOOKUP($A125,PreSurvey!$D:AD,27,FALSE)</f>
        <v>Agree Slightly</v>
      </c>
      <c r="AU125" t="s">
        <v>65</v>
      </c>
      <c r="AV125" s="6" t="str">
        <f>VLOOKUP($A125,PreSurvey!$D:AE,28,FALSE)</f>
        <v>Disagree Slightly</v>
      </c>
      <c r="AW125" t="s">
        <v>60</v>
      </c>
      <c r="AX125" s="6" t="str">
        <f>VLOOKUP($A125,PreSurvey!$D:AF,29,FALSE)</f>
        <v>Neither Agree nor Disagree</v>
      </c>
      <c r="AY125" t="s">
        <v>66</v>
      </c>
      <c r="AZ125" s="6" t="str">
        <f>VLOOKUP($A125,PreSurvey!$D:AG,30,FALSE)</f>
        <v>Agree Slightly</v>
      </c>
      <c r="BA125" t="s">
        <v>66</v>
      </c>
      <c r="BB125" s="6" t="str">
        <f>VLOOKUP($A125,PreSurvey!$D:AH,31,FALSE)</f>
        <v>Agree Slightly</v>
      </c>
      <c r="BC125" t="s">
        <v>65</v>
      </c>
      <c r="BD125" s="6" t="str">
        <f>VLOOKUP($A125,PreSurvey!$D:AI,32,FALSE)</f>
        <v>Agree Slightly</v>
      </c>
      <c r="BE125" t="s">
        <v>65</v>
      </c>
      <c r="BF125" s="6" t="str">
        <f>VLOOKUP($A125,PreSurvey!$D:AJ,33,FALSE)</f>
        <v>Neither Agree nor Disagree</v>
      </c>
      <c r="BG125" t="s">
        <v>60</v>
      </c>
      <c r="BH125" s="6" t="str">
        <f>VLOOKUP($A125,PreSurvey!$D:AK,34,FALSE)</f>
        <v>Disagree Strongly</v>
      </c>
      <c r="BI125" t="s">
        <v>67</v>
      </c>
      <c r="BJ125" s="6" t="str">
        <f>VLOOKUP($A125,PreSurvey!$D:AL,35,FALSE)</f>
        <v>Neither Agree nor Disagree</v>
      </c>
      <c r="BK125" t="s">
        <v>60</v>
      </c>
      <c r="BL125" s="6" t="str">
        <f>VLOOKUP($A125,PreSurvey!$D:AM,36,FALSE)</f>
        <v>Agree Slightly</v>
      </c>
      <c r="BM125" t="s">
        <v>60</v>
      </c>
      <c r="BN125" s="6" t="str">
        <f>VLOOKUP($A125,PreSurvey!$D:AN,37,FALSE)</f>
        <v>Agree Slightly</v>
      </c>
      <c r="BO125" t="s">
        <v>60</v>
      </c>
      <c r="BP125" s="6" t="str">
        <f>VLOOKUP($A125,PreSurvey!$D:AO,38,FALSE)</f>
        <v>Neither Agree nor Disagree</v>
      </c>
      <c r="BQ125" t="s">
        <v>66</v>
      </c>
      <c r="BR125" s="6" t="str">
        <f>VLOOKUP($A125,PreSurvey!$D:AP,39,FALSE)</f>
        <v>Disagree Slightly</v>
      </c>
      <c r="BS125" t="s">
        <v>67</v>
      </c>
      <c r="BT125" s="6" t="str">
        <f>VLOOKUP($A125,PreSurvey!$D:AQ,40,FALSE)</f>
        <v>Disagree Strongly</v>
      </c>
      <c r="BU125" t="s">
        <v>60</v>
      </c>
      <c r="BV125" s="6" t="str">
        <f>VLOOKUP($A125,PreSurvey!$D:AR,41,FALSE)</f>
        <v>Disagree Strongly</v>
      </c>
      <c r="BW125" t="s">
        <v>60</v>
      </c>
      <c r="BX125" s="6" t="str">
        <f>VLOOKUP($A125,PreSurvey!$D:AS,42,FALSE)</f>
        <v>Neither Agree nor Disagree</v>
      </c>
      <c r="BY125" t="s">
        <v>60</v>
      </c>
      <c r="BZ125" s="6" t="str">
        <f>VLOOKUP($A125,PreSurvey!$D:AT,43,FALSE)</f>
        <v>Neither Agree nor Disagree</v>
      </c>
      <c r="CA125" t="s">
        <v>60</v>
      </c>
      <c r="CB125" s="6" t="str">
        <f>VLOOKUP($A125,PreSurvey!$D:AU,44,FALSE)</f>
        <v>Agree Slightly</v>
      </c>
      <c r="CC125" t="s">
        <v>65</v>
      </c>
      <c r="CD125" s="6" t="str">
        <f>VLOOKUP($A125,PreSurvey!$D:AV,45,FALSE)</f>
        <v>Agree Slightly</v>
      </c>
      <c r="CE125" t="s">
        <v>65</v>
      </c>
      <c r="CF125" s="6" t="str">
        <f>VLOOKUP($A125,PreSurvey!$D:AW,46,FALSE)</f>
        <v>Agree Slightly</v>
      </c>
      <c r="CG125" t="s">
        <v>65</v>
      </c>
      <c r="CH125" s="6" t="str">
        <f>VLOOKUP($A125,PreSurvey!$D:AX,47,FALSE)</f>
        <v>Agree Slightly</v>
      </c>
      <c r="CI125" t="s">
        <v>65</v>
      </c>
      <c r="CJ125" s="6" t="str">
        <f>VLOOKUP($A125,PreSurvey!$D:AY,48,FALSE)</f>
        <v>Agree Slightly</v>
      </c>
      <c r="CK125" t="s">
        <v>65</v>
      </c>
      <c r="CL125">
        <v>34</v>
      </c>
      <c r="CM125" s="3">
        <v>44385.67291666667</v>
      </c>
    </row>
    <row r="126" spans="1:91" x14ac:dyDescent="0.35">
      <c r="A126" s="5">
        <v>9929</v>
      </c>
      <c r="B126" t="s">
        <v>334</v>
      </c>
      <c r="C126" t="s">
        <v>705</v>
      </c>
      <c r="D126" t="s">
        <v>63</v>
      </c>
      <c r="E126" s="6" t="s">
        <v>52</v>
      </c>
      <c r="F126" s="6" t="s">
        <v>64</v>
      </c>
      <c r="G126" s="6" t="s">
        <v>58</v>
      </c>
      <c r="H126" s="6" t="s">
        <v>85</v>
      </c>
      <c r="I126">
        <v>5</v>
      </c>
      <c r="J126">
        <v>5</v>
      </c>
      <c r="K126">
        <v>5</v>
      </c>
      <c r="L126" s="6" t="str">
        <f>VLOOKUP($A126,PreSurvey!$D:M,10,FALSE)</f>
        <v>Agree Slightly</v>
      </c>
      <c r="M126" t="s">
        <v>68</v>
      </c>
      <c r="N126" s="6" t="str">
        <f>VLOOKUP($A126,PreSurvey!$D:N,11,FALSE)</f>
        <v>Disagree Slightly</v>
      </c>
      <c r="O126" t="s">
        <v>67</v>
      </c>
      <c r="P126" s="6" t="str">
        <f>VLOOKUP($A126,PreSurvey!$D:O,12,FALSE)</f>
        <v>Disagree Slightly</v>
      </c>
      <c r="Q126" t="s">
        <v>67</v>
      </c>
      <c r="R126" s="6" t="str">
        <f>VLOOKUP($A126,PreSurvey!$D:P,13,FALSE)</f>
        <v>Agree Slightly</v>
      </c>
      <c r="S126" t="s">
        <v>68</v>
      </c>
      <c r="T126" s="6" t="str">
        <f>VLOOKUP($A126,PreSurvey!$D:Q,14,FALSE)</f>
        <v>Agree Slightly</v>
      </c>
      <c r="U126" t="s">
        <v>68</v>
      </c>
      <c r="V126" s="6" t="str">
        <f>VLOOKUP($A126,PreSurvey!$D:R,15,FALSE)</f>
        <v>Disagree Strongly</v>
      </c>
      <c r="W126" t="s">
        <v>67</v>
      </c>
      <c r="X126" s="6" t="str">
        <f>VLOOKUP($A126,PreSurvey!$D:S,16,FALSE)</f>
        <v>Disagree Strongly</v>
      </c>
      <c r="Y126" t="s">
        <v>68</v>
      </c>
      <c r="Z126" s="6" t="str">
        <f>VLOOKUP($A126,PreSurvey!$D:T,17,FALSE)</f>
        <v>Disagree Strongly</v>
      </c>
      <c r="AA126" t="s">
        <v>67</v>
      </c>
      <c r="AB126" s="6" t="str">
        <f>VLOOKUP($A126,PreSurvey!$D:U,18,FALSE)</f>
        <v>Agree Slightly</v>
      </c>
      <c r="AC126" t="s">
        <v>68</v>
      </c>
      <c r="AD126" s="6" t="str">
        <f>VLOOKUP($A126,PreSurvey!$D:V,19,FALSE)</f>
        <v>Agree Slightly</v>
      </c>
      <c r="AE126" t="s">
        <v>65</v>
      </c>
      <c r="AF126" s="6" t="str">
        <f>VLOOKUP($A126,PreSurvey!$D:W,20,FALSE)</f>
        <v>Neither Agree nor Disagree</v>
      </c>
      <c r="AG126" t="s">
        <v>65</v>
      </c>
      <c r="AH126" s="6" t="str">
        <f>VLOOKUP($A126,PreSurvey!$D:X,21,FALSE)</f>
        <v>Neither Agree nor Disagree</v>
      </c>
      <c r="AI126" t="s">
        <v>68</v>
      </c>
      <c r="AJ126" s="6" t="str">
        <f>VLOOKUP($A126,PreSurvey!$D:Y,22,FALSE)</f>
        <v>Neither Agree nor Disagree</v>
      </c>
      <c r="AK126" t="s">
        <v>67</v>
      </c>
      <c r="AL126" s="6" t="str">
        <f>VLOOKUP($A126,PreSurvey!$D:Z,23,FALSE)</f>
        <v>Disagree Slightly</v>
      </c>
      <c r="AM126" t="s">
        <v>67</v>
      </c>
      <c r="AN126" s="6" t="str">
        <f>VLOOKUP($A126,PreSurvey!$D:AA,24,FALSE)</f>
        <v>Disagree Slightly</v>
      </c>
      <c r="AO126" t="s">
        <v>66</v>
      </c>
      <c r="AP126" s="6" t="str">
        <f>VLOOKUP($A126,PreSurvey!$D:AB,25,FALSE)</f>
        <v>Disagree Slightly</v>
      </c>
      <c r="AQ126" t="s">
        <v>67</v>
      </c>
      <c r="AR126" s="6" t="str">
        <f>VLOOKUP($A126,PreSurvey!$D:AC,26,FALSE)</f>
        <v>Agree Strongly</v>
      </c>
      <c r="AS126" t="s">
        <v>68</v>
      </c>
      <c r="AT126" s="6" t="str">
        <f>VLOOKUP($A126,PreSurvey!$D:AD,27,FALSE)</f>
        <v>Agree Strongly</v>
      </c>
      <c r="AU126" t="s">
        <v>60</v>
      </c>
      <c r="AV126" s="6" t="str">
        <f>VLOOKUP($A126,PreSurvey!$D:AE,28,FALSE)</f>
        <v>Disagree Strongly</v>
      </c>
      <c r="AW126" t="s">
        <v>67</v>
      </c>
      <c r="AX126" s="6" t="str">
        <f>VLOOKUP($A126,PreSurvey!$D:AF,29,FALSE)</f>
        <v>Neither Agree nor Disagree</v>
      </c>
      <c r="AY126" t="s">
        <v>66</v>
      </c>
      <c r="AZ126" s="6" t="str">
        <f>VLOOKUP($A126,PreSurvey!$D:AG,30,FALSE)</f>
        <v>Disagree Slightly</v>
      </c>
      <c r="BA126" t="s">
        <v>67</v>
      </c>
      <c r="BB126" s="6" t="str">
        <f>VLOOKUP($A126,PreSurvey!$D:AH,31,FALSE)</f>
        <v>Agree Slightly</v>
      </c>
      <c r="BC126" t="s">
        <v>68</v>
      </c>
      <c r="BD126" s="6" t="str">
        <f>VLOOKUP($A126,PreSurvey!$D:AI,32,FALSE)</f>
        <v>Neither Agree nor Disagree</v>
      </c>
      <c r="BE126" t="s">
        <v>68</v>
      </c>
      <c r="BF126" s="6" t="str">
        <f>VLOOKUP($A126,PreSurvey!$D:AJ,33,FALSE)</f>
        <v>Agree Slightly</v>
      </c>
      <c r="BG126" t="s">
        <v>68</v>
      </c>
      <c r="BH126" s="6" t="str">
        <f>VLOOKUP($A126,PreSurvey!$D:AK,34,FALSE)</f>
        <v>Disagree Strongly</v>
      </c>
      <c r="BI126" t="s">
        <v>67</v>
      </c>
      <c r="BJ126" s="6" t="str">
        <f>VLOOKUP($A126,PreSurvey!$D:AL,35,FALSE)</f>
        <v>Disagree Strongly</v>
      </c>
      <c r="BK126" t="s">
        <v>67</v>
      </c>
      <c r="BL126" s="6" t="str">
        <f>VLOOKUP($A126,PreSurvey!$D:AM,36,FALSE)</f>
        <v>Neither Agree nor Disagree</v>
      </c>
      <c r="BM126" t="s">
        <v>60</v>
      </c>
      <c r="BN126" s="6" t="str">
        <f>VLOOKUP($A126,PreSurvey!$D:AN,37,FALSE)</f>
        <v>Disagree Slightly</v>
      </c>
      <c r="BO126" t="s">
        <v>66</v>
      </c>
      <c r="BP126" s="6" t="str">
        <f>VLOOKUP($A126,PreSurvey!$D:AO,38,FALSE)</f>
        <v>Disagree Strongly</v>
      </c>
      <c r="BQ126" t="s">
        <v>67</v>
      </c>
      <c r="BR126" s="6" t="str">
        <f>VLOOKUP($A126,PreSurvey!$D:AP,39,FALSE)</f>
        <v>Disagree Strongly</v>
      </c>
      <c r="BS126" t="s">
        <v>67</v>
      </c>
      <c r="BT126" s="6" t="str">
        <f>VLOOKUP($A126,PreSurvey!$D:AQ,40,FALSE)</f>
        <v>Disagree Strongly</v>
      </c>
      <c r="BU126" t="s">
        <v>67</v>
      </c>
      <c r="BV126" s="6" t="str">
        <f>VLOOKUP($A126,PreSurvey!$D:AR,41,FALSE)</f>
        <v>Disagree Strongly</v>
      </c>
      <c r="BW126" t="s">
        <v>67</v>
      </c>
      <c r="BX126" s="6" t="str">
        <f>VLOOKUP($A126,PreSurvey!$D:AS,42,FALSE)</f>
        <v>Disagree Strongly</v>
      </c>
      <c r="BY126" t="s">
        <v>67</v>
      </c>
      <c r="BZ126" s="6" t="str">
        <f>VLOOKUP($A126,PreSurvey!$D:AT,43,FALSE)</f>
        <v>Agree Strongly</v>
      </c>
      <c r="CA126" t="s">
        <v>68</v>
      </c>
      <c r="CB126" s="6" t="str">
        <f>VLOOKUP($A126,PreSurvey!$D:AU,44,FALSE)</f>
        <v>Agree Strongly</v>
      </c>
      <c r="CC126" t="s">
        <v>68</v>
      </c>
      <c r="CD126" s="6" t="str">
        <f>VLOOKUP($A126,PreSurvey!$D:AV,45,FALSE)</f>
        <v>Agree Strongly</v>
      </c>
      <c r="CE126" t="s">
        <v>68</v>
      </c>
      <c r="CF126" s="6" t="str">
        <f>VLOOKUP($A126,PreSurvey!$D:AW,46,FALSE)</f>
        <v>Agree Strongly</v>
      </c>
      <c r="CG126" t="s">
        <v>68</v>
      </c>
      <c r="CH126" s="6" t="str">
        <f>VLOOKUP($A126,PreSurvey!$D:AX,47,FALSE)</f>
        <v>Agree Slightly</v>
      </c>
      <c r="CI126" t="s">
        <v>65</v>
      </c>
      <c r="CJ126" s="6" t="str">
        <f>VLOOKUP($A126,PreSurvey!$D:AY,48,FALSE)</f>
        <v>Neither Agree nor Disagree</v>
      </c>
      <c r="CK126" t="s">
        <v>68</v>
      </c>
      <c r="CL126">
        <v>113</v>
      </c>
      <c r="CM126" s="3">
        <v>44398.587500000001</v>
      </c>
    </row>
    <row r="127" spans="1:91" x14ac:dyDescent="0.35">
      <c r="A127" s="5" t="s">
        <v>671</v>
      </c>
      <c r="B127" t="s">
        <v>334</v>
      </c>
      <c r="C127" t="s">
        <v>705</v>
      </c>
      <c r="D127" t="s">
        <v>56</v>
      </c>
      <c r="E127" s="6" t="s">
        <v>58</v>
      </c>
      <c r="F127" s="6" t="s">
        <v>73</v>
      </c>
      <c r="G127" s="6" t="s">
        <v>58</v>
      </c>
      <c r="H127" s="6" t="s">
        <v>59</v>
      </c>
      <c r="I127">
        <v>3</v>
      </c>
      <c r="J127">
        <v>2</v>
      </c>
      <c r="K127">
        <v>4</v>
      </c>
      <c r="L127" s="6" t="str">
        <f>VLOOKUP($A127,PreSurvey!$D:M,10,FALSE)</f>
        <v>Agree Slightly</v>
      </c>
      <c r="M127" t="s">
        <v>65</v>
      </c>
      <c r="N127" s="6" t="str">
        <f>VLOOKUP($A127,PreSurvey!$D:N,11,FALSE)</f>
        <v>Disagree Slightly</v>
      </c>
      <c r="O127" t="s">
        <v>66</v>
      </c>
      <c r="P127" s="6" t="str">
        <f>VLOOKUP($A127,PreSurvey!$D:O,12,FALSE)</f>
        <v>Disagree Slightly</v>
      </c>
      <c r="Q127" t="s">
        <v>60</v>
      </c>
      <c r="R127" s="6" t="str">
        <f>VLOOKUP($A127,PreSurvey!$D:P,13,FALSE)</f>
        <v>Agree Slightly</v>
      </c>
      <c r="S127" t="s">
        <v>60</v>
      </c>
      <c r="T127" s="6" t="str">
        <f>VLOOKUP($A127,PreSurvey!$D:Q,14,FALSE)</f>
        <v>Agree Slightly</v>
      </c>
      <c r="U127" t="s">
        <v>65</v>
      </c>
      <c r="V127" s="6" t="str">
        <f>VLOOKUP($A127,PreSurvey!$D:R,15,FALSE)</f>
        <v>Disagree Strongly</v>
      </c>
      <c r="W127" t="s">
        <v>66</v>
      </c>
      <c r="X127" s="6" t="str">
        <f>VLOOKUP($A127,PreSurvey!$D:S,16,FALSE)</f>
        <v>Agree Slightly</v>
      </c>
      <c r="Y127" t="s">
        <v>60</v>
      </c>
      <c r="Z127" s="6" t="str">
        <f>VLOOKUP($A127,PreSurvey!$D:T,17,FALSE)</f>
        <v>Disagree Strongly</v>
      </c>
      <c r="AA127" t="s">
        <v>60</v>
      </c>
      <c r="AB127" s="6" t="str">
        <f>VLOOKUP($A127,PreSurvey!$D:U,18,FALSE)</f>
        <v>Agree Slightly</v>
      </c>
      <c r="AC127" t="s">
        <v>60</v>
      </c>
      <c r="AD127" s="6" t="str">
        <f>VLOOKUP($A127,PreSurvey!$D:V,19,FALSE)</f>
        <v>Neither Agree nor Disagree</v>
      </c>
      <c r="AE127" t="s">
        <v>60</v>
      </c>
      <c r="AF127" s="6" t="str">
        <f>VLOOKUP($A127,PreSurvey!$D:W,20,FALSE)</f>
        <v>Neither Agree nor Disagree</v>
      </c>
      <c r="AG127" t="s">
        <v>60</v>
      </c>
      <c r="AH127" s="6" t="str">
        <f>VLOOKUP($A127,PreSurvey!$D:X,21,FALSE)</f>
        <v>Neither Agree nor Disagree</v>
      </c>
      <c r="AI127" t="s">
        <v>60</v>
      </c>
      <c r="AJ127" s="6" t="str">
        <f>VLOOKUP($A127,PreSurvey!$D:Y,22,FALSE)</f>
        <v>Neither Agree nor Disagree</v>
      </c>
      <c r="AK127" t="s">
        <v>60</v>
      </c>
      <c r="AL127" s="6" t="str">
        <f>VLOOKUP($A127,PreSurvey!$D:Z,23,FALSE)</f>
        <v>Neither Agree nor Disagree</v>
      </c>
      <c r="AM127" t="s">
        <v>60</v>
      </c>
      <c r="AN127" s="6" t="str">
        <f>VLOOKUP($A127,PreSurvey!$D:AA,24,FALSE)</f>
        <v>Disagree Slightly</v>
      </c>
      <c r="AO127" t="s">
        <v>60</v>
      </c>
      <c r="AP127" s="6" t="str">
        <f>VLOOKUP($A127,PreSurvey!$D:AB,25,FALSE)</f>
        <v>Disagree Strongly</v>
      </c>
      <c r="AQ127" t="s">
        <v>67</v>
      </c>
      <c r="AR127" s="6" t="str">
        <f>VLOOKUP($A127,PreSurvey!$D:AC,26,FALSE)</f>
        <v>Disagree Strongly</v>
      </c>
      <c r="AS127" t="s">
        <v>67</v>
      </c>
      <c r="AT127" s="6" t="str">
        <f>VLOOKUP($A127,PreSurvey!$D:AD,27,FALSE)</f>
        <v>Agree Slightly</v>
      </c>
      <c r="AU127" t="s">
        <v>60</v>
      </c>
      <c r="AV127" s="6" t="str">
        <f>VLOOKUP($A127,PreSurvey!$D:AE,28,FALSE)</f>
        <v>Neither Agree nor Disagree</v>
      </c>
      <c r="AW127" t="s">
        <v>60</v>
      </c>
      <c r="AX127" s="6" t="str">
        <f>VLOOKUP($A127,PreSurvey!$D:AF,29,FALSE)</f>
        <v>Disagree Slightly</v>
      </c>
      <c r="AY127" t="s">
        <v>66</v>
      </c>
      <c r="AZ127" s="6" t="str">
        <f>VLOOKUP($A127,PreSurvey!$D:AG,30,FALSE)</f>
        <v>Disagree Slightly</v>
      </c>
      <c r="BA127" t="s">
        <v>66</v>
      </c>
      <c r="BB127" s="6" t="str">
        <f>VLOOKUP($A127,PreSurvey!$D:AH,31,FALSE)</f>
        <v>Agree Slightly</v>
      </c>
      <c r="BC127" t="s">
        <v>65</v>
      </c>
      <c r="BD127" s="6" t="str">
        <f>VLOOKUP($A127,PreSurvey!$D:AI,32,FALSE)</f>
        <v>Neither Agree nor Disagree</v>
      </c>
      <c r="BE127" t="s">
        <v>60</v>
      </c>
      <c r="BF127" s="6" t="str">
        <f>VLOOKUP($A127,PreSurvey!$D:AJ,33,FALSE)</f>
        <v>Disagree Slightly</v>
      </c>
      <c r="BG127" t="s">
        <v>60</v>
      </c>
      <c r="BH127" s="6" t="str">
        <f>VLOOKUP($A127,PreSurvey!$D:AK,34,FALSE)</f>
        <v>Disagree Slightly</v>
      </c>
      <c r="BI127" t="s">
        <v>67</v>
      </c>
      <c r="BJ127" s="6" t="str">
        <f>VLOOKUP($A127,PreSurvey!$D:AL,35,FALSE)</f>
        <v>Disagree Slightly</v>
      </c>
      <c r="BK127" t="s">
        <v>60</v>
      </c>
      <c r="BL127" s="6" t="str">
        <f>VLOOKUP($A127,PreSurvey!$D:AM,36,FALSE)</f>
        <v>Neither Agree nor Disagree</v>
      </c>
      <c r="BM127" t="s">
        <v>60</v>
      </c>
      <c r="BN127" s="6" t="str">
        <f>VLOOKUP($A127,PreSurvey!$D:AN,37,FALSE)</f>
        <v>Neither Agree nor Disagree</v>
      </c>
      <c r="BO127" t="s">
        <v>60</v>
      </c>
      <c r="BP127" s="6" t="str">
        <f>VLOOKUP($A127,PreSurvey!$D:AO,38,FALSE)</f>
        <v>Neither Agree nor Disagree</v>
      </c>
      <c r="BQ127" t="s">
        <v>60</v>
      </c>
      <c r="BR127" s="6" t="str">
        <f>VLOOKUP($A127,PreSurvey!$D:AP,39,FALSE)</f>
        <v>Disagree Slightly</v>
      </c>
      <c r="BS127" t="s">
        <v>60</v>
      </c>
      <c r="BT127" s="6" t="str">
        <f>VLOOKUP($A127,PreSurvey!$D:AQ,40,FALSE)</f>
        <v>Disagree Slightly</v>
      </c>
      <c r="BU127" t="s">
        <v>60</v>
      </c>
      <c r="BV127" s="6" t="str">
        <f>VLOOKUP($A127,PreSurvey!$D:AR,41,FALSE)</f>
        <v>Neither Agree nor Disagree</v>
      </c>
      <c r="BW127" t="s">
        <v>60</v>
      </c>
      <c r="BX127" s="6" t="str">
        <f>VLOOKUP($A127,PreSurvey!$D:AS,42,FALSE)</f>
        <v>Neither Agree nor Disagree</v>
      </c>
      <c r="BY127" t="s">
        <v>60</v>
      </c>
      <c r="BZ127" s="6" t="str">
        <f>VLOOKUP($A127,PreSurvey!$D:AT,43,FALSE)</f>
        <v>Neither Agree nor Disagree</v>
      </c>
      <c r="CA127" t="s">
        <v>60</v>
      </c>
      <c r="CB127" s="6" t="str">
        <f>VLOOKUP($A127,PreSurvey!$D:AU,44,FALSE)</f>
        <v>Neither Agree nor Disagree</v>
      </c>
      <c r="CC127" t="s">
        <v>60</v>
      </c>
      <c r="CD127" s="6" t="str">
        <f>VLOOKUP($A127,PreSurvey!$D:AV,45,FALSE)</f>
        <v>Neither Agree nor Disagree</v>
      </c>
      <c r="CE127" t="s">
        <v>60</v>
      </c>
      <c r="CF127" s="6" t="str">
        <f>VLOOKUP($A127,PreSurvey!$D:AW,46,FALSE)</f>
        <v>Neither Agree nor Disagree</v>
      </c>
      <c r="CG127" t="s">
        <v>65</v>
      </c>
      <c r="CH127" s="6" t="str">
        <f>VLOOKUP($A127,PreSurvey!$D:AX,47,FALSE)</f>
        <v>Neither Agree nor Disagree</v>
      </c>
      <c r="CI127" t="s">
        <v>60</v>
      </c>
      <c r="CJ127" s="6" t="str">
        <f>VLOOKUP($A127,PreSurvey!$D:AY,48,FALSE)</f>
        <v>Agree Strongly</v>
      </c>
      <c r="CK127" t="s">
        <v>68</v>
      </c>
      <c r="CL127">
        <v>70</v>
      </c>
      <c r="CM127" s="3">
        <v>44391.757638888892</v>
      </c>
    </row>
    <row r="128" spans="1:91" x14ac:dyDescent="0.35">
      <c r="A128" s="5" t="s">
        <v>718</v>
      </c>
      <c r="B128" t="s">
        <v>334</v>
      </c>
      <c r="C128" t="s">
        <v>703</v>
      </c>
      <c r="D128" t="s">
        <v>56</v>
      </c>
      <c r="E128" s="6" t="s">
        <v>58</v>
      </c>
      <c r="F128" s="6" t="s">
        <v>73</v>
      </c>
      <c r="G128" s="6" t="s">
        <v>58</v>
      </c>
      <c r="H128" s="6" t="s">
        <v>80</v>
      </c>
      <c r="I128">
        <v>3</v>
      </c>
      <c r="J128">
        <v>3</v>
      </c>
      <c r="K128">
        <v>4</v>
      </c>
      <c r="L128" s="6" t="str">
        <f>VLOOKUP($A128,PreSurvey!$D:M,10,FALSE)</f>
        <v>Agree Slightly</v>
      </c>
      <c r="M128" t="s">
        <v>65</v>
      </c>
      <c r="N128" s="6" t="str">
        <f>VLOOKUP($A128,PreSurvey!$D:N,11,FALSE)</f>
        <v>Disagree Strongly</v>
      </c>
      <c r="O128" t="s">
        <v>67</v>
      </c>
      <c r="P128" s="6" t="str">
        <f>VLOOKUP($A128,PreSurvey!$D:O,12,FALSE)</f>
        <v>Agree Slightly</v>
      </c>
      <c r="Q128" t="s">
        <v>67</v>
      </c>
      <c r="R128" s="6" t="str">
        <f>VLOOKUP($A128,PreSurvey!$D:P,13,FALSE)</f>
        <v>Disagree Slightly</v>
      </c>
      <c r="S128" t="s">
        <v>68</v>
      </c>
      <c r="T128" s="6" t="str">
        <f>VLOOKUP($A128,PreSurvey!$D:Q,14,FALSE)</f>
        <v>Disagree Slightly</v>
      </c>
      <c r="U128" t="s">
        <v>68</v>
      </c>
      <c r="V128" s="6" t="str">
        <f>VLOOKUP($A128,PreSurvey!$D:R,15,FALSE)</f>
        <v>Disagree Slightly</v>
      </c>
      <c r="W128" t="s">
        <v>67</v>
      </c>
      <c r="X128" s="6" t="str">
        <f>VLOOKUP($A128,PreSurvey!$D:S,16,FALSE)</f>
        <v>Disagree Slightly</v>
      </c>
      <c r="Y128" t="s">
        <v>67</v>
      </c>
      <c r="Z128" s="6" t="str">
        <f>VLOOKUP($A128,PreSurvey!$D:T,17,FALSE)</f>
        <v>Disagree Slightly</v>
      </c>
      <c r="AA128" t="s">
        <v>67</v>
      </c>
      <c r="AB128" s="6" t="str">
        <f>VLOOKUP($A128,PreSurvey!$D:U,18,FALSE)</f>
        <v>Agree Slightly</v>
      </c>
      <c r="AC128" t="s">
        <v>68</v>
      </c>
      <c r="AD128" s="6" t="str">
        <f>VLOOKUP($A128,PreSurvey!$D:V,19,FALSE)</f>
        <v>Agree Slightly</v>
      </c>
      <c r="AE128" t="s">
        <v>66</v>
      </c>
      <c r="AF128" s="6" t="str">
        <f>VLOOKUP($A128,PreSurvey!$D:W,20,FALSE)</f>
        <v>Disagree Slightly</v>
      </c>
      <c r="AG128" t="s">
        <v>65</v>
      </c>
      <c r="AH128" s="6" t="str">
        <f>VLOOKUP($A128,PreSurvey!$D:X,21,FALSE)</f>
        <v>Disagree Slightly</v>
      </c>
      <c r="AI128" t="s">
        <v>68</v>
      </c>
      <c r="AJ128" s="6" t="str">
        <f>VLOOKUP($A128,PreSurvey!$D:Y,22,FALSE)</f>
        <v>Disagree Strongly</v>
      </c>
      <c r="AK128" t="s">
        <v>67</v>
      </c>
      <c r="AL128" s="6" t="str">
        <f>VLOOKUP($A128,PreSurvey!$D:Z,23,FALSE)</f>
        <v>Disagree Slightly</v>
      </c>
      <c r="AM128" t="s">
        <v>67</v>
      </c>
      <c r="AN128" s="6" t="str">
        <f>VLOOKUP($A128,PreSurvey!$D:AA,24,FALSE)</f>
        <v>Disagree Slightly</v>
      </c>
      <c r="AO128" t="s">
        <v>67</v>
      </c>
      <c r="AP128" s="6" t="str">
        <f>VLOOKUP($A128,PreSurvey!$D:AB,25,FALSE)</f>
        <v>Disagree Strongly</v>
      </c>
      <c r="AQ128" t="s">
        <v>67</v>
      </c>
      <c r="AR128" s="6" t="str">
        <f>VLOOKUP($A128,PreSurvey!$D:AC,26,FALSE)</f>
        <v>Disagree Strongly</v>
      </c>
      <c r="AS128" t="s">
        <v>67</v>
      </c>
      <c r="AT128" s="6" t="str">
        <f>VLOOKUP($A128,PreSurvey!$D:AD,27,FALSE)</f>
        <v>Agree Slightly</v>
      </c>
      <c r="AU128" t="s">
        <v>68</v>
      </c>
      <c r="AV128" s="6" t="str">
        <f>VLOOKUP($A128,PreSurvey!$D:AE,28,FALSE)</f>
        <v>Disagree Slightly</v>
      </c>
      <c r="AW128" t="s">
        <v>67</v>
      </c>
      <c r="AX128" s="6" t="str">
        <f>VLOOKUP($A128,PreSurvey!$D:AF,29,FALSE)</f>
        <v>Agree Slightly</v>
      </c>
      <c r="AY128" t="s">
        <v>66</v>
      </c>
      <c r="AZ128" s="6" t="str">
        <f>VLOOKUP($A128,PreSurvey!$D:AG,30,FALSE)</f>
        <v>Agree Slightly</v>
      </c>
      <c r="BA128" t="s">
        <v>67</v>
      </c>
      <c r="BB128" s="6" t="str">
        <f>VLOOKUP($A128,PreSurvey!$D:AH,31,FALSE)</f>
        <v>Agree Strongly</v>
      </c>
      <c r="BC128" t="s">
        <v>68</v>
      </c>
      <c r="BD128" s="6" t="str">
        <f>VLOOKUP($A128,PreSurvey!$D:AI,32,FALSE)</f>
        <v>Agree Strongly</v>
      </c>
      <c r="BE128" t="s">
        <v>68</v>
      </c>
      <c r="BF128" s="6" t="str">
        <f>VLOOKUP($A128,PreSurvey!$D:AJ,33,FALSE)</f>
        <v>Disagree Strongly</v>
      </c>
      <c r="BG128" t="s">
        <v>67</v>
      </c>
      <c r="BH128" s="6" t="str">
        <f>VLOOKUP($A128,PreSurvey!$D:AK,34,FALSE)</f>
        <v>Disagree Strongly</v>
      </c>
      <c r="BI128" t="s">
        <v>67</v>
      </c>
      <c r="BJ128" s="6" t="str">
        <f>VLOOKUP($A128,PreSurvey!$D:AL,35,FALSE)</f>
        <v>Disagree Strongly</v>
      </c>
      <c r="BK128" t="s">
        <v>67</v>
      </c>
      <c r="BL128" s="6" t="str">
        <f>VLOOKUP($A128,PreSurvey!$D:AM,36,FALSE)</f>
        <v>Disagree Strongly</v>
      </c>
      <c r="BM128" t="s">
        <v>67</v>
      </c>
      <c r="BN128" s="6" t="str">
        <f>VLOOKUP($A128,PreSurvey!$D:AN,37,FALSE)</f>
        <v>Agree Slightly</v>
      </c>
      <c r="BO128" t="s">
        <v>67</v>
      </c>
      <c r="BP128" s="6" t="str">
        <f>VLOOKUP($A128,PreSurvey!$D:AO,38,FALSE)</f>
        <v>Disagree Slightly</v>
      </c>
      <c r="BQ128" t="s">
        <v>67</v>
      </c>
      <c r="BR128" s="6" t="str">
        <f>VLOOKUP($A128,PreSurvey!$D:AP,39,FALSE)</f>
        <v>Disagree Slightly</v>
      </c>
      <c r="BS128" t="s">
        <v>67</v>
      </c>
      <c r="BT128" s="6" t="str">
        <f>VLOOKUP($A128,PreSurvey!$D:AQ,40,FALSE)</f>
        <v>Disagree Slightly</v>
      </c>
      <c r="BU128" t="s">
        <v>67</v>
      </c>
      <c r="BV128" s="6" t="str">
        <f>VLOOKUP($A128,PreSurvey!$D:AR,41,FALSE)</f>
        <v>Disagree Strongly</v>
      </c>
      <c r="BW128" t="s">
        <v>67</v>
      </c>
      <c r="BX128" s="6" t="str">
        <f>VLOOKUP($A128,PreSurvey!$D:AS,42,FALSE)</f>
        <v>Agree Slightly</v>
      </c>
      <c r="BY128" t="s">
        <v>66</v>
      </c>
      <c r="BZ128" s="6" t="str">
        <f>VLOOKUP($A128,PreSurvey!$D:AT,43,FALSE)</f>
        <v>Agree Strongly</v>
      </c>
      <c r="CA128" t="s">
        <v>68</v>
      </c>
      <c r="CB128" s="6" t="str">
        <f>VLOOKUP($A128,PreSurvey!$D:AU,44,FALSE)</f>
        <v>Agree Strongly</v>
      </c>
      <c r="CC128" t="s">
        <v>68</v>
      </c>
      <c r="CD128" s="6" t="str">
        <f>VLOOKUP($A128,PreSurvey!$D:AV,45,FALSE)</f>
        <v>Agree Strongly</v>
      </c>
      <c r="CE128" t="s">
        <v>68</v>
      </c>
      <c r="CF128" s="6" t="str">
        <f>VLOOKUP($A128,PreSurvey!$D:AW,46,FALSE)</f>
        <v>Agree Strongly</v>
      </c>
      <c r="CG128" t="s">
        <v>68</v>
      </c>
      <c r="CH128" s="6" t="str">
        <f>VLOOKUP($A128,PreSurvey!$D:AX,47,FALSE)</f>
        <v>Agree Strongly</v>
      </c>
      <c r="CI128" t="s">
        <v>68</v>
      </c>
      <c r="CJ128" s="6" t="str">
        <f>VLOOKUP($A128,PreSurvey!$D:AY,48,FALSE)</f>
        <v>Agree Strongly</v>
      </c>
      <c r="CK128" t="s">
        <v>68</v>
      </c>
      <c r="CL128">
        <v>218</v>
      </c>
      <c r="CM128" s="3">
        <v>44417.38958333333</v>
      </c>
    </row>
    <row r="129" spans="1:91" x14ac:dyDescent="0.35">
      <c r="A129" s="5" t="s">
        <v>585</v>
      </c>
      <c r="B129" t="s">
        <v>334</v>
      </c>
      <c r="C129" t="s">
        <v>717</v>
      </c>
      <c r="D129" t="s">
        <v>63</v>
      </c>
      <c r="E129" s="6" t="s">
        <v>52</v>
      </c>
      <c r="F129" s="6" t="s">
        <v>64</v>
      </c>
      <c r="G129" s="6" t="s">
        <v>58</v>
      </c>
      <c r="H129" s="6" t="s">
        <v>80</v>
      </c>
      <c r="I129">
        <v>4</v>
      </c>
      <c r="J129">
        <v>3</v>
      </c>
      <c r="K129">
        <v>3</v>
      </c>
      <c r="L129" s="6" t="str">
        <f>VLOOKUP($A129,PreSurvey!$D:M,10,FALSE)</f>
        <v>Agree Slightly</v>
      </c>
      <c r="M129" t="s">
        <v>65</v>
      </c>
      <c r="N129" s="6" t="str">
        <f>VLOOKUP($A129,PreSurvey!$D:N,11,FALSE)</f>
        <v>Disagree Strongly</v>
      </c>
      <c r="O129" t="s">
        <v>66</v>
      </c>
      <c r="P129" s="6" t="str">
        <f>VLOOKUP($A129,PreSurvey!$D:O,12,FALSE)</f>
        <v>Disagree Slightly</v>
      </c>
      <c r="Q129" t="s">
        <v>66</v>
      </c>
      <c r="R129" s="6" t="str">
        <f>VLOOKUP($A129,PreSurvey!$D:P,13,FALSE)</f>
        <v>Agree Slightly</v>
      </c>
      <c r="S129" t="s">
        <v>65</v>
      </c>
      <c r="T129" s="6" t="str">
        <f>VLOOKUP($A129,PreSurvey!$D:Q,14,FALSE)</f>
        <v>Agree Strongly</v>
      </c>
      <c r="U129" t="s">
        <v>65</v>
      </c>
      <c r="V129" s="6" t="str">
        <f>VLOOKUP($A129,PreSurvey!$D:R,15,FALSE)</f>
        <v>Agree Strongly</v>
      </c>
      <c r="W129" t="s">
        <v>67</v>
      </c>
      <c r="X129" s="6" t="str">
        <f>VLOOKUP($A129,PreSurvey!$D:S,16,FALSE)</f>
        <v>Disagree Strongly</v>
      </c>
      <c r="Y129" t="s">
        <v>67</v>
      </c>
      <c r="Z129" s="6" t="str">
        <f>VLOOKUP($A129,PreSurvey!$D:T,17,FALSE)</f>
        <v>Disagree Strongly</v>
      </c>
      <c r="AA129" t="s">
        <v>67</v>
      </c>
      <c r="AB129" s="6" t="str">
        <f>VLOOKUP($A129,PreSurvey!$D:U,18,FALSE)</f>
        <v>Agree Strongly</v>
      </c>
      <c r="AC129" t="s">
        <v>68</v>
      </c>
      <c r="AD129" s="6" t="str">
        <f>VLOOKUP($A129,PreSurvey!$D:V,19,FALSE)</f>
        <v>Agree Strongly</v>
      </c>
      <c r="AE129" t="s">
        <v>68</v>
      </c>
      <c r="AF129" s="6" t="str">
        <f>VLOOKUP($A129,PreSurvey!$D:W,20,FALSE)</f>
        <v>Neither Agree nor Disagree</v>
      </c>
      <c r="AG129" t="s">
        <v>66</v>
      </c>
      <c r="AH129" s="6" t="str">
        <f>VLOOKUP($A129,PreSurvey!$D:X,21,FALSE)</f>
        <v>Agree Slightly</v>
      </c>
      <c r="AI129" t="s">
        <v>65</v>
      </c>
      <c r="AJ129" s="6" t="str">
        <f>VLOOKUP($A129,PreSurvey!$D:Y,22,FALSE)</f>
        <v>Agree Slightly</v>
      </c>
      <c r="AK129" t="s">
        <v>65</v>
      </c>
      <c r="AL129" s="6" t="str">
        <f>VLOOKUP($A129,PreSurvey!$D:Z,23,FALSE)</f>
        <v>Agree Slightly</v>
      </c>
      <c r="AM129" t="s">
        <v>65</v>
      </c>
      <c r="AN129" s="6" t="str">
        <f>VLOOKUP($A129,PreSurvey!$D:AA,24,FALSE)</f>
        <v>Disagree Strongly</v>
      </c>
      <c r="AO129" t="s">
        <v>66</v>
      </c>
      <c r="AP129" s="6" t="str">
        <f>VLOOKUP($A129,PreSurvey!$D:AB,25,FALSE)</f>
        <v>Disagree Strongly</v>
      </c>
      <c r="AQ129" t="s">
        <v>67</v>
      </c>
      <c r="AR129" s="6" t="str">
        <f>VLOOKUP($A129,PreSurvey!$D:AC,26,FALSE)</f>
        <v>Agree Slightly</v>
      </c>
      <c r="AS129" t="s">
        <v>65</v>
      </c>
      <c r="AT129" s="6" t="str">
        <f>VLOOKUP($A129,PreSurvey!$D:AD,27,FALSE)</f>
        <v>Agree Slightly</v>
      </c>
      <c r="AU129" t="s">
        <v>65</v>
      </c>
      <c r="AV129" s="6" t="str">
        <f>VLOOKUP($A129,PreSurvey!$D:AE,28,FALSE)</f>
        <v>Neither Agree nor Disagree</v>
      </c>
      <c r="AW129" t="s">
        <v>66</v>
      </c>
      <c r="AX129" s="6" t="str">
        <f>VLOOKUP($A129,PreSurvey!$D:AF,29,FALSE)</f>
        <v>Agree Slightly</v>
      </c>
      <c r="AY129" t="s">
        <v>65</v>
      </c>
      <c r="AZ129" s="6" t="str">
        <f>VLOOKUP($A129,PreSurvey!$D:AG,30,FALSE)</f>
        <v>Neither Agree nor Disagree</v>
      </c>
      <c r="BA129" t="s">
        <v>67</v>
      </c>
      <c r="BB129" s="6" t="str">
        <f>VLOOKUP($A129,PreSurvey!$D:AH,31,FALSE)</f>
        <v>Agree Strongly</v>
      </c>
      <c r="BC129" t="s">
        <v>68</v>
      </c>
      <c r="BD129" s="6" t="str">
        <f>VLOOKUP($A129,PreSurvey!$D:AI,32,FALSE)</f>
        <v>Agree Strongly</v>
      </c>
      <c r="BE129" t="s">
        <v>68</v>
      </c>
      <c r="BF129" s="6" t="str">
        <f>VLOOKUP($A129,PreSurvey!$D:AJ,33,FALSE)</f>
        <v>Agree Slightly</v>
      </c>
      <c r="BG129" t="s">
        <v>67</v>
      </c>
      <c r="BH129" s="6" t="str">
        <f>VLOOKUP($A129,PreSurvey!$D:AK,34,FALSE)</f>
        <v>Disagree Slightly</v>
      </c>
      <c r="BI129" t="s">
        <v>66</v>
      </c>
      <c r="BJ129" s="6" t="str">
        <f>VLOOKUP($A129,PreSurvey!$D:AL,35,FALSE)</f>
        <v>Agree Slightly</v>
      </c>
      <c r="BK129" t="s">
        <v>66</v>
      </c>
      <c r="BL129" s="6" t="str">
        <f>VLOOKUP($A129,PreSurvey!$D:AM,36,FALSE)</f>
        <v>Neither Agree nor Disagree</v>
      </c>
      <c r="BM129" t="s">
        <v>66</v>
      </c>
      <c r="BN129" s="6" t="str">
        <f>VLOOKUP($A129,PreSurvey!$D:AN,37,FALSE)</f>
        <v>Disagree Slightly</v>
      </c>
      <c r="BO129" t="s">
        <v>66</v>
      </c>
      <c r="BP129" s="6" t="str">
        <f>VLOOKUP($A129,PreSurvey!$D:AO,38,FALSE)</f>
        <v>Disagree Strongly</v>
      </c>
      <c r="BQ129" t="s">
        <v>67</v>
      </c>
      <c r="BR129" s="6" t="str">
        <f>VLOOKUP($A129,PreSurvey!$D:AP,39,FALSE)</f>
        <v>Disagree Strongly</v>
      </c>
      <c r="BS129" t="s">
        <v>67</v>
      </c>
      <c r="BT129" s="6" t="str">
        <f>VLOOKUP($A129,PreSurvey!$D:AQ,40,FALSE)</f>
        <v>Disagree Strongly</v>
      </c>
      <c r="BU129" t="s">
        <v>67</v>
      </c>
      <c r="BV129" s="6" t="str">
        <f>VLOOKUP($A129,PreSurvey!$D:AR,41,FALSE)</f>
        <v>Disagree Strongly</v>
      </c>
      <c r="BW129" t="s">
        <v>67</v>
      </c>
      <c r="BX129" s="6" t="str">
        <f>VLOOKUP($A129,PreSurvey!$D:AS,42,FALSE)</f>
        <v>Disagree Slightly</v>
      </c>
      <c r="BY129" t="s">
        <v>66</v>
      </c>
      <c r="BZ129" s="6" t="str">
        <f>VLOOKUP($A129,PreSurvey!$D:AT,43,FALSE)</f>
        <v>Agree Strongly</v>
      </c>
      <c r="CA129" t="s">
        <v>68</v>
      </c>
      <c r="CB129" s="6" t="str">
        <f>VLOOKUP($A129,PreSurvey!$D:AU,44,FALSE)</f>
        <v>Agree Strongly</v>
      </c>
      <c r="CC129" t="s">
        <v>68</v>
      </c>
      <c r="CD129" s="6" t="str">
        <f>VLOOKUP($A129,PreSurvey!$D:AV,45,FALSE)</f>
        <v>Agree Strongly</v>
      </c>
      <c r="CE129" t="s">
        <v>68</v>
      </c>
      <c r="CF129" s="6" t="str">
        <f>VLOOKUP($A129,PreSurvey!$D:AW,46,FALSE)</f>
        <v>Agree Strongly</v>
      </c>
      <c r="CG129" t="s">
        <v>68</v>
      </c>
      <c r="CH129" s="6" t="str">
        <f>VLOOKUP($A129,PreSurvey!$D:AX,47,FALSE)</f>
        <v>Agree Strongly</v>
      </c>
      <c r="CI129" t="s">
        <v>68</v>
      </c>
      <c r="CJ129" s="6" t="str">
        <f>VLOOKUP($A129,PreSurvey!$D:AY,48,FALSE)</f>
        <v>Agree Strongly</v>
      </c>
      <c r="CK129" t="s">
        <v>68</v>
      </c>
      <c r="CL129">
        <v>214</v>
      </c>
      <c r="CM129" s="3">
        <v>44417.317361111112</v>
      </c>
    </row>
    <row r="130" spans="1:91" x14ac:dyDescent="0.35">
      <c r="A130" s="5" t="s">
        <v>588</v>
      </c>
      <c r="B130" t="s">
        <v>334</v>
      </c>
      <c r="C130" t="s">
        <v>702</v>
      </c>
      <c r="D130" t="s">
        <v>63</v>
      </c>
      <c r="E130" s="6" t="s">
        <v>52</v>
      </c>
      <c r="F130" s="6" t="s">
        <v>64</v>
      </c>
      <c r="G130" s="6" t="s">
        <v>58</v>
      </c>
      <c r="H130" s="6" t="s">
        <v>80</v>
      </c>
      <c r="I130">
        <v>3</v>
      </c>
      <c r="J130">
        <v>3</v>
      </c>
      <c r="K130">
        <v>3</v>
      </c>
      <c r="L130" s="6" t="str">
        <f>VLOOKUP($A130,PreSurvey!$D:M,10,FALSE)</f>
        <v>Agree Slightly</v>
      </c>
      <c r="M130" t="s">
        <v>65</v>
      </c>
      <c r="N130" s="6" t="str">
        <f>VLOOKUP($A130,PreSurvey!$D:N,11,FALSE)</f>
        <v>Neither Agree nor Disagree</v>
      </c>
      <c r="O130" t="s">
        <v>60</v>
      </c>
      <c r="P130" s="6" t="str">
        <f>VLOOKUP($A130,PreSurvey!$D:O,12,FALSE)</f>
        <v>Disagree Slightly</v>
      </c>
      <c r="Q130" t="s">
        <v>66</v>
      </c>
      <c r="R130" s="6" t="str">
        <f>VLOOKUP($A130,PreSurvey!$D:P,13,FALSE)</f>
        <v>Neither Agree nor Disagree</v>
      </c>
      <c r="S130" t="s">
        <v>65</v>
      </c>
      <c r="T130" s="6" t="str">
        <f>VLOOKUP($A130,PreSurvey!$D:Q,14,FALSE)</f>
        <v>Neither Agree nor Disagree</v>
      </c>
      <c r="U130" t="s">
        <v>65</v>
      </c>
      <c r="V130" s="6" t="str">
        <f>VLOOKUP($A130,PreSurvey!$D:R,15,FALSE)</f>
        <v>Agree Slightly</v>
      </c>
      <c r="W130" t="s">
        <v>65</v>
      </c>
      <c r="X130" s="6" t="str">
        <f>VLOOKUP($A130,PreSurvey!$D:S,16,FALSE)</f>
        <v>Neither Agree nor Disagree</v>
      </c>
      <c r="Y130" t="s">
        <v>60</v>
      </c>
      <c r="Z130" s="6" t="str">
        <f>VLOOKUP($A130,PreSurvey!$D:T,17,FALSE)</f>
        <v>Agree Slightly</v>
      </c>
      <c r="AA130" t="s">
        <v>65</v>
      </c>
      <c r="AB130" s="6" t="str">
        <f>VLOOKUP($A130,PreSurvey!$D:U,18,FALSE)</f>
        <v>Agree Slightly</v>
      </c>
      <c r="AC130" t="s">
        <v>65</v>
      </c>
      <c r="AD130" s="6" t="str">
        <f>VLOOKUP($A130,PreSurvey!$D:V,19,FALSE)</f>
        <v>Neither Agree nor Disagree</v>
      </c>
      <c r="AE130" t="s">
        <v>60</v>
      </c>
      <c r="AF130" s="6" t="str">
        <f>VLOOKUP($A130,PreSurvey!$D:W,20,FALSE)</f>
        <v>Agree Slightly</v>
      </c>
      <c r="AG130" t="s">
        <v>65</v>
      </c>
      <c r="AH130" s="6" t="str">
        <f>VLOOKUP($A130,PreSurvey!$D:X,21,FALSE)</f>
        <v>Neither Agree nor Disagree</v>
      </c>
      <c r="AI130" t="s">
        <v>60</v>
      </c>
      <c r="AJ130" s="6" t="str">
        <f>VLOOKUP($A130,PreSurvey!$D:Y,22,FALSE)</f>
        <v>Disagree Strongly</v>
      </c>
      <c r="AK130" t="s">
        <v>67</v>
      </c>
      <c r="AL130" s="6" t="str">
        <f>VLOOKUP($A130,PreSurvey!$D:Z,23,FALSE)</f>
        <v>Neither Agree nor Disagree</v>
      </c>
      <c r="AM130" t="s">
        <v>60</v>
      </c>
      <c r="AN130" s="6" t="str">
        <f>VLOOKUP($A130,PreSurvey!$D:AA,24,FALSE)</f>
        <v>Neither Agree nor Disagree</v>
      </c>
      <c r="AO130" t="s">
        <v>60</v>
      </c>
      <c r="AP130" s="6" t="str">
        <f>VLOOKUP($A130,PreSurvey!$D:AB,25,FALSE)</f>
        <v>Disagree Slightly</v>
      </c>
      <c r="AQ130" t="s">
        <v>66</v>
      </c>
      <c r="AR130" s="6" t="str">
        <f>VLOOKUP($A130,PreSurvey!$D:AC,26,FALSE)</f>
        <v>Neither Agree nor Disagree</v>
      </c>
      <c r="AS130" t="s">
        <v>65</v>
      </c>
      <c r="AT130" s="6" t="str">
        <f>VLOOKUP($A130,PreSurvey!$D:AD,27,FALSE)</f>
        <v>Agree Strongly</v>
      </c>
      <c r="AU130" t="s">
        <v>68</v>
      </c>
      <c r="AV130" s="6" t="str">
        <f>VLOOKUP($A130,PreSurvey!$D:AE,28,FALSE)</f>
        <v>Agree Strongly</v>
      </c>
      <c r="AW130" t="s">
        <v>68</v>
      </c>
      <c r="AX130" s="6" t="str">
        <f>VLOOKUP($A130,PreSurvey!$D:AF,29,FALSE)</f>
        <v>Agree Slightly</v>
      </c>
      <c r="AY130" t="s">
        <v>68</v>
      </c>
      <c r="AZ130" s="6" t="str">
        <f>VLOOKUP($A130,PreSurvey!$D:AG,30,FALSE)</f>
        <v>Agree Strongly</v>
      </c>
      <c r="BA130" t="s">
        <v>68</v>
      </c>
      <c r="BB130" s="6" t="str">
        <f>VLOOKUP($A130,PreSurvey!$D:AH,31,FALSE)</f>
        <v>Disagree Strongly</v>
      </c>
      <c r="BC130" t="s">
        <v>67</v>
      </c>
      <c r="BD130" s="6" t="str">
        <f>VLOOKUP($A130,PreSurvey!$D:AI,32,FALSE)</f>
        <v>Agree Strongly</v>
      </c>
      <c r="BE130" t="s">
        <v>68</v>
      </c>
      <c r="BF130" s="6" t="str">
        <f>VLOOKUP($A130,PreSurvey!$D:AJ,33,FALSE)</f>
        <v>Neither Agree nor Disagree</v>
      </c>
      <c r="BG130" t="s">
        <v>65</v>
      </c>
      <c r="BH130" s="6" t="str">
        <f>VLOOKUP($A130,PreSurvey!$D:AK,34,FALSE)</f>
        <v>Disagree Slightly</v>
      </c>
      <c r="BI130" t="s">
        <v>66</v>
      </c>
      <c r="BJ130" s="6" t="str">
        <f>VLOOKUP($A130,PreSurvey!$D:AL,35,FALSE)</f>
        <v>Disagree Slightly</v>
      </c>
      <c r="BK130" t="s">
        <v>66</v>
      </c>
      <c r="BL130" s="6" t="str">
        <f>VLOOKUP($A130,PreSurvey!$D:AM,36,FALSE)</f>
        <v>Agree Slightly</v>
      </c>
      <c r="BM130" t="s">
        <v>60</v>
      </c>
      <c r="BN130" s="6" t="str">
        <f>VLOOKUP($A130,PreSurvey!$D:AN,37,FALSE)</f>
        <v>Agree Strongly</v>
      </c>
      <c r="BO130" t="s">
        <v>68</v>
      </c>
      <c r="BP130" s="6" t="str">
        <f>VLOOKUP($A130,PreSurvey!$D:AO,38,FALSE)</f>
        <v>Agree Slightly</v>
      </c>
      <c r="BQ130" t="s">
        <v>65</v>
      </c>
      <c r="BR130" s="6" t="str">
        <f>VLOOKUP($A130,PreSurvey!$D:AP,39,FALSE)</f>
        <v>Neither Agree nor Disagree</v>
      </c>
      <c r="BS130" t="s">
        <v>60</v>
      </c>
      <c r="BT130" s="6" t="str">
        <f>VLOOKUP($A130,PreSurvey!$D:AQ,40,FALSE)</f>
        <v>Neither Agree nor Disagree</v>
      </c>
      <c r="BU130" t="s">
        <v>60</v>
      </c>
      <c r="BV130" s="6" t="str">
        <f>VLOOKUP($A130,PreSurvey!$D:AR,41,FALSE)</f>
        <v>Neither Agree nor Disagree</v>
      </c>
      <c r="BW130" t="s">
        <v>60</v>
      </c>
      <c r="BX130" s="6" t="str">
        <f>VLOOKUP($A130,PreSurvey!$D:AS,42,FALSE)</f>
        <v>Neither Agree nor Disagree</v>
      </c>
      <c r="BY130" t="s">
        <v>60</v>
      </c>
      <c r="BZ130" s="6" t="str">
        <f>VLOOKUP($A130,PreSurvey!$D:AT,43,FALSE)</f>
        <v>Agree Slightly</v>
      </c>
      <c r="CA130" t="s">
        <v>65</v>
      </c>
      <c r="CB130" s="6" t="str">
        <f>VLOOKUP($A130,PreSurvey!$D:AU,44,FALSE)</f>
        <v>Agree Slightly</v>
      </c>
      <c r="CC130" t="s">
        <v>65</v>
      </c>
      <c r="CD130" s="6" t="str">
        <f>VLOOKUP($A130,PreSurvey!$D:AV,45,FALSE)</f>
        <v>Agree Slightly</v>
      </c>
      <c r="CE130" t="s">
        <v>65</v>
      </c>
      <c r="CF130" s="6" t="str">
        <f>VLOOKUP($A130,PreSurvey!$D:AW,46,FALSE)</f>
        <v>Agree Slightly</v>
      </c>
      <c r="CG130" t="s">
        <v>65</v>
      </c>
      <c r="CH130" s="6" t="str">
        <f>VLOOKUP($A130,PreSurvey!$D:AX,47,FALSE)</f>
        <v>Agree Slightly</v>
      </c>
      <c r="CI130" t="s">
        <v>65</v>
      </c>
      <c r="CJ130" s="6" t="str">
        <f>VLOOKUP($A130,PreSurvey!$D:AY,48,FALSE)</f>
        <v>Neither Agree nor Disagree</v>
      </c>
      <c r="CK130" t="s">
        <v>60</v>
      </c>
      <c r="CL130">
        <v>206</v>
      </c>
      <c r="CM130" s="3">
        <v>44416.427777777775</v>
      </c>
    </row>
    <row r="131" spans="1:91" x14ac:dyDescent="0.35">
      <c r="A131" s="5" t="s">
        <v>678</v>
      </c>
      <c r="B131" t="s">
        <v>334</v>
      </c>
      <c r="C131" t="s">
        <v>705</v>
      </c>
      <c r="D131" t="s">
        <v>63</v>
      </c>
      <c r="E131" s="6" t="s">
        <v>58</v>
      </c>
      <c r="F131" s="6" t="s">
        <v>73</v>
      </c>
      <c r="G131" s="6" t="s">
        <v>58</v>
      </c>
      <c r="H131" s="6" t="s">
        <v>59</v>
      </c>
      <c r="I131">
        <v>5</v>
      </c>
      <c r="J131">
        <v>5</v>
      </c>
      <c r="K131">
        <v>5</v>
      </c>
      <c r="L131" s="6" t="str">
        <f>VLOOKUP($A131,PreSurvey!$D:M,10,FALSE)</f>
        <v>Agree Strongly</v>
      </c>
      <c r="M131" t="s">
        <v>68</v>
      </c>
      <c r="N131" s="6" t="str">
        <f>VLOOKUP($A131,PreSurvey!$D:N,11,FALSE)</f>
        <v>Agree Slightly</v>
      </c>
      <c r="O131" t="s">
        <v>68</v>
      </c>
      <c r="P131" s="6" t="str">
        <f>VLOOKUP($A131,PreSurvey!$D:O,12,FALSE)</f>
        <v>Agree Slightly</v>
      </c>
      <c r="Q131" t="s">
        <v>60</v>
      </c>
      <c r="R131" s="6" t="str">
        <f>VLOOKUP($A131,PreSurvey!$D:P,13,FALSE)</f>
        <v>Agree Slightly</v>
      </c>
      <c r="S131" t="s">
        <v>68</v>
      </c>
      <c r="T131" s="6" t="str">
        <f>VLOOKUP($A131,PreSurvey!$D:Q,14,FALSE)</f>
        <v>Agree Slightly</v>
      </c>
      <c r="U131" t="s">
        <v>68</v>
      </c>
      <c r="V131" s="6" t="str">
        <f>VLOOKUP($A131,PreSurvey!$D:R,15,FALSE)</f>
        <v>Disagree Strongly</v>
      </c>
      <c r="W131" t="s">
        <v>67</v>
      </c>
      <c r="X131" s="6" t="str">
        <f>VLOOKUP($A131,PreSurvey!$D:S,16,FALSE)</f>
        <v>Disagree Strongly</v>
      </c>
      <c r="Y131" t="s">
        <v>67</v>
      </c>
      <c r="Z131" s="6" t="str">
        <f>VLOOKUP($A131,PreSurvey!$D:T,17,FALSE)</f>
        <v>Disagree Strongly</v>
      </c>
      <c r="AA131" t="s">
        <v>67</v>
      </c>
      <c r="AB131" s="6" t="str">
        <f>VLOOKUP($A131,PreSurvey!$D:U,18,FALSE)</f>
        <v>Disagree Strongly</v>
      </c>
      <c r="AC131" t="s">
        <v>65</v>
      </c>
      <c r="AD131" s="6" t="str">
        <f>VLOOKUP($A131,PreSurvey!$D:V,19,FALSE)</f>
        <v>Neither Agree nor Disagree</v>
      </c>
      <c r="AE131" t="s">
        <v>60</v>
      </c>
      <c r="AF131" s="6" t="str">
        <f>VLOOKUP($A131,PreSurvey!$D:W,20,FALSE)</f>
        <v>Neither Agree nor Disagree</v>
      </c>
      <c r="AG131" t="s">
        <v>60</v>
      </c>
      <c r="AH131" s="6" t="str">
        <f>VLOOKUP($A131,PreSurvey!$D:X,21,FALSE)</f>
        <v>Agree Slightly</v>
      </c>
      <c r="AI131" t="s">
        <v>65</v>
      </c>
      <c r="AJ131" s="6" t="str">
        <f>VLOOKUP($A131,PreSurvey!$D:Y,22,FALSE)</f>
        <v>Disagree Slightly</v>
      </c>
      <c r="AK131" t="s">
        <v>60</v>
      </c>
      <c r="AL131" s="6" t="str">
        <f>VLOOKUP($A131,PreSurvey!$D:Z,23,FALSE)</f>
        <v>Neither Agree nor Disagree</v>
      </c>
      <c r="AM131" t="s">
        <v>60</v>
      </c>
      <c r="AN131" s="6" t="str">
        <f>VLOOKUP($A131,PreSurvey!$D:AA,24,FALSE)</f>
        <v>Disagree Slightly</v>
      </c>
      <c r="AO131" t="s">
        <v>60</v>
      </c>
      <c r="AP131" s="6" t="str">
        <f>VLOOKUP($A131,PreSurvey!$D:AB,25,FALSE)</f>
        <v>Disagree Slightly</v>
      </c>
      <c r="AQ131" t="s">
        <v>60</v>
      </c>
      <c r="AR131" s="6" t="str">
        <f>VLOOKUP($A131,PreSurvey!$D:AC,26,FALSE)</f>
        <v>Neither Agree nor Disagree</v>
      </c>
      <c r="AS131" t="s">
        <v>60</v>
      </c>
      <c r="AT131" s="6" t="str">
        <f>VLOOKUP($A131,PreSurvey!$D:AD,27,FALSE)</f>
        <v>Disagree Slightly</v>
      </c>
      <c r="AU131" t="s">
        <v>60</v>
      </c>
      <c r="AV131" s="6" t="str">
        <f>VLOOKUP($A131,PreSurvey!$D:AE,28,FALSE)</f>
        <v>Neither Agree nor Disagree</v>
      </c>
      <c r="AW131" t="s">
        <v>60</v>
      </c>
      <c r="AX131" s="6" t="str">
        <f>VLOOKUP($A131,PreSurvey!$D:AF,29,FALSE)</f>
        <v>Neither Agree nor Disagree</v>
      </c>
      <c r="AY131" t="s">
        <v>60</v>
      </c>
      <c r="AZ131" s="6" t="str">
        <f>VLOOKUP($A131,PreSurvey!$D:AG,30,FALSE)</f>
        <v>Neither Agree nor Disagree</v>
      </c>
      <c r="BA131" t="s">
        <v>60</v>
      </c>
      <c r="BB131" s="6" t="str">
        <f>VLOOKUP($A131,PreSurvey!$D:AH,31,FALSE)</f>
        <v>Neither Agree nor Disagree</v>
      </c>
      <c r="BC131" t="s">
        <v>60</v>
      </c>
      <c r="BD131" s="6" t="str">
        <f>VLOOKUP($A131,PreSurvey!$D:AI,32,FALSE)</f>
        <v>Neither Agree nor Disagree</v>
      </c>
      <c r="BE131" t="s">
        <v>65</v>
      </c>
      <c r="BF131" s="6" t="str">
        <f>VLOOKUP($A131,PreSurvey!$D:AJ,33,FALSE)</f>
        <v>Agree Slightly</v>
      </c>
      <c r="BG131" t="s">
        <v>68</v>
      </c>
      <c r="BH131" s="6" t="str">
        <f>VLOOKUP($A131,PreSurvey!$D:AK,34,FALSE)</f>
        <v>Disagree Slightly</v>
      </c>
      <c r="BI131" t="s">
        <v>67</v>
      </c>
      <c r="BJ131" s="6" t="str">
        <f>VLOOKUP($A131,PreSurvey!$D:AL,35,FALSE)</f>
        <v>Disagree Slightly</v>
      </c>
      <c r="BK131" t="s">
        <v>60</v>
      </c>
      <c r="BL131" s="6" t="str">
        <f>VLOOKUP($A131,PreSurvey!$D:AM,36,FALSE)</f>
        <v>Neither Agree nor Disagree</v>
      </c>
      <c r="BM131" t="s">
        <v>66</v>
      </c>
      <c r="BN131" s="6" t="str">
        <f>VLOOKUP($A131,PreSurvey!$D:AN,37,FALSE)</f>
        <v>Neither Agree nor Disagree</v>
      </c>
      <c r="BO131" t="s">
        <v>60</v>
      </c>
      <c r="BP131" s="6" t="str">
        <f>VLOOKUP($A131,PreSurvey!$D:AO,38,FALSE)</f>
        <v>Neither Agree nor Disagree</v>
      </c>
      <c r="BQ131" t="s">
        <v>67</v>
      </c>
      <c r="BR131" s="6" t="str">
        <f>VLOOKUP($A131,PreSurvey!$D:AP,39,FALSE)</f>
        <v>Disagree Strongly</v>
      </c>
      <c r="BS131" t="s">
        <v>60</v>
      </c>
      <c r="BT131" s="6" t="str">
        <f>VLOOKUP($A131,PreSurvey!$D:AQ,40,FALSE)</f>
        <v>Disagree Strongly</v>
      </c>
      <c r="BU131" t="s">
        <v>67</v>
      </c>
      <c r="BV131" s="6" t="str">
        <f>VLOOKUP($A131,PreSurvey!$D:AR,41,FALSE)</f>
        <v>Disagree Strongly</v>
      </c>
      <c r="BW131" t="s">
        <v>67</v>
      </c>
      <c r="BX131" s="6" t="str">
        <f>VLOOKUP($A131,PreSurvey!$D:AS,42,FALSE)</f>
        <v>Disagree Strongly</v>
      </c>
      <c r="BY131" t="s">
        <v>66</v>
      </c>
      <c r="BZ131" s="6" t="str">
        <f>VLOOKUP($A131,PreSurvey!$D:AT,43,FALSE)</f>
        <v>Agree Slightly</v>
      </c>
      <c r="CA131" t="s">
        <v>65</v>
      </c>
      <c r="CB131" s="6" t="str">
        <f>VLOOKUP($A131,PreSurvey!$D:AU,44,FALSE)</f>
        <v>Agree Slightly</v>
      </c>
      <c r="CC131" t="s">
        <v>65</v>
      </c>
      <c r="CD131" s="6" t="str">
        <f>VLOOKUP($A131,PreSurvey!$D:AV,45,FALSE)</f>
        <v>Agree Slightly</v>
      </c>
      <c r="CE131" t="s">
        <v>65</v>
      </c>
      <c r="CF131" s="6" t="str">
        <f>VLOOKUP($A131,PreSurvey!$D:AW,46,FALSE)</f>
        <v>Neither Agree nor Disagree</v>
      </c>
      <c r="CG131" t="s">
        <v>65</v>
      </c>
      <c r="CH131" s="6" t="str">
        <f>VLOOKUP($A131,PreSurvey!$D:AX,47,FALSE)</f>
        <v>Agree Slightly</v>
      </c>
      <c r="CI131" t="s">
        <v>65</v>
      </c>
      <c r="CJ131" s="6" t="str">
        <f>VLOOKUP($A131,PreSurvey!$D:AY,48,FALSE)</f>
        <v>Neither Agree nor Disagree</v>
      </c>
      <c r="CK131" t="s">
        <v>65</v>
      </c>
      <c r="CL131">
        <v>59</v>
      </c>
      <c r="CM131" s="3">
        <v>44391.551388888889</v>
      </c>
    </row>
    <row r="132" spans="1:91" x14ac:dyDescent="0.35">
      <c r="A132" s="5" t="s">
        <v>679</v>
      </c>
      <c r="B132" t="s">
        <v>334</v>
      </c>
      <c r="C132" t="s">
        <v>705</v>
      </c>
      <c r="D132" t="s">
        <v>56</v>
      </c>
      <c r="E132" s="6" t="s">
        <v>52</v>
      </c>
      <c r="F132" s="6" t="s">
        <v>77</v>
      </c>
      <c r="G132" s="6" t="s">
        <v>58</v>
      </c>
      <c r="H132" s="6" t="s">
        <v>59</v>
      </c>
      <c r="I132">
        <v>5</v>
      </c>
      <c r="J132">
        <v>5</v>
      </c>
      <c r="K132">
        <v>5</v>
      </c>
      <c r="L132" s="6" t="str">
        <f>VLOOKUP($A132,PreSurvey!$D:M,10,FALSE)</f>
        <v>Agree Strongly</v>
      </c>
      <c r="M132" t="s">
        <v>68</v>
      </c>
      <c r="N132" s="6" t="str">
        <f>VLOOKUP($A132,PreSurvey!$D:N,11,FALSE)</f>
        <v>Agree Strongly</v>
      </c>
      <c r="O132" t="s">
        <v>60</v>
      </c>
      <c r="P132" s="6" t="str">
        <f>VLOOKUP($A132,PreSurvey!$D:O,12,FALSE)</f>
        <v>Neither Agree nor Disagree</v>
      </c>
      <c r="Q132" t="s">
        <v>66</v>
      </c>
      <c r="R132" s="6" t="str">
        <f>VLOOKUP($A132,PreSurvey!$D:P,13,FALSE)</f>
        <v>Agree Strongly</v>
      </c>
      <c r="S132" t="s">
        <v>68</v>
      </c>
      <c r="T132" s="6" t="str">
        <f>VLOOKUP($A132,PreSurvey!$D:Q,14,FALSE)</f>
        <v>Agree Strongly</v>
      </c>
      <c r="U132" t="s">
        <v>68</v>
      </c>
      <c r="V132" s="6" t="str">
        <f>VLOOKUP($A132,PreSurvey!$D:R,15,FALSE)</f>
        <v>Disagree Strongly</v>
      </c>
      <c r="W132" t="s">
        <v>67</v>
      </c>
      <c r="X132" s="6" t="str">
        <f>VLOOKUP($A132,PreSurvey!$D:S,16,FALSE)</f>
        <v>Disagree Slightly</v>
      </c>
      <c r="Y132" t="s">
        <v>67</v>
      </c>
      <c r="Z132" s="6" t="str">
        <f>VLOOKUP($A132,PreSurvey!$D:T,17,FALSE)</f>
        <v>Neither Agree nor Disagree</v>
      </c>
      <c r="AA132" t="s">
        <v>67</v>
      </c>
      <c r="AB132" s="6" t="str">
        <f>VLOOKUP($A132,PreSurvey!$D:U,18,FALSE)</f>
        <v>Agree Slightly</v>
      </c>
      <c r="AC132" t="s">
        <v>68</v>
      </c>
      <c r="AD132" s="6" t="str">
        <f>VLOOKUP($A132,PreSurvey!$D:V,19,FALSE)</f>
        <v>Agree Slightly</v>
      </c>
      <c r="AE132" t="s">
        <v>65</v>
      </c>
      <c r="AF132" s="6" t="str">
        <f>VLOOKUP($A132,PreSurvey!$D:W,20,FALSE)</f>
        <v>Agree Strongly</v>
      </c>
      <c r="AG132" t="s">
        <v>68</v>
      </c>
      <c r="AH132" s="6" t="str">
        <f>VLOOKUP($A132,PreSurvey!$D:X,21,FALSE)</f>
        <v>Agree Slightly</v>
      </c>
      <c r="AI132" t="s">
        <v>68</v>
      </c>
      <c r="AJ132" s="6" t="str">
        <f>VLOOKUP($A132,PreSurvey!$D:Y,22,FALSE)</f>
        <v>Neither Agree nor Disagree</v>
      </c>
      <c r="AK132" t="s">
        <v>60</v>
      </c>
      <c r="AL132" s="6" t="str">
        <f>VLOOKUP($A132,PreSurvey!$D:Z,23,FALSE)</f>
        <v>Agree Slightly</v>
      </c>
      <c r="AM132" t="s">
        <v>68</v>
      </c>
      <c r="AN132" s="6" t="str">
        <f>VLOOKUP($A132,PreSurvey!$D:AA,24,FALSE)</f>
        <v>Neither Agree nor Disagree</v>
      </c>
      <c r="AO132" t="s">
        <v>60</v>
      </c>
      <c r="AP132" s="6" t="str">
        <f>VLOOKUP($A132,PreSurvey!$D:AB,25,FALSE)</f>
        <v>Disagree Strongly</v>
      </c>
      <c r="AQ132" t="s">
        <v>67</v>
      </c>
      <c r="AR132" s="6" t="str">
        <f>VLOOKUP($A132,PreSurvey!$D:AC,26,FALSE)</f>
        <v>Neither Agree nor Disagree</v>
      </c>
      <c r="AS132" t="s">
        <v>60</v>
      </c>
      <c r="AT132" s="6" t="str">
        <f>VLOOKUP($A132,PreSurvey!$D:AD,27,FALSE)</f>
        <v>Agree Strongly</v>
      </c>
      <c r="AU132" t="s">
        <v>68</v>
      </c>
      <c r="AV132" s="6" t="str">
        <f>VLOOKUP($A132,PreSurvey!$D:AE,28,FALSE)</f>
        <v>Disagree Slightly</v>
      </c>
      <c r="AW132" t="s">
        <v>67</v>
      </c>
      <c r="AX132" s="6" t="str">
        <f>VLOOKUP($A132,PreSurvey!$D:AF,29,FALSE)</f>
        <v>Disagree Slightly</v>
      </c>
      <c r="AY132" t="s">
        <v>67</v>
      </c>
      <c r="AZ132" s="6" t="str">
        <f>VLOOKUP($A132,PreSurvey!$D:AG,30,FALSE)</f>
        <v>Neither Agree nor Disagree</v>
      </c>
      <c r="BA132" t="s">
        <v>67</v>
      </c>
      <c r="BB132" s="6" t="str">
        <f>VLOOKUP($A132,PreSurvey!$D:AH,31,FALSE)</f>
        <v>Agree Slightly</v>
      </c>
      <c r="BC132" t="s">
        <v>68</v>
      </c>
      <c r="BD132" s="6" t="str">
        <f>VLOOKUP($A132,PreSurvey!$D:AI,32,FALSE)</f>
        <v>Agree Slightly</v>
      </c>
      <c r="BE132" t="s">
        <v>68</v>
      </c>
      <c r="BF132" s="6" t="str">
        <f>VLOOKUP($A132,PreSurvey!$D:AJ,33,FALSE)</f>
        <v>Neither Agree nor Disagree</v>
      </c>
      <c r="BG132" t="s">
        <v>67</v>
      </c>
      <c r="BH132" s="6" t="str">
        <f>VLOOKUP($A132,PreSurvey!$D:AK,34,FALSE)</f>
        <v>Disagree Strongly</v>
      </c>
      <c r="BI132" t="s">
        <v>67</v>
      </c>
      <c r="BJ132" s="6" t="str">
        <f>VLOOKUP($A132,PreSurvey!$D:AL,35,FALSE)</f>
        <v>Disagree Slightly</v>
      </c>
      <c r="BK132" t="s">
        <v>67</v>
      </c>
      <c r="BL132" s="6" t="str">
        <f>VLOOKUP($A132,PreSurvey!$D:AM,36,FALSE)</f>
        <v>Agree Slightly</v>
      </c>
      <c r="BM132" t="s">
        <v>65</v>
      </c>
      <c r="BN132" s="6" t="str">
        <f>VLOOKUP($A132,PreSurvey!$D:AN,37,FALSE)</f>
        <v>Disagree Slightly</v>
      </c>
      <c r="BO132" t="s">
        <v>60</v>
      </c>
      <c r="BP132" s="6" t="str">
        <f>VLOOKUP($A132,PreSurvey!$D:AO,38,FALSE)</f>
        <v>Disagree Strongly</v>
      </c>
      <c r="BQ132" t="s">
        <v>67</v>
      </c>
      <c r="BR132" s="6" t="str">
        <f>VLOOKUP($A132,PreSurvey!$D:AP,39,FALSE)</f>
        <v>Disagree Strongly</v>
      </c>
      <c r="BS132" t="s">
        <v>67</v>
      </c>
      <c r="BT132" s="6" t="str">
        <f>VLOOKUP($A132,PreSurvey!$D:AQ,40,FALSE)</f>
        <v>Disagree Slightly</v>
      </c>
      <c r="BU132" t="s">
        <v>67</v>
      </c>
      <c r="BV132" s="6" t="str">
        <f>VLOOKUP($A132,PreSurvey!$D:AR,41,FALSE)</f>
        <v>Disagree Slightly</v>
      </c>
      <c r="BW132" t="s">
        <v>67</v>
      </c>
      <c r="BX132" s="6" t="str">
        <f>VLOOKUP($A132,PreSurvey!$D:AS,42,FALSE)</f>
        <v>Neither Agree nor Disagree</v>
      </c>
      <c r="BY132" t="s">
        <v>66</v>
      </c>
      <c r="BZ132" s="6" t="str">
        <f>VLOOKUP($A132,PreSurvey!$D:AT,43,FALSE)</f>
        <v>Neither Agree nor Disagree</v>
      </c>
      <c r="CA132" t="s">
        <v>68</v>
      </c>
      <c r="CB132" s="6" t="str">
        <f>VLOOKUP($A132,PreSurvey!$D:AU,44,FALSE)</f>
        <v>Agree Slightly</v>
      </c>
      <c r="CC132" t="s">
        <v>68</v>
      </c>
      <c r="CD132" s="6" t="str">
        <f>VLOOKUP($A132,PreSurvey!$D:AV,45,FALSE)</f>
        <v>Agree Slightly</v>
      </c>
      <c r="CE132" t="s">
        <v>68</v>
      </c>
      <c r="CF132" s="6" t="str">
        <f>VLOOKUP($A132,PreSurvey!$D:AW,46,FALSE)</f>
        <v>Agree Slightly</v>
      </c>
      <c r="CG132" t="s">
        <v>68</v>
      </c>
      <c r="CH132" s="6" t="str">
        <f>VLOOKUP($A132,PreSurvey!$D:AX,47,FALSE)</f>
        <v>Neither Agree nor Disagree</v>
      </c>
      <c r="CI132" t="s">
        <v>65</v>
      </c>
      <c r="CJ132" s="6" t="str">
        <f>VLOOKUP($A132,PreSurvey!$D:AY,48,FALSE)</f>
        <v>Neither Agree nor Disagree</v>
      </c>
      <c r="CK132" t="s">
        <v>65</v>
      </c>
      <c r="CL132">
        <v>57</v>
      </c>
      <c r="CM132" s="3">
        <v>44391.501388888886</v>
      </c>
    </row>
    <row r="133" spans="1:91" x14ac:dyDescent="0.35">
      <c r="A133" s="5" t="s">
        <v>575</v>
      </c>
      <c r="B133" t="s">
        <v>334</v>
      </c>
      <c r="C133" t="s">
        <v>715</v>
      </c>
      <c r="D133" t="s">
        <v>56</v>
      </c>
      <c r="E133" s="6" t="s">
        <v>52</v>
      </c>
      <c r="F133" s="6" t="s">
        <v>197</v>
      </c>
      <c r="G133" s="6" t="s">
        <v>52</v>
      </c>
      <c r="H133" s="6" t="s">
        <v>80</v>
      </c>
      <c r="I133">
        <v>4</v>
      </c>
      <c r="J133">
        <v>5</v>
      </c>
      <c r="K133">
        <v>4</v>
      </c>
      <c r="L133" s="6" t="str">
        <f>VLOOKUP($A133,PreSurvey!$D:M,10,FALSE)</f>
        <v>Agree Strongly</v>
      </c>
      <c r="M133" t="s">
        <v>60</v>
      </c>
      <c r="N133" s="6" t="str">
        <f>VLOOKUP($A133,PreSurvey!$D:N,11,FALSE)</f>
        <v>Agree Strongly</v>
      </c>
      <c r="O133" t="s">
        <v>67</v>
      </c>
      <c r="P133" s="6" t="str">
        <f>VLOOKUP($A133,PreSurvey!$D:O,12,FALSE)</f>
        <v>Neither Agree nor Disagree</v>
      </c>
      <c r="Q133" t="s">
        <v>60</v>
      </c>
      <c r="R133" s="6" t="str">
        <f>VLOOKUP($A133,PreSurvey!$D:P,13,FALSE)</f>
        <v>Agree Slightly</v>
      </c>
      <c r="S133" t="s">
        <v>60</v>
      </c>
      <c r="T133" s="6" t="str">
        <f>VLOOKUP($A133,PreSurvey!$D:Q,14,FALSE)</f>
        <v>Agree Slightly</v>
      </c>
      <c r="U133" t="s">
        <v>68</v>
      </c>
      <c r="V133" s="6" t="str">
        <f>VLOOKUP($A133,PreSurvey!$D:R,15,FALSE)</f>
        <v>Neither Agree nor Disagree</v>
      </c>
      <c r="W133" t="s">
        <v>60</v>
      </c>
      <c r="X133" s="6" t="str">
        <f>VLOOKUP($A133,PreSurvey!$D:S,16,FALSE)</f>
        <v>Neither Agree nor Disagree</v>
      </c>
      <c r="Y133" t="s">
        <v>68</v>
      </c>
      <c r="Z133" s="6" t="str">
        <f>VLOOKUP($A133,PreSurvey!$D:T,17,FALSE)</f>
        <v>Neither Agree nor Disagree</v>
      </c>
      <c r="AA133" t="s">
        <v>60</v>
      </c>
      <c r="AB133" s="6" t="str">
        <f>VLOOKUP($A133,PreSurvey!$D:U,18,FALSE)</f>
        <v>Agree Strongly</v>
      </c>
      <c r="AC133" t="s">
        <v>68</v>
      </c>
      <c r="AD133" s="6" t="str">
        <f>VLOOKUP($A133,PreSurvey!$D:V,19,FALSE)</f>
        <v>Agree Strongly</v>
      </c>
      <c r="AE133" t="s">
        <v>68</v>
      </c>
      <c r="AF133" s="6" t="str">
        <f>VLOOKUP($A133,PreSurvey!$D:W,20,FALSE)</f>
        <v>Neither Agree nor Disagree</v>
      </c>
      <c r="AG133" t="s">
        <v>65</v>
      </c>
      <c r="AH133" s="6" t="str">
        <f>VLOOKUP($A133,PreSurvey!$D:X,21,FALSE)</f>
        <v>Neither Agree nor Disagree</v>
      </c>
      <c r="AI133" t="s">
        <v>65</v>
      </c>
      <c r="AJ133" s="6" t="str">
        <f>VLOOKUP($A133,PreSurvey!$D:Y,22,FALSE)</f>
        <v>Disagree Strongly</v>
      </c>
      <c r="AK133" t="s">
        <v>67</v>
      </c>
      <c r="AL133" s="6" t="str">
        <f>VLOOKUP($A133,PreSurvey!$D:Z,23,FALSE)</f>
        <v>Neither Agree nor Disagree</v>
      </c>
      <c r="AM133" t="s">
        <v>60</v>
      </c>
      <c r="AN133" s="6" t="str">
        <f>VLOOKUP($A133,PreSurvey!$D:AA,24,FALSE)</f>
        <v>Neither Agree nor Disagree</v>
      </c>
      <c r="AO133" t="s">
        <v>67</v>
      </c>
      <c r="AP133" s="6" t="str">
        <f>VLOOKUP($A133,PreSurvey!$D:AB,25,FALSE)</f>
        <v>Disagree Strongly</v>
      </c>
      <c r="AQ133" t="s">
        <v>67</v>
      </c>
      <c r="AR133" s="6" t="str">
        <f>VLOOKUP($A133,PreSurvey!$D:AC,26,FALSE)</f>
        <v>Neither Agree nor Disagree</v>
      </c>
      <c r="AS133" t="s">
        <v>60</v>
      </c>
      <c r="AT133" s="6" t="str">
        <f>VLOOKUP($A133,PreSurvey!$D:AD,27,FALSE)</f>
        <v>Agree Strongly</v>
      </c>
      <c r="AU133" t="s">
        <v>68</v>
      </c>
      <c r="AV133" s="6" t="str">
        <f>VLOOKUP($A133,PreSurvey!$D:AE,28,FALSE)</f>
        <v>Neither Agree nor Disagree</v>
      </c>
      <c r="AW133" t="s">
        <v>60</v>
      </c>
      <c r="AX133" s="6" t="str">
        <f>VLOOKUP($A133,PreSurvey!$D:AF,29,FALSE)</f>
        <v>Agree Strongly</v>
      </c>
      <c r="AY133" t="s">
        <v>60</v>
      </c>
      <c r="AZ133" s="6" t="str">
        <f>VLOOKUP($A133,PreSurvey!$D:AG,30,FALSE)</f>
        <v>Agree Strongly</v>
      </c>
      <c r="BA133" t="s">
        <v>67</v>
      </c>
      <c r="BB133" s="6" t="str">
        <f>VLOOKUP($A133,PreSurvey!$D:AH,31,FALSE)</f>
        <v>Agree Strongly</v>
      </c>
      <c r="BC133" t="s">
        <v>60</v>
      </c>
      <c r="BD133" s="6" t="str">
        <f>VLOOKUP($A133,PreSurvey!$D:AI,32,FALSE)</f>
        <v>Neither Agree nor Disagree</v>
      </c>
      <c r="BE133" t="s">
        <v>60</v>
      </c>
      <c r="BF133" s="6" t="str">
        <f>VLOOKUP($A133,PreSurvey!$D:AJ,33,FALSE)</f>
        <v>Agree Strongly</v>
      </c>
      <c r="BG133" t="s">
        <v>68</v>
      </c>
      <c r="BH133" s="6" t="str">
        <f>VLOOKUP($A133,PreSurvey!$D:AK,34,FALSE)</f>
        <v>Neither Agree nor Disagree</v>
      </c>
      <c r="BI133" t="s">
        <v>67</v>
      </c>
      <c r="BJ133" s="6" t="str">
        <f>VLOOKUP($A133,PreSurvey!$D:AL,35,FALSE)</f>
        <v>Disagree Slightly</v>
      </c>
      <c r="BK133" t="s">
        <v>60</v>
      </c>
      <c r="BL133" s="6" t="str">
        <f>VLOOKUP($A133,PreSurvey!$D:AM,36,FALSE)</f>
        <v>Neither Agree nor Disagree</v>
      </c>
      <c r="BM133" t="s">
        <v>60</v>
      </c>
      <c r="BN133" s="6" t="str">
        <f>VLOOKUP($A133,PreSurvey!$D:AN,37,FALSE)</f>
        <v>Agree Strongly</v>
      </c>
      <c r="BO133" t="s">
        <v>68</v>
      </c>
      <c r="BP133" s="6" t="str">
        <f>VLOOKUP($A133,PreSurvey!$D:AO,38,FALSE)</f>
        <v>Agree Slightly</v>
      </c>
      <c r="BQ133" t="s">
        <v>65</v>
      </c>
      <c r="BR133" s="6" t="str">
        <f>VLOOKUP($A133,PreSurvey!$D:AP,39,FALSE)</f>
        <v>Neither Agree nor Disagree</v>
      </c>
      <c r="BS133" t="s">
        <v>66</v>
      </c>
      <c r="BT133" s="6" t="str">
        <f>VLOOKUP($A133,PreSurvey!$D:AQ,40,FALSE)</f>
        <v>Neither Agree nor Disagree</v>
      </c>
      <c r="BU133" t="s">
        <v>67</v>
      </c>
      <c r="BV133" s="6" t="str">
        <f>VLOOKUP($A133,PreSurvey!$D:AR,41,FALSE)</f>
        <v>Neither Agree nor Disagree</v>
      </c>
      <c r="BW133" t="s">
        <v>67</v>
      </c>
      <c r="BX133" s="6" t="str">
        <f>VLOOKUP($A133,PreSurvey!$D:AS,42,FALSE)</f>
        <v>Agree Slightly</v>
      </c>
      <c r="BY133" t="s">
        <v>67</v>
      </c>
      <c r="BZ133" s="6" t="str">
        <f>VLOOKUP($A133,PreSurvey!$D:AT,43,FALSE)</f>
        <v>Neither Agree nor Disagree</v>
      </c>
      <c r="CA133" t="s">
        <v>67</v>
      </c>
      <c r="CB133" s="6" t="str">
        <f>VLOOKUP($A133,PreSurvey!$D:AU,44,FALSE)</f>
        <v>Agree Strongly</v>
      </c>
      <c r="CC133" t="s">
        <v>68</v>
      </c>
      <c r="CD133" s="6" t="str">
        <f>VLOOKUP($A133,PreSurvey!$D:AV,45,FALSE)</f>
        <v>Agree Strongly</v>
      </c>
      <c r="CE133" t="s">
        <v>68</v>
      </c>
      <c r="CF133" s="6" t="str">
        <f>VLOOKUP($A133,PreSurvey!$D:AW,46,FALSE)</f>
        <v>Neither Agree nor Disagree</v>
      </c>
      <c r="CG133" t="s">
        <v>68</v>
      </c>
      <c r="CH133" s="6" t="str">
        <f>VLOOKUP($A133,PreSurvey!$D:AX,47,FALSE)</f>
        <v>Neither Agree nor Disagree</v>
      </c>
      <c r="CI133" t="s">
        <v>68</v>
      </c>
      <c r="CJ133" s="6" t="str">
        <f>VLOOKUP($A133,PreSurvey!$D:AY,48,FALSE)</f>
        <v>Neither Agree nor Disagree</v>
      </c>
      <c r="CK133" t="s">
        <v>60</v>
      </c>
      <c r="CL133">
        <v>229</v>
      </c>
      <c r="CM133" s="3">
        <v>44422.275000000001</v>
      </c>
    </row>
    <row r="134" spans="1:91" x14ac:dyDescent="0.35">
      <c r="A134" s="5" t="s">
        <v>681</v>
      </c>
      <c r="B134" t="s">
        <v>334</v>
      </c>
      <c r="C134" t="s">
        <v>705</v>
      </c>
      <c r="D134" t="s">
        <v>63</v>
      </c>
      <c r="E134" s="6" t="s">
        <v>58</v>
      </c>
      <c r="F134" s="6" t="s">
        <v>73</v>
      </c>
      <c r="G134" s="6" t="s">
        <v>58</v>
      </c>
      <c r="H134" s="6" t="s">
        <v>116</v>
      </c>
      <c r="I134">
        <v>5</v>
      </c>
      <c r="J134">
        <v>5</v>
      </c>
      <c r="K134">
        <v>5</v>
      </c>
      <c r="L134" s="6" t="str">
        <f>VLOOKUP($A134,PreSurvey!$D:M,10,FALSE)</f>
        <v>Disagree Slightly</v>
      </c>
      <c r="M134" t="s">
        <v>65</v>
      </c>
      <c r="N134" s="6" t="str">
        <f>VLOOKUP($A134,PreSurvey!$D:N,11,FALSE)</f>
        <v>Neither Agree nor Disagree</v>
      </c>
      <c r="O134" t="s">
        <v>60</v>
      </c>
      <c r="P134" s="6" t="str">
        <f>VLOOKUP($A134,PreSurvey!$D:O,12,FALSE)</f>
        <v>Neither Agree nor Disagree</v>
      </c>
      <c r="Q134" t="s">
        <v>60</v>
      </c>
      <c r="R134" s="6" t="str">
        <f>VLOOKUP($A134,PreSurvey!$D:P,13,FALSE)</f>
        <v>Neither Agree nor Disagree</v>
      </c>
      <c r="S134" t="s">
        <v>65</v>
      </c>
      <c r="T134" s="6" t="str">
        <f>VLOOKUP($A134,PreSurvey!$D:Q,14,FALSE)</f>
        <v>Agree Slightly</v>
      </c>
      <c r="U134" t="s">
        <v>65</v>
      </c>
      <c r="V134" s="6" t="str">
        <f>VLOOKUP($A134,PreSurvey!$D:R,15,FALSE)</f>
        <v>Neither Agree nor Disagree</v>
      </c>
      <c r="W134" t="s">
        <v>60</v>
      </c>
      <c r="X134" s="6" t="str">
        <f>VLOOKUP($A134,PreSurvey!$D:S,16,FALSE)</f>
        <v>Disagree Slightly</v>
      </c>
      <c r="Y134" t="s">
        <v>66</v>
      </c>
      <c r="Z134" s="6" t="str">
        <f>VLOOKUP($A134,PreSurvey!$D:T,17,FALSE)</f>
        <v>Disagree Slightly</v>
      </c>
      <c r="AA134" t="s">
        <v>60</v>
      </c>
      <c r="AB134" s="6" t="str">
        <f>VLOOKUP($A134,PreSurvey!$D:U,18,FALSE)</f>
        <v>Neither Agree nor Disagree</v>
      </c>
      <c r="AC134" t="s">
        <v>60</v>
      </c>
      <c r="AD134" s="6" t="str">
        <f>VLOOKUP($A134,PreSurvey!$D:V,19,FALSE)</f>
        <v>Neither Agree nor Disagree</v>
      </c>
      <c r="AE134" t="s">
        <v>60</v>
      </c>
      <c r="AF134" s="6" t="str">
        <f>VLOOKUP($A134,PreSurvey!$D:W,20,FALSE)</f>
        <v>Neither Agree nor Disagree</v>
      </c>
      <c r="AG134" t="s">
        <v>60</v>
      </c>
      <c r="AH134" s="6" t="str">
        <f>VLOOKUP($A134,PreSurvey!$D:X,21,FALSE)</f>
        <v>Neither Agree nor Disagree</v>
      </c>
      <c r="AI134" t="s">
        <v>60</v>
      </c>
      <c r="AJ134" s="6" t="str">
        <f>VLOOKUP($A134,PreSurvey!$D:Y,22,FALSE)</f>
        <v>Disagree Strongly</v>
      </c>
      <c r="AK134" t="s">
        <v>66</v>
      </c>
      <c r="AL134" s="6" t="str">
        <f>VLOOKUP($A134,PreSurvey!$D:Z,23,FALSE)</f>
        <v>Neither Agree nor Disagree</v>
      </c>
      <c r="AM134" t="s">
        <v>60</v>
      </c>
      <c r="AN134" s="6" t="str">
        <f>VLOOKUP($A134,PreSurvey!$D:AA,24,FALSE)</f>
        <v>Disagree Slightly</v>
      </c>
      <c r="AO134" t="s">
        <v>60</v>
      </c>
      <c r="AP134" s="6" t="str">
        <f>VLOOKUP($A134,PreSurvey!$D:AB,25,FALSE)</f>
        <v>Disagree Slightly</v>
      </c>
      <c r="AQ134" t="s">
        <v>60</v>
      </c>
      <c r="AR134" s="6" t="str">
        <f>VLOOKUP($A134,PreSurvey!$D:AC,26,FALSE)</f>
        <v>Neither Agree nor Disagree</v>
      </c>
      <c r="AS134" t="s">
        <v>60</v>
      </c>
      <c r="AT134" s="6" t="str">
        <f>VLOOKUP($A134,PreSurvey!$D:AD,27,FALSE)</f>
        <v>Neither Agree nor Disagree</v>
      </c>
      <c r="AU134" t="s">
        <v>60</v>
      </c>
      <c r="AV134" s="6" t="str">
        <f>VLOOKUP($A134,PreSurvey!$D:AE,28,FALSE)</f>
        <v>Neither Agree nor Disagree</v>
      </c>
      <c r="AW134" t="s">
        <v>60</v>
      </c>
      <c r="AX134" s="6" t="str">
        <f>VLOOKUP($A134,PreSurvey!$D:AF,29,FALSE)</f>
        <v>Neither Agree nor Disagree</v>
      </c>
      <c r="AY134" t="s">
        <v>60</v>
      </c>
      <c r="AZ134" s="6" t="str">
        <f>VLOOKUP($A134,PreSurvey!$D:AG,30,FALSE)</f>
        <v>Neither Agree nor Disagree</v>
      </c>
      <c r="BA134" t="s">
        <v>60</v>
      </c>
      <c r="BB134" s="6" t="str">
        <f>VLOOKUP($A134,PreSurvey!$D:AH,31,FALSE)</f>
        <v>Neither Agree nor Disagree</v>
      </c>
      <c r="BC134" t="s">
        <v>60</v>
      </c>
      <c r="BD134" s="6" t="str">
        <f>VLOOKUP($A134,PreSurvey!$D:AI,32,FALSE)</f>
        <v>Neither Agree nor Disagree</v>
      </c>
      <c r="BE134" t="s">
        <v>60</v>
      </c>
      <c r="BF134" s="6" t="str">
        <f>VLOOKUP($A134,PreSurvey!$D:AJ,33,FALSE)</f>
        <v>Neither Agree nor Disagree</v>
      </c>
      <c r="BG134" t="s">
        <v>60</v>
      </c>
      <c r="BH134" s="6" t="str">
        <f>VLOOKUP($A134,PreSurvey!$D:AK,34,FALSE)</f>
        <v>Disagree Slightly</v>
      </c>
      <c r="BI134" t="s">
        <v>60</v>
      </c>
      <c r="BJ134" s="6" t="str">
        <f>VLOOKUP($A134,PreSurvey!$D:AL,35,FALSE)</f>
        <v>Neither Agree nor Disagree</v>
      </c>
      <c r="BK134" t="s">
        <v>66</v>
      </c>
      <c r="BL134" s="6" t="str">
        <f>VLOOKUP($A134,PreSurvey!$D:AM,36,FALSE)</f>
        <v>Neither Agree nor Disagree</v>
      </c>
      <c r="BM134" t="s">
        <v>60</v>
      </c>
      <c r="BN134" s="6" t="str">
        <f>VLOOKUP($A134,PreSurvey!$D:AN,37,FALSE)</f>
        <v>Neither Agree nor Disagree</v>
      </c>
      <c r="BO134" t="s">
        <v>60</v>
      </c>
      <c r="BP134" s="6" t="str">
        <f>VLOOKUP($A134,PreSurvey!$D:AO,38,FALSE)</f>
        <v>Neither Agree nor Disagree</v>
      </c>
      <c r="BQ134" t="s">
        <v>60</v>
      </c>
      <c r="BR134" s="6" t="str">
        <f>VLOOKUP($A134,PreSurvey!$D:AP,39,FALSE)</f>
        <v>Neither Agree nor Disagree</v>
      </c>
      <c r="BS134" t="s">
        <v>60</v>
      </c>
      <c r="BT134" s="6" t="str">
        <f>VLOOKUP($A134,PreSurvey!$D:AQ,40,FALSE)</f>
        <v>Neither Agree nor Disagree</v>
      </c>
      <c r="BU134" t="s">
        <v>60</v>
      </c>
      <c r="BV134" s="6" t="str">
        <f>VLOOKUP($A134,PreSurvey!$D:AR,41,FALSE)</f>
        <v>Neither Agree nor Disagree</v>
      </c>
      <c r="BW134" t="s">
        <v>60</v>
      </c>
      <c r="BX134" s="6" t="str">
        <f>VLOOKUP($A134,PreSurvey!$D:AS,42,FALSE)</f>
        <v>Neither Agree nor Disagree</v>
      </c>
      <c r="BY134" t="s">
        <v>60</v>
      </c>
      <c r="BZ134" s="6" t="str">
        <f>VLOOKUP($A134,PreSurvey!$D:AT,43,FALSE)</f>
        <v>Neither Agree nor Disagree</v>
      </c>
      <c r="CA134" t="s">
        <v>60</v>
      </c>
      <c r="CB134" s="6" t="str">
        <f>VLOOKUP($A134,PreSurvey!$D:AU,44,FALSE)</f>
        <v>Neither Agree nor Disagree</v>
      </c>
      <c r="CC134" t="s">
        <v>60</v>
      </c>
      <c r="CD134" s="6" t="str">
        <f>VLOOKUP($A134,PreSurvey!$D:AV,45,FALSE)</f>
        <v>Neither Agree nor Disagree</v>
      </c>
      <c r="CE134" t="s">
        <v>60</v>
      </c>
      <c r="CF134" s="6" t="str">
        <f>VLOOKUP($A134,PreSurvey!$D:AW,46,FALSE)</f>
        <v>Neither Agree nor Disagree</v>
      </c>
      <c r="CG134" t="s">
        <v>60</v>
      </c>
      <c r="CH134" s="6" t="str">
        <f>VLOOKUP($A134,PreSurvey!$D:AX,47,FALSE)</f>
        <v>Neither Agree nor Disagree</v>
      </c>
      <c r="CI134" t="s">
        <v>60</v>
      </c>
      <c r="CJ134" s="6" t="str">
        <f>VLOOKUP($A134,PreSurvey!$D:AY,48,FALSE)</f>
        <v>Neither Agree nor Disagree</v>
      </c>
      <c r="CK134" t="s">
        <v>60</v>
      </c>
      <c r="CL134">
        <v>63</v>
      </c>
      <c r="CM134" s="3">
        <v>44391.599305555559</v>
      </c>
    </row>
    <row r="135" spans="1:91" x14ac:dyDescent="0.35">
      <c r="A135" s="5" t="s">
        <v>665</v>
      </c>
      <c r="B135" t="s">
        <v>334</v>
      </c>
      <c r="C135" t="s">
        <v>705</v>
      </c>
      <c r="D135" t="s">
        <v>56</v>
      </c>
      <c r="E135" s="6" t="s">
        <v>58</v>
      </c>
      <c r="F135" s="6" t="s">
        <v>73</v>
      </c>
      <c r="G135" s="6" t="s">
        <v>58</v>
      </c>
      <c r="H135" s="6" t="s">
        <v>59</v>
      </c>
      <c r="I135">
        <v>4</v>
      </c>
      <c r="J135">
        <v>4</v>
      </c>
      <c r="K135">
        <v>4</v>
      </c>
      <c r="L135" s="6" t="str">
        <f>VLOOKUP($A135,PreSurvey!$D:M,10,FALSE)</f>
        <v>Disagree Slightly</v>
      </c>
      <c r="M135" t="s">
        <v>65</v>
      </c>
      <c r="N135" s="6" t="str">
        <f>VLOOKUP($A135,PreSurvey!$D:N,11,FALSE)</f>
        <v>Disagree Slightly</v>
      </c>
      <c r="O135" t="s">
        <v>60</v>
      </c>
      <c r="P135" s="6" t="str">
        <f>VLOOKUP($A135,PreSurvey!$D:O,12,FALSE)</f>
        <v>Disagree Strongly</v>
      </c>
      <c r="Q135" t="s">
        <v>67</v>
      </c>
      <c r="R135" s="6" t="str">
        <f>VLOOKUP($A135,PreSurvey!$D:P,13,FALSE)</f>
        <v>Agree Slightly</v>
      </c>
      <c r="S135" t="s">
        <v>68</v>
      </c>
      <c r="T135" s="6" t="str">
        <f>VLOOKUP($A135,PreSurvey!$D:Q,14,FALSE)</f>
        <v>Agree Slightly</v>
      </c>
      <c r="U135" t="s">
        <v>68</v>
      </c>
      <c r="V135" s="6" t="str">
        <f>VLOOKUP($A135,PreSurvey!$D:R,15,FALSE)</f>
        <v>Disagree Strongly</v>
      </c>
      <c r="W135" t="s">
        <v>67</v>
      </c>
      <c r="X135" s="6" t="str">
        <f>VLOOKUP($A135,PreSurvey!$D:S,16,FALSE)</f>
        <v>Disagree Slightly</v>
      </c>
      <c r="Y135" t="s">
        <v>67</v>
      </c>
      <c r="Z135" s="6" t="str">
        <f>VLOOKUP($A135,PreSurvey!$D:T,17,FALSE)</f>
        <v>Disagree Slightly</v>
      </c>
      <c r="AA135" t="s">
        <v>67</v>
      </c>
      <c r="AB135" s="6" t="str">
        <f>VLOOKUP($A135,PreSurvey!$D:U,18,FALSE)</f>
        <v>Agree Strongly</v>
      </c>
      <c r="AC135" t="s">
        <v>68</v>
      </c>
      <c r="AD135" s="6" t="str">
        <f>VLOOKUP($A135,PreSurvey!$D:V,19,FALSE)</f>
        <v>Neither Agree nor Disagree</v>
      </c>
      <c r="AE135" t="s">
        <v>60</v>
      </c>
      <c r="AF135" s="6" t="str">
        <f>VLOOKUP($A135,PreSurvey!$D:W,20,FALSE)</f>
        <v>Neither Agree nor Disagree</v>
      </c>
      <c r="AG135" t="s">
        <v>60</v>
      </c>
      <c r="AH135" s="6" t="str">
        <f>VLOOKUP($A135,PreSurvey!$D:X,21,FALSE)</f>
        <v>Agree Slightly</v>
      </c>
      <c r="AI135" t="s">
        <v>65</v>
      </c>
      <c r="AJ135" s="6" t="str">
        <f>VLOOKUP($A135,PreSurvey!$D:Y,22,FALSE)</f>
        <v>Neither Agree nor Disagree</v>
      </c>
      <c r="AK135" t="s">
        <v>60</v>
      </c>
      <c r="AL135" s="6" t="str">
        <f>VLOOKUP($A135,PreSurvey!$D:Z,23,FALSE)</f>
        <v>Agree Slightly</v>
      </c>
      <c r="AM135" t="s">
        <v>65</v>
      </c>
      <c r="AN135" s="6" t="str">
        <f>VLOOKUP($A135,PreSurvey!$D:AA,24,FALSE)</f>
        <v>Neither Agree nor Disagree</v>
      </c>
      <c r="AO135" t="s">
        <v>65</v>
      </c>
      <c r="AP135" s="6" t="str">
        <f>VLOOKUP($A135,PreSurvey!$D:AB,25,FALSE)</f>
        <v>Disagree Strongly</v>
      </c>
      <c r="AQ135" t="s">
        <v>66</v>
      </c>
      <c r="AR135" s="6" t="str">
        <f>VLOOKUP($A135,PreSurvey!$D:AC,26,FALSE)</f>
        <v>Disagree Slightly</v>
      </c>
      <c r="AS135" t="s">
        <v>66</v>
      </c>
      <c r="AT135" s="6" t="str">
        <f>VLOOKUP($A135,PreSurvey!$D:AD,27,FALSE)</f>
        <v>Agree Slightly</v>
      </c>
      <c r="AU135" t="s">
        <v>65</v>
      </c>
      <c r="AV135" s="6" t="str">
        <f>VLOOKUP($A135,PreSurvey!$D:AE,28,FALSE)</f>
        <v>Disagree Slightly</v>
      </c>
      <c r="AW135" t="s">
        <v>65</v>
      </c>
      <c r="AX135" s="6" t="str">
        <f>VLOOKUP($A135,PreSurvey!$D:AF,29,FALSE)</f>
        <v>Agree Slightly</v>
      </c>
      <c r="AY135" t="s">
        <v>65</v>
      </c>
      <c r="AZ135" s="6" t="str">
        <f>VLOOKUP($A135,PreSurvey!$D:AG,30,FALSE)</f>
        <v>Agree Slightly</v>
      </c>
      <c r="BA135" t="s">
        <v>65</v>
      </c>
      <c r="BB135" s="6" t="str">
        <f>VLOOKUP($A135,PreSurvey!$D:AH,31,FALSE)</f>
        <v>Agree Slightly</v>
      </c>
      <c r="BC135" t="s">
        <v>68</v>
      </c>
      <c r="BD135" s="6" t="str">
        <f>VLOOKUP($A135,PreSurvey!$D:AI,32,FALSE)</f>
        <v>Agree Strongly</v>
      </c>
      <c r="BE135" t="s">
        <v>68</v>
      </c>
      <c r="BF135" s="6" t="str">
        <f>VLOOKUP($A135,PreSurvey!$D:AJ,33,FALSE)</f>
        <v>Agree Slightly</v>
      </c>
      <c r="BG135" t="s">
        <v>65</v>
      </c>
      <c r="BH135" s="6" t="str">
        <f>VLOOKUP($A135,PreSurvey!$D:AK,34,FALSE)</f>
        <v>Disagree Slightly</v>
      </c>
      <c r="BI135" t="s">
        <v>67</v>
      </c>
      <c r="BJ135" s="6" t="str">
        <f>VLOOKUP($A135,PreSurvey!$D:AL,35,FALSE)</f>
        <v>Neither Agree nor Disagree</v>
      </c>
      <c r="BK135" t="s">
        <v>66</v>
      </c>
      <c r="BL135" s="6" t="str">
        <f>VLOOKUP($A135,PreSurvey!$D:AM,36,FALSE)</f>
        <v>Agree Slightly</v>
      </c>
      <c r="BM135" t="s">
        <v>60</v>
      </c>
      <c r="BN135" s="6" t="str">
        <f>VLOOKUP($A135,PreSurvey!$D:AN,37,FALSE)</f>
        <v>Neither Agree nor Disagree</v>
      </c>
      <c r="BO135" t="s">
        <v>60</v>
      </c>
      <c r="BP135" s="6" t="str">
        <f>VLOOKUP($A135,PreSurvey!$D:AO,38,FALSE)</f>
        <v>Disagree Strongly</v>
      </c>
      <c r="BQ135" t="s">
        <v>67</v>
      </c>
      <c r="BR135" s="6" t="str">
        <f>VLOOKUP($A135,PreSurvey!$D:AP,39,FALSE)</f>
        <v>Disagree Strongly</v>
      </c>
      <c r="BS135" t="s">
        <v>67</v>
      </c>
      <c r="BT135" s="6" t="str">
        <f>VLOOKUP($A135,PreSurvey!$D:AQ,40,FALSE)</f>
        <v>Disagree Slightly</v>
      </c>
      <c r="BU135" t="s">
        <v>67</v>
      </c>
      <c r="BV135" s="6" t="str">
        <f>VLOOKUP($A135,PreSurvey!$D:AR,41,FALSE)</f>
        <v>Disagree Slightly</v>
      </c>
      <c r="BW135" t="s">
        <v>67</v>
      </c>
      <c r="BX135" s="6" t="str">
        <f>VLOOKUP($A135,PreSurvey!$D:AS,42,FALSE)</f>
        <v>Disagree Slightly</v>
      </c>
      <c r="BY135" t="s">
        <v>67</v>
      </c>
      <c r="BZ135" s="6" t="str">
        <f>VLOOKUP($A135,PreSurvey!$D:AT,43,FALSE)</f>
        <v>Agree Strongly</v>
      </c>
      <c r="CA135" t="s">
        <v>68</v>
      </c>
      <c r="CB135" s="6" t="str">
        <f>VLOOKUP($A135,PreSurvey!$D:AU,44,FALSE)</f>
        <v>Agree Strongly</v>
      </c>
      <c r="CC135" t="s">
        <v>68</v>
      </c>
      <c r="CD135" s="6" t="str">
        <f>VLOOKUP($A135,PreSurvey!$D:AV,45,FALSE)</f>
        <v>Agree Strongly</v>
      </c>
      <c r="CE135" t="s">
        <v>68</v>
      </c>
      <c r="CF135" s="6" t="str">
        <f>VLOOKUP($A135,PreSurvey!$D:AW,46,FALSE)</f>
        <v>Agree Strongly</v>
      </c>
      <c r="CG135" t="s">
        <v>68</v>
      </c>
      <c r="CH135" s="6" t="str">
        <f>VLOOKUP($A135,PreSurvey!$D:AX,47,FALSE)</f>
        <v>Agree Strongly</v>
      </c>
      <c r="CI135" t="s">
        <v>68</v>
      </c>
      <c r="CJ135" s="6" t="str">
        <f>VLOOKUP($A135,PreSurvey!$D:AY,48,FALSE)</f>
        <v>Agree Strongly</v>
      </c>
      <c r="CK135" t="s">
        <v>68</v>
      </c>
      <c r="CL135">
        <v>80</v>
      </c>
      <c r="CM135" s="3">
        <v>44392.679861111108</v>
      </c>
    </row>
    <row r="136" spans="1:91" x14ac:dyDescent="0.35">
      <c r="A136" s="5">
        <v>4160</v>
      </c>
      <c r="B136" t="s">
        <v>334</v>
      </c>
      <c r="C136" t="s">
        <v>717</v>
      </c>
      <c r="D136" t="s">
        <v>56</v>
      </c>
      <c r="E136" s="6" t="s">
        <v>52</v>
      </c>
      <c r="F136" s="6" t="s">
        <v>173</v>
      </c>
      <c r="G136" s="6" t="s">
        <v>58</v>
      </c>
      <c r="H136" s="6" t="s">
        <v>113</v>
      </c>
      <c r="I136">
        <v>4</v>
      </c>
      <c r="J136">
        <v>4</v>
      </c>
      <c r="K136">
        <v>4</v>
      </c>
      <c r="L136" s="6" t="str">
        <f>VLOOKUP($A136,PreSurvey!$D:M,10,FALSE)</f>
        <v>Disagree Slightly</v>
      </c>
      <c r="M136" t="s">
        <v>68</v>
      </c>
      <c r="N136" s="6" t="str">
        <f>VLOOKUP($A136,PreSurvey!$D:N,11,FALSE)</f>
        <v>Disagree Strongly</v>
      </c>
      <c r="O136" t="s">
        <v>65</v>
      </c>
      <c r="P136" s="6" t="str">
        <f>VLOOKUP($A136,PreSurvey!$D:O,12,FALSE)</f>
        <v>Disagree Slightly</v>
      </c>
      <c r="Q136" t="s">
        <v>67</v>
      </c>
      <c r="R136" s="6" t="str">
        <f>VLOOKUP($A136,PreSurvey!$D:P,13,FALSE)</f>
        <v>Neither Agree nor Disagree</v>
      </c>
      <c r="S136" t="s">
        <v>65</v>
      </c>
      <c r="T136" s="6" t="str">
        <f>VLOOKUP($A136,PreSurvey!$D:Q,14,FALSE)</f>
        <v>Disagree Slightly</v>
      </c>
      <c r="U136" t="s">
        <v>68</v>
      </c>
      <c r="V136" s="6" t="str">
        <f>VLOOKUP($A136,PreSurvey!$D:R,15,FALSE)</f>
        <v>Neither Agree nor Disagree</v>
      </c>
      <c r="W136" t="s">
        <v>66</v>
      </c>
      <c r="X136" s="6" t="str">
        <f>VLOOKUP($A136,PreSurvey!$D:S,16,FALSE)</f>
        <v>Disagree Slightly</v>
      </c>
      <c r="Y136" t="s">
        <v>67</v>
      </c>
      <c r="Z136" s="6" t="str">
        <f>VLOOKUP($A136,PreSurvey!$D:T,17,FALSE)</f>
        <v>Agree Slightly</v>
      </c>
      <c r="AA136" t="s">
        <v>67</v>
      </c>
      <c r="AB136" s="6" t="str">
        <f>VLOOKUP($A136,PreSurvey!$D:U,18,FALSE)</f>
        <v>Agree Strongly</v>
      </c>
      <c r="AC136" t="s">
        <v>68</v>
      </c>
      <c r="AD136" s="6" t="str">
        <f>VLOOKUP($A136,PreSurvey!$D:V,19,FALSE)</f>
        <v>Neither Agree nor Disagree</v>
      </c>
      <c r="AE136" t="s">
        <v>60</v>
      </c>
      <c r="AF136" s="6" t="str">
        <f>VLOOKUP($A136,PreSurvey!$D:W,20,FALSE)</f>
        <v>Agree Strongly</v>
      </c>
      <c r="AG136" t="s">
        <v>65</v>
      </c>
      <c r="AH136" s="6" t="str">
        <f>VLOOKUP($A136,PreSurvey!$D:X,21,FALSE)</f>
        <v>Agree Slightly</v>
      </c>
      <c r="AI136" t="s">
        <v>68</v>
      </c>
      <c r="AJ136" s="6" t="str">
        <f>VLOOKUP($A136,PreSurvey!$D:Y,22,FALSE)</f>
        <v>Disagree Slightly</v>
      </c>
      <c r="AK136" t="s">
        <v>66</v>
      </c>
      <c r="AL136" s="6" t="str">
        <f>VLOOKUP($A136,PreSurvey!$D:Z,23,FALSE)</f>
        <v>Disagree Slightly</v>
      </c>
      <c r="AM136" t="s">
        <v>66</v>
      </c>
      <c r="AN136" s="6" t="str">
        <f>VLOOKUP($A136,PreSurvey!$D:AA,24,FALSE)</f>
        <v>Agree Slightly</v>
      </c>
      <c r="AO136" t="s">
        <v>65</v>
      </c>
      <c r="AP136" s="6" t="str">
        <f>VLOOKUP($A136,PreSurvey!$D:AB,25,FALSE)</f>
        <v>Disagree Slightly</v>
      </c>
      <c r="AQ136" t="s">
        <v>66</v>
      </c>
      <c r="AR136" s="6" t="str">
        <f>VLOOKUP($A136,PreSurvey!$D:AC,26,FALSE)</f>
        <v>Agree Slightly</v>
      </c>
      <c r="AS136" t="s">
        <v>65</v>
      </c>
      <c r="AT136" s="6" t="str">
        <f>VLOOKUP($A136,PreSurvey!$D:AD,27,FALSE)</f>
        <v>Agree Slightly</v>
      </c>
      <c r="AU136" t="s">
        <v>65</v>
      </c>
      <c r="AV136" s="6" t="str">
        <f>VLOOKUP($A136,PreSurvey!$D:AE,28,FALSE)</f>
        <v>Neither Agree nor Disagree</v>
      </c>
      <c r="AW136" t="s">
        <v>67</v>
      </c>
      <c r="AX136" s="6" t="str">
        <f>VLOOKUP($A136,PreSurvey!$D:AF,29,FALSE)</f>
        <v>Agree Slightly</v>
      </c>
      <c r="AY136" t="s">
        <v>65</v>
      </c>
      <c r="AZ136" s="6" t="str">
        <f>VLOOKUP($A136,PreSurvey!$D:AG,30,FALSE)</f>
        <v>Agree Slightly</v>
      </c>
      <c r="BA136" t="s">
        <v>65</v>
      </c>
      <c r="BB136" s="6" t="str">
        <f>VLOOKUP($A136,PreSurvey!$D:AH,31,FALSE)</f>
        <v>Agree Slightly</v>
      </c>
      <c r="BC136" t="s">
        <v>68</v>
      </c>
      <c r="BD136" s="6" t="str">
        <f>VLOOKUP($A136,PreSurvey!$D:AI,32,FALSE)</f>
        <v>Agree Strongly</v>
      </c>
      <c r="BE136" t="s">
        <v>68</v>
      </c>
      <c r="BF136" s="6" t="str">
        <f>VLOOKUP($A136,PreSurvey!$D:AJ,33,FALSE)</f>
        <v>Disagree Slightly</v>
      </c>
      <c r="BG136" t="s">
        <v>67</v>
      </c>
      <c r="BH136" s="6" t="str">
        <f>VLOOKUP($A136,PreSurvey!$D:AK,34,FALSE)</f>
        <v>Disagree Strongly</v>
      </c>
      <c r="BI136" t="s">
        <v>67</v>
      </c>
      <c r="BJ136" s="6" t="str">
        <f>VLOOKUP($A136,PreSurvey!$D:AL,35,FALSE)</f>
        <v>Disagree Strongly</v>
      </c>
      <c r="BK136" t="s">
        <v>67</v>
      </c>
      <c r="BL136" s="6" t="str">
        <f>VLOOKUP($A136,PreSurvey!$D:AM,36,FALSE)</f>
        <v>Agree Slightly</v>
      </c>
      <c r="BM136" t="s">
        <v>65</v>
      </c>
      <c r="BN136" s="6" t="str">
        <f>VLOOKUP($A136,PreSurvey!$D:AN,37,FALSE)</f>
        <v>Disagree Slightly</v>
      </c>
      <c r="BO136" t="s">
        <v>60</v>
      </c>
      <c r="BP136" s="6" t="str">
        <f>VLOOKUP($A136,PreSurvey!$D:AO,38,FALSE)</f>
        <v>Disagree Slightly</v>
      </c>
      <c r="BQ136" t="s">
        <v>65</v>
      </c>
      <c r="BR136" s="6" t="str">
        <f>VLOOKUP($A136,PreSurvey!$D:AP,39,FALSE)</f>
        <v>Disagree Slightly</v>
      </c>
      <c r="BS136" t="s">
        <v>67</v>
      </c>
      <c r="BT136" s="6" t="str">
        <f>VLOOKUP($A136,PreSurvey!$D:AQ,40,FALSE)</f>
        <v>Disagree Slightly</v>
      </c>
      <c r="BU136" t="s">
        <v>67</v>
      </c>
      <c r="BV136" s="6" t="str">
        <f>VLOOKUP($A136,PreSurvey!$D:AR,41,FALSE)</f>
        <v>Disagree Slightly</v>
      </c>
      <c r="BW136" t="s">
        <v>66</v>
      </c>
      <c r="BX136" s="6" t="str">
        <f>VLOOKUP($A136,PreSurvey!$D:AS,42,FALSE)</f>
        <v>Neither Agree nor Disagree</v>
      </c>
      <c r="BY136" t="s">
        <v>60</v>
      </c>
      <c r="BZ136" s="6" t="str">
        <f>VLOOKUP($A136,PreSurvey!$D:AT,43,FALSE)</f>
        <v>Neither Agree nor Disagree</v>
      </c>
      <c r="CA136" t="s">
        <v>65</v>
      </c>
      <c r="CB136" s="6" t="str">
        <f>VLOOKUP($A136,PreSurvey!$D:AU,44,FALSE)</f>
        <v>Agree Strongly</v>
      </c>
      <c r="CC136" t="s">
        <v>68</v>
      </c>
      <c r="CD136" s="6" t="str">
        <f>VLOOKUP($A136,PreSurvey!$D:AV,45,FALSE)</f>
        <v>Agree Strongly</v>
      </c>
      <c r="CE136" t="s">
        <v>68</v>
      </c>
      <c r="CF136" s="6" t="str">
        <f>VLOOKUP($A136,PreSurvey!$D:AW,46,FALSE)</f>
        <v>Agree Strongly</v>
      </c>
      <c r="CG136" t="s">
        <v>68</v>
      </c>
      <c r="CH136" s="6" t="str">
        <f>VLOOKUP($A136,PreSurvey!$D:AX,47,FALSE)</f>
        <v>Agree Strongly</v>
      </c>
      <c r="CI136" t="s">
        <v>68</v>
      </c>
      <c r="CJ136" s="6" t="str">
        <f>VLOOKUP($A136,PreSurvey!$D:AY,48,FALSE)</f>
        <v>Neither Agree nor Disagree</v>
      </c>
      <c r="CK136" t="s">
        <v>65</v>
      </c>
      <c r="CL136">
        <v>786</v>
      </c>
      <c r="CM136" s="3">
        <v>44439.377083333333</v>
      </c>
    </row>
    <row r="137" spans="1:91" x14ac:dyDescent="0.35">
      <c r="A137" s="5" t="s">
        <v>586</v>
      </c>
      <c r="B137" t="s">
        <v>334</v>
      </c>
      <c r="C137" t="s">
        <v>703</v>
      </c>
      <c r="D137" t="s">
        <v>63</v>
      </c>
      <c r="E137" s="6" t="s">
        <v>58</v>
      </c>
      <c r="F137" s="6" t="s">
        <v>73</v>
      </c>
      <c r="G137" s="6" t="s">
        <v>58</v>
      </c>
      <c r="H137" s="6" t="s">
        <v>80</v>
      </c>
      <c r="I137">
        <v>4</v>
      </c>
      <c r="J137">
        <v>4</v>
      </c>
      <c r="K137">
        <v>4</v>
      </c>
      <c r="L137" s="6" t="str">
        <f>VLOOKUP($A137,PreSurvey!$D:M,10,FALSE)</f>
        <v>Disagree Strongly</v>
      </c>
      <c r="M137" t="s">
        <v>68</v>
      </c>
      <c r="N137" s="6" t="str">
        <f>VLOOKUP($A137,PreSurvey!$D:N,11,FALSE)</f>
        <v>Disagree Slightly</v>
      </c>
      <c r="O137" t="s">
        <v>60</v>
      </c>
      <c r="P137" s="6" t="str">
        <f>VLOOKUP($A137,PreSurvey!$D:O,12,FALSE)</f>
        <v>Disagree Slightly</v>
      </c>
      <c r="Q137" t="s">
        <v>60</v>
      </c>
      <c r="R137" s="6" t="str">
        <f>VLOOKUP($A137,PreSurvey!$D:P,13,FALSE)</f>
        <v>Agree Slightly</v>
      </c>
      <c r="S137" t="s">
        <v>68</v>
      </c>
      <c r="T137" s="6" t="str">
        <f>VLOOKUP($A137,PreSurvey!$D:Q,14,FALSE)</f>
        <v>Agree Slightly</v>
      </c>
      <c r="U137" t="s">
        <v>68</v>
      </c>
      <c r="V137" s="6" t="str">
        <f>VLOOKUP($A137,PreSurvey!$D:R,15,FALSE)</f>
        <v>Disagree Slightly</v>
      </c>
      <c r="W137" t="s">
        <v>66</v>
      </c>
      <c r="X137" s="6" t="str">
        <f>VLOOKUP($A137,PreSurvey!$D:S,16,FALSE)</f>
        <v>Disagree Slightly</v>
      </c>
      <c r="Y137" t="s">
        <v>67</v>
      </c>
      <c r="Z137" s="6" t="str">
        <f>VLOOKUP($A137,PreSurvey!$D:T,17,FALSE)</f>
        <v>Agree Slightly</v>
      </c>
      <c r="AA137" t="s">
        <v>66</v>
      </c>
      <c r="AB137" s="6" t="str">
        <f>VLOOKUP($A137,PreSurvey!$D:U,18,FALSE)</f>
        <v>Agree Strongly</v>
      </c>
      <c r="AC137" t="s">
        <v>68</v>
      </c>
      <c r="AD137" s="6" t="str">
        <f>VLOOKUP($A137,PreSurvey!$D:V,19,FALSE)</f>
        <v>Agree Slightly</v>
      </c>
      <c r="AE137" t="s">
        <v>65</v>
      </c>
      <c r="AF137" s="6" t="str">
        <f>VLOOKUP($A137,PreSurvey!$D:W,20,FALSE)</f>
        <v>Agree Slightly</v>
      </c>
      <c r="AG137" t="s">
        <v>66</v>
      </c>
      <c r="AH137" s="6" t="str">
        <f>VLOOKUP($A137,PreSurvey!$D:X,21,FALSE)</f>
        <v>Disagree Slightly</v>
      </c>
      <c r="AI137" t="s">
        <v>65</v>
      </c>
      <c r="AJ137" s="6" t="str">
        <f>VLOOKUP($A137,PreSurvey!$D:Y,22,FALSE)</f>
        <v>Disagree Strongly</v>
      </c>
      <c r="AK137" t="s">
        <v>67</v>
      </c>
      <c r="AL137" s="6" t="str">
        <f>VLOOKUP($A137,PreSurvey!$D:Z,23,FALSE)</f>
        <v>Disagree Slightly</v>
      </c>
      <c r="AM137" t="s">
        <v>65</v>
      </c>
      <c r="AN137" s="6" t="str">
        <f>VLOOKUP($A137,PreSurvey!$D:AA,24,FALSE)</f>
        <v>Disagree Slightly</v>
      </c>
      <c r="AO137" t="s">
        <v>66</v>
      </c>
      <c r="AP137" s="6" t="str">
        <f>VLOOKUP($A137,PreSurvey!$D:AB,25,FALSE)</f>
        <v>Disagree Strongly</v>
      </c>
      <c r="AQ137" t="s">
        <v>67</v>
      </c>
      <c r="AR137" s="6" t="str">
        <f>VLOOKUP($A137,PreSurvey!$D:AC,26,FALSE)</f>
        <v>Disagree Slightly</v>
      </c>
      <c r="AS137" t="s">
        <v>67</v>
      </c>
      <c r="AT137" s="6" t="str">
        <f>VLOOKUP($A137,PreSurvey!$D:AD,27,FALSE)</f>
        <v>Agree Slightly</v>
      </c>
      <c r="AU137" t="s">
        <v>65</v>
      </c>
      <c r="AV137" s="6" t="str">
        <f>VLOOKUP($A137,PreSurvey!$D:AE,28,FALSE)</f>
        <v>Disagree Slightly</v>
      </c>
      <c r="AW137" t="s">
        <v>66</v>
      </c>
      <c r="AX137" s="6" t="str">
        <f>VLOOKUP($A137,PreSurvey!$D:AF,29,FALSE)</f>
        <v>Agree Slightly</v>
      </c>
      <c r="AY137" t="s">
        <v>66</v>
      </c>
      <c r="AZ137" s="6" t="str">
        <f>VLOOKUP($A137,PreSurvey!$D:AG,30,FALSE)</f>
        <v>Agree Slightly</v>
      </c>
      <c r="BA137" t="s">
        <v>66</v>
      </c>
      <c r="BB137" s="6" t="str">
        <f>VLOOKUP($A137,PreSurvey!$D:AH,31,FALSE)</f>
        <v>Agree Slightly</v>
      </c>
      <c r="BC137" t="s">
        <v>68</v>
      </c>
      <c r="BD137" s="6" t="str">
        <f>VLOOKUP($A137,PreSurvey!$D:AI,32,FALSE)</f>
        <v>Agree Slightly</v>
      </c>
      <c r="BE137" t="s">
        <v>65</v>
      </c>
      <c r="BF137" s="6" t="str">
        <f>VLOOKUP($A137,PreSurvey!$D:AJ,33,FALSE)</f>
        <v>Disagree Slightly</v>
      </c>
      <c r="BG137" t="s">
        <v>67</v>
      </c>
      <c r="BH137" s="6" t="str">
        <f>VLOOKUP($A137,PreSurvey!$D:AK,34,FALSE)</f>
        <v>Disagree Strongly</v>
      </c>
      <c r="BI137" t="s">
        <v>67</v>
      </c>
      <c r="BJ137" s="6" t="str">
        <f>VLOOKUP($A137,PreSurvey!$D:AL,35,FALSE)</f>
        <v>Disagree Strongly</v>
      </c>
      <c r="BK137" t="s">
        <v>68</v>
      </c>
      <c r="BL137" s="6" t="str">
        <f>VLOOKUP($A137,PreSurvey!$D:AM,36,FALSE)</f>
        <v>Disagree Slightly</v>
      </c>
      <c r="BM137" t="s">
        <v>65</v>
      </c>
      <c r="BN137" s="6" t="str">
        <f>VLOOKUP($A137,PreSurvey!$D:AN,37,FALSE)</f>
        <v>Agree Slightly</v>
      </c>
      <c r="BO137" t="s">
        <v>66</v>
      </c>
      <c r="BP137" s="6" t="str">
        <f>VLOOKUP($A137,PreSurvey!$D:AO,38,FALSE)</f>
        <v>Disagree Slightly</v>
      </c>
      <c r="BQ137" t="s">
        <v>66</v>
      </c>
      <c r="BR137" s="6" t="str">
        <f>VLOOKUP($A137,PreSurvey!$D:AP,39,FALSE)</f>
        <v>Disagree Slightly</v>
      </c>
      <c r="BS137" t="s">
        <v>67</v>
      </c>
      <c r="BT137" s="6" t="str">
        <f>VLOOKUP($A137,PreSurvey!$D:AQ,40,FALSE)</f>
        <v>Disagree Slightly</v>
      </c>
      <c r="BU137" t="s">
        <v>67</v>
      </c>
      <c r="BV137" s="6" t="str">
        <f>VLOOKUP($A137,PreSurvey!$D:AR,41,FALSE)</f>
        <v>Disagree Slightly</v>
      </c>
      <c r="BW137" t="s">
        <v>67</v>
      </c>
      <c r="BX137" s="6" t="str">
        <f>VLOOKUP($A137,PreSurvey!$D:AS,42,FALSE)</f>
        <v>Disagree Slightly</v>
      </c>
      <c r="BY137" t="s">
        <v>67</v>
      </c>
      <c r="BZ137" s="6" t="str">
        <f>VLOOKUP($A137,PreSurvey!$D:AT,43,FALSE)</f>
        <v>Agree Slightly</v>
      </c>
      <c r="CA137" t="s">
        <v>68</v>
      </c>
      <c r="CB137" s="6" t="str">
        <f>VLOOKUP($A137,PreSurvey!$D:AU,44,FALSE)</f>
        <v>Agree Slightly</v>
      </c>
      <c r="CC137" t="s">
        <v>68</v>
      </c>
      <c r="CD137" s="6" t="str">
        <f>VLOOKUP($A137,PreSurvey!$D:AV,45,FALSE)</f>
        <v>Agree Slightly</v>
      </c>
      <c r="CE137" t="s">
        <v>68</v>
      </c>
      <c r="CF137" s="6" t="str">
        <f>VLOOKUP($A137,PreSurvey!$D:AW,46,FALSE)</f>
        <v>Agree Strongly</v>
      </c>
      <c r="CG137" t="s">
        <v>68</v>
      </c>
      <c r="CH137" s="6" t="str">
        <f>VLOOKUP($A137,PreSurvey!$D:AX,47,FALSE)</f>
        <v>Agree Strongly</v>
      </c>
      <c r="CI137" t="s">
        <v>68</v>
      </c>
      <c r="CJ137" s="6" t="str">
        <f>VLOOKUP($A137,PreSurvey!$D:AY,48,FALSE)</f>
        <v>Agree Slightly</v>
      </c>
      <c r="CK137" t="s">
        <v>65</v>
      </c>
      <c r="CL137">
        <v>220</v>
      </c>
      <c r="CM137" s="3">
        <v>44417.539583333331</v>
      </c>
    </row>
    <row r="138" spans="1:91" x14ac:dyDescent="0.35">
      <c r="A138" s="5" t="s">
        <v>706</v>
      </c>
      <c r="B138" t="s">
        <v>334</v>
      </c>
      <c r="C138" t="s">
        <v>705</v>
      </c>
      <c r="D138" t="s">
        <v>63</v>
      </c>
      <c r="E138" s="6" t="s">
        <v>52</v>
      </c>
      <c r="F138" s="6" t="s">
        <v>77</v>
      </c>
      <c r="G138" s="6" t="s">
        <v>58</v>
      </c>
      <c r="H138" s="6" t="s">
        <v>116</v>
      </c>
      <c r="I138">
        <v>5</v>
      </c>
      <c r="J138">
        <v>5</v>
      </c>
      <c r="K138">
        <v>5</v>
      </c>
      <c r="L138" s="6" t="str">
        <f>VLOOKUP($A138,PreSurvey!$D:M,10,FALSE)</f>
        <v>Neither Agree nor Disagree</v>
      </c>
      <c r="M138" t="s">
        <v>60</v>
      </c>
      <c r="N138" s="6" t="str">
        <f>VLOOKUP($A138,PreSurvey!$D:N,11,FALSE)</f>
        <v>Neither Agree nor Disagree</v>
      </c>
      <c r="O138" t="s">
        <v>60</v>
      </c>
      <c r="P138" s="6" t="str">
        <f>VLOOKUP($A138,PreSurvey!$D:O,12,FALSE)</f>
        <v>Neither Agree nor Disagree</v>
      </c>
      <c r="Q138" t="s">
        <v>60</v>
      </c>
      <c r="R138" s="6" t="str">
        <f>VLOOKUP($A138,PreSurvey!$D:P,13,FALSE)</f>
        <v>Neither Agree nor Disagree</v>
      </c>
      <c r="S138" t="s">
        <v>60</v>
      </c>
      <c r="T138" s="6" t="str">
        <f>VLOOKUP($A138,PreSurvey!$D:Q,14,FALSE)</f>
        <v>Neither Agree nor Disagree</v>
      </c>
      <c r="U138" t="s">
        <v>60</v>
      </c>
      <c r="V138" s="6" t="str">
        <f>VLOOKUP($A138,PreSurvey!$D:R,15,FALSE)</f>
        <v>Neither Agree nor Disagree</v>
      </c>
      <c r="W138" t="s">
        <v>60</v>
      </c>
      <c r="X138" s="6" t="str">
        <f>VLOOKUP($A138,PreSurvey!$D:S,16,FALSE)</f>
        <v>Neither Agree nor Disagree</v>
      </c>
      <c r="Y138" t="s">
        <v>60</v>
      </c>
      <c r="Z138" s="6" t="str">
        <f>VLOOKUP($A138,PreSurvey!$D:T,17,FALSE)</f>
        <v>Neither Agree nor Disagree</v>
      </c>
      <c r="AA138" t="s">
        <v>60</v>
      </c>
      <c r="AB138" s="6" t="str">
        <f>VLOOKUP($A138,PreSurvey!$D:U,18,FALSE)</f>
        <v>Neither Agree nor Disagree</v>
      </c>
      <c r="AC138" t="s">
        <v>60</v>
      </c>
      <c r="AD138" s="6" t="str">
        <f>VLOOKUP($A138,PreSurvey!$D:V,19,FALSE)</f>
        <v>Neither Agree nor Disagree</v>
      </c>
      <c r="AE138" t="s">
        <v>60</v>
      </c>
      <c r="AF138" s="6" t="str">
        <f>VLOOKUP($A138,PreSurvey!$D:W,20,FALSE)</f>
        <v>Neither Agree nor Disagree</v>
      </c>
      <c r="AG138" t="s">
        <v>60</v>
      </c>
      <c r="AH138" s="6" t="str">
        <f>VLOOKUP($A138,PreSurvey!$D:X,21,FALSE)</f>
        <v>Neither Agree nor Disagree</v>
      </c>
      <c r="AI138" t="s">
        <v>60</v>
      </c>
      <c r="AJ138" s="6" t="str">
        <f>VLOOKUP($A138,PreSurvey!$D:Y,22,FALSE)</f>
        <v>Neither Agree nor Disagree</v>
      </c>
      <c r="AK138" t="s">
        <v>60</v>
      </c>
      <c r="AL138" s="6" t="str">
        <f>VLOOKUP($A138,PreSurvey!$D:Z,23,FALSE)</f>
        <v>Neither Agree nor Disagree</v>
      </c>
      <c r="AM138" t="s">
        <v>60</v>
      </c>
      <c r="AN138" s="6" t="str">
        <f>VLOOKUP($A138,PreSurvey!$D:AA,24,FALSE)</f>
        <v>Neither Agree nor Disagree</v>
      </c>
      <c r="AO138" t="s">
        <v>60</v>
      </c>
      <c r="AP138" s="6" t="str">
        <f>VLOOKUP($A138,PreSurvey!$D:AB,25,FALSE)</f>
        <v>Neither Agree nor Disagree</v>
      </c>
      <c r="AQ138" t="s">
        <v>60</v>
      </c>
      <c r="AR138" s="6" t="str">
        <f>VLOOKUP($A138,PreSurvey!$D:AC,26,FALSE)</f>
        <v>Neither Agree nor Disagree</v>
      </c>
      <c r="AS138" t="s">
        <v>60</v>
      </c>
      <c r="AT138" s="6" t="str">
        <f>VLOOKUP($A138,PreSurvey!$D:AD,27,FALSE)</f>
        <v>Neither Agree nor Disagree</v>
      </c>
      <c r="AU138" t="s">
        <v>60</v>
      </c>
      <c r="AV138" s="6" t="str">
        <f>VLOOKUP($A138,PreSurvey!$D:AE,28,FALSE)</f>
        <v>Neither Agree nor Disagree</v>
      </c>
      <c r="AW138" t="s">
        <v>60</v>
      </c>
      <c r="AX138" s="6" t="str">
        <f>VLOOKUP($A138,PreSurvey!$D:AF,29,FALSE)</f>
        <v>Neither Agree nor Disagree</v>
      </c>
      <c r="AY138" t="s">
        <v>60</v>
      </c>
      <c r="AZ138" s="6" t="str">
        <f>VLOOKUP($A138,PreSurvey!$D:AG,30,FALSE)</f>
        <v>Neither Agree nor Disagree</v>
      </c>
      <c r="BA138" t="s">
        <v>60</v>
      </c>
      <c r="BB138" s="6" t="str">
        <f>VLOOKUP($A138,PreSurvey!$D:AH,31,FALSE)</f>
        <v>Neither Agree nor Disagree</v>
      </c>
      <c r="BC138" t="s">
        <v>60</v>
      </c>
      <c r="BD138" s="6" t="str">
        <f>VLOOKUP($A138,PreSurvey!$D:AI,32,FALSE)</f>
        <v>Neither Agree nor Disagree</v>
      </c>
      <c r="BE138" t="s">
        <v>60</v>
      </c>
      <c r="BF138" s="6" t="str">
        <f>VLOOKUP($A138,PreSurvey!$D:AJ,33,FALSE)</f>
        <v>Neither Agree nor Disagree</v>
      </c>
      <c r="BG138" t="s">
        <v>60</v>
      </c>
      <c r="BH138" s="6" t="str">
        <f>VLOOKUP($A138,PreSurvey!$D:AK,34,FALSE)</f>
        <v>Neither Agree nor Disagree</v>
      </c>
      <c r="BI138" t="s">
        <v>60</v>
      </c>
      <c r="BJ138" s="6" t="str">
        <f>VLOOKUP($A138,PreSurvey!$D:AL,35,FALSE)</f>
        <v>Neither Agree nor Disagree</v>
      </c>
      <c r="BK138" t="s">
        <v>60</v>
      </c>
      <c r="BL138" s="6" t="str">
        <f>VLOOKUP($A138,PreSurvey!$D:AM,36,FALSE)</f>
        <v>Neither Agree nor Disagree</v>
      </c>
      <c r="BM138" t="s">
        <v>60</v>
      </c>
      <c r="BN138" s="6" t="str">
        <f>VLOOKUP($A138,PreSurvey!$D:AN,37,FALSE)</f>
        <v>Neither Agree nor Disagree</v>
      </c>
      <c r="BO138" t="s">
        <v>60</v>
      </c>
      <c r="BP138" s="6" t="str">
        <f>VLOOKUP($A138,PreSurvey!$D:AO,38,FALSE)</f>
        <v>Neither Agree nor Disagree</v>
      </c>
      <c r="BQ138" t="s">
        <v>60</v>
      </c>
      <c r="BR138" s="6" t="str">
        <f>VLOOKUP($A138,PreSurvey!$D:AP,39,FALSE)</f>
        <v>Neither Agree nor Disagree</v>
      </c>
      <c r="BS138" t="s">
        <v>60</v>
      </c>
      <c r="BT138" s="6" t="str">
        <f>VLOOKUP($A138,PreSurvey!$D:AQ,40,FALSE)</f>
        <v>Neither Agree nor Disagree</v>
      </c>
      <c r="BU138" t="s">
        <v>60</v>
      </c>
      <c r="BV138" s="6" t="str">
        <f>VLOOKUP($A138,PreSurvey!$D:AR,41,FALSE)</f>
        <v>Neither Agree nor Disagree</v>
      </c>
      <c r="BW138" t="s">
        <v>60</v>
      </c>
      <c r="BX138" s="6" t="str">
        <f>VLOOKUP($A138,PreSurvey!$D:AS,42,FALSE)</f>
        <v>Neither Agree nor Disagree</v>
      </c>
      <c r="BY138" t="s">
        <v>60</v>
      </c>
      <c r="BZ138" s="6" t="str">
        <f>VLOOKUP($A138,PreSurvey!$D:AT,43,FALSE)</f>
        <v>Neither Agree nor Disagree</v>
      </c>
      <c r="CA138" t="s">
        <v>60</v>
      </c>
      <c r="CB138" s="6" t="str">
        <f>VLOOKUP($A138,PreSurvey!$D:AU,44,FALSE)</f>
        <v>Neither Agree nor Disagree</v>
      </c>
      <c r="CC138" t="s">
        <v>60</v>
      </c>
      <c r="CD138" s="6" t="str">
        <f>VLOOKUP($A138,PreSurvey!$D:AV,45,FALSE)</f>
        <v>Neither Agree nor Disagree</v>
      </c>
      <c r="CE138" t="s">
        <v>60</v>
      </c>
      <c r="CF138" s="6" t="str">
        <f>VLOOKUP($A138,PreSurvey!$D:AW,46,FALSE)</f>
        <v>Neither Agree nor Disagree</v>
      </c>
      <c r="CG138" t="s">
        <v>60</v>
      </c>
      <c r="CH138" s="6" t="str">
        <f>VLOOKUP($A138,PreSurvey!$D:AX,47,FALSE)</f>
        <v>Neither Agree nor Disagree</v>
      </c>
      <c r="CI138" t="s">
        <v>60</v>
      </c>
      <c r="CJ138" s="6" t="str">
        <f>VLOOKUP($A138,PreSurvey!$D:AY,48,FALSE)</f>
        <v>Neither Agree nor Disagree</v>
      </c>
      <c r="CK138" t="s">
        <v>60</v>
      </c>
      <c r="CL138">
        <v>32</v>
      </c>
      <c r="CM138" s="3">
        <v>44385.584722222222</v>
      </c>
    </row>
    <row r="139" spans="1:91" x14ac:dyDescent="0.35">
      <c r="A139" s="5" t="s">
        <v>691</v>
      </c>
      <c r="B139" t="s">
        <v>334</v>
      </c>
      <c r="C139" t="s">
        <v>705</v>
      </c>
      <c r="D139" t="s">
        <v>63</v>
      </c>
      <c r="E139" s="6" t="s">
        <v>52</v>
      </c>
      <c r="F139" s="6" t="s">
        <v>77</v>
      </c>
      <c r="G139" s="6" t="s">
        <v>58</v>
      </c>
      <c r="H139" s="6" t="s">
        <v>116</v>
      </c>
      <c r="I139">
        <v>5</v>
      </c>
      <c r="J139">
        <v>5</v>
      </c>
      <c r="K139">
        <v>5</v>
      </c>
      <c r="L139" s="6" t="str">
        <f>VLOOKUP($A139,PreSurvey!$D:M,10,FALSE)</f>
        <v>Neither Agree nor Disagree</v>
      </c>
      <c r="M139" t="s">
        <v>65</v>
      </c>
      <c r="N139" s="6" t="str">
        <f>VLOOKUP($A139,PreSurvey!$D:N,11,FALSE)</f>
        <v>Neither Agree nor Disagree</v>
      </c>
      <c r="O139" t="s">
        <v>60</v>
      </c>
      <c r="P139" s="6" t="str">
        <f>VLOOKUP($A139,PreSurvey!$D:O,12,FALSE)</f>
        <v>Neither Agree nor Disagree</v>
      </c>
      <c r="Q139" t="s">
        <v>66</v>
      </c>
      <c r="R139" s="6" t="str">
        <f>VLOOKUP($A139,PreSurvey!$D:P,13,FALSE)</f>
        <v>Neither Agree nor Disagree</v>
      </c>
      <c r="S139" t="s">
        <v>68</v>
      </c>
      <c r="T139" s="6" t="str">
        <f>VLOOKUP($A139,PreSurvey!$D:Q,14,FALSE)</f>
        <v>Neither Agree nor Disagree</v>
      </c>
      <c r="U139" t="s">
        <v>68</v>
      </c>
      <c r="V139" s="6" t="str">
        <f>VLOOKUP($A139,PreSurvey!$D:R,15,FALSE)</f>
        <v>Neither Agree nor Disagree</v>
      </c>
      <c r="W139" t="s">
        <v>67</v>
      </c>
      <c r="X139" s="6" t="str">
        <f>VLOOKUP($A139,PreSurvey!$D:S,16,FALSE)</f>
        <v>Neither Agree nor Disagree</v>
      </c>
      <c r="Y139" t="s">
        <v>67</v>
      </c>
      <c r="Z139" s="6" t="str">
        <f>VLOOKUP($A139,PreSurvey!$D:T,17,FALSE)</f>
        <v>Neither Agree nor Disagree</v>
      </c>
      <c r="AA139" t="s">
        <v>67</v>
      </c>
      <c r="AB139" s="6" t="str">
        <f>VLOOKUP($A139,PreSurvey!$D:U,18,FALSE)</f>
        <v>Neither Agree nor Disagree</v>
      </c>
      <c r="AC139" t="s">
        <v>68</v>
      </c>
      <c r="AD139" s="6" t="str">
        <f>VLOOKUP($A139,PreSurvey!$D:V,19,FALSE)</f>
        <v>Neither Agree nor Disagree</v>
      </c>
      <c r="AE139" t="s">
        <v>60</v>
      </c>
      <c r="AF139" s="6" t="str">
        <f>VLOOKUP($A139,PreSurvey!$D:W,20,FALSE)</f>
        <v>Neither Agree nor Disagree</v>
      </c>
      <c r="AG139" t="s">
        <v>65</v>
      </c>
      <c r="AH139" s="6" t="str">
        <f>VLOOKUP($A139,PreSurvey!$D:X,21,FALSE)</f>
        <v>Neither Agree nor Disagree</v>
      </c>
      <c r="AI139" t="s">
        <v>66</v>
      </c>
      <c r="AJ139" s="6" t="str">
        <f>VLOOKUP($A139,PreSurvey!$D:Y,22,FALSE)</f>
        <v>Neither Agree nor Disagree</v>
      </c>
      <c r="AK139" t="s">
        <v>67</v>
      </c>
      <c r="AL139" s="6" t="str">
        <f>VLOOKUP($A139,PreSurvey!$D:Z,23,FALSE)</f>
        <v>Neither Agree nor Disagree</v>
      </c>
      <c r="AM139" t="s">
        <v>60</v>
      </c>
      <c r="AN139" s="6" t="str">
        <f>VLOOKUP($A139,PreSurvey!$D:AA,24,FALSE)</f>
        <v>Neither Agree nor Disagree</v>
      </c>
      <c r="AO139" t="s">
        <v>60</v>
      </c>
      <c r="AP139" s="6" t="str">
        <f>VLOOKUP($A139,PreSurvey!$D:AB,25,FALSE)</f>
        <v>Neither Agree nor Disagree</v>
      </c>
      <c r="AQ139" t="s">
        <v>60</v>
      </c>
      <c r="AR139" s="6" t="str">
        <f>VLOOKUP($A139,PreSurvey!$D:AC,26,FALSE)</f>
        <v>Neither Agree nor Disagree</v>
      </c>
      <c r="AS139" t="s">
        <v>60</v>
      </c>
      <c r="AT139" s="6" t="str">
        <f>VLOOKUP($A139,PreSurvey!$D:AD,27,FALSE)</f>
        <v>Neither Agree nor Disagree</v>
      </c>
      <c r="AU139" t="s">
        <v>60</v>
      </c>
      <c r="AV139" s="6" t="str">
        <f>VLOOKUP($A139,PreSurvey!$D:AE,28,FALSE)</f>
        <v>Neither Agree nor Disagree</v>
      </c>
      <c r="AW139" t="s">
        <v>60</v>
      </c>
      <c r="AX139" s="6" t="str">
        <f>VLOOKUP($A139,PreSurvey!$D:AF,29,FALSE)</f>
        <v>Neither Agree nor Disagree</v>
      </c>
      <c r="AY139" t="s">
        <v>60</v>
      </c>
      <c r="AZ139" s="6" t="str">
        <f>VLOOKUP($A139,PreSurvey!$D:AG,30,FALSE)</f>
        <v>Neither Agree nor Disagree</v>
      </c>
      <c r="BA139" t="s">
        <v>60</v>
      </c>
      <c r="BB139" s="6" t="str">
        <f>VLOOKUP($A139,PreSurvey!$D:AH,31,FALSE)</f>
        <v>Neither Agree nor Disagree</v>
      </c>
      <c r="BC139" t="s">
        <v>60</v>
      </c>
      <c r="BD139" s="6" t="str">
        <f>VLOOKUP($A139,PreSurvey!$D:AI,32,FALSE)</f>
        <v>Neither Agree nor Disagree</v>
      </c>
      <c r="BE139" t="s">
        <v>60</v>
      </c>
      <c r="BF139" s="6" t="str">
        <f>VLOOKUP($A139,PreSurvey!$D:AJ,33,FALSE)</f>
        <v>Neither Agree nor Disagree</v>
      </c>
      <c r="BG139" t="s">
        <v>60</v>
      </c>
      <c r="BH139" s="6" t="str">
        <f>VLOOKUP($A139,PreSurvey!$D:AK,34,FALSE)</f>
        <v>Neither Agree nor Disagree</v>
      </c>
      <c r="BI139" t="s">
        <v>60</v>
      </c>
      <c r="BJ139" s="6" t="str">
        <f>VLOOKUP($A139,PreSurvey!$D:AL,35,FALSE)</f>
        <v>Neither Agree nor Disagree</v>
      </c>
      <c r="BK139" t="s">
        <v>60</v>
      </c>
      <c r="BL139" s="6" t="str">
        <f>VLOOKUP($A139,PreSurvey!$D:AM,36,FALSE)</f>
        <v>Neither Agree nor Disagree</v>
      </c>
      <c r="BM139" t="s">
        <v>60</v>
      </c>
      <c r="BN139" s="6" t="str">
        <f>VLOOKUP($A139,PreSurvey!$D:AN,37,FALSE)</f>
        <v>Neither Agree nor Disagree</v>
      </c>
      <c r="BO139" t="s">
        <v>60</v>
      </c>
      <c r="BP139" s="6" t="str">
        <f>VLOOKUP($A139,PreSurvey!$D:AO,38,FALSE)</f>
        <v>Neither Agree nor Disagree</v>
      </c>
      <c r="BQ139" t="s">
        <v>60</v>
      </c>
      <c r="BR139" s="6" t="str">
        <f>VLOOKUP($A139,PreSurvey!$D:AP,39,FALSE)</f>
        <v>Neither Agree nor Disagree</v>
      </c>
      <c r="BS139" t="s">
        <v>60</v>
      </c>
      <c r="BT139" s="6" t="str">
        <f>VLOOKUP($A139,PreSurvey!$D:AQ,40,FALSE)</f>
        <v>Neither Agree nor Disagree</v>
      </c>
      <c r="BU139" t="s">
        <v>60</v>
      </c>
      <c r="BV139" s="6" t="str">
        <f>VLOOKUP($A139,PreSurvey!$D:AR,41,FALSE)</f>
        <v>Neither Agree nor Disagree</v>
      </c>
      <c r="BW139" t="s">
        <v>60</v>
      </c>
      <c r="BX139" s="6" t="str">
        <f>VLOOKUP($A139,PreSurvey!$D:AS,42,FALSE)</f>
        <v>Neither Agree nor Disagree</v>
      </c>
      <c r="BY139" t="s">
        <v>60</v>
      </c>
      <c r="BZ139" s="6" t="str">
        <f>VLOOKUP($A139,PreSurvey!$D:AT,43,FALSE)</f>
        <v>Neither Agree nor Disagree</v>
      </c>
      <c r="CA139" t="s">
        <v>60</v>
      </c>
      <c r="CB139" s="6" t="str">
        <f>VLOOKUP($A139,PreSurvey!$D:AU,44,FALSE)</f>
        <v>Neither Agree nor Disagree</v>
      </c>
      <c r="CC139" t="s">
        <v>60</v>
      </c>
      <c r="CD139" s="6" t="str">
        <f>VLOOKUP($A139,PreSurvey!$D:AV,45,FALSE)</f>
        <v>Neither Agree nor Disagree</v>
      </c>
      <c r="CE139" t="s">
        <v>60</v>
      </c>
      <c r="CF139" s="6" t="str">
        <f>VLOOKUP($A139,PreSurvey!$D:AW,46,FALSE)</f>
        <v>Neither Agree nor Disagree</v>
      </c>
      <c r="CG139" t="s">
        <v>60</v>
      </c>
      <c r="CH139" s="6" t="str">
        <f>VLOOKUP($A139,PreSurvey!$D:AX,47,FALSE)</f>
        <v>Neither Agree nor Disagree</v>
      </c>
      <c r="CI139" t="s">
        <v>60</v>
      </c>
      <c r="CJ139" s="6" t="str">
        <f>VLOOKUP($A139,PreSurvey!$D:AY,48,FALSE)</f>
        <v>Neither Agree nor Disagree</v>
      </c>
      <c r="CK139" t="s">
        <v>60</v>
      </c>
      <c r="CL139">
        <v>30</v>
      </c>
      <c r="CM139" s="3">
        <v>44378.664583333331</v>
      </c>
    </row>
    <row r="140" spans="1:91" x14ac:dyDescent="0.35">
      <c r="A140" s="5" t="s">
        <v>582</v>
      </c>
      <c r="B140" t="s">
        <v>334</v>
      </c>
      <c r="C140" t="s">
        <v>703</v>
      </c>
      <c r="D140" t="s">
        <v>63</v>
      </c>
      <c r="E140" s="6" t="s">
        <v>52</v>
      </c>
      <c r="F140" s="6" t="s">
        <v>77</v>
      </c>
      <c r="G140" s="6" t="s">
        <v>58</v>
      </c>
      <c r="H140" s="6" t="s">
        <v>74</v>
      </c>
      <c r="I140">
        <v>4</v>
      </c>
      <c r="J140">
        <v>4</v>
      </c>
      <c r="K140">
        <v>4</v>
      </c>
      <c r="L140" s="6" t="str">
        <f>VLOOKUP($A140,PreSurvey!$D:M,10,FALSE)</f>
        <v>Neither Agree nor Disagree</v>
      </c>
      <c r="M140" t="s">
        <v>68</v>
      </c>
      <c r="N140" s="6" t="str">
        <f>VLOOKUP($A140,PreSurvey!$D:N,11,FALSE)</f>
        <v>Neither Agree nor Disagree</v>
      </c>
      <c r="O140" t="s">
        <v>66</v>
      </c>
      <c r="P140" s="6" t="str">
        <f>VLOOKUP($A140,PreSurvey!$D:O,12,FALSE)</f>
        <v>Neither Agree nor Disagree</v>
      </c>
      <c r="Q140" t="s">
        <v>66</v>
      </c>
      <c r="R140" s="6" t="str">
        <f>VLOOKUP($A140,PreSurvey!$D:P,13,FALSE)</f>
        <v>Neither Agree nor Disagree</v>
      </c>
      <c r="S140" t="s">
        <v>65</v>
      </c>
      <c r="T140" s="6" t="str">
        <f>VLOOKUP($A140,PreSurvey!$D:Q,14,FALSE)</f>
        <v>Neither Agree nor Disagree</v>
      </c>
      <c r="U140" t="s">
        <v>60</v>
      </c>
      <c r="V140" s="6" t="str">
        <f>VLOOKUP($A140,PreSurvey!$D:R,15,FALSE)</f>
        <v>Neither Agree nor Disagree</v>
      </c>
      <c r="W140" t="s">
        <v>66</v>
      </c>
      <c r="X140" s="6" t="str">
        <f>VLOOKUP($A140,PreSurvey!$D:S,16,FALSE)</f>
        <v>Neither Agree nor Disagree</v>
      </c>
      <c r="Y140" t="s">
        <v>66</v>
      </c>
      <c r="Z140" s="6" t="str">
        <f>VLOOKUP($A140,PreSurvey!$D:T,17,FALSE)</f>
        <v>Neither Agree nor Disagree</v>
      </c>
      <c r="AA140" t="s">
        <v>66</v>
      </c>
      <c r="AB140" s="6" t="str">
        <f>VLOOKUP($A140,PreSurvey!$D:U,18,FALSE)</f>
        <v>Neither Agree nor Disagree</v>
      </c>
      <c r="AC140" t="s">
        <v>65</v>
      </c>
      <c r="AD140" s="6" t="str">
        <f>VLOOKUP($A140,PreSurvey!$D:V,19,FALSE)</f>
        <v>Neither Agree nor Disagree</v>
      </c>
      <c r="AE140" t="s">
        <v>60</v>
      </c>
      <c r="AF140" s="6" t="str">
        <f>VLOOKUP($A140,PreSurvey!$D:W,20,FALSE)</f>
        <v>Neither Agree nor Disagree</v>
      </c>
      <c r="AG140" t="s">
        <v>65</v>
      </c>
      <c r="AH140" s="6" t="str">
        <f>VLOOKUP($A140,PreSurvey!$D:X,21,FALSE)</f>
        <v>Neither Agree nor Disagree</v>
      </c>
      <c r="AI140" t="s">
        <v>65</v>
      </c>
      <c r="AJ140" s="6" t="str">
        <f>VLOOKUP($A140,PreSurvey!$D:Y,22,FALSE)</f>
        <v>Neither Agree nor Disagree</v>
      </c>
      <c r="AK140" t="s">
        <v>66</v>
      </c>
      <c r="AL140" s="6" t="str">
        <f>VLOOKUP($A140,PreSurvey!$D:Z,23,FALSE)</f>
        <v>Neither Agree nor Disagree</v>
      </c>
      <c r="AM140" t="s">
        <v>66</v>
      </c>
      <c r="AN140" s="6" t="str">
        <f>VLOOKUP($A140,PreSurvey!$D:AA,24,FALSE)</f>
        <v>Neither Agree nor Disagree</v>
      </c>
      <c r="AO140" t="s">
        <v>60</v>
      </c>
      <c r="AP140" s="6" t="str">
        <f>VLOOKUP($A140,PreSurvey!$D:AB,25,FALSE)</f>
        <v>Neither Agree nor Disagree</v>
      </c>
      <c r="AQ140" t="s">
        <v>66</v>
      </c>
      <c r="AR140" s="6" t="str">
        <f>VLOOKUP($A140,PreSurvey!$D:AC,26,FALSE)</f>
        <v>Neither Agree nor Disagree</v>
      </c>
      <c r="AS140" t="s">
        <v>66</v>
      </c>
      <c r="AT140" s="6" t="str">
        <f>VLOOKUP($A140,PreSurvey!$D:AD,27,FALSE)</f>
        <v>Neither Agree nor Disagree</v>
      </c>
      <c r="AU140" t="s">
        <v>65</v>
      </c>
      <c r="AV140" s="6" t="str">
        <f>VLOOKUP($A140,PreSurvey!$D:AE,28,FALSE)</f>
        <v>Neither Agree nor Disagree</v>
      </c>
      <c r="AW140" t="s">
        <v>60</v>
      </c>
      <c r="AX140" s="6" t="str">
        <f>VLOOKUP($A140,PreSurvey!$D:AF,29,FALSE)</f>
        <v>Neither Agree nor Disagree</v>
      </c>
      <c r="AY140" t="s">
        <v>60</v>
      </c>
      <c r="AZ140" s="6" t="str">
        <f>VLOOKUP($A140,PreSurvey!$D:AG,30,FALSE)</f>
        <v>Neither Agree nor Disagree</v>
      </c>
      <c r="BA140" t="s">
        <v>65</v>
      </c>
      <c r="BB140" s="6" t="str">
        <f>VLOOKUP($A140,PreSurvey!$D:AH,31,FALSE)</f>
        <v>Neither Agree nor Disagree</v>
      </c>
      <c r="BC140" t="s">
        <v>65</v>
      </c>
      <c r="BD140" s="6" t="str">
        <f>VLOOKUP($A140,PreSurvey!$D:AI,32,FALSE)</f>
        <v>Neither Agree nor Disagree</v>
      </c>
      <c r="BE140" t="s">
        <v>65</v>
      </c>
      <c r="BF140" s="6" t="str">
        <f>VLOOKUP($A140,PreSurvey!$D:AJ,33,FALSE)</f>
        <v>Neither Agree nor Disagree</v>
      </c>
      <c r="BG140" t="s">
        <v>65</v>
      </c>
      <c r="BH140" s="6" t="str">
        <f>VLOOKUP($A140,PreSurvey!$D:AK,34,FALSE)</f>
        <v>Neither Agree nor Disagree</v>
      </c>
      <c r="BI140" t="s">
        <v>66</v>
      </c>
      <c r="BJ140" s="6" t="str">
        <f>VLOOKUP($A140,PreSurvey!$D:AL,35,FALSE)</f>
        <v>Neither Agree nor Disagree</v>
      </c>
      <c r="BK140" t="s">
        <v>66</v>
      </c>
      <c r="BL140" s="6" t="str">
        <f>VLOOKUP($A140,PreSurvey!$D:AM,36,FALSE)</f>
        <v>Neither Agree nor Disagree</v>
      </c>
      <c r="BM140" t="s">
        <v>66</v>
      </c>
      <c r="BN140" s="6" t="str">
        <f>VLOOKUP($A140,PreSurvey!$D:AN,37,FALSE)</f>
        <v>Neither Agree nor Disagree</v>
      </c>
      <c r="BO140" t="s">
        <v>66</v>
      </c>
      <c r="BP140" s="6" t="str">
        <f>VLOOKUP($A140,PreSurvey!$D:AO,38,FALSE)</f>
        <v>Neither Agree nor Disagree</v>
      </c>
      <c r="BQ140" t="s">
        <v>66</v>
      </c>
      <c r="BR140" s="6" t="str">
        <f>VLOOKUP($A140,PreSurvey!$D:AP,39,FALSE)</f>
        <v>Neither Agree nor Disagree</v>
      </c>
      <c r="BS140" t="s">
        <v>66</v>
      </c>
      <c r="BT140" s="6" t="str">
        <f>VLOOKUP($A140,PreSurvey!$D:AQ,40,FALSE)</f>
        <v>Neither Agree nor Disagree</v>
      </c>
      <c r="BU140" t="s">
        <v>66</v>
      </c>
      <c r="BV140" s="6" t="str">
        <f>VLOOKUP($A140,PreSurvey!$D:AR,41,FALSE)</f>
        <v>Neither Agree nor Disagree</v>
      </c>
      <c r="BW140" t="s">
        <v>66</v>
      </c>
      <c r="BX140" s="6" t="str">
        <f>VLOOKUP($A140,PreSurvey!$D:AS,42,FALSE)</f>
        <v>Neither Agree nor Disagree</v>
      </c>
      <c r="BY140" t="s">
        <v>66</v>
      </c>
      <c r="BZ140" s="6" t="str">
        <f>VLOOKUP($A140,PreSurvey!$D:AT,43,FALSE)</f>
        <v>Neither Agree nor Disagree</v>
      </c>
      <c r="CA140" t="s">
        <v>66</v>
      </c>
      <c r="CB140" s="6" t="str">
        <f>VLOOKUP($A140,PreSurvey!$D:AU,44,FALSE)</f>
        <v>Neither Agree nor Disagree</v>
      </c>
      <c r="CC140" t="s">
        <v>65</v>
      </c>
      <c r="CD140" s="6" t="str">
        <f>VLOOKUP($A140,PreSurvey!$D:AV,45,FALSE)</f>
        <v>Neither Agree nor Disagree</v>
      </c>
      <c r="CE140" t="s">
        <v>65</v>
      </c>
      <c r="CF140" s="6" t="str">
        <f>VLOOKUP($A140,PreSurvey!$D:AW,46,FALSE)</f>
        <v>Neither Agree nor Disagree</v>
      </c>
      <c r="CG140" t="s">
        <v>65</v>
      </c>
      <c r="CH140" s="6" t="str">
        <f>VLOOKUP($A140,PreSurvey!$D:AX,47,FALSE)</f>
        <v>Neither Agree nor Disagree</v>
      </c>
      <c r="CI140" t="s">
        <v>65</v>
      </c>
      <c r="CJ140" s="6" t="str">
        <f>VLOOKUP($A140,PreSurvey!$D:AY,48,FALSE)</f>
        <v>Neither Agree nor Disagree</v>
      </c>
      <c r="CK140" t="s">
        <v>65</v>
      </c>
      <c r="CL140">
        <v>219</v>
      </c>
      <c r="CM140" s="3">
        <v>44417.535416666666</v>
      </c>
    </row>
    <row r="141" spans="1:91" x14ac:dyDescent="0.35">
      <c r="A141" s="5" t="s">
        <v>760</v>
      </c>
      <c r="B141" t="s">
        <v>334</v>
      </c>
      <c r="C141" t="s">
        <v>702</v>
      </c>
      <c r="D141" t="s">
        <v>63</v>
      </c>
      <c r="E141" s="6" t="s">
        <v>52</v>
      </c>
      <c r="F141" s="6" t="s">
        <v>57</v>
      </c>
      <c r="G141" s="6" t="s">
        <v>58</v>
      </c>
      <c r="H141" s="6" t="s">
        <v>59</v>
      </c>
      <c r="I141">
        <v>5</v>
      </c>
      <c r="J141">
        <v>5</v>
      </c>
      <c r="K141">
        <v>5</v>
      </c>
      <c r="L141" s="6" t="s">
        <v>60</v>
      </c>
      <c r="M141" t="s">
        <v>68</v>
      </c>
      <c r="N141" s="6" t="s">
        <v>67</v>
      </c>
      <c r="O141" t="s">
        <v>67</v>
      </c>
      <c r="P141" s="6" t="s">
        <v>67</v>
      </c>
      <c r="Q141" t="s">
        <v>60</v>
      </c>
      <c r="R141" s="6" t="s">
        <v>65</v>
      </c>
      <c r="S141" t="s">
        <v>68</v>
      </c>
      <c r="T141" s="6" t="s">
        <v>65</v>
      </c>
      <c r="U141" t="s">
        <v>68</v>
      </c>
      <c r="V141" s="6" t="s">
        <v>67</v>
      </c>
      <c r="W141" t="s">
        <v>67</v>
      </c>
      <c r="X141" s="6" t="s">
        <v>67</v>
      </c>
      <c r="Y141" t="s">
        <v>67</v>
      </c>
      <c r="Z141" s="6" t="s">
        <v>67</v>
      </c>
      <c r="AA141" t="s">
        <v>67</v>
      </c>
      <c r="AB141" s="6" t="s">
        <v>65</v>
      </c>
      <c r="AC141" t="s">
        <v>65</v>
      </c>
      <c r="AD141" s="6" t="s">
        <v>66</v>
      </c>
      <c r="AE141" t="s">
        <v>67</v>
      </c>
      <c r="AF141" s="6" t="s">
        <v>66</v>
      </c>
      <c r="AG141" t="s">
        <v>60</v>
      </c>
      <c r="AH141" s="6" t="s">
        <v>60</v>
      </c>
      <c r="AI141" t="s">
        <v>60</v>
      </c>
      <c r="AJ141" s="6" t="s">
        <v>60</v>
      </c>
      <c r="AK141" t="s">
        <v>67</v>
      </c>
      <c r="AL141" s="6" t="s">
        <v>60</v>
      </c>
      <c r="AM141" t="s">
        <v>67</v>
      </c>
      <c r="AN141" s="6" t="s">
        <v>60</v>
      </c>
      <c r="AO141" t="s">
        <v>66</v>
      </c>
      <c r="AP141" s="6" t="s">
        <v>60</v>
      </c>
      <c r="AQ141" t="s">
        <v>67</v>
      </c>
      <c r="AR141" s="6" t="s">
        <v>67</v>
      </c>
      <c r="AS141" t="s">
        <v>67</v>
      </c>
      <c r="AT141" s="6" t="s">
        <v>60</v>
      </c>
      <c r="AU141" t="s">
        <v>65</v>
      </c>
      <c r="AV141" s="6" t="s">
        <v>67</v>
      </c>
      <c r="AW141" t="s">
        <v>67</v>
      </c>
      <c r="AX141" s="6" t="s">
        <v>60</v>
      </c>
      <c r="AY141" t="s">
        <v>68</v>
      </c>
      <c r="AZ141" s="6" t="s">
        <v>60</v>
      </c>
      <c r="BA141" t="s">
        <v>67</v>
      </c>
      <c r="BB141" s="6" t="s">
        <v>67</v>
      </c>
      <c r="BC141" t="s">
        <v>67</v>
      </c>
      <c r="BD141" s="6" t="s">
        <v>68</v>
      </c>
      <c r="BE141" t="s">
        <v>60</v>
      </c>
      <c r="BF141" s="6" t="s">
        <v>67</v>
      </c>
      <c r="BG141" t="s">
        <v>67</v>
      </c>
      <c r="BH141" s="6" t="s">
        <v>67</v>
      </c>
      <c r="BI141" t="s">
        <v>67</v>
      </c>
      <c r="BJ141" s="6" t="s">
        <v>60</v>
      </c>
      <c r="BK141" t="s">
        <v>67</v>
      </c>
      <c r="BL141" s="6" t="s">
        <v>68</v>
      </c>
      <c r="BM141" t="s">
        <v>68</v>
      </c>
      <c r="BN141" s="6" t="s">
        <v>68</v>
      </c>
      <c r="BO141" t="s">
        <v>65</v>
      </c>
      <c r="BP141" s="6" t="s">
        <v>67</v>
      </c>
      <c r="BQ141" t="s">
        <v>67</v>
      </c>
      <c r="BR141" s="6" t="s">
        <v>67</v>
      </c>
      <c r="BS141" t="s">
        <v>67</v>
      </c>
      <c r="BT141" s="6" t="s">
        <v>67</v>
      </c>
      <c r="BU141" t="s">
        <v>67</v>
      </c>
      <c r="BV141" s="6" t="s">
        <v>67</v>
      </c>
      <c r="BW141" t="s">
        <v>67</v>
      </c>
      <c r="BX141" s="6" t="s">
        <v>67</v>
      </c>
      <c r="BY141" t="s">
        <v>67</v>
      </c>
      <c r="BZ141" s="6" t="s">
        <v>65</v>
      </c>
      <c r="CA141" t="s">
        <v>65</v>
      </c>
      <c r="CB141" s="6" t="s">
        <v>68</v>
      </c>
      <c r="CC141" t="s">
        <v>68</v>
      </c>
      <c r="CD141" s="6" t="s">
        <v>68</v>
      </c>
      <c r="CE141" t="s">
        <v>68</v>
      </c>
      <c r="CF141" s="6" t="s">
        <v>68</v>
      </c>
      <c r="CG141" t="s">
        <v>68</v>
      </c>
      <c r="CH141" s="6" t="s">
        <v>68</v>
      </c>
      <c r="CI141" t="s">
        <v>65</v>
      </c>
      <c r="CJ141" s="6" t="s">
        <v>68</v>
      </c>
      <c r="CK141" t="s">
        <v>68</v>
      </c>
      <c r="CL141">
        <v>1067</v>
      </c>
      <c r="CM141" s="3">
        <v>44443.352083333331</v>
      </c>
    </row>
    <row r="142" spans="1:91" x14ac:dyDescent="0.35">
      <c r="A142" s="5" t="s">
        <v>758</v>
      </c>
      <c r="B142" t="s">
        <v>334</v>
      </c>
      <c r="C142" t="s">
        <v>702</v>
      </c>
      <c r="D142" t="s">
        <v>63</v>
      </c>
      <c r="E142" s="6" t="s">
        <v>52</v>
      </c>
      <c r="F142" s="6" t="s">
        <v>77</v>
      </c>
      <c r="G142" s="6" t="s">
        <v>58</v>
      </c>
      <c r="H142" s="6" t="s">
        <v>85</v>
      </c>
      <c r="I142">
        <v>4</v>
      </c>
      <c r="J142">
        <v>4</v>
      </c>
      <c r="K142">
        <v>4</v>
      </c>
      <c r="L142" s="6" t="s">
        <v>60</v>
      </c>
      <c r="M142" t="s">
        <v>68</v>
      </c>
      <c r="N142" s="6" t="s">
        <v>65</v>
      </c>
      <c r="O142" t="s">
        <v>67</v>
      </c>
      <c r="P142" s="6" t="s">
        <v>65</v>
      </c>
      <c r="Q142" t="s">
        <v>66</v>
      </c>
      <c r="R142" s="6" t="s">
        <v>60</v>
      </c>
      <c r="S142" t="s">
        <v>68</v>
      </c>
      <c r="T142" s="6" t="s">
        <v>65</v>
      </c>
      <c r="U142" t="s">
        <v>68</v>
      </c>
      <c r="V142" s="6" t="s">
        <v>60</v>
      </c>
      <c r="W142" t="s">
        <v>67</v>
      </c>
      <c r="X142" s="6" t="s">
        <v>66</v>
      </c>
      <c r="Y142" t="s">
        <v>67</v>
      </c>
      <c r="Z142" s="6" t="s">
        <v>66</v>
      </c>
      <c r="AA142" t="s">
        <v>67</v>
      </c>
      <c r="AB142" s="6" t="s">
        <v>68</v>
      </c>
      <c r="AC142" t="s">
        <v>68</v>
      </c>
      <c r="AD142" s="6" t="s">
        <v>60</v>
      </c>
      <c r="AE142" t="s">
        <v>66</v>
      </c>
      <c r="AF142" s="6" t="s">
        <v>60</v>
      </c>
      <c r="AG142" t="s">
        <v>66</v>
      </c>
      <c r="AH142" s="6" t="s">
        <v>68</v>
      </c>
      <c r="AI142" t="s">
        <v>68</v>
      </c>
      <c r="AJ142" s="6" t="s">
        <v>60</v>
      </c>
      <c r="AK142" t="s">
        <v>67</v>
      </c>
      <c r="AL142" s="6" t="s">
        <v>65</v>
      </c>
      <c r="AM142" t="s">
        <v>67</v>
      </c>
      <c r="AN142" s="6" t="s">
        <v>60</v>
      </c>
      <c r="AO142" t="s">
        <v>67</v>
      </c>
      <c r="AP142" s="6" t="s">
        <v>60</v>
      </c>
      <c r="AQ142" t="s">
        <v>66</v>
      </c>
      <c r="AR142" s="6" t="s">
        <v>65</v>
      </c>
      <c r="AS142" t="s">
        <v>68</v>
      </c>
      <c r="AT142" s="6" t="s">
        <v>65</v>
      </c>
      <c r="AU142" t="s">
        <v>68</v>
      </c>
      <c r="AV142" s="6" t="s">
        <v>66</v>
      </c>
      <c r="AW142" t="s">
        <v>67</v>
      </c>
      <c r="AX142" s="6" t="s">
        <v>66</v>
      </c>
      <c r="AY142" t="s">
        <v>68</v>
      </c>
      <c r="AZ142" s="6" t="s">
        <v>60</v>
      </c>
      <c r="BA142" t="s">
        <v>67</v>
      </c>
      <c r="BB142" s="6" t="s">
        <v>60</v>
      </c>
      <c r="BC142" t="s">
        <v>67</v>
      </c>
      <c r="BD142" s="6" t="s">
        <v>65</v>
      </c>
      <c r="BE142" t="s">
        <v>65</v>
      </c>
      <c r="BF142" s="6" t="s">
        <v>66</v>
      </c>
      <c r="BG142" t="s">
        <v>67</v>
      </c>
      <c r="BH142" s="6" t="s">
        <v>67</v>
      </c>
      <c r="BI142" t="s">
        <v>67</v>
      </c>
      <c r="BJ142" s="6" t="s">
        <v>67</v>
      </c>
      <c r="BK142" t="s">
        <v>68</v>
      </c>
      <c r="BL142" s="6" t="s">
        <v>60</v>
      </c>
      <c r="BM142" t="s">
        <v>68</v>
      </c>
      <c r="BN142" s="6" t="s">
        <v>60</v>
      </c>
      <c r="BO142" t="s">
        <v>68</v>
      </c>
      <c r="BP142" s="6" t="s">
        <v>66</v>
      </c>
      <c r="BQ142" t="s">
        <v>67</v>
      </c>
      <c r="BR142" s="6" t="s">
        <v>66</v>
      </c>
      <c r="BS142" t="s">
        <v>67</v>
      </c>
      <c r="BT142" s="6" t="s">
        <v>66</v>
      </c>
      <c r="BU142" t="s">
        <v>67</v>
      </c>
      <c r="BV142" s="6" t="s">
        <v>66</v>
      </c>
      <c r="BW142" t="s">
        <v>67</v>
      </c>
      <c r="BX142" s="6" t="s">
        <v>66</v>
      </c>
      <c r="BY142" t="s">
        <v>67</v>
      </c>
      <c r="BZ142" s="6" t="s">
        <v>65</v>
      </c>
      <c r="CA142" t="s">
        <v>68</v>
      </c>
      <c r="CB142" s="6" t="s">
        <v>68</v>
      </c>
      <c r="CC142" t="s">
        <v>68</v>
      </c>
      <c r="CD142" s="6" t="s">
        <v>68</v>
      </c>
      <c r="CE142" t="s">
        <v>68</v>
      </c>
      <c r="CF142" s="6" t="s">
        <v>68</v>
      </c>
      <c r="CG142" t="s">
        <v>68</v>
      </c>
      <c r="CH142" s="6" t="s">
        <v>68</v>
      </c>
      <c r="CI142" t="s">
        <v>68</v>
      </c>
      <c r="CJ142" s="6" t="s">
        <v>65</v>
      </c>
      <c r="CK142" t="s">
        <v>65</v>
      </c>
      <c r="CL142">
        <v>1059</v>
      </c>
      <c r="CM142" s="3">
        <v>44443.232638888891</v>
      </c>
    </row>
    <row r="143" spans="1:91" x14ac:dyDescent="0.35">
      <c r="A143" s="5" t="s">
        <v>750</v>
      </c>
      <c r="B143" t="s">
        <v>334</v>
      </c>
      <c r="C143" t="s">
        <v>702</v>
      </c>
      <c r="D143" t="s">
        <v>63</v>
      </c>
      <c r="E143" s="6" t="s">
        <v>52</v>
      </c>
      <c r="F143" s="6" t="s">
        <v>64</v>
      </c>
      <c r="G143" s="6" t="s">
        <v>58</v>
      </c>
      <c r="H143" s="6" t="s">
        <v>74</v>
      </c>
      <c r="I143">
        <v>2</v>
      </c>
      <c r="J143">
        <v>2</v>
      </c>
      <c r="K143">
        <v>2</v>
      </c>
      <c r="L143" s="6" t="s">
        <v>60</v>
      </c>
      <c r="M143" t="s">
        <v>68</v>
      </c>
      <c r="N143" s="6" t="s">
        <v>65</v>
      </c>
      <c r="O143" t="s">
        <v>67</v>
      </c>
      <c r="P143" s="6" t="s">
        <v>67</v>
      </c>
      <c r="Q143" t="s">
        <v>67</v>
      </c>
      <c r="R143" s="6" t="s">
        <v>65</v>
      </c>
      <c r="S143" t="s">
        <v>68</v>
      </c>
      <c r="T143" s="6" t="s">
        <v>65</v>
      </c>
      <c r="U143" t="s">
        <v>68</v>
      </c>
      <c r="V143" s="6" t="s">
        <v>65</v>
      </c>
      <c r="W143" t="s">
        <v>67</v>
      </c>
      <c r="X143" s="6" t="s">
        <v>67</v>
      </c>
      <c r="Y143" t="s">
        <v>67</v>
      </c>
      <c r="Z143" s="6" t="s">
        <v>60</v>
      </c>
      <c r="AA143" t="s">
        <v>67</v>
      </c>
      <c r="AB143" s="6" t="s">
        <v>65</v>
      </c>
      <c r="AC143" t="s">
        <v>68</v>
      </c>
      <c r="AD143" s="6" t="s">
        <v>65</v>
      </c>
      <c r="AE143" t="s">
        <v>68</v>
      </c>
      <c r="AF143" s="6" t="s">
        <v>67</v>
      </c>
      <c r="AG143" t="s">
        <v>67</v>
      </c>
      <c r="AH143" s="6" t="s">
        <v>66</v>
      </c>
      <c r="AI143" t="s">
        <v>68</v>
      </c>
      <c r="AJ143" s="6" t="s">
        <v>67</v>
      </c>
      <c r="AK143" t="s">
        <v>67</v>
      </c>
      <c r="AL143" s="6" t="s">
        <v>67</v>
      </c>
      <c r="AM143" t="s">
        <v>67</v>
      </c>
      <c r="AN143" s="6" t="s">
        <v>67</v>
      </c>
      <c r="AO143" t="s">
        <v>67</v>
      </c>
      <c r="AP143" s="6" t="s">
        <v>67</v>
      </c>
      <c r="AQ143" t="s">
        <v>67</v>
      </c>
      <c r="AR143" s="6" t="s">
        <v>68</v>
      </c>
      <c r="AS143" t="s">
        <v>68</v>
      </c>
      <c r="AT143" s="6" t="s">
        <v>60</v>
      </c>
      <c r="AU143" t="s">
        <v>60</v>
      </c>
      <c r="AV143" s="6" t="s">
        <v>67</v>
      </c>
      <c r="AW143" t="s">
        <v>67</v>
      </c>
      <c r="AX143" s="6" t="s">
        <v>67</v>
      </c>
      <c r="AY143" t="s">
        <v>67</v>
      </c>
      <c r="AZ143" s="6" t="s">
        <v>67</v>
      </c>
      <c r="BA143" t="s">
        <v>67</v>
      </c>
      <c r="BB143" s="6" t="s">
        <v>68</v>
      </c>
      <c r="BC143" t="s">
        <v>67</v>
      </c>
      <c r="BD143" s="6" t="s">
        <v>60</v>
      </c>
      <c r="BE143" t="s">
        <v>68</v>
      </c>
      <c r="BF143" s="6" t="s">
        <v>67</v>
      </c>
      <c r="BG143" t="s">
        <v>67</v>
      </c>
      <c r="BH143" s="6" t="s">
        <v>67</v>
      </c>
      <c r="BI143" t="s">
        <v>67</v>
      </c>
      <c r="BJ143" s="6" t="s">
        <v>67</v>
      </c>
      <c r="BK143" t="s">
        <v>67</v>
      </c>
      <c r="BL143" s="6" t="s">
        <v>67</v>
      </c>
      <c r="BM143" t="s">
        <v>67</v>
      </c>
      <c r="BN143" s="6" t="s">
        <v>65</v>
      </c>
      <c r="BO143" t="s">
        <v>65</v>
      </c>
      <c r="BP143" s="6" t="s">
        <v>67</v>
      </c>
      <c r="BQ143" t="s">
        <v>67</v>
      </c>
      <c r="BR143" s="6" t="s">
        <v>67</v>
      </c>
      <c r="BS143" t="s">
        <v>67</v>
      </c>
      <c r="BT143" s="6" t="s">
        <v>67</v>
      </c>
      <c r="BU143" t="s">
        <v>67</v>
      </c>
      <c r="BV143" s="6" t="s">
        <v>67</v>
      </c>
      <c r="BW143" t="s">
        <v>67</v>
      </c>
      <c r="BX143" s="6" t="s">
        <v>65</v>
      </c>
      <c r="BY143" t="s">
        <v>67</v>
      </c>
      <c r="BZ143" s="6" t="s">
        <v>68</v>
      </c>
      <c r="CA143" t="s">
        <v>68</v>
      </c>
      <c r="CB143" s="6" t="s">
        <v>68</v>
      </c>
      <c r="CC143" t="s">
        <v>68</v>
      </c>
      <c r="CD143" s="6" t="s">
        <v>68</v>
      </c>
      <c r="CE143" t="s">
        <v>68</v>
      </c>
      <c r="CF143" s="6" t="s">
        <v>60</v>
      </c>
      <c r="CG143" t="s">
        <v>68</v>
      </c>
      <c r="CH143" s="6" t="s">
        <v>60</v>
      </c>
      <c r="CI143" t="s">
        <v>68</v>
      </c>
      <c r="CJ143" s="6" t="s">
        <v>60</v>
      </c>
      <c r="CK143" t="s">
        <v>60</v>
      </c>
      <c r="CL143">
        <v>1023</v>
      </c>
      <c r="CM143" s="3">
        <v>44442.693055555559</v>
      </c>
    </row>
    <row r="144" spans="1:91" x14ac:dyDescent="0.35">
      <c r="A144" s="5" t="s">
        <v>749</v>
      </c>
      <c r="B144" t="s">
        <v>334</v>
      </c>
      <c r="C144" t="s">
        <v>702</v>
      </c>
      <c r="D144" t="s">
        <v>56</v>
      </c>
      <c r="E144" s="6" t="s">
        <v>58</v>
      </c>
      <c r="F144" s="6" t="s">
        <v>73</v>
      </c>
      <c r="G144" s="6" t="s">
        <v>58</v>
      </c>
      <c r="H144" s="6" t="s">
        <v>59</v>
      </c>
      <c r="I144">
        <v>3</v>
      </c>
      <c r="J144">
        <v>3</v>
      </c>
      <c r="K144">
        <v>3</v>
      </c>
      <c r="L144" s="6" t="s">
        <v>60</v>
      </c>
      <c r="M144" t="s">
        <v>65</v>
      </c>
      <c r="N144" s="6" t="s">
        <v>60</v>
      </c>
      <c r="O144" t="s">
        <v>65</v>
      </c>
      <c r="P144" s="6" t="s">
        <v>60</v>
      </c>
      <c r="Q144" t="s">
        <v>65</v>
      </c>
      <c r="R144" s="6" t="s">
        <v>60</v>
      </c>
      <c r="S144" t="s">
        <v>65</v>
      </c>
      <c r="T144" s="6" t="s">
        <v>60</v>
      </c>
      <c r="U144" t="s">
        <v>65</v>
      </c>
      <c r="V144" s="6" t="s">
        <v>60</v>
      </c>
      <c r="W144" t="s">
        <v>60</v>
      </c>
      <c r="X144" s="6" t="s">
        <v>60</v>
      </c>
      <c r="Y144" t="s">
        <v>66</v>
      </c>
      <c r="Z144" s="6" t="s">
        <v>60</v>
      </c>
      <c r="AA144" t="s">
        <v>66</v>
      </c>
      <c r="AB144" s="6" t="s">
        <v>60</v>
      </c>
      <c r="AC144" t="s">
        <v>65</v>
      </c>
      <c r="AD144" s="6" t="s">
        <v>60</v>
      </c>
      <c r="AE144" t="s">
        <v>65</v>
      </c>
      <c r="AF144" s="6" t="s">
        <v>60</v>
      </c>
      <c r="AG144" t="s">
        <v>65</v>
      </c>
      <c r="AH144" s="6" t="s">
        <v>60</v>
      </c>
      <c r="AI144" t="s">
        <v>65</v>
      </c>
      <c r="AJ144" s="6" t="s">
        <v>60</v>
      </c>
      <c r="AK144" t="s">
        <v>60</v>
      </c>
      <c r="AL144" s="6" t="s">
        <v>60</v>
      </c>
      <c r="AM144" t="s">
        <v>60</v>
      </c>
      <c r="AN144" s="6" t="s">
        <v>60</v>
      </c>
      <c r="AO144" t="s">
        <v>60</v>
      </c>
      <c r="AP144" s="6" t="s">
        <v>60</v>
      </c>
      <c r="AQ144" t="s">
        <v>60</v>
      </c>
      <c r="AR144" s="6" t="s">
        <v>60</v>
      </c>
      <c r="AS144" t="s">
        <v>60</v>
      </c>
      <c r="AT144" s="6" t="s">
        <v>60</v>
      </c>
      <c r="AU144" t="s">
        <v>60</v>
      </c>
      <c r="AV144" s="6" t="s">
        <v>60</v>
      </c>
      <c r="AW144" t="s">
        <v>60</v>
      </c>
      <c r="AX144" s="6" t="s">
        <v>60</v>
      </c>
      <c r="AY144" t="s">
        <v>60</v>
      </c>
      <c r="AZ144" s="6" t="s">
        <v>60</v>
      </c>
      <c r="BA144" t="s">
        <v>60</v>
      </c>
      <c r="BB144" s="6" t="s">
        <v>60</v>
      </c>
      <c r="BC144" t="s">
        <v>60</v>
      </c>
      <c r="BD144" s="6" t="s">
        <v>60</v>
      </c>
      <c r="BE144" t="s">
        <v>60</v>
      </c>
      <c r="BF144" s="6" t="s">
        <v>60</v>
      </c>
      <c r="BG144" t="s">
        <v>60</v>
      </c>
      <c r="BH144" s="6" t="s">
        <v>60</v>
      </c>
      <c r="BI144" t="s">
        <v>60</v>
      </c>
      <c r="BJ144" s="6" t="s">
        <v>60</v>
      </c>
      <c r="BK144" t="s">
        <v>60</v>
      </c>
      <c r="BL144" s="6" t="s">
        <v>60</v>
      </c>
      <c r="BM144" t="s">
        <v>60</v>
      </c>
      <c r="BN144" s="6" t="s">
        <v>60</v>
      </c>
      <c r="BO144" t="s">
        <v>60</v>
      </c>
      <c r="BP144" s="6" t="s">
        <v>60</v>
      </c>
      <c r="BQ144" t="s">
        <v>60</v>
      </c>
      <c r="BR144" s="6" t="s">
        <v>60</v>
      </c>
      <c r="BS144" t="s">
        <v>60</v>
      </c>
      <c r="BT144" s="6" t="s">
        <v>60</v>
      </c>
      <c r="BU144" t="s">
        <v>60</v>
      </c>
      <c r="BV144" s="6" t="s">
        <v>60</v>
      </c>
      <c r="BW144" t="s">
        <v>60</v>
      </c>
      <c r="BX144" s="6" t="s">
        <v>60</v>
      </c>
      <c r="BY144" t="s">
        <v>60</v>
      </c>
      <c r="BZ144" s="6" t="s">
        <v>60</v>
      </c>
      <c r="CA144" t="s">
        <v>60</v>
      </c>
      <c r="CB144" s="6" t="s">
        <v>60</v>
      </c>
      <c r="CC144" t="s">
        <v>60</v>
      </c>
      <c r="CD144" s="6" t="s">
        <v>60</v>
      </c>
      <c r="CE144" t="s">
        <v>60</v>
      </c>
      <c r="CF144" s="6" t="s">
        <v>60</v>
      </c>
      <c r="CG144" t="s">
        <v>60</v>
      </c>
      <c r="CH144" s="6" t="s">
        <v>60</v>
      </c>
      <c r="CI144" t="s">
        <v>60</v>
      </c>
      <c r="CJ144" s="6" t="s">
        <v>60</v>
      </c>
      <c r="CK144" t="s">
        <v>60</v>
      </c>
      <c r="CL144">
        <v>1022</v>
      </c>
      <c r="CM144" s="3">
        <v>44442.684027777781</v>
      </c>
    </row>
    <row r="145" spans="1:91" x14ac:dyDescent="0.35">
      <c r="A145" s="5" t="s">
        <v>117</v>
      </c>
      <c r="B145" t="s">
        <v>118</v>
      </c>
      <c r="C145" t="s">
        <v>703</v>
      </c>
      <c r="D145" t="s">
        <v>63</v>
      </c>
      <c r="E145" s="6" t="s">
        <v>58</v>
      </c>
      <c r="F145" s="6" t="s">
        <v>73</v>
      </c>
      <c r="G145" s="6" t="s">
        <v>58</v>
      </c>
      <c r="H145" s="6" t="s">
        <v>59</v>
      </c>
      <c r="I145">
        <v>5</v>
      </c>
      <c r="J145">
        <v>5</v>
      </c>
      <c r="K145">
        <v>5</v>
      </c>
      <c r="L145" s="6" t="str">
        <f>VLOOKUP($A145,PreSurvey!$D:M,10,FALSE)</f>
        <v>Agree Slightly</v>
      </c>
      <c r="M145" t="s">
        <v>68</v>
      </c>
      <c r="N145" s="6" t="str">
        <f>VLOOKUP($A145,PreSurvey!$D:N,11,FALSE)</f>
        <v>Disagree Strongly</v>
      </c>
      <c r="O145" t="s">
        <v>60</v>
      </c>
      <c r="P145" s="6" t="str">
        <f>VLOOKUP($A145,PreSurvey!$D:O,12,FALSE)</f>
        <v>Disagree Strongly</v>
      </c>
      <c r="Q145" t="s">
        <v>67</v>
      </c>
      <c r="R145" s="6" t="str">
        <f>VLOOKUP($A145,PreSurvey!$D:P,13,FALSE)</f>
        <v>Agree Slightly</v>
      </c>
      <c r="S145" t="s">
        <v>68</v>
      </c>
      <c r="T145" s="6" t="str">
        <f>VLOOKUP($A145,PreSurvey!$D:Q,14,FALSE)</f>
        <v>Agree Slightly</v>
      </c>
      <c r="U145" t="s">
        <v>68</v>
      </c>
      <c r="V145" s="6" t="str">
        <f>VLOOKUP($A145,PreSurvey!$D:R,15,FALSE)</f>
        <v>Disagree Strongly</v>
      </c>
      <c r="W145" t="s">
        <v>67</v>
      </c>
      <c r="X145" s="6" t="str">
        <f>VLOOKUP($A145,PreSurvey!$D:S,16,FALSE)</f>
        <v>Disagree Strongly</v>
      </c>
      <c r="Y145" t="s">
        <v>67</v>
      </c>
      <c r="Z145" s="6" t="str">
        <f>VLOOKUP($A145,PreSurvey!$D:T,17,FALSE)</f>
        <v>Disagree Strongly</v>
      </c>
      <c r="AA145" t="s">
        <v>67</v>
      </c>
      <c r="AB145" s="6" t="str">
        <f>VLOOKUP($A145,PreSurvey!$D:U,18,FALSE)</f>
        <v>Agree Slightly</v>
      </c>
      <c r="AC145" t="s">
        <v>68</v>
      </c>
      <c r="AD145" s="6" t="str">
        <f>VLOOKUP($A145,PreSurvey!$D:V,19,FALSE)</f>
        <v>Disagree Slightly</v>
      </c>
      <c r="AE145" t="s">
        <v>67</v>
      </c>
      <c r="AF145" s="6" t="str">
        <f>VLOOKUP($A145,PreSurvey!$D:W,20,FALSE)</f>
        <v>Neither Agree nor Disagree</v>
      </c>
      <c r="AG145" t="s">
        <v>60</v>
      </c>
      <c r="AH145" s="6" t="str">
        <f>VLOOKUP($A145,PreSurvey!$D:X,21,FALSE)</f>
        <v>Neither Agree nor Disagree</v>
      </c>
      <c r="AI145" t="s">
        <v>65</v>
      </c>
      <c r="AJ145" s="6" t="str">
        <f>VLOOKUP($A145,PreSurvey!$D:Y,22,FALSE)</f>
        <v>Neither Agree nor Disagree</v>
      </c>
      <c r="AK145" t="s">
        <v>67</v>
      </c>
      <c r="AL145" s="6" t="str">
        <f>VLOOKUP($A145,PreSurvey!$D:Z,23,FALSE)</f>
        <v>Disagree Strongly</v>
      </c>
      <c r="AM145" t="s">
        <v>67</v>
      </c>
      <c r="AN145" s="6" t="str">
        <f>VLOOKUP($A145,PreSurvey!$D:AA,24,FALSE)</f>
        <v>Disagree Strongly</v>
      </c>
      <c r="AO145" t="s">
        <v>67</v>
      </c>
      <c r="AP145" s="6" t="str">
        <f>VLOOKUP($A145,PreSurvey!$D:AB,25,FALSE)</f>
        <v>Disagree Strongly</v>
      </c>
      <c r="AQ145" t="s">
        <v>67</v>
      </c>
      <c r="AR145" s="6" t="str">
        <f>VLOOKUP($A145,PreSurvey!$D:AC,26,FALSE)</f>
        <v>Disagree Strongly</v>
      </c>
      <c r="AS145" t="s">
        <v>67</v>
      </c>
      <c r="AT145" s="6" t="str">
        <f>VLOOKUP($A145,PreSurvey!$D:AD,27,FALSE)</f>
        <v>Agree Strongly</v>
      </c>
      <c r="AU145" t="s">
        <v>68</v>
      </c>
      <c r="AV145" s="6" t="str">
        <f>VLOOKUP($A145,PreSurvey!$D:AE,28,FALSE)</f>
        <v>Disagree Strongly</v>
      </c>
      <c r="AW145" t="s">
        <v>67</v>
      </c>
      <c r="AX145" s="6" t="str">
        <f>VLOOKUP($A145,PreSurvey!$D:AF,29,FALSE)</f>
        <v>Disagree Strongly</v>
      </c>
      <c r="AY145" t="s">
        <v>67</v>
      </c>
      <c r="AZ145" s="6" t="str">
        <f>VLOOKUP($A145,PreSurvey!$D:AG,30,FALSE)</f>
        <v>Disagree Strongly</v>
      </c>
      <c r="BA145" t="s">
        <v>67</v>
      </c>
      <c r="BB145" s="6" t="str">
        <f>VLOOKUP($A145,PreSurvey!$D:AH,31,FALSE)</f>
        <v>Neither Agree nor Disagree</v>
      </c>
      <c r="BC145" t="s">
        <v>60</v>
      </c>
      <c r="BD145" s="6" t="str">
        <f>VLOOKUP($A145,PreSurvey!$D:AI,32,FALSE)</f>
        <v>Agree Slightly</v>
      </c>
      <c r="BE145" t="s">
        <v>68</v>
      </c>
      <c r="BF145" s="6" t="str">
        <f>VLOOKUP($A145,PreSurvey!$D:AJ,33,FALSE)</f>
        <v>Disagree Strongly</v>
      </c>
      <c r="BG145" t="s">
        <v>67</v>
      </c>
      <c r="BH145" s="6" t="str">
        <f>VLOOKUP($A145,PreSurvey!$D:AK,34,FALSE)</f>
        <v>Disagree Strongly</v>
      </c>
      <c r="BI145" t="s">
        <v>67</v>
      </c>
      <c r="BJ145" s="6" t="str">
        <f>VLOOKUP($A145,PreSurvey!$D:AL,35,FALSE)</f>
        <v>Disagree Strongly</v>
      </c>
      <c r="BK145" t="s">
        <v>67</v>
      </c>
      <c r="BL145" s="6" t="str">
        <f>VLOOKUP($A145,PreSurvey!$D:AM,36,FALSE)</f>
        <v>Disagree Strongly</v>
      </c>
      <c r="BM145" t="s">
        <v>67</v>
      </c>
      <c r="BN145" s="6" t="str">
        <f>VLOOKUP($A145,PreSurvey!$D:AN,37,FALSE)</f>
        <v>Disagree Strongly</v>
      </c>
      <c r="BO145" t="s">
        <v>67</v>
      </c>
      <c r="BP145" s="6" t="str">
        <f>VLOOKUP($A145,PreSurvey!$D:AO,38,FALSE)</f>
        <v>Disagree Strongly</v>
      </c>
      <c r="BQ145" t="s">
        <v>67</v>
      </c>
      <c r="BR145" s="6" t="str">
        <f>VLOOKUP($A145,PreSurvey!$D:AP,39,FALSE)</f>
        <v>Disagree Strongly</v>
      </c>
      <c r="BS145" t="s">
        <v>67</v>
      </c>
      <c r="BT145" s="6" t="str">
        <f>VLOOKUP($A145,PreSurvey!$D:AQ,40,FALSE)</f>
        <v>Disagree Strongly</v>
      </c>
      <c r="BU145" t="s">
        <v>67</v>
      </c>
      <c r="BV145" s="6" t="str">
        <f>VLOOKUP($A145,PreSurvey!$D:AR,41,FALSE)</f>
        <v>Disagree Strongly</v>
      </c>
      <c r="BW145" t="s">
        <v>67</v>
      </c>
      <c r="BX145" s="6" t="str">
        <f>VLOOKUP($A145,PreSurvey!$D:AS,42,FALSE)</f>
        <v>Disagree Strongly</v>
      </c>
      <c r="BY145" t="s">
        <v>67</v>
      </c>
      <c r="BZ145" s="6" t="str">
        <f>VLOOKUP($A145,PreSurvey!$D:AT,43,FALSE)</f>
        <v>Agree Strongly</v>
      </c>
      <c r="CA145" t="s">
        <v>68</v>
      </c>
      <c r="CB145" s="6" t="str">
        <f>VLOOKUP($A145,PreSurvey!$D:AU,44,FALSE)</f>
        <v>Agree Strongly</v>
      </c>
      <c r="CC145" t="s">
        <v>68</v>
      </c>
      <c r="CD145" s="6" t="str">
        <f>VLOOKUP($A145,PreSurvey!$D:AV,45,FALSE)</f>
        <v>Agree Strongly</v>
      </c>
      <c r="CE145" t="s">
        <v>68</v>
      </c>
      <c r="CF145" s="6" t="str">
        <f>VLOOKUP($A145,PreSurvey!$D:AW,46,FALSE)</f>
        <v>Agree Strongly</v>
      </c>
      <c r="CG145" t="s">
        <v>68</v>
      </c>
      <c r="CH145" s="6" t="str">
        <f>VLOOKUP($A145,PreSurvey!$D:AX,47,FALSE)</f>
        <v>Agree Strongly</v>
      </c>
      <c r="CI145" t="s">
        <v>68</v>
      </c>
      <c r="CJ145" s="6" t="str">
        <f>VLOOKUP($A145,PreSurvey!$D:AY,48,FALSE)</f>
        <v>Agree Strongly</v>
      </c>
      <c r="CK145" t="s">
        <v>68</v>
      </c>
      <c r="CL145">
        <v>1038</v>
      </c>
      <c r="CM145" s="3">
        <v>44443.05972222222</v>
      </c>
    </row>
    <row r="146" spans="1:91" x14ac:dyDescent="0.35">
      <c r="A146" s="5" t="s">
        <v>195</v>
      </c>
      <c r="B146" t="s">
        <v>118</v>
      </c>
      <c r="C146" t="s">
        <v>705</v>
      </c>
      <c r="D146" t="s">
        <v>56</v>
      </c>
      <c r="E146" s="6" t="s">
        <v>58</v>
      </c>
      <c r="F146" s="6" t="s">
        <v>73</v>
      </c>
      <c r="G146" s="6" t="s">
        <v>58</v>
      </c>
      <c r="H146" s="6" t="s">
        <v>145</v>
      </c>
      <c r="I146">
        <v>5</v>
      </c>
      <c r="J146">
        <v>4</v>
      </c>
      <c r="K146">
        <v>5</v>
      </c>
      <c r="L146" s="6" t="str">
        <f>VLOOKUP($A146,PreSurvey!$D:M,10,FALSE)</f>
        <v>Agree Slightly</v>
      </c>
      <c r="M146" t="s">
        <v>60</v>
      </c>
      <c r="N146" s="6" t="str">
        <f>VLOOKUP($A146,PreSurvey!$D:N,11,FALSE)</f>
        <v>Disagree Strongly</v>
      </c>
      <c r="O146" t="s">
        <v>60</v>
      </c>
      <c r="P146" s="6" t="str">
        <f>VLOOKUP($A146,PreSurvey!$D:O,12,FALSE)</f>
        <v>Disagree Strongly</v>
      </c>
      <c r="Q146" t="s">
        <v>67</v>
      </c>
      <c r="R146" s="6" t="str">
        <f>VLOOKUP($A146,PreSurvey!$D:P,13,FALSE)</f>
        <v>Agree Slightly</v>
      </c>
      <c r="S146" t="s">
        <v>68</v>
      </c>
      <c r="T146" s="6" t="str">
        <f>VLOOKUP($A146,PreSurvey!$D:Q,14,FALSE)</f>
        <v>Agree Slightly</v>
      </c>
      <c r="U146" t="s">
        <v>68</v>
      </c>
      <c r="V146" s="6" t="str">
        <f>VLOOKUP($A146,PreSurvey!$D:R,15,FALSE)</f>
        <v>Disagree Strongly</v>
      </c>
      <c r="W146" t="s">
        <v>67</v>
      </c>
      <c r="X146" s="6" t="str">
        <f>VLOOKUP($A146,PreSurvey!$D:S,16,FALSE)</f>
        <v>Disagree Strongly</v>
      </c>
      <c r="Y146" t="s">
        <v>67</v>
      </c>
      <c r="Z146" s="6" t="str">
        <f>VLOOKUP($A146,PreSurvey!$D:T,17,FALSE)</f>
        <v>Disagree Strongly</v>
      </c>
      <c r="AA146" t="s">
        <v>67</v>
      </c>
      <c r="AB146" s="6" t="str">
        <f>VLOOKUP($A146,PreSurvey!$D:U,18,FALSE)</f>
        <v>Agree Slightly</v>
      </c>
      <c r="AC146" t="s">
        <v>68</v>
      </c>
      <c r="AD146" s="6" t="str">
        <f>VLOOKUP($A146,PreSurvey!$D:V,19,FALSE)</f>
        <v>Neither Agree nor Disagree</v>
      </c>
      <c r="AE146" t="s">
        <v>67</v>
      </c>
      <c r="AF146" s="6" t="str">
        <f>VLOOKUP($A146,PreSurvey!$D:W,20,FALSE)</f>
        <v>Neither Agree nor Disagree</v>
      </c>
      <c r="AG146" t="s">
        <v>60</v>
      </c>
      <c r="AH146" s="6" t="str">
        <f>VLOOKUP($A146,PreSurvey!$D:X,21,FALSE)</f>
        <v>Agree Strongly</v>
      </c>
      <c r="AI146" t="s">
        <v>60</v>
      </c>
      <c r="AJ146" s="6" t="str">
        <f>VLOOKUP($A146,PreSurvey!$D:Y,22,FALSE)</f>
        <v>Disagree Strongly</v>
      </c>
      <c r="AK146" t="s">
        <v>60</v>
      </c>
      <c r="AL146" s="6" t="str">
        <f>VLOOKUP($A146,PreSurvey!$D:Z,23,FALSE)</f>
        <v>Disagree Strongly</v>
      </c>
      <c r="AM146" t="s">
        <v>67</v>
      </c>
      <c r="AN146" s="6" t="str">
        <f>VLOOKUP($A146,PreSurvey!$D:AA,24,FALSE)</f>
        <v>Disagree Strongly</v>
      </c>
      <c r="AO146" t="s">
        <v>67</v>
      </c>
      <c r="AP146" s="6" t="str">
        <f>VLOOKUP($A146,PreSurvey!$D:AB,25,FALSE)</f>
        <v>Disagree Strongly</v>
      </c>
      <c r="AQ146" t="s">
        <v>67</v>
      </c>
      <c r="AR146" s="6" t="str">
        <f>VLOOKUP($A146,PreSurvey!$D:AC,26,FALSE)</f>
        <v>Disagree Strongly</v>
      </c>
      <c r="AS146" t="s">
        <v>67</v>
      </c>
      <c r="AT146" s="6" t="str">
        <f>VLOOKUP($A146,PreSurvey!$D:AD,27,FALSE)</f>
        <v>Agree Slightly</v>
      </c>
      <c r="AU146" t="s">
        <v>68</v>
      </c>
      <c r="AV146" s="6" t="str">
        <f>VLOOKUP($A146,PreSurvey!$D:AE,28,FALSE)</f>
        <v>Neither Agree nor Disagree</v>
      </c>
      <c r="AW146" t="s">
        <v>67</v>
      </c>
      <c r="AX146" s="6" t="str">
        <f>VLOOKUP($A146,PreSurvey!$D:AF,29,FALSE)</f>
        <v>Disagree Strongly</v>
      </c>
      <c r="AY146" t="s">
        <v>67</v>
      </c>
      <c r="AZ146" s="6" t="str">
        <f>VLOOKUP($A146,PreSurvey!$D:AG,30,FALSE)</f>
        <v>Disagree Strongly</v>
      </c>
      <c r="BA146" t="s">
        <v>67</v>
      </c>
      <c r="BB146" s="6" t="str">
        <f>VLOOKUP($A146,PreSurvey!$D:AH,31,FALSE)</f>
        <v>Neither Agree nor Disagree</v>
      </c>
      <c r="BC146" t="s">
        <v>60</v>
      </c>
      <c r="BD146" s="6" t="str">
        <f>VLOOKUP($A146,PreSurvey!$D:AI,32,FALSE)</f>
        <v>Neither Agree nor Disagree</v>
      </c>
      <c r="BE146" t="s">
        <v>60</v>
      </c>
      <c r="BF146" s="6" t="str">
        <f>VLOOKUP($A146,PreSurvey!$D:AJ,33,FALSE)</f>
        <v>Neither Agree nor Disagree</v>
      </c>
      <c r="BG146" t="s">
        <v>60</v>
      </c>
      <c r="BH146" s="6" t="str">
        <f>VLOOKUP($A146,PreSurvey!$D:AK,34,FALSE)</f>
        <v>Disagree Strongly</v>
      </c>
      <c r="BI146" t="s">
        <v>60</v>
      </c>
      <c r="BJ146" s="6" t="str">
        <f>VLOOKUP($A146,PreSurvey!$D:AL,35,FALSE)</f>
        <v>Disagree Strongly</v>
      </c>
      <c r="BK146" t="s">
        <v>60</v>
      </c>
      <c r="BL146" s="6" t="str">
        <f>VLOOKUP($A146,PreSurvey!$D:AM,36,FALSE)</f>
        <v>Disagree Strongly</v>
      </c>
      <c r="BM146" t="s">
        <v>67</v>
      </c>
      <c r="BN146" s="6" t="str">
        <f>VLOOKUP($A146,PreSurvey!$D:AN,37,FALSE)</f>
        <v>Disagree Strongly</v>
      </c>
      <c r="BO146" t="s">
        <v>67</v>
      </c>
      <c r="BP146" s="6" t="str">
        <f>VLOOKUP($A146,PreSurvey!$D:AO,38,FALSE)</f>
        <v>Disagree Strongly</v>
      </c>
      <c r="BQ146" t="s">
        <v>67</v>
      </c>
      <c r="BR146" s="6" t="str">
        <f>VLOOKUP($A146,PreSurvey!$D:AP,39,FALSE)</f>
        <v>Disagree Strongly</v>
      </c>
      <c r="BS146" t="s">
        <v>67</v>
      </c>
      <c r="BT146" s="6" t="str">
        <f>VLOOKUP($A146,PreSurvey!$D:AQ,40,FALSE)</f>
        <v>Disagree Strongly</v>
      </c>
      <c r="BU146" t="s">
        <v>67</v>
      </c>
      <c r="BV146" s="6" t="str">
        <f>VLOOKUP($A146,PreSurvey!$D:AR,41,FALSE)</f>
        <v>Disagree Strongly</v>
      </c>
      <c r="BW146" t="s">
        <v>67</v>
      </c>
      <c r="BX146" s="6" t="str">
        <f>VLOOKUP($A146,PreSurvey!$D:AS,42,FALSE)</f>
        <v>Disagree Strongly</v>
      </c>
      <c r="BY146" t="s">
        <v>67</v>
      </c>
      <c r="BZ146" s="6" t="str">
        <f>VLOOKUP($A146,PreSurvey!$D:AT,43,FALSE)</f>
        <v>Neither Agree nor Disagree</v>
      </c>
      <c r="CA146" t="s">
        <v>68</v>
      </c>
      <c r="CB146" s="6" t="str">
        <f>VLOOKUP($A146,PreSurvey!$D:AU,44,FALSE)</f>
        <v>Neither Agree nor Disagree</v>
      </c>
      <c r="CC146" t="s">
        <v>68</v>
      </c>
      <c r="CD146" s="6" t="str">
        <f>VLOOKUP($A146,PreSurvey!$D:AV,45,FALSE)</f>
        <v>Neither Agree nor Disagree</v>
      </c>
      <c r="CE146" t="s">
        <v>68</v>
      </c>
      <c r="CF146" s="6" t="str">
        <f>VLOOKUP($A146,PreSurvey!$D:AW,46,FALSE)</f>
        <v>Neither Agree nor Disagree</v>
      </c>
      <c r="CG146" t="s">
        <v>68</v>
      </c>
      <c r="CH146" s="6" t="str">
        <f>VLOOKUP($A146,PreSurvey!$D:AX,47,FALSE)</f>
        <v>Neither Agree nor Disagree</v>
      </c>
      <c r="CI146" t="s">
        <v>68</v>
      </c>
      <c r="CJ146" s="6" t="str">
        <f>VLOOKUP($A146,PreSurvey!$D:AY,48,FALSE)</f>
        <v>Neither Agree nor Disagree</v>
      </c>
      <c r="CK146" t="s">
        <v>68</v>
      </c>
      <c r="CL146">
        <v>1032</v>
      </c>
      <c r="CM146" s="3">
        <v>44443.049305555556</v>
      </c>
    </row>
    <row r="147" spans="1:91" x14ac:dyDescent="0.35">
      <c r="A147" s="5" t="s">
        <v>237</v>
      </c>
      <c r="B147" t="s">
        <v>118</v>
      </c>
      <c r="C147" t="s">
        <v>705</v>
      </c>
      <c r="D147" t="s">
        <v>56</v>
      </c>
      <c r="E147" s="6" t="s">
        <v>58</v>
      </c>
      <c r="F147" s="6" t="s">
        <v>73</v>
      </c>
      <c r="G147" s="6" t="s">
        <v>58</v>
      </c>
      <c r="H147" s="6" t="s">
        <v>59</v>
      </c>
      <c r="I147">
        <v>5</v>
      </c>
      <c r="J147">
        <v>5</v>
      </c>
      <c r="K147">
        <v>5</v>
      </c>
      <c r="L147" s="6" t="str">
        <f>VLOOKUP($A147,PreSurvey!$D:M,10,FALSE)</f>
        <v>Agree Slightly</v>
      </c>
      <c r="M147" t="s">
        <v>68</v>
      </c>
      <c r="N147" s="6" t="str">
        <f>VLOOKUP($A147,PreSurvey!$D:N,11,FALSE)</f>
        <v>Disagree Strongly</v>
      </c>
      <c r="O147" t="s">
        <v>67</v>
      </c>
      <c r="P147" s="6" t="str">
        <f>VLOOKUP($A147,PreSurvey!$D:O,12,FALSE)</f>
        <v>Disagree Strongly</v>
      </c>
      <c r="Q147" t="s">
        <v>67</v>
      </c>
      <c r="R147" s="6" t="str">
        <f>VLOOKUP($A147,PreSurvey!$D:P,13,FALSE)</f>
        <v>Neither Agree nor Disagree</v>
      </c>
      <c r="S147" t="s">
        <v>68</v>
      </c>
      <c r="T147" s="6" t="str">
        <f>VLOOKUP($A147,PreSurvey!$D:Q,14,FALSE)</f>
        <v>Neither Agree nor Disagree</v>
      </c>
      <c r="U147" t="s">
        <v>68</v>
      </c>
      <c r="V147" s="6" t="str">
        <f>VLOOKUP($A147,PreSurvey!$D:R,15,FALSE)</f>
        <v>Disagree Strongly</v>
      </c>
      <c r="W147" t="s">
        <v>67</v>
      </c>
      <c r="X147" s="6" t="str">
        <f>VLOOKUP($A147,PreSurvey!$D:S,16,FALSE)</f>
        <v>Disagree Strongly</v>
      </c>
      <c r="Y147" t="s">
        <v>67</v>
      </c>
      <c r="Z147" s="6" t="str">
        <f>VLOOKUP($A147,PreSurvey!$D:T,17,FALSE)</f>
        <v>Disagree Strongly</v>
      </c>
      <c r="AA147" t="s">
        <v>67</v>
      </c>
      <c r="AB147" s="6" t="str">
        <f>VLOOKUP($A147,PreSurvey!$D:U,18,FALSE)</f>
        <v>Agree Slightly</v>
      </c>
      <c r="AC147" t="s">
        <v>68</v>
      </c>
      <c r="AD147" s="6" t="str">
        <f>VLOOKUP($A147,PreSurvey!$D:V,19,FALSE)</f>
        <v>Neither Agree nor Disagree</v>
      </c>
      <c r="AE147" t="s">
        <v>67</v>
      </c>
      <c r="AF147" s="6" t="str">
        <f>VLOOKUP($A147,PreSurvey!$D:W,20,FALSE)</f>
        <v>Neither Agree nor Disagree</v>
      </c>
      <c r="AG147" t="s">
        <v>60</v>
      </c>
      <c r="AH147" s="6" t="str">
        <f>VLOOKUP($A147,PreSurvey!$D:X,21,FALSE)</f>
        <v>Agree Slightly</v>
      </c>
      <c r="AI147" t="s">
        <v>68</v>
      </c>
      <c r="AJ147" s="6" t="str">
        <f>VLOOKUP($A147,PreSurvey!$D:Y,22,FALSE)</f>
        <v>Neither Agree nor Disagree</v>
      </c>
      <c r="AK147" t="s">
        <v>67</v>
      </c>
      <c r="AL147" s="6" t="str">
        <f>VLOOKUP($A147,PreSurvey!$D:Z,23,FALSE)</f>
        <v>Disagree Strongly</v>
      </c>
      <c r="AM147" t="s">
        <v>67</v>
      </c>
      <c r="AN147" s="6" t="str">
        <f>VLOOKUP($A147,PreSurvey!$D:AA,24,FALSE)</f>
        <v>Disagree Strongly</v>
      </c>
      <c r="AO147" t="s">
        <v>67</v>
      </c>
      <c r="AP147" s="6" t="str">
        <f>VLOOKUP($A147,PreSurvey!$D:AB,25,FALSE)</f>
        <v>Disagree Strongly</v>
      </c>
      <c r="AQ147" t="s">
        <v>67</v>
      </c>
      <c r="AR147" s="6" t="str">
        <f>VLOOKUP($A147,PreSurvey!$D:AC,26,FALSE)</f>
        <v>Disagree Strongly</v>
      </c>
      <c r="AS147" t="s">
        <v>67</v>
      </c>
      <c r="AT147" s="6" t="str">
        <f>VLOOKUP($A147,PreSurvey!$D:AD,27,FALSE)</f>
        <v>Agree Slightly</v>
      </c>
      <c r="AU147" t="s">
        <v>68</v>
      </c>
      <c r="AV147" s="6" t="str">
        <f>VLOOKUP($A147,PreSurvey!$D:AE,28,FALSE)</f>
        <v>Disagree Strongly</v>
      </c>
      <c r="AW147" t="s">
        <v>60</v>
      </c>
      <c r="AX147" s="6" t="str">
        <f>VLOOKUP($A147,PreSurvey!$D:AF,29,FALSE)</f>
        <v>Disagree Slightly</v>
      </c>
      <c r="AY147" t="s">
        <v>67</v>
      </c>
      <c r="AZ147" s="6" t="str">
        <f>VLOOKUP($A147,PreSurvey!$D:AG,30,FALSE)</f>
        <v>Disagree Slightly</v>
      </c>
      <c r="BA147" t="s">
        <v>67</v>
      </c>
      <c r="BB147" s="6" t="str">
        <f>VLOOKUP($A147,PreSurvey!$D:AH,31,FALSE)</f>
        <v>Agree Slightly</v>
      </c>
      <c r="BC147" t="s">
        <v>60</v>
      </c>
      <c r="BD147" s="6" t="str">
        <f>VLOOKUP($A147,PreSurvey!$D:AI,32,FALSE)</f>
        <v>Agree Slightly</v>
      </c>
      <c r="BE147" t="s">
        <v>60</v>
      </c>
      <c r="BF147" s="6" t="str">
        <f>VLOOKUP($A147,PreSurvey!$D:AJ,33,FALSE)</f>
        <v>Disagree Slightly</v>
      </c>
      <c r="BG147" t="s">
        <v>67</v>
      </c>
      <c r="BH147" s="6" t="str">
        <f>VLOOKUP($A147,PreSurvey!$D:AK,34,FALSE)</f>
        <v>Disagree Strongly</v>
      </c>
      <c r="BI147" t="s">
        <v>67</v>
      </c>
      <c r="BJ147" s="6" t="str">
        <f>VLOOKUP($A147,PreSurvey!$D:AL,35,FALSE)</f>
        <v>Disagree Strongly</v>
      </c>
      <c r="BK147" t="s">
        <v>67</v>
      </c>
      <c r="BL147" s="6" t="str">
        <f>VLOOKUP($A147,PreSurvey!$D:AM,36,FALSE)</f>
        <v>Disagree Strongly</v>
      </c>
      <c r="BM147" t="s">
        <v>67</v>
      </c>
      <c r="BN147" s="6" t="str">
        <f>VLOOKUP($A147,PreSurvey!$D:AN,37,FALSE)</f>
        <v>Neither Agree nor Disagree</v>
      </c>
      <c r="BO147" t="s">
        <v>67</v>
      </c>
      <c r="BP147" s="6" t="str">
        <f>VLOOKUP($A147,PreSurvey!$D:AO,38,FALSE)</f>
        <v>Disagree Strongly</v>
      </c>
      <c r="BQ147" t="s">
        <v>67</v>
      </c>
      <c r="BR147" s="6" t="str">
        <f>VLOOKUP($A147,PreSurvey!$D:AP,39,FALSE)</f>
        <v>Disagree Strongly</v>
      </c>
      <c r="BS147" t="s">
        <v>67</v>
      </c>
      <c r="BT147" s="6" t="str">
        <f>VLOOKUP($A147,PreSurvey!$D:AQ,40,FALSE)</f>
        <v>Disagree Strongly</v>
      </c>
      <c r="BU147" t="s">
        <v>67</v>
      </c>
      <c r="BV147" s="6" t="str">
        <f>VLOOKUP($A147,PreSurvey!$D:AR,41,FALSE)</f>
        <v>Disagree Strongly</v>
      </c>
      <c r="BW147" t="s">
        <v>67</v>
      </c>
      <c r="BX147" s="6" t="str">
        <f>VLOOKUP($A147,PreSurvey!$D:AS,42,FALSE)</f>
        <v>Disagree Strongly</v>
      </c>
      <c r="BY147" t="s">
        <v>67</v>
      </c>
      <c r="BZ147" s="6" t="str">
        <f>VLOOKUP($A147,PreSurvey!$D:AT,43,FALSE)</f>
        <v>Agree Slightly</v>
      </c>
      <c r="CA147" t="s">
        <v>65</v>
      </c>
      <c r="CB147" s="6" t="str">
        <f>VLOOKUP($A147,PreSurvey!$D:AU,44,FALSE)</f>
        <v>Agree Slightly</v>
      </c>
      <c r="CC147" t="s">
        <v>65</v>
      </c>
      <c r="CD147" s="6" t="str">
        <f>VLOOKUP($A147,PreSurvey!$D:AV,45,FALSE)</f>
        <v>Agree Slightly</v>
      </c>
      <c r="CE147" t="s">
        <v>65</v>
      </c>
      <c r="CF147" s="6" t="str">
        <f>VLOOKUP($A147,PreSurvey!$D:AW,46,FALSE)</f>
        <v>Agree Slightly</v>
      </c>
      <c r="CG147" t="s">
        <v>65</v>
      </c>
      <c r="CH147" s="6" t="str">
        <f>VLOOKUP($A147,PreSurvey!$D:AX,47,FALSE)</f>
        <v>Agree Slightly</v>
      </c>
      <c r="CI147" t="s">
        <v>65</v>
      </c>
      <c r="CJ147" s="6" t="str">
        <f>VLOOKUP($A147,PreSurvey!$D:AY,48,FALSE)</f>
        <v>Agree Slightly</v>
      </c>
      <c r="CK147" t="s">
        <v>65</v>
      </c>
      <c r="CL147">
        <v>924</v>
      </c>
      <c r="CM147" s="3">
        <v>44441.90347222222</v>
      </c>
    </row>
    <row r="148" spans="1:91" x14ac:dyDescent="0.35">
      <c r="A148" s="5" t="s">
        <v>238</v>
      </c>
      <c r="B148" t="s">
        <v>118</v>
      </c>
      <c r="C148" t="s">
        <v>702</v>
      </c>
      <c r="D148" t="s">
        <v>63</v>
      </c>
      <c r="E148" s="6" t="s">
        <v>58</v>
      </c>
      <c r="F148" s="6" t="s">
        <v>73</v>
      </c>
      <c r="G148" s="6" t="s">
        <v>58</v>
      </c>
      <c r="H148" s="6" t="s">
        <v>145</v>
      </c>
      <c r="I148">
        <v>5</v>
      </c>
      <c r="J148">
        <v>5</v>
      </c>
      <c r="K148">
        <v>5</v>
      </c>
      <c r="L148" s="6" t="str">
        <f>VLOOKUP($A148,PreSurvey!$D:M,10,FALSE)</f>
        <v>Agree Slightly</v>
      </c>
      <c r="M148" t="s">
        <v>66</v>
      </c>
      <c r="N148" s="6" t="str">
        <f>VLOOKUP($A148,PreSurvey!$D:N,11,FALSE)</f>
        <v>Neither Agree nor Disagree</v>
      </c>
      <c r="O148" t="s">
        <v>66</v>
      </c>
      <c r="P148" s="6" t="str">
        <f>VLOOKUP($A148,PreSurvey!$D:O,12,FALSE)</f>
        <v>Neither Agree nor Disagree</v>
      </c>
      <c r="Q148" t="s">
        <v>60</v>
      </c>
      <c r="R148" s="6" t="str">
        <f>VLOOKUP($A148,PreSurvey!$D:P,13,FALSE)</f>
        <v>Neither Agree nor Disagree</v>
      </c>
      <c r="S148" t="s">
        <v>66</v>
      </c>
      <c r="T148" s="6" t="str">
        <f>VLOOKUP($A148,PreSurvey!$D:Q,14,FALSE)</f>
        <v>Neither Agree nor Disagree</v>
      </c>
      <c r="U148" t="s">
        <v>60</v>
      </c>
      <c r="V148" s="6" t="str">
        <f>VLOOKUP($A148,PreSurvey!$D:R,15,FALSE)</f>
        <v>Agree Slightly</v>
      </c>
      <c r="W148" t="s">
        <v>66</v>
      </c>
      <c r="X148" s="6" t="str">
        <f>VLOOKUP($A148,PreSurvey!$D:S,16,FALSE)</f>
        <v>Agree Slightly</v>
      </c>
      <c r="Y148" t="s">
        <v>60</v>
      </c>
      <c r="Z148" s="6" t="str">
        <f>VLOOKUP($A148,PreSurvey!$D:T,17,FALSE)</f>
        <v>Neither Agree nor Disagree</v>
      </c>
      <c r="AA148" t="s">
        <v>66</v>
      </c>
      <c r="AB148" s="6" t="str">
        <f>VLOOKUP($A148,PreSurvey!$D:U,18,FALSE)</f>
        <v>Neither Agree nor Disagree</v>
      </c>
      <c r="AC148" t="s">
        <v>60</v>
      </c>
      <c r="AD148" s="6" t="str">
        <f>VLOOKUP($A148,PreSurvey!$D:V,19,FALSE)</f>
        <v>Agree Slightly</v>
      </c>
      <c r="AE148" t="s">
        <v>66</v>
      </c>
      <c r="AF148" s="6" t="str">
        <f>VLOOKUP($A148,PreSurvey!$D:W,20,FALSE)</f>
        <v>Agree Slightly</v>
      </c>
      <c r="AG148" t="s">
        <v>60</v>
      </c>
      <c r="AH148" s="6" t="str">
        <f>VLOOKUP($A148,PreSurvey!$D:X,21,FALSE)</f>
        <v>Neither Agree nor Disagree</v>
      </c>
      <c r="AI148" t="s">
        <v>66</v>
      </c>
      <c r="AJ148" s="6" t="str">
        <f>VLOOKUP($A148,PreSurvey!$D:Y,22,FALSE)</f>
        <v>Agree Slightly</v>
      </c>
      <c r="AK148" t="s">
        <v>66</v>
      </c>
      <c r="AL148" s="6" t="str">
        <f>VLOOKUP($A148,PreSurvey!$D:Z,23,FALSE)</f>
        <v>Agree Slightly</v>
      </c>
      <c r="AM148" t="s">
        <v>60</v>
      </c>
      <c r="AN148" s="6" t="str">
        <f>VLOOKUP($A148,PreSurvey!$D:AA,24,FALSE)</f>
        <v>Neither Agree nor Disagree</v>
      </c>
      <c r="AO148" t="s">
        <v>60</v>
      </c>
      <c r="AP148" s="6" t="str">
        <f>VLOOKUP($A148,PreSurvey!$D:AB,25,FALSE)</f>
        <v>Agree Slightly</v>
      </c>
      <c r="AQ148" t="s">
        <v>60</v>
      </c>
      <c r="AR148" s="6" t="str">
        <f>VLOOKUP($A148,PreSurvey!$D:AC,26,FALSE)</f>
        <v>Agree Slightly</v>
      </c>
      <c r="AS148" t="s">
        <v>60</v>
      </c>
      <c r="AT148" s="6" t="str">
        <f>VLOOKUP($A148,PreSurvey!$D:AD,27,FALSE)</f>
        <v>Neither Agree nor Disagree</v>
      </c>
      <c r="AU148" t="s">
        <v>60</v>
      </c>
      <c r="AV148" s="6" t="str">
        <f>VLOOKUP($A148,PreSurvey!$D:AE,28,FALSE)</f>
        <v>Agree Slightly</v>
      </c>
      <c r="AW148" t="s">
        <v>66</v>
      </c>
      <c r="AX148" s="6" t="str">
        <f>VLOOKUP($A148,PreSurvey!$D:AF,29,FALSE)</f>
        <v>Agree Slightly</v>
      </c>
      <c r="AY148" t="s">
        <v>60</v>
      </c>
      <c r="AZ148" s="6" t="str">
        <f>VLOOKUP($A148,PreSurvey!$D:AG,30,FALSE)</f>
        <v>Neither Agree nor Disagree</v>
      </c>
      <c r="BA148" t="s">
        <v>60</v>
      </c>
      <c r="BB148" s="6" t="str">
        <f>VLOOKUP($A148,PreSurvey!$D:AH,31,FALSE)</f>
        <v>Agree Slightly</v>
      </c>
      <c r="BC148" t="s">
        <v>60</v>
      </c>
      <c r="BD148" s="6" t="str">
        <f>VLOOKUP($A148,PreSurvey!$D:AI,32,FALSE)</f>
        <v>Agree Slightly</v>
      </c>
      <c r="BE148" t="s">
        <v>66</v>
      </c>
      <c r="BF148" s="6" t="str">
        <f>VLOOKUP($A148,PreSurvey!$D:AJ,33,FALSE)</f>
        <v>Agree Slightly</v>
      </c>
      <c r="BG148" t="s">
        <v>60</v>
      </c>
      <c r="BH148" s="6" t="str">
        <f>VLOOKUP($A148,PreSurvey!$D:AK,34,FALSE)</f>
        <v>Agree Slightly</v>
      </c>
      <c r="BI148" t="s">
        <v>60</v>
      </c>
      <c r="BJ148" s="6" t="str">
        <f>VLOOKUP($A148,PreSurvey!$D:AL,35,FALSE)</f>
        <v>Agree Slightly</v>
      </c>
      <c r="BK148" t="s">
        <v>60</v>
      </c>
      <c r="BL148" s="6" t="str">
        <f>VLOOKUP($A148,PreSurvey!$D:AM,36,FALSE)</f>
        <v>Neither Agree nor Disagree</v>
      </c>
      <c r="BM148" t="s">
        <v>66</v>
      </c>
      <c r="BN148" s="6" t="str">
        <f>VLOOKUP($A148,PreSurvey!$D:AN,37,FALSE)</f>
        <v>Neither Agree nor Disagree</v>
      </c>
      <c r="BO148" t="s">
        <v>60</v>
      </c>
      <c r="BP148" s="6" t="str">
        <f>VLOOKUP($A148,PreSurvey!$D:AO,38,FALSE)</f>
        <v>Neither Agree nor Disagree</v>
      </c>
      <c r="BQ148" t="s">
        <v>66</v>
      </c>
      <c r="BR148" s="6" t="str">
        <f>VLOOKUP($A148,PreSurvey!$D:AP,39,FALSE)</f>
        <v>Agree Slightly</v>
      </c>
      <c r="BS148" t="s">
        <v>60</v>
      </c>
      <c r="BT148" s="6" t="str">
        <f>VLOOKUP($A148,PreSurvey!$D:AQ,40,FALSE)</f>
        <v>Agree Slightly</v>
      </c>
      <c r="BU148" t="s">
        <v>60</v>
      </c>
      <c r="BV148" s="6" t="str">
        <f>VLOOKUP($A148,PreSurvey!$D:AR,41,FALSE)</f>
        <v>Neither Agree nor Disagree</v>
      </c>
      <c r="BW148" t="s">
        <v>66</v>
      </c>
      <c r="BX148" s="6" t="str">
        <f>VLOOKUP($A148,PreSurvey!$D:AS,42,FALSE)</f>
        <v>Neither Agree nor Disagree</v>
      </c>
      <c r="BY148" t="s">
        <v>60</v>
      </c>
      <c r="BZ148" s="6" t="str">
        <f>VLOOKUP($A148,PreSurvey!$D:AT,43,FALSE)</f>
        <v>Neither Agree nor Disagree</v>
      </c>
      <c r="CA148" t="s">
        <v>66</v>
      </c>
      <c r="CB148" s="6" t="str">
        <f>VLOOKUP($A148,PreSurvey!$D:AU,44,FALSE)</f>
        <v>Agree Slightly</v>
      </c>
      <c r="CC148" t="s">
        <v>60</v>
      </c>
      <c r="CD148" s="6" t="str">
        <f>VLOOKUP($A148,PreSurvey!$D:AV,45,FALSE)</f>
        <v>Agree Slightly</v>
      </c>
      <c r="CE148" t="s">
        <v>60</v>
      </c>
      <c r="CF148" s="6" t="str">
        <f>VLOOKUP($A148,PreSurvey!$D:AW,46,FALSE)</f>
        <v>Neither Agree nor Disagree</v>
      </c>
      <c r="CG148" t="s">
        <v>60</v>
      </c>
      <c r="CH148" s="6" t="str">
        <f>VLOOKUP($A148,PreSurvey!$D:AX,47,FALSE)</f>
        <v>Agree Slightly</v>
      </c>
      <c r="CI148" t="s">
        <v>60</v>
      </c>
      <c r="CJ148" s="6" t="str">
        <f>VLOOKUP($A148,PreSurvey!$D:AY,48,FALSE)</f>
        <v>Neither Agree nor Disagree</v>
      </c>
      <c r="CK148" t="s">
        <v>60</v>
      </c>
      <c r="CL148">
        <v>851</v>
      </c>
      <c r="CM148" s="3">
        <v>44440.571527777778</v>
      </c>
    </row>
    <row r="149" spans="1:91" x14ac:dyDescent="0.35">
      <c r="A149" s="5" t="s">
        <v>240</v>
      </c>
      <c r="B149" t="s">
        <v>118</v>
      </c>
      <c r="C149" t="s">
        <v>715</v>
      </c>
      <c r="D149" t="s">
        <v>63</v>
      </c>
      <c r="E149" s="6" t="s">
        <v>58</v>
      </c>
      <c r="F149" s="6" t="s">
        <v>73</v>
      </c>
      <c r="G149" s="6" t="s">
        <v>58</v>
      </c>
      <c r="H149" s="6" t="s">
        <v>59</v>
      </c>
      <c r="I149">
        <v>5</v>
      </c>
      <c r="J149">
        <v>5</v>
      </c>
      <c r="K149">
        <v>5</v>
      </c>
      <c r="L149" s="6" t="str">
        <f>VLOOKUP($A149,PreSurvey!$D:M,10,FALSE)</f>
        <v>Agree Slightly</v>
      </c>
      <c r="M149" t="s">
        <v>66</v>
      </c>
      <c r="N149" s="6" t="str">
        <f>VLOOKUP($A149,PreSurvey!$D:N,11,FALSE)</f>
        <v>Agree Slightly</v>
      </c>
      <c r="O149" t="s">
        <v>66</v>
      </c>
      <c r="P149" s="6" t="str">
        <f>VLOOKUP($A149,PreSurvey!$D:O,12,FALSE)</f>
        <v>Agree Slightly</v>
      </c>
      <c r="Q149" t="s">
        <v>66</v>
      </c>
      <c r="R149" s="6" t="str">
        <f>VLOOKUP($A149,PreSurvey!$D:P,13,FALSE)</f>
        <v>Neither Agree nor Disagree</v>
      </c>
      <c r="S149" t="s">
        <v>60</v>
      </c>
      <c r="T149" s="6" t="str">
        <f>VLOOKUP($A149,PreSurvey!$D:Q,14,FALSE)</f>
        <v>Agree Slightly</v>
      </c>
      <c r="U149" t="s">
        <v>66</v>
      </c>
      <c r="V149" s="6" t="str">
        <f>VLOOKUP($A149,PreSurvey!$D:R,15,FALSE)</f>
        <v>Neither Agree nor Disagree</v>
      </c>
      <c r="W149" t="s">
        <v>66</v>
      </c>
      <c r="X149" s="6" t="str">
        <f>VLOOKUP($A149,PreSurvey!$D:S,16,FALSE)</f>
        <v>Agree Slightly</v>
      </c>
      <c r="Y149" t="s">
        <v>66</v>
      </c>
      <c r="Z149" s="6" t="str">
        <f>VLOOKUP($A149,PreSurvey!$D:T,17,FALSE)</f>
        <v>Neither Agree nor Disagree</v>
      </c>
      <c r="AA149" t="s">
        <v>66</v>
      </c>
      <c r="AB149" s="6" t="str">
        <f>VLOOKUP($A149,PreSurvey!$D:U,18,FALSE)</f>
        <v>Neither Agree nor Disagree</v>
      </c>
      <c r="AC149" t="s">
        <v>60</v>
      </c>
      <c r="AD149" s="6" t="str">
        <f>VLOOKUP($A149,PreSurvey!$D:V,19,FALSE)</f>
        <v>Agree Slightly</v>
      </c>
      <c r="AE149" t="s">
        <v>60</v>
      </c>
      <c r="AF149" s="6" t="str">
        <f>VLOOKUP($A149,PreSurvey!$D:W,20,FALSE)</f>
        <v>Neither Agree nor Disagree</v>
      </c>
      <c r="AG149" t="s">
        <v>60</v>
      </c>
      <c r="AH149" s="6" t="str">
        <f>VLOOKUP($A149,PreSurvey!$D:X,21,FALSE)</f>
        <v>Neither Agree nor Disagree</v>
      </c>
      <c r="AI149" t="s">
        <v>66</v>
      </c>
      <c r="AJ149" s="6" t="str">
        <f>VLOOKUP($A149,PreSurvey!$D:Y,22,FALSE)</f>
        <v>Agree Slightly</v>
      </c>
      <c r="AK149" t="s">
        <v>66</v>
      </c>
      <c r="AL149" s="6" t="str">
        <f>VLOOKUP($A149,PreSurvey!$D:Z,23,FALSE)</f>
        <v>Neither Agree nor Disagree</v>
      </c>
      <c r="AM149" t="s">
        <v>66</v>
      </c>
      <c r="AN149" s="6" t="str">
        <f>VLOOKUP($A149,PreSurvey!$D:AA,24,FALSE)</f>
        <v>Agree Slightly</v>
      </c>
      <c r="AO149" t="s">
        <v>66</v>
      </c>
      <c r="AP149" s="6" t="str">
        <f>VLOOKUP($A149,PreSurvey!$D:AB,25,FALSE)</f>
        <v>Agree Slightly</v>
      </c>
      <c r="AQ149" t="s">
        <v>60</v>
      </c>
      <c r="AR149" s="6" t="str">
        <f>VLOOKUP($A149,PreSurvey!$D:AC,26,FALSE)</f>
        <v>Neither Agree nor Disagree</v>
      </c>
      <c r="AS149" t="s">
        <v>66</v>
      </c>
      <c r="AT149" s="6" t="str">
        <f>VLOOKUP($A149,PreSurvey!$D:AD,27,FALSE)</f>
        <v>Neither Agree nor Disagree</v>
      </c>
      <c r="AU149" t="s">
        <v>66</v>
      </c>
      <c r="AV149" s="6" t="str">
        <f>VLOOKUP($A149,PreSurvey!$D:AE,28,FALSE)</f>
        <v>Neither Agree nor Disagree</v>
      </c>
      <c r="AW149" t="s">
        <v>66</v>
      </c>
      <c r="AX149" s="6" t="str">
        <f>VLOOKUP($A149,PreSurvey!$D:AF,29,FALSE)</f>
        <v>Agree Slightly</v>
      </c>
      <c r="AY149" t="s">
        <v>60</v>
      </c>
      <c r="AZ149" s="6" t="str">
        <f>VLOOKUP($A149,PreSurvey!$D:AG,30,FALSE)</f>
        <v>Neither Agree nor Disagree</v>
      </c>
      <c r="BA149" t="s">
        <v>60</v>
      </c>
      <c r="BB149" s="6" t="str">
        <f>VLOOKUP($A149,PreSurvey!$D:AH,31,FALSE)</f>
        <v>Agree Slightly</v>
      </c>
      <c r="BC149" t="s">
        <v>60</v>
      </c>
      <c r="BD149" s="6" t="str">
        <f>VLOOKUP($A149,PreSurvey!$D:AI,32,FALSE)</f>
        <v>Neither Agree nor Disagree</v>
      </c>
      <c r="BE149" t="s">
        <v>66</v>
      </c>
      <c r="BF149" s="6" t="str">
        <f>VLOOKUP($A149,PreSurvey!$D:AJ,33,FALSE)</f>
        <v>Agree Slightly</v>
      </c>
      <c r="BG149" t="s">
        <v>60</v>
      </c>
      <c r="BH149" s="6" t="str">
        <f>VLOOKUP($A149,PreSurvey!$D:AK,34,FALSE)</f>
        <v>Neither Agree nor Disagree</v>
      </c>
      <c r="BI149" t="s">
        <v>66</v>
      </c>
      <c r="BJ149" s="6" t="str">
        <f>VLOOKUP($A149,PreSurvey!$D:AL,35,FALSE)</f>
        <v>Agree Slightly</v>
      </c>
      <c r="BK149" t="s">
        <v>66</v>
      </c>
      <c r="BL149" s="6" t="str">
        <f>VLOOKUP($A149,PreSurvey!$D:AM,36,FALSE)</f>
        <v>Neither Agree nor Disagree</v>
      </c>
      <c r="BM149" t="s">
        <v>66</v>
      </c>
      <c r="BN149" s="6" t="str">
        <f>VLOOKUP($A149,PreSurvey!$D:AN,37,FALSE)</f>
        <v>Agree Slightly</v>
      </c>
      <c r="BO149" t="s">
        <v>65</v>
      </c>
      <c r="BP149" s="6" t="str">
        <f>VLOOKUP($A149,PreSurvey!$D:AO,38,FALSE)</f>
        <v>Agree Slightly</v>
      </c>
      <c r="BQ149" t="s">
        <v>65</v>
      </c>
      <c r="BR149" s="6" t="str">
        <f>VLOOKUP($A149,PreSurvey!$D:AP,39,FALSE)</f>
        <v>Agree Slightly</v>
      </c>
      <c r="BS149" t="s">
        <v>65</v>
      </c>
      <c r="BT149" s="6" t="str">
        <f>VLOOKUP($A149,PreSurvey!$D:AQ,40,FALSE)</f>
        <v>Agree Slightly</v>
      </c>
      <c r="BU149" t="s">
        <v>65</v>
      </c>
      <c r="BV149" s="6" t="str">
        <f>VLOOKUP($A149,PreSurvey!$D:AR,41,FALSE)</f>
        <v>Neither Agree nor Disagree</v>
      </c>
      <c r="BW149" t="s">
        <v>66</v>
      </c>
      <c r="BX149" s="6" t="str">
        <f>VLOOKUP($A149,PreSurvey!$D:AS,42,FALSE)</f>
        <v>Agree Slightly</v>
      </c>
      <c r="BY149" t="s">
        <v>60</v>
      </c>
      <c r="BZ149" s="6" t="str">
        <f>VLOOKUP($A149,PreSurvey!$D:AT,43,FALSE)</f>
        <v>Agree Slightly</v>
      </c>
      <c r="CA149" t="s">
        <v>65</v>
      </c>
      <c r="CB149" s="6" t="str">
        <f>VLOOKUP($A149,PreSurvey!$D:AU,44,FALSE)</f>
        <v>Agree Slightly</v>
      </c>
      <c r="CC149" t="s">
        <v>66</v>
      </c>
      <c r="CD149" s="6" t="str">
        <f>VLOOKUP($A149,PreSurvey!$D:AV,45,FALSE)</f>
        <v>Agree Slightly</v>
      </c>
      <c r="CE149" t="s">
        <v>60</v>
      </c>
      <c r="CF149" s="6" t="str">
        <f>VLOOKUP($A149,PreSurvey!$D:AW,46,FALSE)</f>
        <v>Agree Slightly</v>
      </c>
      <c r="CG149" t="s">
        <v>66</v>
      </c>
      <c r="CH149" s="6" t="str">
        <f>VLOOKUP($A149,PreSurvey!$D:AX,47,FALSE)</f>
        <v>Neither Agree nor Disagree</v>
      </c>
      <c r="CI149" t="s">
        <v>65</v>
      </c>
      <c r="CJ149" s="6" t="str">
        <f>VLOOKUP($A149,PreSurvey!$D:AY,48,FALSE)</f>
        <v>Neither Agree nor Disagree</v>
      </c>
      <c r="CK149" t="s">
        <v>65</v>
      </c>
      <c r="CL149">
        <v>849</v>
      </c>
      <c r="CM149" s="3">
        <v>44440.548611111109</v>
      </c>
    </row>
    <row r="150" spans="1:91" x14ac:dyDescent="0.35">
      <c r="A150" s="5" t="s">
        <v>734</v>
      </c>
      <c r="B150" t="s">
        <v>118</v>
      </c>
      <c r="C150" t="s">
        <v>703</v>
      </c>
      <c r="D150" t="s">
        <v>56</v>
      </c>
      <c r="E150" s="6" t="s">
        <v>58</v>
      </c>
      <c r="F150" s="6" t="s">
        <v>73</v>
      </c>
      <c r="G150" s="6" t="s">
        <v>58</v>
      </c>
      <c r="H150" s="6" t="s">
        <v>116</v>
      </c>
      <c r="I150">
        <v>5</v>
      </c>
      <c r="J150">
        <v>5</v>
      </c>
      <c r="K150">
        <v>5</v>
      </c>
      <c r="L150" s="6" t="str">
        <f>VLOOKUP($A150,PreSurvey!$D:M,10,FALSE)</f>
        <v>Agree Slightly</v>
      </c>
      <c r="M150" t="s">
        <v>68</v>
      </c>
      <c r="N150" s="6" t="str">
        <f>VLOOKUP($A150,PreSurvey!$D:N,11,FALSE)</f>
        <v>Neither Agree nor Disagree</v>
      </c>
      <c r="O150" t="s">
        <v>67</v>
      </c>
      <c r="P150" s="6" t="str">
        <f>VLOOKUP($A150,PreSurvey!$D:O,12,FALSE)</f>
        <v>Disagree Slightly</v>
      </c>
      <c r="Q150" t="s">
        <v>67</v>
      </c>
      <c r="R150" s="6" t="str">
        <f>VLOOKUP($A150,PreSurvey!$D:P,13,FALSE)</f>
        <v>Neither Agree nor Disagree</v>
      </c>
      <c r="S150" t="s">
        <v>68</v>
      </c>
      <c r="T150" s="6" t="str">
        <f>VLOOKUP($A150,PreSurvey!$D:Q,14,FALSE)</f>
        <v>Agree Slightly</v>
      </c>
      <c r="U150" t="s">
        <v>68</v>
      </c>
      <c r="V150" s="6" t="str">
        <f>VLOOKUP($A150,PreSurvey!$D:R,15,FALSE)</f>
        <v>Neither Agree nor Disagree</v>
      </c>
      <c r="W150" t="s">
        <v>66</v>
      </c>
      <c r="X150" s="6" t="str">
        <f>VLOOKUP($A150,PreSurvey!$D:S,16,FALSE)</f>
        <v>Disagree Slightly</v>
      </c>
      <c r="Y150" t="s">
        <v>66</v>
      </c>
      <c r="Z150" s="6" t="str">
        <f>VLOOKUP($A150,PreSurvey!$D:T,17,FALSE)</f>
        <v>Disagree Slightly</v>
      </c>
      <c r="AA150" t="s">
        <v>66</v>
      </c>
      <c r="AB150" s="6" t="str">
        <f>VLOOKUP($A150,PreSurvey!$D:U,18,FALSE)</f>
        <v>Agree Slightly</v>
      </c>
      <c r="AC150" t="s">
        <v>65</v>
      </c>
      <c r="AD150" s="6" t="str">
        <f>VLOOKUP($A150,PreSurvey!$D:V,19,FALSE)</f>
        <v>Agree Slightly</v>
      </c>
      <c r="AE150" t="s">
        <v>60</v>
      </c>
      <c r="AF150" s="6" t="str">
        <f>VLOOKUP($A150,PreSurvey!$D:W,20,FALSE)</f>
        <v>Agree Slightly</v>
      </c>
      <c r="AG150" t="s">
        <v>60</v>
      </c>
      <c r="AH150" s="6" t="str">
        <f>VLOOKUP($A150,PreSurvey!$D:X,21,FALSE)</f>
        <v>Agree Slightly</v>
      </c>
      <c r="AI150" t="s">
        <v>65</v>
      </c>
      <c r="AJ150" s="6" t="str">
        <f>VLOOKUP($A150,PreSurvey!$D:Y,22,FALSE)</f>
        <v>Neither Agree nor Disagree</v>
      </c>
      <c r="AK150" t="s">
        <v>66</v>
      </c>
      <c r="AL150" s="6" t="str">
        <f>VLOOKUP($A150,PreSurvey!$D:Z,23,FALSE)</f>
        <v>Neither Agree nor Disagree</v>
      </c>
      <c r="AM150" t="s">
        <v>66</v>
      </c>
      <c r="AN150" s="6" t="str">
        <f>VLOOKUP($A150,PreSurvey!$D:AA,24,FALSE)</f>
        <v>Neither Agree nor Disagree</v>
      </c>
      <c r="AO150" t="s">
        <v>66</v>
      </c>
      <c r="AP150" s="6" t="str">
        <f>VLOOKUP($A150,PreSurvey!$D:AB,25,FALSE)</f>
        <v>Disagree Slightly</v>
      </c>
      <c r="AQ150" t="s">
        <v>66</v>
      </c>
      <c r="AR150" s="6" t="str">
        <f>VLOOKUP($A150,PreSurvey!$D:AC,26,FALSE)</f>
        <v>Disagree Slightly</v>
      </c>
      <c r="AS150" t="s">
        <v>66</v>
      </c>
      <c r="AT150" s="6" t="str">
        <f>VLOOKUP($A150,PreSurvey!$D:AD,27,FALSE)</f>
        <v>Neither Agree nor Disagree</v>
      </c>
      <c r="AU150" t="s">
        <v>65</v>
      </c>
      <c r="AV150" s="6" t="str">
        <f>VLOOKUP($A150,PreSurvey!$D:AE,28,FALSE)</f>
        <v>Neither Agree nor Disagree</v>
      </c>
      <c r="AW150" t="s">
        <v>66</v>
      </c>
      <c r="AX150" s="6" t="str">
        <f>VLOOKUP($A150,PreSurvey!$D:AF,29,FALSE)</f>
        <v>Neither Agree nor Disagree</v>
      </c>
      <c r="AY150" t="s">
        <v>66</v>
      </c>
      <c r="AZ150" s="6" t="str">
        <f>VLOOKUP($A150,PreSurvey!$D:AG,30,FALSE)</f>
        <v>Agree Slightly</v>
      </c>
      <c r="BA150" t="s">
        <v>66</v>
      </c>
      <c r="BB150" s="6" t="str">
        <f>VLOOKUP($A150,PreSurvey!$D:AH,31,FALSE)</f>
        <v>Neither Agree nor Disagree</v>
      </c>
      <c r="BC150" t="s">
        <v>66</v>
      </c>
      <c r="BD150" s="6" t="str">
        <f>VLOOKUP($A150,PreSurvey!$D:AI,32,FALSE)</f>
        <v>Neither Agree nor Disagree</v>
      </c>
      <c r="BE150" t="s">
        <v>65</v>
      </c>
      <c r="BF150" s="6" t="str">
        <f>VLOOKUP($A150,PreSurvey!$D:AJ,33,FALSE)</f>
        <v>Neither Agree nor Disagree</v>
      </c>
      <c r="BG150" t="s">
        <v>66</v>
      </c>
      <c r="BH150" s="6" t="str">
        <f>VLOOKUP($A150,PreSurvey!$D:AK,34,FALSE)</f>
        <v>Disagree Strongly</v>
      </c>
      <c r="BI150" t="s">
        <v>66</v>
      </c>
      <c r="BJ150" s="6" t="str">
        <f>VLOOKUP($A150,PreSurvey!$D:AL,35,FALSE)</f>
        <v>Neither Agree nor Disagree</v>
      </c>
      <c r="BK150" t="s">
        <v>66</v>
      </c>
      <c r="BL150" s="6" t="str">
        <f>VLOOKUP($A150,PreSurvey!$D:AM,36,FALSE)</f>
        <v>Neither Agree nor Disagree</v>
      </c>
      <c r="BM150" t="s">
        <v>60</v>
      </c>
      <c r="BN150" s="6" t="str">
        <f>VLOOKUP($A150,PreSurvey!$D:AN,37,FALSE)</f>
        <v>Neither Agree nor Disagree</v>
      </c>
      <c r="BO150" t="s">
        <v>60</v>
      </c>
      <c r="BP150" s="6" t="str">
        <f>VLOOKUP($A150,PreSurvey!$D:AO,38,FALSE)</f>
        <v>Disagree Slightly</v>
      </c>
      <c r="BQ150" t="s">
        <v>66</v>
      </c>
      <c r="BR150" s="6" t="str">
        <f>VLOOKUP($A150,PreSurvey!$D:AP,39,FALSE)</f>
        <v>Disagree Slightly</v>
      </c>
      <c r="BS150" t="s">
        <v>66</v>
      </c>
      <c r="BT150" s="6" t="str">
        <f>VLOOKUP($A150,PreSurvey!$D:AQ,40,FALSE)</f>
        <v>Disagree Slightly</v>
      </c>
      <c r="BU150" t="s">
        <v>66</v>
      </c>
      <c r="BV150" s="6" t="str">
        <f>VLOOKUP($A150,PreSurvey!$D:AR,41,FALSE)</f>
        <v>Disagree Slightly</v>
      </c>
      <c r="BW150" t="s">
        <v>66</v>
      </c>
      <c r="BX150" s="6" t="str">
        <f>VLOOKUP($A150,PreSurvey!$D:AS,42,FALSE)</f>
        <v>Neither Agree nor Disagree</v>
      </c>
      <c r="BY150" t="s">
        <v>66</v>
      </c>
      <c r="BZ150" s="6" t="str">
        <f>VLOOKUP($A150,PreSurvey!$D:AT,43,FALSE)</f>
        <v>Disagree Slightly</v>
      </c>
      <c r="CA150" t="s">
        <v>65</v>
      </c>
      <c r="CB150" s="6" t="str">
        <f>VLOOKUP($A150,PreSurvey!$D:AU,44,FALSE)</f>
        <v>Agree Slightly</v>
      </c>
      <c r="CC150" t="s">
        <v>65</v>
      </c>
      <c r="CD150" s="6" t="str">
        <f>VLOOKUP($A150,PreSurvey!$D:AV,45,FALSE)</f>
        <v>Agree Slightly</v>
      </c>
      <c r="CE150" t="s">
        <v>65</v>
      </c>
      <c r="CF150" s="6" t="str">
        <f>VLOOKUP($A150,PreSurvey!$D:AW,46,FALSE)</f>
        <v>Agree Slightly</v>
      </c>
      <c r="CG150" t="s">
        <v>65</v>
      </c>
      <c r="CH150" s="6" t="str">
        <f>VLOOKUP($A150,PreSurvey!$D:AX,47,FALSE)</f>
        <v>Agree Slightly</v>
      </c>
      <c r="CI150" t="s">
        <v>65</v>
      </c>
      <c r="CJ150" s="6" t="str">
        <f>VLOOKUP($A150,PreSurvey!$D:AY,48,FALSE)</f>
        <v>Agree Slightly</v>
      </c>
      <c r="CK150" t="s">
        <v>65</v>
      </c>
      <c r="CL150">
        <v>799</v>
      </c>
      <c r="CM150" s="3">
        <v>44439.54791666667</v>
      </c>
    </row>
    <row r="151" spans="1:91" x14ac:dyDescent="0.35">
      <c r="A151" s="5" t="s">
        <v>279</v>
      </c>
      <c r="B151" t="s">
        <v>118</v>
      </c>
      <c r="C151" t="s">
        <v>703</v>
      </c>
      <c r="D151" t="s">
        <v>56</v>
      </c>
      <c r="E151" s="6" t="s">
        <v>58</v>
      </c>
      <c r="F151" s="6" t="s">
        <v>73</v>
      </c>
      <c r="G151" s="6" t="s">
        <v>58</v>
      </c>
      <c r="H151" s="6" t="s">
        <v>85</v>
      </c>
      <c r="I151">
        <v>5</v>
      </c>
      <c r="J151">
        <v>5</v>
      </c>
      <c r="K151">
        <v>5</v>
      </c>
      <c r="L151" s="6" t="str">
        <f>VLOOKUP($A151,PreSurvey!$D:M,10,FALSE)</f>
        <v>Agree Slightly</v>
      </c>
      <c r="M151" t="s">
        <v>68</v>
      </c>
      <c r="N151" s="6" t="str">
        <f>VLOOKUP($A151,PreSurvey!$D:N,11,FALSE)</f>
        <v>Disagree Slightly</v>
      </c>
      <c r="O151" t="s">
        <v>67</v>
      </c>
      <c r="P151" s="6" t="str">
        <f>VLOOKUP($A151,PreSurvey!$D:O,12,FALSE)</f>
        <v>Disagree Slightly</v>
      </c>
      <c r="Q151" t="s">
        <v>67</v>
      </c>
      <c r="R151" s="6" t="str">
        <f>VLOOKUP($A151,PreSurvey!$D:P,13,FALSE)</f>
        <v>Neither Agree nor Disagree</v>
      </c>
      <c r="S151" t="s">
        <v>68</v>
      </c>
      <c r="T151" s="6" t="str">
        <f>VLOOKUP($A151,PreSurvey!$D:Q,14,FALSE)</f>
        <v>Agree Slightly</v>
      </c>
      <c r="U151" t="s">
        <v>68</v>
      </c>
      <c r="V151" s="6" t="str">
        <f>VLOOKUP($A151,PreSurvey!$D:R,15,FALSE)</f>
        <v>Disagree Slightly</v>
      </c>
      <c r="W151" t="s">
        <v>67</v>
      </c>
      <c r="X151" s="6" t="str">
        <f>VLOOKUP($A151,PreSurvey!$D:S,16,FALSE)</f>
        <v>Disagree Slightly</v>
      </c>
      <c r="Y151" t="s">
        <v>67</v>
      </c>
      <c r="Z151" s="6" t="str">
        <f>VLOOKUP($A151,PreSurvey!$D:T,17,FALSE)</f>
        <v>Disagree Slightly</v>
      </c>
      <c r="AA151" t="s">
        <v>67</v>
      </c>
      <c r="AB151" s="6" t="str">
        <f>VLOOKUP($A151,PreSurvey!$D:U,18,FALSE)</f>
        <v>Agree Strongly</v>
      </c>
      <c r="AC151" t="s">
        <v>68</v>
      </c>
      <c r="AD151" s="6" t="str">
        <f>VLOOKUP($A151,PreSurvey!$D:V,19,FALSE)</f>
        <v>Disagree Slightly</v>
      </c>
      <c r="AE151" t="s">
        <v>60</v>
      </c>
      <c r="AF151" s="6" t="str">
        <f>VLOOKUP($A151,PreSurvey!$D:W,20,FALSE)</f>
        <v>Neither Agree nor Disagree</v>
      </c>
      <c r="AG151" t="s">
        <v>60</v>
      </c>
      <c r="AH151" s="6" t="str">
        <f>VLOOKUP($A151,PreSurvey!$D:X,21,FALSE)</f>
        <v>Neither Agree nor Disagree</v>
      </c>
      <c r="AI151" t="s">
        <v>65</v>
      </c>
      <c r="AJ151" s="6" t="str">
        <f>VLOOKUP($A151,PreSurvey!$D:Y,22,FALSE)</f>
        <v>Disagree Slightly</v>
      </c>
      <c r="AK151" t="s">
        <v>66</v>
      </c>
      <c r="AL151" s="6" t="str">
        <f>VLOOKUP($A151,PreSurvey!$D:Z,23,FALSE)</f>
        <v>Disagree Slightly</v>
      </c>
      <c r="AM151" t="s">
        <v>66</v>
      </c>
      <c r="AN151" s="6" t="str">
        <f>VLOOKUP($A151,PreSurvey!$D:AA,24,FALSE)</f>
        <v>Disagree Strongly</v>
      </c>
      <c r="AO151" t="s">
        <v>67</v>
      </c>
      <c r="AP151" s="6" t="str">
        <f>VLOOKUP($A151,PreSurvey!$D:AB,25,FALSE)</f>
        <v>Disagree Strongly</v>
      </c>
      <c r="AQ151" t="s">
        <v>67</v>
      </c>
      <c r="AR151" s="6" t="str">
        <f>VLOOKUP($A151,PreSurvey!$D:AC,26,FALSE)</f>
        <v>Disagree Strongly</v>
      </c>
      <c r="AS151" t="s">
        <v>67</v>
      </c>
      <c r="AT151" s="6" t="str">
        <f>VLOOKUP($A151,PreSurvey!$D:AD,27,FALSE)</f>
        <v>Agree Slightly</v>
      </c>
      <c r="AU151" t="s">
        <v>65</v>
      </c>
      <c r="AV151" s="6" t="str">
        <f>VLOOKUP($A151,PreSurvey!$D:AE,28,FALSE)</f>
        <v>Neither Agree nor Disagree</v>
      </c>
      <c r="AW151" t="s">
        <v>67</v>
      </c>
      <c r="AX151" s="6" t="str">
        <f>VLOOKUP($A151,PreSurvey!$D:AF,29,FALSE)</f>
        <v>Disagree Slightly</v>
      </c>
      <c r="AY151" t="s">
        <v>67</v>
      </c>
      <c r="AZ151" s="6" t="str">
        <f>VLOOKUP($A151,PreSurvey!$D:AG,30,FALSE)</f>
        <v>Disagree Slightly</v>
      </c>
      <c r="BA151" t="s">
        <v>67</v>
      </c>
      <c r="BB151" s="6" t="str">
        <f>VLOOKUP($A151,PreSurvey!$D:AH,31,FALSE)</f>
        <v>Neither Agree nor Disagree</v>
      </c>
      <c r="BC151" t="s">
        <v>65</v>
      </c>
      <c r="BD151" s="6" t="str">
        <f>VLOOKUP($A151,PreSurvey!$D:AI,32,FALSE)</f>
        <v>Agree Slightly</v>
      </c>
      <c r="BE151" t="s">
        <v>65</v>
      </c>
      <c r="BF151" s="6" t="str">
        <f>VLOOKUP($A151,PreSurvey!$D:AJ,33,FALSE)</f>
        <v>Disagree Slightly</v>
      </c>
      <c r="BG151" t="s">
        <v>67</v>
      </c>
      <c r="BH151" s="6" t="str">
        <f>VLOOKUP($A151,PreSurvey!$D:AK,34,FALSE)</f>
        <v>Disagree Strongly</v>
      </c>
      <c r="BI151" t="s">
        <v>67</v>
      </c>
      <c r="BJ151" s="6" t="str">
        <f>VLOOKUP($A151,PreSurvey!$D:AL,35,FALSE)</f>
        <v>Disagree Strongly</v>
      </c>
      <c r="BK151" t="s">
        <v>67</v>
      </c>
      <c r="BL151" s="6" t="str">
        <f>VLOOKUP($A151,PreSurvey!$D:AM,36,FALSE)</f>
        <v>Neither Agree nor Disagree</v>
      </c>
      <c r="BM151" t="s">
        <v>67</v>
      </c>
      <c r="BN151" s="6" t="str">
        <f>VLOOKUP($A151,PreSurvey!$D:AN,37,FALSE)</f>
        <v>Neither Agree nor Disagree</v>
      </c>
      <c r="BO151" t="s">
        <v>66</v>
      </c>
      <c r="BP151" s="6" t="str">
        <f>VLOOKUP($A151,PreSurvey!$D:AO,38,FALSE)</f>
        <v>Disagree Strongly</v>
      </c>
      <c r="BQ151" t="s">
        <v>67</v>
      </c>
      <c r="BR151" s="6" t="str">
        <f>VLOOKUP($A151,PreSurvey!$D:AP,39,FALSE)</f>
        <v>Disagree Strongly</v>
      </c>
      <c r="BS151" t="s">
        <v>67</v>
      </c>
      <c r="BT151" s="6" t="str">
        <f>VLOOKUP($A151,PreSurvey!$D:AQ,40,FALSE)</f>
        <v>Disagree Strongly</v>
      </c>
      <c r="BU151" t="s">
        <v>67</v>
      </c>
      <c r="BV151" s="6" t="str">
        <f>VLOOKUP($A151,PreSurvey!$D:AR,41,FALSE)</f>
        <v>Disagree Strongly</v>
      </c>
      <c r="BW151" t="s">
        <v>67</v>
      </c>
      <c r="BX151" s="6" t="str">
        <f>VLOOKUP($A151,PreSurvey!$D:AS,42,FALSE)</f>
        <v>Disagree Strongly</v>
      </c>
      <c r="BY151" t="s">
        <v>67</v>
      </c>
      <c r="BZ151" s="6" t="str">
        <f>VLOOKUP($A151,PreSurvey!$D:AT,43,FALSE)</f>
        <v>Agree Slightly</v>
      </c>
      <c r="CA151" t="s">
        <v>65</v>
      </c>
      <c r="CB151" s="6" t="str">
        <f>VLOOKUP($A151,PreSurvey!$D:AU,44,FALSE)</f>
        <v>Neither Agree nor Disagree</v>
      </c>
      <c r="CC151" t="s">
        <v>65</v>
      </c>
      <c r="CD151" s="6" t="str">
        <f>VLOOKUP($A151,PreSurvey!$D:AV,45,FALSE)</f>
        <v>Agree Slightly</v>
      </c>
      <c r="CE151" t="s">
        <v>65</v>
      </c>
      <c r="CF151" s="6" t="str">
        <f>VLOOKUP($A151,PreSurvey!$D:AW,46,FALSE)</f>
        <v>Agree Slightly</v>
      </c>
      <c r="CG151" t="s">
        <v>65</v>
      </c>
      <c r="CH151" s="6" t="str">
        <f>VLOOKUP($A151,PreSurvey!$D:AX,47,FALSE)</f>
        <v>Agree Slightly</v>
      </c>
      <c r="CI151" t="s">
        <v>65</v>
      </c>
      <c r="CJ151" s="6" t="str">
        <f>VLOOKUP($A151,PreSurvey!$D:AY,48,FALSE)</f>
        <v>Agree Slightly</v>
      </c>
      <c r="CK151" t="s">
        <v>65</v>
      </c>
      <c r="CL151">
        <v>782</v>
      </c>
      <c r="CM151" s="3">
        <v>44439.327777777777</v>
      </c>
    </row>
    <row r="152" spans="1:91" x14ac:dyDescent="0.35">
      <c r="A152" s="5" t="s">
        <v>281</v>
      </c>
      <c r="B152" t="s">
        <v>118</v>
      </c>
      <c r="C152" t="s">
        <v>702</v>
      </c>
      <c r="D152" t="s">
        <v>56</v>
      </c>
      <c r="E152" s="6" t="s">
        <v>58</v>
      </c>
      <c r="F152" s="6" t="s">
        <v>73</v>
      </c>
      <c r="G152" s="6" t="s">
        <v>58</v>
      </c>
      <c r="H152" s="6" t="s">
        <v>74</v>
      </c>
      <c r="I152">
        <v>4</v>
      </c>
      <c r="J152">
        <v>4</v>
      </c>
      <c r="K152">
        <v>4</v>
      </c>
      <c r="L152" s="6" t="str">
        <f>VLOOKUP($A152,PreSurvey!$D:M,10,FALSE)</f>
        <v>Agree Slightly</v>
      </c>
      <c r="M152" t="s">
        <v>68</v>
      </c>
      <c r="N152" s="6" t="str">
        <f>VLOOKUP($A152,PreSurvey!$D:N,11,FALSE)</f>
        <v>Disagree Slightly</v>
      </c>
      <c r="O152" t="s">
        <v>60</v>
      </c>
      <c r="P152" s="6" t="str">
        <f>VLOOKUP($A152,PreSurvey!$D:O,12,FALSE)</f>
        <v>Disagree Slightly</v>
      </c>
      <c r="Q152" t="s">
        <v>66</v>
      </c>
      <c r="R152" s="6" t="str">
        <f>VLOOKUP($A152,PreSurvey!$D:P,13,FALSE)</f>
        <v>Agree Slightly</v>
      </c>
      <c r="S152" t="s">
        <v>65</v>
      </c>
      <c r="T152" s="6" t="str">
        <f>VLOOKUP($A152,PreSurvey!$D:Q,14,FALSE)</f>
        <v>Agree Slightly</v>
      </c>
      <c r="U152" t="s">
        <v>65</v>
      </c>
      <c r="V152" s="6" t="str">
        <f>VLOOKUP($A152,PreSurvey!$D:R,15,FALSE)</f>
        <v>Disagree Strongly</v>
      </c>
      <c r="W152" t="s">
        <v>67</v>
      </c>
      <c r="X152" s="6" t="str">
        <f>VLOOKUP($A152,PreSurvey!$D:S,16,FALSE)</f>
        <v>Disagree Strongly</v>
      </c>
      <c r="Y152" t="s">
        <v>67</v>
      </c>
      <c r="Z152" s="6" t="str">
        <f>VLOOKUP($A152,PreSurvey!$D:T,17,FALSE)</f>
        <v>Disagree Strongly</v>
      </c>
      <c r="AA152" t="s">
        <v>67</v>
      </c>
      <c r="AB152" s="6" t="str">
        <f>VLOOKUP($A152,PreSurvey!$D:U,18,FALSE)</f>
        <v>Agree Slightly</v>
      </c>
      <c r="AC152" t="s">
        <v>68</v>
      </c>
      <c r="AD152" s="6" t="str">
        <f>VLOOKUP($A152,PreSurvey!$D:V,19,FALSE)</f>
        <v>Agree Slightly</v>
      </c>
      <c r="AE152" t="s">
        <v>65</v>
      </c>
      <c r="AF152" s="6" t="str">
        <f>VLOOKUP($A152,PreSurvey!$D:W,20,FALSE)</f>
        <v>Agree Slightly</v>
      </c>
      <c r="AG152" t="s">
        <v>65</v>
      </c>
      <c r="AH152" s="6" t="str">
        <f>VLOOKUP($A152,PreSurvey!$D:X,21,FALSE)</f>
        <v>Agree Slightly</v>
      </c>
      <c r="AI152" t="s">
        <v>65</v>
      </c>
      <c r="AJ152" s="6" t="str">
        <f>VLOOKUP($A152,PreSurvey!$D:Y,22,FALSE)</f>
        <v>Neither Agree nor Disagree</v>
      </c>
      <c r="AK152" t="s">
        <v>60</v>
      </c>
      <c r="AL152" s="6" t="str">
        <f>VLOOKUP($A152,PreSurvey!$D:Z,23,FALSE)</f>
        <v>Disagree Slightly</v>
      </c>
      <c r="AM152" t="s">
        <v>60</v>
      </c>
      <c r="AN152" s="6" t="str">
        <f>VLOOKUP($A152,PreSurvey!$D:AA,24,FALSE)</f>
        <v>Disagree Slightly</v>
      </c>
      <c r="AO152" t="s">
        <v>66</v>
      </c>
      <c r="AP152" s="6" t="str">
        <f>VLOOKUP($A152,PreSurvey!$D:AB,25,FALSE)</f>
        <v>Disagree Strongly</v>
      </c>
      <c r="AQ152" t="s">
        <v>67</v>
      </c>
      <c r="AR152" s="6" t="str">
        <f>VLOOKUP($A152,PreSurvey!$D:AC,26,FALSE)</f>
        <v>Disagree Slightly</v>
      </c>
      <c r="AS152" t="s">
        <v>67</v>
      </c>
      <c r="AT152" s="6" t="str">
        <f>VLOOKUP($A152,PreSurvey!$D:AD,27,FALSE)</f>
        <v>Agree Slightly</v>
      </c>
      <c r="AU152" t="s">
        <v>65</v>
      </c>
      <c r="AV152" s="6" t="str">
        <f>VLOOKUP($A152,PreSurvey!$D:AE,28,FALSE)</f>
        <v>Disagree Slightly</v>
      </c>
      <c r="AW152" t="s">
        <v>66</v>
      </c>
      <c r="AX152" s="6" t="str">
        <f>VLOOKUP($A152,PreSurvey!$D:AF,29,FALSE)</f>
        <v>Disagree Slightly</v>
      </c>
      <c r="AY152" t="s">
        <v>66</v>
      </c>
      <c r="AZ152" s="6" t="str">
        <f>VLOOKUP($A152,PreSurvey!$D:AG,30,FALSE)</f>
        <v>Disagree Slightly</v>
      </c>
      <c r="BA152" t="s">
        <v>66</v>
      </c>
      <c r="BB152" s="6" t="str">
        <f>VLOOKUP($A152,PreSurvey!$D:AH,31,FALSE)</f>
        <v>Agree Slightly</v>
      </c>
      <c r="BC152" t="s">
        <v>65</v>
      </c>
      <c r="BD152" s="6" t="str">
        <f>VLOOKUP($A152,PreSurvey!$D:AI,32,FALSE)</f>
        <v>Agree Slightly</v>
      </c>
      <c r="BE152" t="s">
        <v>65</v>
      </c>
      <c r="BF152" s="6" t="str">
        <f>VLOOKUP($A152,PreSurvey!$D:AJ,33,FALSE)</f>
        <v>Disagree Slightly</v>
      </c>
      <c r="BG152" t="s">
        <v>66</v>
      </c>
      <c r="BH152" s="6" t="str">
        <f>VLOOKUP($A152,PreSurvey!$D:AK,34,FALSE)</f>
        <v>Disagree Strongly</v>
      </c>
      <c r="BI152" t="s">
        <v>67</v>
      </c>
      <c r="BJ152" s="6" t="str">
        <f>VLOOKUP($A152,PreSurvey!$D:AL,35,FALSE)</f>
        <v>Neither Agree nor Disagree</v>
      </c>
      <c r="BK152" t="s">
        <v>66</v>
      </c>
      <c r="BL152" s="6" t="str">
        <f>VLOOKUP($A152,PreSurvey!$D:AM,36,FALSE)</f>
        <v>Neither Agree nor Disagree</v>
      </c>
      <c r="BM152" t="s">
        <v>60</v>
      </c>
      <c r="BN152" s="6" t="str">
        <f>VLOOKUP($A152,PreSurvey!$D:AN,37,FALSE)</f>
        <v>Disagree Slightly</v>
      </c>
      <c r="BO152" t="s">
        <v>60</v>
      </c>
      <c r="BP152" s="6" t="str">
        <f>VLOOKUP($A152,PreSurvey!$D:AO,38,FALSE)</f>
        <v>Disagree Strongly</v>
      </c>
      <c r="BQ152" t="s">
        <v>67</v>
      </c>
      <c r="BR152" s="6" t="str">
        <f>VLOOKUP($A152,PreSurvey!$D:AP,39,FALSE)</f>
        <v>Disagree Strongly</v>
      </c>
      <c r="BS152" t="s">
        <v>67</v>
      </c>
      <c r="BT152" s="6" t="str">
        <f>VLOOKUP($A152,PreSurvey!$D:AQ,40,FALSE)</f>
        <v>Disagree Strongly</v>
      </c>
      <c r="BU152" t="s">
        <v>67</v>
      </c>
      <c r="BV152" s="6" t="str">
        <f>VLOOKUP($A152,PreSurvey!$D:AR,41,FALSE)</f>
        <v>Disagree Strongly</v>
      </c>
      <c r="BW152" t="s">
        <v>67</v>
      </c>
      <c r="BX152" s="6" t="str">
        <f>VLOOKUP($A152,PreSurvey!$D:AS,42,FALSE)</f>
        <v>Disagree Strongly</v>
      </c>
      <c r="BY152" t="s">
        <v>67</v>
      </c>
      <c r="BZ152" s="6" t="str">
        <f>VLOOKUP($A152,PreSurvey!$D:AT,43,FALSE)</f>
        <v>Agree Strongly</v>
      </c>
      <c r="CA152" t="s">
        <v>65</v>
      </c>
      <c r="CB152" s="6" t="str">
        <f>VLOOKUP($A152,PreSurvey!$D:AU,44,FALSE)</f>
        <v>Agree Strongly</v>
      </c>
      <c r="CC152" t="s">
        <v>65</v>
      </c>
      <c r="CD152" s="6" t="str">
        <f>VLOOKUP($A152,PreSurvey!$D:AV,45,FALSE)</f>
        <v>Agree Strongly</v>
      </c>
      <c r="CE152" t="s">
        <v>65</v>
      </c>
      <c r="CF152" s="6" t="str">
        <f>VLOOKUP($A152,PreSurvey!$D:AW,46,FALSE)</f>
        <v>Agree Strongly</v>
      </c>
      <c r="CG152" t="s">
        <v>65</v>
      </c>
      <c r="CH152" s="6" t="str">
        <f>VLOOKUP($A152,PreSurvey!$D:AX,47,FALSE)</f>
        <v>Agree Strongly</v>
      </c>
      <c r="CI152" t="s">
        <v>65</v>
      </c>
      <c r="CJ152" s="6" t="str">
        <f>VLOOKUP($A152,PreSurvey!$D:AY,48,FALSE)</f>
        <v>Agree Slightly</v>
      </c>
      <c r="CK152" t="s">
        <v>65</v>
      </c>
      <c r="CL152">
        <v>781</v>
      </c>
      <c r="CM152" s="3">
        <v>44439.324999999997</v>
      </c>
    </row>
    <row r="153" spans="1:91" x14ac:dyDescent="0.35">
      <c r="A153" s="5" t="s">
        <v>291</v>
      </c>
      <c r="B153" t="s">
        <v>118</v>
      </c>
      <c r="C153" t="s">
        <v>703</v>
      </c>
      <c r="D153" t="s">
        <v>63</v>
      </c>
      <c r="E153" s="6" t="s">
        <v>58</v>
      </c>
      <c r="F153" s="6" t="s">
        <v>73</v>
      </c>
      <c r="G153" s="6" t="s">
        <v>58</v>
      </c>
      <c r="H153" s="6" t="s">
        <v>292</v>
      </c>
      <c r="I153">
        <v>5</v>
      </c>
      <c r="J153">
        <v>5</v>
      </c>
      <c r="K153">
        <v>5</v>
      </c>
      <c r="L153" s="6" t="str">
        <f>VLOOKUP($A153,PreSurvey!$D:M,10,FALSE)</f>
        <v>Agree Slightly</v>
      </c>
      <c r="M153" t="s">
        <v>65</v>
      </c>
      <c r="N153" s="6" t="str">
        <f>VLOOKUP($A153,PreSurvey!$D:N,11,FALSE)</f>
        <v>Disagree Slightly</v>
      </c>
      <c r="O153" t="s">
        <v>65</v>
      </c>
      <c r="P153" s="6" t="str">
        <f>VLOOKUP($A153,PreSurvey!$D:O,12,FALSE)</f>
        <v>Agree Slightly</v>
      </c>
      <c r="Q153" t="s">
        <v>65</v>
      </c>
      <c r="R153" s="6" t="str">
        <f>VLOOKUP($A153,PreSurvey!$D:P,13,FALSE)</f>
        <v>Neither Agree nor Disagree</v>
      </c>
      <c r="S153" t="s">
        <v>65</v>
      </c>
      <c r="T153" s="6" t="str">
        <f>VLOOKUP($A153,PreSurvey!$D:Q,14,FALSE)</f>
        <v>Neither Agree nor Disagree</v>
      </c>
      <c r="U153" t="s">
        <v>65</v>
      </c>
      <c r="V153" s="6" t="str">
        <f>VLOOKUP($A153,PreSurvey!$D:R,15,FALSE)</f>
        <v>Agree Slightly</v>
      </c>
      <c r="W153" t="s">
        <v>65</v>
      </c>
      <c r="X153" s="6" t="str">
        <f>VLOOKUP($A153,PreSurvey!$D:S,16,FALSE)</f>
        <v>Disagree Slightly</v>
      </c>
      <c r="Y153" t="s">
        <v>65</v>
      </c>
      <c r="Z153" s="6" t="str">
        <f>VLOOKUP($A153,PreSurvey!$D:T,17,FALSE)</f>
        <v>Neither Agree nor Disagree</v>
      </c>
      <c r="AA153" t="s">
        <v>65</v>
      </c>
      <c r="AB153" s="6" t="str">
        <f>VLOOKUP($A153,PreSurvey!$D:U,18,FALSE)</f>
        <v>Agree Slightly</v>
      </c>
      <c r="AC153" t="s">
        <v>65</v>
      </c>
      <c r="AD153" s="6" t="str">
        <f>VLOOKUP($A153,PreSurvey!$D:V,19,FALSE)</f>
        <v>Agree Slightly</v>
      </c>
      <c r="AE153" t="s">
        <v>65</v>
      </c>
      <c r="AF153" s="6" t="str">
        <f>VLOOKUP($A153,PreSurvey!$D:W,20,FALSE)</f>
        <v>Disagree Slightly</v>
      </c>
      <c r="AG153" t="s">
        <v>65</v>
      </c>
      <c r="AH153" s="6" t="str">
        <f>VLOOKUP($A153,PreSurvey!$D:X,21,FALSE)</f>
        <v>Agree Slightly</v>
      </c>
      <c r="AI153" t="s">
        <v>60</v>
      </c>
      <c r="AJ153" s="6" t="str">
        <f>VLOOKUP($A153,PreSurvey!$D:Y,22,FALSE)</f>
        <v>Neither Agree nor Disagree</v>
      </c>
      <c r="AK153" t="s">
        <v>65</v>
      </c>
      <c r="AL153" s="6" t="str">
        <f>VLOOKUP($A153,PreSurvey!$D:Z,23,FALSE)</f>
        <v>Agree Slightly</v>
      </c>
      <c r="AM153" t="s">
        <v>65</v>
      </c>
      <c r="AN153" s="6" t="str">
        <f>VLOOKUP($A153,PreSurvey!$D:AA,24,FALSE)</f>
        <v>Agree Slightly</v>
      </c>
      <c r="AO153" t="s">
        <v>60</v>
      </c>
      <c r="AP153" s="6" t="str">
        <f>VLOOKUP($A153,PreSurvey!$D:AB,25,FALSE)</f>
        <v>Disagree Slightly</v>
      </c>
      <c r="AQ153" t="s">
        <v>65</v>
      </c>
      <c r="AR153" s="6" t="str">
        <f>VLOOKUP($A153,PreSurvey!$D:AC,26,FALSE)</f>
        <v>Neither Agree nor Disagree</v>
      </c>
      <c r="AS153" t="s">
        <v>60</v>
      </c>
      <c r="AT153" s="6" t="str">
        <f>VLOOKUP($A153,PreSurvey!$D:AD,27,FALSE)</f>
        <v>Neither Agree nor Disagree</v>
      </c>
      <c r="AU153" t="s">
        <v>65</v>
      </c>
      <c r="AV153" s="6" t="str">
        <f>VLOOKUP($A153,PreSurvey!$D:AE,28,FALSE)</f>
        <v>Neither Agree nor Disagree</v>
      </c>
      <c r="AW153" t="s">
        <v>60</v>
      </c>
      <c r="AX153" s="6" t="str">
        <f>VLOOKUP($A153,PreSurvey!$D:AF,29,FALSE)</f>
        <v>Agree Slightly</v>
      </c>
      <c r="AY153" t="s">
        <v>60</v>
      </c>
      <c r="AZ153" s="6" t="str">
        <f>VLOOKUP($A153,PreSurvey!$D:AG,30,FALSE)</f>
        <v>Neither Agree nor Disagree</v>
      </c>
      <c r="BA153" t="s">
        <v>60</v>
      </c>
      <c r="BB153" s="6" t="str">
        <f>VLOOKUP($A153,PreSurvey!$D:AH,31,FALSE)</f>
        <v>Agree Slightly</v>
      </c>
      <c r="BC153" t="s">
        <v>65</v>
      </c>
      <c r="BD153" s="6" t="str">
        <f>VLOOKUP($A153,PreSurvey!$D:AI,32,FALSE)</f>
        <v>Disagree Slightly</v>
      </c>
      <c r="BE153" t="s">
        <v>60</v>
      </c>
      <c r="BF153" s="6" t="str">
        <f>VLOOKUP($A153,PreSurvey!$D:AJ,33,FALSE)</f>
        <v>Agree Slightly</v>
      </c>
      <c r="BG153" t="s">
        <v>65</v>
      </c>
      <c r="BH153" s="6" t="str">
        <f>VLOOKUP($A153,PreSurvey!$D:AK,34,FALSE)</f>
        <v>Neither Agree nor Disagree</v>
      </c>
      <c r="BI153" t="s">
        <v>60</v>
      </c>
      <c r="BJ153" s="6" t="str">
        <f>VLOOKUP($A153,PreSurvey!$D:AL,35,FALSE)</f>
        <v>Neither Agree nor Disagree</v>
      </c>
      <c r="BK153" t="s">
        <v>60</v>
      </c>
      <c r="BL153" s="6" t="str">
        <f>VLOOKUP($A153,PreSurvey!$D:AM,36,FALSE)</f>
        <v>Disagree Slightly</v>
      </c>
      <c r="BM153" t="s">
        <v>65</v>
      </c>
      <c r="BN153" s="6" t="str">
        <f>VLOOKUP($A153,PreSurvey!$D:AN,37,FALSE)</f>
        <v>Neither Agree nor Disagree</v>
      </c>
      <c r="BO153" t="s">
        <v>60</v>
      </c>
      <c r="BP153" s="6" t="str">
        <f>VLOOKUP($A153,PreSurvey!$D:AO,38,FALSE)</f>
        <v>Agree Slightly</v>
      </c>
      <c r="BQ153" t="s">
        <v>65</v>
      </c>
      <c r="BR153" s="6" t="str">
        <f>VLOOKUP($A153,PreSurvey!$D:AP,39,FALSE)</f>
        <v>Agree Slightly</v>
      </c>
      <c r="BS153" t="s">
        <v>60</v>
      </c>
      <c r="BT153" s="6" t="str">
        <f>VLOOKUP($A153,PreSurvey!$D:AQ,40,FALSE)</f>
        <v>Agree Slightly</v>
      </c>
      <c r="BU153" t="s">
        <v>65</v>
      </c>
      <c r="BV153" s="6" t="str">
        <f>VLOOKUP($A153,PreSurvey!$D:AR,41,FALSE)</f>
        <v>Agree Slightly</v>
      </c>
      <c r="BW153" t="s">
        <v>65</v>
      </c>
      <c r="BX153" s="6" t="str">
        <f>VLOOKUP($A153,PreSurvey!$D:AS,42,FALSE)</f>
        <v>Agree Slightly</v>
      </c>
      <c r="BY153" t="s">
        <v>60</v>
      </c>
      <c r="BZ153" s="6" t="str">
        <f>VLOOKUP($A153,PreSurvey!$D:AT,43,FALSE)</f>
        <v>Disagree Slightly</v>
      </c>
      <c r="CA153" t="s">
        <v>65</v>
      </c>
      <c r="CB153" s="6" t="str">
        <f>VLOOKUP($A153,PreSurvey!$D:AU,44,FALSE)</f>
        <v>Agree Slightly</v>
      </c>
      <c r="CC153" t="s">
        <v>60</v>
      </c>
      <c r="CD153" s="6" t="str">
        <f>VLOOKUP($A153,PreSurvey!$D:AV,45,FALSE)</f>
        <v>Disagree Slightly</v>
      </c>
      <c r="CE153" t="s">
        <v>65</v>
      </c>
      <c r="CF153" s="6" t="str">
        <f>VLOOKUP($A153,PreSurvey!$D:AW,46,FALSE)</f>
        <v>Disagree Slightly</v>
      </c>
      <c r="CG153" t="s">
        <v>65</v>
      </c>
      <c r="CH153" s="6" t="str">
        <f>VLOOKUP($A153,PreSurvey!$D:AX,47,FALSE)</f>
        <v>Neither Agree nor Disagree</v>
      </c>
      <c r="CI153" t="s">
        <v>65</v>
      </c>
      <c r="CJ153" s="6" t="str">
        <f>VLOOKUP($A153,PreSurvey!$D:AY,48,FALSE)</f>
        <v>Neither Agree nor Disagree</v>
      </c>
      <c r="CK153" t="s">
        <v>65</v>
      </c>
      <c r="CL153">
        <v>763</v>
      </c>
      <c r="CM153" s="3">
        <v>44439.181250000001</v>
      </c>
    </row>
    <row r="154" spans="1:91" x14ac:dyDescent="0.35">
      <c r="A154" s="5" t="s">
        <v>298</v>
      </c>
      <c r="B154" t="s">
        <v>118</v>
      </c>
      <c r="C154" t="s">
        <v>717</v>
      </c>
      <c r="D154" t="s">
        <v>63</v>
      </c>
      <c r="E154" s="6" t="s">
        <v>58</v>
      </c>
      <c r="F154" s="6" t="s">
        <v>73</v>
      </c>
      <c r="G154" s="6" t="s">
        <v>58</v>
      </c>
      <c r="H154" s="6" t="s">
        <v>116</v>
      </c>
      <c r="I154">
        <v>4</v>
      </c>
      <c r="J154">
        <v>5</v>
      </c>
      <c r="K154">
        <v>4</v>
      </c>
      <c r="L154" s="6" t="str">
        <f>VLOOKUP($A154,PreSurvey!$D:M,10,FALSE)</f>
        <v>Agree Slightly</v>
      </c>
      <c r="M154" t="s">
        <v>68</v>
      </c>
      <c r="N154" s="6" t="str">
        <f>VLOOKUP($A154,PreSurvey!$D:N,11,FALSE)</f>
        <v>Neither Agree nor Disagree</v>
      </c>
      <c r="O154" t="s">
        <v>60</v>
      </c>
      <c r="P154" s="6" t="str">
        <f>VLOOKUP($A154,PreSurvey!$D:O,12,FALSE)</f>
        <v>Neither Agree nor Disagree</v>
      </c>
      <c r="Q154" t="s">
        <v>66</v>
      </c>
      <c r="R154" s="6" t="str">
        <f>VLOOKUP($A154,PreSurvey!$D:P,13,FALSE)</f>
        <v>Agree Slightly</v>
      </c>
      <c r="S154" t="s">
        <v>65</v>
      </c>
      <c r="T154" s="6" t="str">
        <f>VLOOKUP($A154,PreSurvey!$D:Q,14,FALSE)</f>
        <v>Agree Slightly</v>
      </c>
      <c r="U154" t="s">
        <v>65</v>
      </c>
      <c r="V154" s="6" t="str">
        <f>VLOOKUP($A154,PreSurvey!$D:R,15,FALSE)</f>
        <v>Neither Agree nor Disagree</v>
      </c>
      <c r="W154" t="s">
        <v>66</v>
      </c>
      <c r="X154" s="6" t="str">
        <f>VLOOKUP($A154,PreSurvey!$D:S,16,FALSE)</f>
        <v>Neither Agree nor Disagree</v>
      </c>
      <c r="Y154" t="s">
        <v>66</v>
      </c>
      <c r="Z154" s="6" t="str">
        <f>VLOOKUP($A154,PreSurvey!$D:T,17,FALSE)</f>
        <v>Neither Agree nor Disagree</v>
      </c>
      <c r="AA154" t="s">
        <v>66</v>
      </c>
      <c r="AB154" s="6" t="str">
        <f>VLOOKUP($A154,PreSurvey!$D:U,18,FALSE)</f>
        <v>Agree Strongly</v>
      </c>
      <c r="AC154" t="s">
        <v>68</v>
      </c>
      <c r="AD154" s="6" t="str">
        <f>VLOOKUP($A154,PreSurvey!$D:V,19,FALSE)</f>
        <v>Neither Agree nor Disagree</v>
      </c>
      <c r="AE154" t="s">
        <v>65</v>
      </c>
      <c r="AF154" s="6" t="str">
        <f>VLOOKUP($A154,PreSurvey!$D:W,20,FALSE)</f>
        <v>Neither Agree nor Disagree</v>
      </c>
      <c r="AG154" t="s">
        <v>60</v>
      </c>
      <c r="AH154" s="6" t="str">
        <f>VLOOKUP($A154,PreSurvey!$D:X,21,FALSE)</f>
        <v>Agree Slightly</v>
      </c>
      <c r="AI154" t="s">
        <v>65</v>
      </c>
      <c r="AJ154" s="6" t="str">
        <f>VLOOKUP($A154,PreSurvey!$D:Y,22,FALSE)</f>
        <v>Neither Agree nor Disagree</v>
      </c>
      <c r="AK154" t="s">
        <v>60</v>
      </c>
      <c r="AL154" s="6" t="str">
        <f>VLOOKUP($A154,PreSurvey!$D:Z,23,FALSE)</f>
        <v>Disagree Slightly</v>
      </c>
      <c r="AM154" t="s">
        <v>66</v>
      </c>
      <c r="AN154" s="6" t="str">
        <f>VLOOKUP($A154,PreSurvey!$D:AA,24,FALSE)</f>
        <v>Disagree Slightly</v>
      </c>
      <c r="AO154" t="s">
        <v>66</v>
      </c>
      <c r="AP154" s="6" t="str">
        <f>VLOOKUP($A154,PreSurvey!$D:AB,25,FALSE)</f>
        <v>Disagree Strongly</v>
      </c>
      <c r="AQ154" t="s">
        <v>67</v>
      </c>
      <c r="AR154" s="6" t="str">
        <f>VLOOKUP($A154,PreSurvey!$D:AC,26,FALSE)</f>
        <v>Neither Agree nor Disagree</v>
      </c>
      <c r="AS154" t="s">
        <v>67</v>
      </c>
      <c r="AT154" s="6" t="str">
        <f>VLOOKUP($A154,PreSurvey!$D:AD,27,FALSE)</f>
        <v>Neither Agree nor Disagree</v>
      </c>
      <c r="AU154" t="s">
        <v>60</v>
      </c>
      <c r="AV154" s="6" t="str">
        <f>VLOOKUP($A154,PreSurvey!$D:AE,28,FALSE)</f>
        <v>Disagree Slightly</v>
      </c>
      <c r="AW154" t="s">
        <v>66</v>
      </c>
      <c r="AX154" s="6" t="str">
        <f>VLOOKUP($A154,PreSurvey!$D:AF,29,FALSE)</f>
        <v>Neither Agree nor Disagree</v>
      </c>
      <c r="AY154" t="s">
        <v>66</v>
      </c>
      <c r="AZ154" s="6" t="str">
        <f>VLOOKUP($A154,PreSurvey!$D:AG,30,FALSE)</f>
        <v>Neither Agree nor Disagree</v>
      </c>
      <c r="BA154" t="s">
        <v>60</v>
      </c>
      <c r="BB154" s="6" t="str">
        <f>VLOOKUP($A154,PreSurvey!$D:AH,31,FALSE)</f>
        <v>Agree Slightly</v>
      </c>
      <c r="BC154" t="s">
        <v>65</v>
      </c>
      <c r="BD154" s="6" t="str">
        <f>VLOOKUP($A154,PreSurvey!$D:AI,32,FALSE)</f>
        <v>Agree Slightly</v>
      </c>
      <c r="BE154" t="s">
        <v>68</v>
      </c>
      <c r="BF154" s="6" t="str">
        <f>VLOOKUP($A154,PreSurvey!$D:AJ,33,FALSE)</f>
        <v>Disagree Slightly</v>
      </c>
      <c r="BG154" t="s">
        <v>66</v>
      </c>
      <c r="BH154" s="6" t="str">
        <f>VLOOKUP($A154,PreSurvey!$D:AK,34,FALSE)</f>
        <v>Disagree Strongly</v>
      </c>
      <c r="BI154" t="s">
        <v>67</v>
      </c>
      <c r="BJ154" s="6" t="str">
        <f>VLOOKUP($A154,PreSurvey!$D:AL,35,FALSE)</f>
        <v>Disagree Slightly</v>
      </c>
      <c r="BK154" t="s">
        <v>60</v>
      </c>
      <c r="BL154" s="6" t="str">
        <f>VLOOKUP($A154,PreSurvey!$D:AM,36,FALSE)</f>
        <v>Disagree Strongly</v>
      </c>
      <c r="BM154" t="s">
        <v>66</v>
      </c>
      <c r="BN154" s="6" t="str">
        <f>VLOOKUP($A154,PreSurvey!$D:AN,37,FALSE)</f>
        <v>Disagree Strongly</v>
      </c>
      <c r="BO154" t="s">
        <v>67</v>
      </c>
      <c r="BP154" s="6" t="str">
        <f>VLOOKUP($A154,PreSurvey!$D:AO,38,FALSE)</f>
        <v>Disagree Slightly</v>
      </c>
      <c r="BQ154" t="s">
        <v>60</v>
      </c>
      <c r="BR154" s="6" t="str">
        <f>VLOOKUP($A154,PreSurvey!$D:AP,39,FALSE)</f>
        <v>Disagree Slightly</v>
      </c>
      <c r="BS154" t="s">
        <v>66</v>
      </c>
      <c r="BT154" s="6" t="str">
        <f>VLOOKUP($A154,PreSurvey!$D:AQ,40,FALSE)</f>
        <v>Neither Agree nor Disagree</v>
      </c>
      <c r="BU154" t="s">
        <v>66</v>
      </c>
      <c r="BV154" s="6" t="str">
        <f>VLOOKUP($A154,PreSurvey!$D:AR,41,FALSE)</f>
        <v>Neither Agree nor Disagree</v>
      </c>
      <c r="BW154" t="s">
        <v>66</v>
      </c>
      <c r="BX154" s="6" t="str">
        <f>VLOOKUP($A154,PreSurvey!$D:AS,42,FALSE)</f>
        <v>Neither Agree nor Disagree</v>
      </c>
      <c r="BY154" t="s">
        <v>66</v>
      </c>
      <c r="BZ154" s="6" t="str">
        <f>VLOOKUP($A154,PreSurvey!$D:AT,43,FALSE)</f>
        <v>Neither Agree nor Disagree</v>
      </c>
      <c r="CA154" t="s">
        <v>65</v>
      </c>
      <c r="CB154" s="6" t="str">
        <f>VLOOKUP($A154,PreSurvey!$D:AU,44,FALSE)</f>
        <v>Agree Strongly</v>
      </c>
      <c r="CC154" t="s">
        <v>68</v>
      </c>
      <c r="CD154" s="6" t="str">
        <f>VLOOKUP($A154,PreSurvey!$D:AV,45,FALSE)</f>
        <v>Agree Strongly</v>
      </c>
      <c r="CE154" t="s">
        <v>68</v>
      </c>
      <c r="CF154" s="6" t="str">
        <f>VLOOKUP($A154,PreSurvey!$D:AW,46,FALSE)</f>
        <v>Agree Slightly</v>
      </c>
      <c r="CG154" t="s">
        <v>65</v>
      </c>
      <c r="CH154" s="6" t="str">
        <f>VLOOKUP($A154,PreSurvey!$D:AX,47,FALSE)</f>
        <v>Agree Strongly</v>
      </c>
      <c r="CI154" t="s">
        <v>68</v>
      </c>
      <c r="CJ154" s="6" t="str">
        <f>VLOOKUP($A154,PreSurvey!$D:AY,48,FALSE)</f>
        <v>Agree Slightly</v>
      </c>
      <c r="CK154" t="s">
        <v>65</v>
      </c>
      <c r="CL154">
        <v>747</v>
      </c>
      <c r="CM154" s="3">
        <v>44438.695833333331</v>
      </c>
    </row>
    <row r="155" spans="1:91" x14ac:dyDescent="0.35">
      <c r="A155" s="5" t="s">
        <v>502</v>
      </c>
      <c r="B155" t="s">
        <v>118</v>
      </c>
      <c r="C155" t="s">
        <v>715</v>
      </c>
      <c r="D155" t="s">
        <v>56</v>
      </c>
      <c r="E155" s="6" t="s">
        <v>52</v>
      </c>
      <c r="F155" s="6" t="s">
        <v>98</v>
      </c>
      <c r="G155" s="6" t="s">
        <v>58</v>
      </c>
      <c r="H155" s="6" t="s">
        <v>80</v>
      </c>
      <c r="I155">
        <v>4</v>
      </c>
      <c r="J155">
        <v>4</v>
      </c>
      <c r="K155">
        <v>4</v>
      </c>
      <c r="L155" s="6" t="str">
        <f>VLOOKUP($A155,PreSurvey!$D:M,10,FALSE)</f>
        <v>Agree Slightly</v>
      </c>
      <c r="M155" t="s">
        <v>68</v>
      </c>
      <c r="N155" s="6" t="str">
        <f>VLOOKUP($A155,PreSurvey!$D:N,11,FALSE)</f>
        <v>Disagree Slightly</v>
      </c>
      <c r="O155" t="s">
        <v>66</v>
      </c>
      <c r="P155" s="6" t="str">
        <f>VLOOKUP($A155,PreSurvey!$D:O,12,FALSE)</f>
        <v>Disagree Strongly</v>
      </c>
      <c r="Q155" t="s">
        <v>60</v>
      </c>
      <c r="R155" s="6" t="str">
        <f>VLOOKUP($A155,PreSurvey!$D:P,13,FALSE)</f>
        <v>Agree Strongly</v>
      </c>
      <c r="S155" t="s">
        <v>65</v>
      </c>
      <c r="T155" s="6" t="str">
        <f>VLOOKUP($A155,PreSurvey!$D:Q,14,FALSE)</f>
        <v>Agree Strongly</v>
      </c>
      <c r="U155" t="s">
        <v>68</v>
      </c>
      <c r="V155" s="6" t="str">
        <f>VLOOKUP($A155,PreSurvey!$D:R,15,FALSE)</f>
        <v>Disagree Slightly</v>
      </c>
      <c r="W155" t="s">
        <v>66</v>
      </c>
      <c r="X155" s="6" t="str">
        <f>VLOOKUP($A155,PreSurvey!$D:S,16,FALSE)</f>
        <v>Disagree Strongly</v>
      </c>
      <c r="Y155" t="s">
        <v>67</v>
      </c>
      <c r="Z155" s="6" t="str">
        <f>VLOOKUP($A155,PreSurvey!$D:T,17,FALSE)</f>
        <v>Disagree Strongly</v>
      </c>
      <c r="AA155" t="s">
        <v>66</v>
      </c>
      <c r="AB155" s="6" t="str">
        <f>VLOOKUP($A155,PreSurvey!$D:U,18,FALSE)</f>
        <v>Agree Strongly</v>
      </c>
      <c r="AC155" t="s">
        <v>65</v>
      </c>
      <c r="AD155" s="6" t="str">
        <f>VLOOKUP($A155,PreSurvey!$D:V,19,FALSE)</f>
        <v>Disagree Slightly</v>
      </c>
      <c r="AE155" t="s">
        <v>60</v>
      </c>
      <c r="AF155" s="6" t="str">
        <f>VLOOKUP($A155,PreSurvey!$D:W,20,FALSE)</f>
        <v>Disagree Slightly</v>
      </c>
      <c r="AG155" t="s">
        <v>65</v>
      </c>
      <c r="AH155" s="6" t="str">
        <f>VLOOKUP($A155,PreSurvey!$D:X,21,FALSE)</f>
        <v>Agree Slightly</v>
      </c>
      <c r="AI155" t="s">
        <v>65</v>
      </c>
      <c r="AJ155" s="6" t="str">
        <f>VLOOKUP($A155,PreSurvey!$D:Y,22,FALSE)</f>
        <v>Neither Agree nor Disagree</v>
      </c>
      <c r="AK155" t="s">
        <v>66</v>
      </c>
      <c r="AL155" s="6" t="str">
        <f>VLOOKUP($A155,PreSurvey!$D:Z,23,FALSE)</f>
        <v>Disagree Slightly</v>
      </c>
      <c r="AM155" t="s">
        <v>60</v>
      </c>
      <c r="AN155" s="6" t="str">
        <f>VLOOKUP($A155,PreSurvey!$D:AA,24,FALSE)</f>
        <v>Disagree Slightly</v>
      </c>
      <c r="AO155" t="s">
        <v>66</v>
      </c>
      <c r="AP155" s="6" t="str">
        <f>VLOOKUP($A155,PreSurvey!$D:AB,25,FALSE)</f>
        <v>Disagree Strongly</v>
      </c>
      <c r="AQ155" t="s">
        <v>67</v>
      </c>
      <c r="AR155" s="6" t="str">
        <f>VLOOKUP($A155,PreSurvey!$D:AC,26,FALSE)</f>
        <v>Disagree Strongly</v>
      </c>
      <c r="AS155" t="s">
        <v>66</v>
      </c>
      <c r="AT155" s="6" t="str">
        <f>VLOOKUP($A155,PreSurvey!$D:AD,27,FALSE)</f>
        <v>Agree Strongly</v>
      </c>
      <c r="AU155" t="s">
        <v>65</v>
      </c>
      <c r="AV155" s="6" t="str">
        <f>VLOOKUP($A155,PreSurvey!$D:AE,28,FALSE)</f>
        <v>Disagree Slightly</v>
      </c>
      <c r="AW155" t="s">
        <v>60</v>
      </c>
      <c r="AX155" s="6" t="str">
        <f>VLOOKUP($A155,PreSurvey!$D:AF,29,FALSE)</f>
        <v>Disagree Strongly</v>
      </c>
      <c r="AY155" t="s">
        <v>66</v>
      </c>
      <c r="AZ155" s="6" t="str">
        <f>VLOOKUP($A155,PreSurvey!$D:AG,30,FALSE)</f>
        <v>Neither Agree nor Disagree</v>
      </c>
      <c r="BA155" t="s">
        <v>66</v>
      </c>
      <c r="BB155" s="6" t="str">
        <f>VLOOKUP($A155,PreSurvey!$D:AH,31,FALSE)</f>
        <v>Disagree Slightly</v>
      </c>
      <c r="BC155" t="s">
        <v>65</v>
      </c>
      <c r="BD155" s="6" t="str">
        <f>VLOOKUP($A155,PreSurvey!$D:AI,32,FALSE)</f>
        <v>Agree Slightly</v>
      </c>
      <c r="BE155" t="s">
        <v>68</v>
      </c>
      <c r="BF155" s="6" t="str">
        <f>VLOOKUP($A155,PreSurvey!$D:AJ,33,FALSE)</f>
        <v>Disagree Strongly</v>
      </c>
      <c r="BG155" t="s">
        <v>66</v>
      </c>
      <c r="BH155" s="6" t="str">
        <f>VLOOKUP($A155,PreSurvey!$D:AK,34,FALSE)</f>
        <v>Disagree Strongly</v>
      </c>
      <c r="BI155" t="s">
        <v>60</v>
      </c>
      <c r="BJ155" s="6" t="str">
        <f>VLOOKUP($A155,PreSurvey!$D:AL,35,FALSE)</f>
        <v>Disagree Strongly</v>
      </c>
      <c r="BK155" t="s">
        <v>67</v>
      </c>
      <c r="BL155" s="6" t="str">
        <f>VLOOKUP($A155,PreSurvey!$D:AM,36,FALSE)</f>
        <v>Disagree Slightly</v>
      </c>
      <c r="BM155" t="s">
        <v>60</v>
      </c>
      <c r="BN155" s="6" t="str">
        <f>VLOOKUP($A155,PreSurvey!$D:AN,37,FALSE)</f>
        <v>Neither Agree nor Disagree</v>
      </c>
      <c r="BO155" t="s">
        <v>67</v>
      </c>
      <c r="BP155" s="6" t="str">
        <f>VLOOKUP($A155,PreSurvey!$D:AO,38,FALSE)</f>
        <v>Disagree Slightly</v>
      </c>
      <c r="BQ155" t="s">
        <v>67</v>
      </c>
      <c r="BR155" s="6" t="str">
        <f>VLOOKUP($A155,PreSurvey!$D:AP,39,FALSE)</f>
        <v>Disagree Slightly</v>
      </c>
      <c r="BS155" t="s">
        <v>66</v>
      </c>
      <c r="BT155" s="6" t="str">
        <f>VLOOKUP($A155,PreSurvey!$D:AQ,40,FALSE)</f>
        <v>Disagree Slightly</v>
      </c>
      <c r="BU155" t="s">
        <v>60</v>
      </c>
      <c r="BV155" s="6" t="str">
        <f>VLOOKUP($A155,PreSurvey!$D:AR,41,FALSE)</f>
        <v>Disagree Slightly</v>
      </c>
      <c r="BW155" t="s">
        <v>60</v>
      </c>
      <c r="BX155" s="6" t="str">
        <f>VLOOKUP($A155,PreSurvey!$D:AS,42,FALSE)</f>
        <v>Disagree Slightly</v>
      </c>
      <c r="BY155" t="s">
        <v>60</v>
      </c>
      <c r="BZ155" s="6" t="str">
        <f>VLOOKUP($A155,PreSurvey!$D:AT,43,FALSE)</f>
        <v>Agree Slightly</v>
      </c>
      <c r="CA155" t="s">
        <v>60</v>
      </c>
      <c r="CB155" s="6" t="str">
        <f>VLOOKUP($A155,PreSurvey!$D:AU,44,FALSE)</f>
        <v>Agree Slightly</v>
      </c>
      <c r="CC155" t="s">
        <v>68</v>
      </c>
      <c r="CD155" s="6" t="str">
        <f>VLOOKUP($A155,PreSurvey!$D:AV,45,FALSE)</f>
        <v>Agree Slightly</v>
      </c>
      <c r="CE155" t="s">
        <v>68</v>
      </c>
      <c r="CF155" s="6" t="str">
        <f>VLOOKUP($A155,PreSurvey!$D:AW,46,FALSE)</f>
        <v>Agree Slightly</v>
      </c>
      <c r="CG155" t="s">
        <v>68</v>
      </c>
      <c r="CH155" s="6" t="str">
        <f>VLOOKUP($A155,PreSurvey!$D:AX,47,FALSE)</f>
        <v>Agree Slightly</v>
      </c>
      <c r="CI155" t="s">
        <v>60</v>
      </c>
      <c r="CJ155" s="6" t="str">
        <f>VLOOKUP($A155,PreSurvey!$D:AY,48,FALSE)</f>
        <v>Agree Slightly</v>
      </c>
      <c r="CK155" t="s">
        <v>60</v>
      </c>
      <c r="CL155">
        <v>1015</v>
      </c>
      <c r="CM155" s="3">
        <v>44442.65347222222</v>
      </c>
    </row>
    <row r="156" spans="1:91" x14ac:dyDescent="0.35">
      <c r="A156" s="5" t="s">
        <v>272</v>
      </c>
      <c r="B156" t="s">
        <v>118</v>
      </c>
      <c r="C156" t="s">
        <v>702</v>
      </c>
      <c r="D156" t="s">
        <v>56</v>
      </c>
      <c r="E156" s="6" t="s">
        <v>52</v>
      </c>
      <c r="F156" s="6" t="s">
        <v>98</v>
      </c>
      <c r="G156" s="6" t="s">
        <v>58</v>
      </c>
      <c r="H156" s="6" t="s">
        <v>80</v>
      </c>
      <c r="I156">
        <v>5</v>
      </c>
      <c r="J156">
        <v>5</v>
      </c>
      <c r="K156">
        <v>5</v>
      </c>
      <c r="L156" s="6" t="str">
        <f>VLOOKUP($A156,PreSurvey!$D:M,10,FALSE)</f>
        <v>Agree Slightly</v>
      </c>
      <c r="M156" t="s">
        <v>68</v>
      </c>
      <c r="N156" s="6" t="str">
        <f>VLOOKUP($A156,PreSurvey!$D:N,11,FALSE)</f>
        <v>Disagree Slightly</v>
      </c>
      <c r="O156" t="s">
        <v>67</v>
      </c>
      <c r="P156" s="6" t="str">
        <f>VLOOKUP($A156,PreSurvey!$D:O,12,FALSE)</f>
        <v>Disagree Strongly</v>
      </c>
      <c r="Q156" t="s">
        <v>67</v>
      </c>
      <c r="R156" s="6" t="str">
        <f>VLOOKUP($A156,PreSurvey!$D:P,13,FALSE)</f>
        <v>Agree Strongly</v>
      </c>
      <c r="S156" t="s">
        <v>68</v>
      </c>
      <c r="T156" s="6" t="str">
        <f>VLOOKUP($A156,PreSurvey!$D:Q,14,FALSE)</f>
        <v>Agree Strongly</v>
      </c>
      <c r="U156" t="s">
        <v>68</v>
      </c>
      <c r="V156" s="6" t="str">
        <f>VLOOKUP($A156,PreSurvey!$D:R,15,FALSE)</f>
        <v>Disagree Slightly</v>
      </c>
      <c r="W156" t="s">
        <v>67</v>
      </c>
      <c r="X156" s="6" t="str">
        <f>VLOOKUP($A156,PreSurvey!$D:S,16,FALSE)</f>
        <v>Disagree Strongly</v>
      </c>
      <c r="Y156" t="s">
        <v>67</v>
      </c>
      <c r="Z156" s="6" t="str">
        <f>VLOOKUP($A156,PreSurvey!$D:T,17,FALSE)</f>
        <v>Disagree Strongly</v>
      </c>
      <c r="AA156" t="s">
        <v>67</v>
      </c>
      <c r="AB156" s="6" t="str">
        <f>VLOOKUP($A156,PreSurvey!$D:U,18,FALSE)</f>
        <v>Agree Strongly</v>
      </c>
      <c r="AC156" t="s">
        <v>65</v>
      </c>
      <c r="AD156" s="6" t="str">
        <f>VLOOKUP($A156,PreSurvey!$D:V,19,FALSE)</f>
        <v>Disagree Slightly</v>
      </c>
      <c r="AE156" t="s">
        <v>60</v>
      </c>
      <c r="AF156" s="6" t="str">
        <f>VLOOKUP($A156,PreSurvey!$D:W,20,FALSE)</f>
        <v>Disagree Slightly</v>
      </c>
      <c r="AG156" t="s">
        <v>60</v>
      </c>
      <c r="AH156" s="6" t="str">
        <f>VLOOKUP($A156,PreSurvey!$D:X,21,FALSE)</f>
        <v>Agree Slightly</v>
      </c>
      <c r="AI156" t="s">
        <v>65</v>
      </c>
      <c r="AJ156" s="6" t="str">
        <f>VLOOKUP($A156,PreSurvey!$D:Y,22,FALSE)</f>
        <v>Neither Agree nor Disagree</v>
      </c>
      <c r="AK156" t="s">
        <v>66</v>
      </c>
      <c r="AL156" s="6" t="str">
        <f>VLOOKUP($A156,PreSurvey!$D:Z,23,FALSE)</f>
        <v>Disagree Slightly</v>
      </c>
      <c r="AM156" t="s">
        <v>67</v>
      </c>
      <c r="AN156" s="6" t="str">
        <f>VLOOKUP($A156,PreSurvey!$D:AA,24,FALSE)</f>
        <v>Disagree Slightly</v>
      </c>
      <c r="AO156" t="s">
        <v>66</v>
      </c>
      <c r="AP156" s="6" t="str">
        <f>VLOOKUP($A156,PreSurvey!$D:AB,25,FALSE)</f>
        <v>Disagree Strongly</v>
      </c>
      <c r="AQ156" t="s">
        <v>67</v>
      </c>
      <c r="AR156" s="6" t="str">
        <f>VLOOKUP($A156,PreSurvey!$D:AC,26,FALSE)</f>
        <v>Disagree Strongly</v>
      </c>
      <c r="AS156" t="s">
        <v>66</v>
      </c>
      <c r="AT156" s="6" t="str">
        <f>VLOOKUP($A156,PreSurvey!$D:AD,27,FALSE)</f>
        <v>Agree Strongly</v>
      </c>
      <c r="AU156" t="s">
        <v>65</v>
      </c>
      <c r="AV156" s="6" t="str">
        <f>VLOOKUP($A156,PreSurvey!$D:AE,28,FALSE)</f>
        <v>Disagree Slightly</v>
      </c>
      <c r="AW156" t="s">
        <v>67</v>
      </c>
      <c r="AX156" s="6" t="str">
        <f>VLOOKUP($A156,PreSurvey!$D:AF,29,FALSE)</f>
        <v>Disagree Strongly</v>
      </c>
      <c r="AY156" t="s">
        <v>66</v>
      </c>
      <c r="AZ156" s="6" t="str">
        <f>VLOOKUP($A156,PreSurvey!$D:AG,30,FALSE)</f>
        <v>Neither Agree nor Disagree</v>
      </c>
      <c r="BA156" t="s">
        <v>66</v>
      </c>
      <c r="BB156" s="6" t="str">
        <f>VLOOKUP($A156,PreSurvey!$D:AH,31,FALSE)</f>
        <v>Disagree Slightly</v>
      </c>
      <c r="BC156" t="s">
        <v>66</v>
      </c>
      <c r="BD156" s="6" t="str">
        <f>VLOOKUP($A156,PreSurvey!$D:AI,32,FALSE)</f>
        <v>Agree Slightly</v>
      </c>
      <c r="BE156" t="s">
        <v>68</v>
      </c>
      <c r="BF156" s="6" t="str">
        <f>VLOOKUP($A156,PreSurvey!$D:AJ,33,FALSE)</f>
        <v>Disagree Strongly</v>
      </c>
      <c r="BG156" t="s">
        <v>67</v>
      </c>
      <c r="BH156" s="6" t="str">
        <f>VLOOKUP($A156,PreSurvey!$D:AK,34,FALSE)</f>
        <v>Disagree Strongly</v>
      </c>
      <c r="BI156" t="s">
        <v>67</v>
      </c>
      <c r="BJ156" s="6" t="str">
        <f>VLOOKUP($A156,PreSurvey!$D:AL,35,FALSE)</f>
        <v>Disagree Strongly</v>
      </c>
      <c r="BK156" t="s">
        <v>67</v>
      </c>
      <c r="BL156" s="6" t="str">
        <f>VLOOKUP($A156,PreSurvey!$D:AM,36,FALSE)</f>
        <v>Disagree Slightly</v>
      </c>
      <c r="BM156" t="s">
        <v>66</v>
      </c>
      <c r="BN156" s="6" t="str">
        <f>VLOOKUP($A156,PreSurvey!$D:AN,37,FALSE)</f>
        <v>Neither Agree nor Disagree</v>
      </c>
      <c r="BO156" t="s">
        <v>66</v>
      </c>
      <c r="BP156" s="6" t="str">
        <f>VLOOKUP($A156,PreSurvey!$D:AO,38,FALSE)</f>
        <v>Disagree Slightly</v>
      </c>
      <c r="BQ156" t="s">
        <v>67</v>
      </c>
      <c r="BR156" s="6" t="str">
        <f>VLOOKUP($A156,PreSurvey!$D:AP,39,FALSE)</f>
        <v>Disagree Slightly</v>
      </c>
      <c r="BS156" t="s">
        <v>67</v>
      </c>
      <c r="BT156" s="6" t="str">
        <f>VLOOKUP($A156,PreSurvey!$D:AQ,40,FALSE)</f>
        <v>Disagree Slightly</v>
      </c>
      <c r="BU156" t="s">
        <v>67</v>
      </c>
      <c r="BV156" s="6" t="str">
        <f>VLOOKUP($A156,PreSurvey!$D:AR,41,FALSE)</f>
        <v>Disagree Slightly</v>
      </c>
      <c r="BW156" t="s">
        <v>67</v>
      </c>
      <c r="BX156" s="6" t="str">
        <f>VLOOKUP($A156,PreSurvey!$D:AS,42,FALSE)</f>
        <v>Disagree Slightly</v>
      </c>
      <c r="BY156" t="s">
        <v>67</v>
      </c>
      <c r="BZ156" s="6" t="str">
        <f>VLOOKUP($A156,PreSurvey!$D:AT,43,FALSE)</f>
        <v>Agree Slightly</v>
      </c>
      <c r="CA156" t="s">
        <v>68</v>
      </c>
      <c r="CB156" s="6" t="str">
        <f>VLOOKUP($A156,PreSurvey!$D:AU,44,FALSE)</f>
        <v>Agree Slightly</v>
      </c>
      <c r="CC156" t="s">
        <v>68</v>
      </c>
      <c r="CD156" s="6" t="str">
        <f>VLOOKUP($A156,PreSurvey!$D:AV,45,FALSE)</f>
        <v>Agree Slightly</v>
      </c>
      <c r="CE156" t="s">
        <v>68</v>
      </c>
      <c r="CF156" s="6" t="str">
        <f>VLOOKUP($A156,PreSurvey!$D:AW,46,FALSE)</f>
        <v>Agree Slightly</v>
      </c>
      <c r="CG156" t="s">
        <v>68</v>
      </c>
      <c r="CH156" s="6" t="str">
        <f>VLOOKUP($A156,PreSurvey!$D:AX,47,FALSE)</f>
        <v>Agree Slightly</v>
      </c>
      <c r="CI156" t="s">
        <v>68</v>
      </c>
      <c r="CJ156" s="6" t="str">
        <f>VLOOKUP($A156,PreSurvey!$D:AY,48,FALSE)</f>
        <v>Agree Slightly</v>
      </c>
      <c r="CK156" t="s">
        <v>68</v>
      </c>
      <c r="CL156">
        <v>796</v>
      </c>
      <c r="CM156" s="3">
        <v>44439.544444444444</v>
      </c>
    </row>
    <row r="157" spans="1:91" x14ac:dyDescent="0.35">
      <c r="A157" s="5" t="s">
        <v>290</v>
      </c>
      <c r="B157" t="s">
        <v>118</v>
      </c>
      <c r="C157" t="s">
        <v>702</v>
      </c>
      <c r="D157" t="s">
        <v>63</v>
      </c>
      <c r="E157" s="6" t="s">
        <v>58</v>
      </c>
      <c r="F157" s="6" t="s">
        <v>73</v>
      </c>
      <c r="G157" s="6" t="s">
        <v>58</v>
      </c>
      <c r="H157" s="6" t="s">
        <v>85</v>
      </c>
      <c r="I157">
        <v>5</v>
      </c>
      <c r="J157">
        <v>5</v>
      </c>
      <c r="K157">
        <v>5</v>
      </c>
      <c r="L157" s="6" t="str">
        <f>VLOOKUP($A157,PreSurvey!$D:M,10,FALSE)</f>
        <v>Agree Slightly</v>
      </c>
      <c r="M157" t="s">
        <v>65</v>
      </c>
      <c r="N157" s="6" t="str">
        <f>VLOOKUP($A157,PreSurvey!$D:N,11,FALSE)</f>
        <v>Agree Slightly</v>
      </c>
      <c r="O157" t="s">
        <v>65</v>
      </c>
      <c r="P157" s="6" t="str">
        <f>VLOOKUP($A157,PreSurvey!$D:O,12,FALSE)</f>
        <v>Neither Agree nor Disagree</v>
      </c>
      <c r="Q157" t="s">
        <v>60</v>
      </c>
      <c r="R157" s="6" t="str">
        <f>VLOOKUP($A157,PreSurvey!$D:P,13,FALSE)</f>
        <v>Agree Slightly</v>
      </c>
      <c r="S157" t="s">
        <v>65</v>
      </c>
      <c r="T157" s="6" t="str">
        <f>VLOOKUP($A157,PreSurvey!$D:Q,14,FALSE)</f>
        <v>Agree Slightly</v>
      </c>
      <c r="U157" t="s">
        <v>65</v>
      </c>
      <c r="V157" s="6" t="str">
        <f>VLOOKUP($A157,PreSurvey!$D:R,15,FALSE)</f>
        <v>Disagree Slightly</v>
      </c>
      <c r="W157" t="s">
        <v>66</v>
      </c>
      <c r="X157" s="6" t="str">
        <f>VLOOKUP($A157,PreSurvey!$D:S,16,FALSE)</f>
        <v>Disagree Slightly</v>
      </c>
      <c r="Y157" t="s">
        <v>66</v>
      </c>
      <c r="Z157" s="6" t="str">
        <f>VLOOKUP($A157,PreSurvey!$D:T,17,FALSE)</f>
        <v>Neither Agree nor Disagree</v>
      </c>
      <c r="AA157" t="s">
        <v>66</v>
      </c>
      <c r="AB157" s="6" t="str">
        <f>VLOOKUP($A157,PreSurvey!$D:U,18,FALSE)</f>
        <v>Agree Strongly</v>
      </c>
      <c r="AC157" t="s">
        <v>65</v>
      </c>
      <c r="AD157" s="6" t="str">
        <f>VLOOKUP($A157,PreSurvey!$D:V,19,FALSE)</f>
        <v>Agree Slightly</v>
      </c>
      <c r="AE157" t="s">
        <v>65</v>
      </c>
      <c r="AF157" s="6" t="str">
        <f>VLOOKUP($A157,PreSurvey!$D:W,20,FALSE)</f>
        <v>Agree Slightly</v>
      </c>
      <c r="AG157" t="s">
        <v>60</v>
      </c>
      <c r="AH157" s="6" t="str">
        <f>VLOOKUP($A157,PreSurvey!$D:X,21,FALSE)</f>
        <v>Agree Strongly</v>
      </c>
      <c r="AI157" t="s">
        <v>65</v>
      </c>
      <c r="AJ157" s="6" t="str">
        <f>VLOOKUP($A157,PreSurvey!$D:Y,22,FALSE)</f>
        <v>Neither Agree nor Disagree</v>
      </c>
      <c r="AK157" t="s">
        <v>60</v>
      </c>
      <c r="AL157" s="6" t="str">
        <f>VLOOKUP($A157,PreSurvey!$D:Z,23,FALSE)</f>
        <v>Neither Agree nor Disagree</v>
      </c>
      <c r="AM157" t="s">
        <v>65</v>
      </c>
      <c r="AN157" s="6" t="str">
        <f>VLOOKUP($A157,PreSurvey!$D:AA,24,FALSE)</f>
        <v>Neither Agree nor Disagree</v>
      </c>
      <c r="AO157" t="s">
        <v>60</v>
      </c>
      <c r="AP157" s="6" t="str">
        <f>VLOOKUP($A157,PreSurvey!$D:AB,25,FALSE)</f>
        <v>Disagree Slightly</v>
      </c>
      <c r="AQ157" t="s">
        <v>66</v>
      </c>
      <c r="AR157" s="6" t="str">
        <f>VLOOKUP($A157,PreSurvey!$D:AC,26,FALSE)</f>
        <v>Neither Agree nor Disagree</v>
      </c>
      <c r="AS157" t="s">
        <v>60</v>
      </c>
      <c r="AT157" s="6" t="str">
        <f>VLOOKUP($A157,PreSurvey!$D:AD,27,FALSE)</f>
        <v>Neither Agree nor Disagree</v>
      </c>
      <c r="AU157" t="s">
        <v>60</v>
      </c>
      <c r="AV157" s="6" t="str">
        <f>VLOOKUP($A157,PreSurvey!$D:AE,28,FALSE)</f>
        <v>Disagree Slightly</v>
      </c>
      <c r="AW157" t="s">
        <v>66</v>
      </c>
      <c r="AX157" s="6" t="str">
        <f>VLOOKUP($A157,PreSurvey!$D:AF,29,FALSE)</f>
        <v>Disagree Slightly</v>
      </c>
      <c r="AY157" t="s">
        <v>66</v>
      </c>
      <c r="AZ157" s="6" t="str">
        <f>VLOOKUP($A157,PreSurvey!$D:AG,30,FALSE)</f>
        <v>Neither Agree nor Disagree</v>
      </c>
      <c r="BA157" t="s">
        <v>66</v>
      </c>
      <c r="BB157" s="6" t="str">
        <f>VLOOKUP($A157,PreSurvey!$D:AH,31,FALSE)</f>
        <v>Agree Slightly</v>
      </c>
      <c r="BC157" t="s">
        <v>65</v>
      </c>
      <c r="BD157" s="6" t="str">
        <f>VLOOKUP($A157,PreSurvey!$D:AI,32,FALSE)</f>
        <v>Agree Strongly</v>
      </c>
      <c r="BE157" t="s">
        <v>65</v>
      </c>
      <c r="BF157" s="6" t="str">
        <f>VLOOKUP($A157,PreSurvey!$D:AJ,33,FALSE)</f>
        <v>Agree Slightly</v>
      </c>
      <c r="BG157" t="s">
        <v>65</v>
      </c>
      <c r="BH157" s="6" t="str">
        <f>VLOOKUP($A157,PreSurvey!$D:AK,34,FALSE)</f>
        <v>Neither Agree nor Disagree</v>
      </c>
      <c r="BI157" t="s">
        <v>60</v>
      </c>
      <c r="BJ157" s="6" t="str">
        <f>VLOOKUP($A157,PreSurvey!$D:AL,35,FALSE)</f>
        <v>Neither Agree nor Disagree</v>
      </c>
      <c r="BK157" t="s">
        <v>60</v>
      </c>
      <c r="BL157" s="6" t="str">
        <f>VLOOKUP($A157,PreSurvey!$D:AM,36,FALSE)</f>
        <v>Neither Agree nor Disagree</v>
      </c>
      <c r="BM157" t="s">
        <v>66</v>
      </c>
      <c r="BN157" s="6" t="str">
        <f>VLOOKUP($A157,PreSurvey!$D:AN,37,FALSE)</f>
        <v>Neither Agree nor Disagree</v>
      </c>
      <c r="BO157" t="s">
        <v>60</v>
      </c>
      <c r="BP157" s="6" t="str">
        <f>VLOOKUP($A157,PreSurvey!$D:AO,38,FALSE)</f>
        <v>Neither Agree nor Disagree</v>
      </c>
      <c r="BQ157" t="s">
        <v>66</v>
      </c>
      <c r="BR157" s="6" t="str">
        <f>VLOOKUP($A157,PreSurvey!$D:AP,39,FALSE)</f>
        <v>Disagree Slightly</v>
      </c>
      <c r="BS157" t="s">
        <v>66</v>
      </c>
      <c r="BT157" s="6" t="str">
        <f>VLOOKUP($A157,PreSurvey!$D:AQ,40,FALSE)</f>
        <v>Disagree Slightly</v>
      </c>
      <c r="BU157" t="s">
        <v>66</v>
      </c>
      <c r="BV157" s="6" t="str">
        <f>VLOOKUP($A157,PreSurvey!$D:AR,41,FALSE)</f>
        <v>Disagree Slightly</v>
      </c>
      <c r="BW157" t="s">
        <v>66</v>
      </c>
      <c r="BX157" s="6" t="str">
        <f>VLOOKUP($A157,PreSurvey!$D:AS,42,FALSE)</f>
        <v>Disagree Slightly</v>
      </c>
      <c r="BY157" t="s">
        <v>66</v>
      </c>
      <c r="BZ157" s="6" t="str">
        <f>VLOOKUP($A157,PreSurvey!$D:AT,43,FALSE)</f>
        <v>Agree Slightly</v>
      </c>
      <c r="CA157" t="s">
        <v>65</v>
      </c>
      <c r="CB157" s="6" t="str">
        <f>VLOOKUP($A157,PreSurvey!$D:AU,44,FALSE)</f>
        <v>Agree Slightly</v>
      </c>
      <c r="CC157" t="s">
        <v>65</v>
      </c>
      <c r="CD157" s="6" t="str">
        <f>VLOOKUP($A157,PreSurvey!$D:AV,45,FALSE)</f>
        <v>Agree Slightly</v>
      </c>
      <c r="CE157" t="s">
        <v>65</v>
      </c>
      <c r="CF157" s="6" t="str">
        <f>VLOOKUP($A157,PreSurvey!$D:AW,46,FALSE)</f>
        <v>Agree Slightly</v>
      </c>
      <c r="CG157" t="s">
        <v>65</v>
      </c>
      <c r="CH157" s="6" t="str">
        <f>VLOOKUP($A157,PreSurvey!$D:AX,47,FALSE)</f>
        <v>Agree Slightly</v>
      </c>
      <c r="CI157" t="s">
        <v>65</v>
      </c>
      <c r="CJ157" s="6" t="str">
        <f>VLOOKUP($A157,PreSurvey!$D:AY,48,FALSE)</f>
        <v>Neither Agree nor Disagree</v>
      </c>
      <c r="CK157" t="s">
        <v>60</v>
      </c>
      <c r="CL157">
        <v>768</v>
      </c>
      <c r="CM157" s="3">
        <v>44439.244444444441</v>
      </c>
    </row>
    <row r="158" spans="1:91" x14ac:dyDescent="0.35">
      <c r="A158" s="5" t="s">
        <v>304</v>
      </c>
      <c r="B158" t="s">
        <v>118</v>
      </c>
      <c r="C158" t="s">
        <v>703</v>
      </c>
      <c r="D158" t="s">
        <v>56</v>
      </c>
      <c r="E158" s="6" t="s">
        <v>58</v>
      </c>
      <c r="F158" s="6" t="s">
        <v>73</v>
      </c>
      <c r="G158" s="6" t="s">
        <v>58</v>
      </c>
      <c r="H158" s="6" t="s">
        <v>113</v>
      </c>
      <c r="I158">
        <v>5</v>
      </c>
      <c r="J158">
        <v>5</v>
      </c>
      <c r="K158">
        <v>5</v>
      </c>
      <c r="L158" s="6" t="str">
        <f>VLOOKUP($A158,PreSurvey!$D:M,10,FALSE)</f>
        <v>Agree Strongly</v>
      </c>
      <c r="M158" t="s">
        <v>65</v>
      </c>
      <c r="N158" s="6" t="str">
        <f>VLOOKUP($A158,PreSurvey!$D:N,11,FALSE)</f>
        <v>Agree Strongly</v>
      </c>
      <c r="O158" t="s">
        <v>66</v>
      </c>
      <c r="P158" s="6" t="str">
        <f>VLOOKUP($A158,PreSurvey!$D:O,12,FALSE)</f>
        <v>Disagree Strongly</v>
      </c>
      <c r="Q158" t="s">
        <v>65</v>
      </c>
      <c r="R158" s="6" t="str">
        <f>VLOOKUP($A158,PreSurvey!$D:P,13,FALSE)</f>
        <v>Disagree Strongly</v>
      </c>
      <c r="S158" t="s">
        <v>65</v>
      </c>
      <c r="T158" s="6" t="str">
        <f>VLOOKUP($A158,PreSurvey!$D:Q,14,FALSE)</f>
        <v>Disagree Strongly</v>
      </c>
      <c r="U158" t="s">
        <v>66</v>
      </c>
      <c r="V158" s="6" t="str">
        <f>VLOOKUP($A158,PreSurvey!$D:R,15,FALSE)</f>
        <v>Neither Agree nor Disagree</v>
      </c>
      <c r="W158" t="s">
        <v>60</v>
      </c>
      <c r="X158" s="6" t="str">
        <f>VLOOKUP($A158,PreSurvey!$D:S,16,FALSE)</f>
        <v>Neither Agree nor Disagree</v>
      </c>
      <c r="Y158" t="s">
        <v>65</v>
      </c>
      <c r="Z158" s="6" t="str">
        <f>VLOOKUP($A158,PreSurvey!$D:T,17,FALSE)</f>
        <v>Disagree Strongly</v>
      </c>
      <c r="AA158" t="s">
        <v>60</v>
      </c>
      <c r="AB158" s="6" t="str">
        <f>VLOOKUP($A158,PreSurvey!$D:U,18,FALSE)</f>
        <v>Agree Strongly</v>
      </c>
      <c r="AC158" t="s">
        <v>65</v>
      </c>
      <c r="AD158" s="6" t="str">
        <f>VLOOKUP($A158,PreSurvey!$D:V,19,FALSE)</f>
        <v>Agree Strongly</v>
      </c>
      <c r="AE158" t="s">
        <v>66</v>
      </c>
      <c r="AF158" s="6" t="str">
        <f>VLOOKUP($A158,PreSurvey!$D:W,20,FALSE)</f>
        <v>Neither Agree nor Disagree</v>
      </c>
      <c r="AG158" t="s">
        <v>65</v>
      </c>
      <c r="AH158" s="6" t="str">
        <f>VLOOKUP($A158,PreSurvey!$D:X,21,FALSE)</f>
        <v>Agree Strongly</v>
      </c>
      <c r="AI158" t="s">
        <v>66</v>
      </c>
      <c r="AJ158" s="6" t="str">
        <f>VLOOKUP($A158,PreSurvey!$D:Y,22,FALSE)</f>
        <v>Disagree Strongly</v>
      </c>
      <c r="AK158" t="s">
        <v>65</v>
      </c>
      <c r="AL158" s="6" t="str">
        <f>VLOOKUP($A158,PreSurvey!$D:Z,23,FALSE)</f>
        <v>Neither Agree nor Disagree</v>
      </c>
      <c r="AM158" t="s">
        <v>65</v>
      </c>
      <c r="AN158" s="6" t="str">
        <f>VLOOKUP($A158,PreSurvey!$D:AA,24,FALSE)</f>
        <v>Neither Agree nor Disagree</v>
      </c>
      <c r="AO158" t="s">
        <v>65</v>
      </c>
      <c r="AP158" s="6" t="str">
        <f>VLOOKUP($A158,PreSurvey!$D:AB,25,FALSE)</f>
        <v>Disagree Strongly</v>
      </c>
      <c r="AQ158" t="s">
        <v>65</v>
      </c>
      <c r="AR158" s="6" t="str">
        <f>VLOOKUP($A158,PreSurvey!$D:AC,26,FALSE)</f>
        <v>Neither Agree nor Disagree</v>
      </c>
      <c r="AS158" t="s">
        <v>65</v>
      </c>
      <c r="AT158" s="6" t="str">
        <f>VLOOKUP($A158,PreSurvey!$D:AD,27,FALSE)</f>
        <v>Agree Strongly</v>
      </c>
      <c r="AU158" t="s">
        <v>65</v>
      </c>
      <c r="AV158" s="6" t="str">
        <f>VLOOKUP($A158,PreSurvey!$D:AE,28,FALSE)</f>
        <v>Agree Strongly</v>
      </c>
      <c r="AW158" t="s">
        <v>65</v>
      </c>
      <c r="AX158" s="6" t="str">
        <f>VLOOKUP($A158,PreSurvey!$D:AF,29,FALSE)</f>
        <v>Agree Strongly</v>
      </c>
      <c r="AY158" t="s">
        <v>65</v>
      </c>
      <c r="AZ158" s="6" t="str">
        <f>VLOOKUP($A158,PreSurvey!$D:AG,30,FALSE)</f>
        <v>Disagree Strongly</v>
      </c>
      <c r="BA158" t="s">
        <v>65</v>
      </c>
      <c r="BB158" s="6" t="str">
        <f>VLOOKUP($A158,PreSurvey!$D:AH,31,FALSE)</f>
        <v>Neither Agree nor Disagree</v>
      </c>
      <c r="BC158" t="s">
        <v>65</v>
      </c>
      <c r="BD158" s="6" t="str">
        <f>VLOOKUP($A158,PreSurvey!$D:AI,32,FALSE)</f>
        <v>Agree Strongly</v>
      </c>
      <c r="BE158" t="s">
        <v>60</v>
      </c>
      <c r="BF158" s="6" t="str">
        <f>VLOOKUP($A158,PreSurvey!$D:AJ,33,FALSE)</f>
        <v>Disagree Strongly</v>
      </c>
      <c r="BG158" t="s">
        <v>60</v>
      </c>
      <c r="BH158" s="6" t="str">
        <f>VLOOKUP($A158,PreSurvey!$D:AK,34,FALSE)</f>
        <v>Neither Agree nor Disagree</v>
      </c>
      <c r="BI158" t="s">
        <v>60</v>
      </c>
      <c r="BJ158" s="6" t="str">
        <f>VLOOKUP($A158,PreSurvey!$D:AL,35,FALSE)</f>
        <v>Agree Strongly</v>
      </c>
      <c r="BK158" t="s">
        <v>65</v>
      </c>
      <c r="BL158" s="6" t="str">
        <f>VLOOKUP($A158,PreSurvey!$D:AM,36,FALSE)</f>
        <v>Disagree Strongly</v>
      </c>
      <c r="BM158" t="s">
        <v>65</v>
      </c>
      <c r="BN158" s="6" t="str">
        <f>VLOOKUP($A158,PreSurvey!$D:AN,37,FALSE)</f>
        <v>Disagree Strongly</v>
      </c>
      <c r="BO158" t="s">
        <v>65</v>
      </c>
      <c r="BP158" s="6" t="str">
        <f>VLOOKUP($A158,PreSurvey!$D:AO,38,FALSE)</f>
        <v>Disagree Strongly</v>
      </c>
      <c r="BQ158" t="s">
        <v>65</v>
      </c>
      <c r="BR158" s="6" t="str">
        <f>VLOOKUP($A158,PreSurvey!$D:AP,39,FALSE)</f>
        <v>Neither Agree nor Disagree</v>
      </c>
      <c r="BS158" t="s">
        <v>65</v>
      </c>
      <c r="BT158" s="6" t="str">
        <f>VLOOKUP($A158,PreSurvey!$D:AQ,40,FALSE)</f>
        <v>Neither Agree nor Disagree</v>
      </c>
      <c r="BU158" t="s">
        <v>65</v>
      </c>
      <c r="BV158" s="6" t="str">
        <f>VLOOKUP($A158,PreSurvey!$D:AR,41,FALSE)</f>
        <v>Disagree Strongly</v>
      </c>
      <c r="BW158" t="s">
        <v>65</v>
      </c>
      <c r="BX158" s="6" t="str">
        <f>VLOOKUP($A158,PreSurvey!$D:AS,42,FALSE)</f>
        <v>Agree Strongly</v>
      </c>
      <c r="BY158" t="s">
        <v>60</v>
      </c>
      <c r="BZ158" s="6" t="str">
        <f>VLOOKUP($A158,PreSurvey!$D:AT,43,FALSE)</f>
        <v>Agree Strongly</v>
      </c>
      <c r="CA158" t="s">
        <v>65</v>
      </c>
      <c r="CB158" s="6" t="str">
        <f>VLOOKUP($A158,PreSurvey!$D:AU,44,FALSE)</f>
        <v>Disagree Strongly</v>
      </c>
      <c r="CC158" t="s">
        <v>65</v>
      </c>
      <c r="CD158" s="6" t="str">
        <f>VLOOKUP($A158,PreSurvey!$D:AV,45,FALSE)</f>
        <v>Disagree Strongly</v>
      </c>
      <c r="CE158" t="s">
        <v>65</v>
      </c>
      <c r="CF158" s="6" t="str">
        <f>VLOOKUP($A158,PreSurvey!$D:AW,46,FALSE)</f>
        <v>Agree Strongly</v>
      </c>
      <c r="CG158" t="s">
        <v>60</v>
      </c>
      <c r="CH158" s="6" t="str">
        <f>VLOOKUP($A158,PreSurvey!$D:AX,47,FALSE)</f>
        <v>Disagree Strongly</v>
      </c>
      <c r="CI158" t="s">
        <v>65</v>
      </c>
      <c r="CJ158" s="6" t="str">
        <f>VLOOKUP($A158,PreSurvey!$D:AY,48,FALSE)</f>
        <v>Neither Agree nor Disagree</v>
      </c>
      <c r="CK158" t="s">
        <v>65</v>
      </c>
      <c r="CL158">
        <v>738</v>
      </c>
      <c r="CM158" s="3">
        <v>44438.574305555558</v>
      </c>
    </row>
    <row r="159" spans="1:91" x14ac:dyDescent="0.35">
      <c r="A159" s="5" t="s">
        <v>268</v>
      </c>
      <c r="B159" t="s">
        <v>118</v>
      </c>
      <c r="C159" t="s">
        <v>702</v>
      </c>
      <c r="D159" t="s">
        <v>63</v>
      </c>
      <c r="E159" s="6" t="s">
        <v>58</v>
      </c>
      <c r="F159" s="6" t="s">
        <v>73</v>
      </c>
      <c r="G159" s="6" t="s">
        <v>58</v>
      </c>
      <c r="H159" s="6" t="s">
        <v>74</v>
      </c>
      <c r="I159">
        <v>5</v>
      </c>
      <c r="J159">
        <v>5</v>
      </c>
      <c r="K159">
        <v>5</v>
      </c>
      <c r="L159" s="6" t="str">
        <f>VLOOKUP($A159,PreSurvey!$D:M,10,FALSE)</f>
        <v>Agree Strongly</v>
      </c>
      <c r="M159" t="s">
        <v>68</v>
      </c>
      <c r="N159" s="6" t="str">
        <f>VLOOKUP($A159,PreSurvey!$D:N,11,FALSE)</f>
        <v>Disagree Strongly</v>
      </c>
      <c r="O159" t="s">
        <v>67</v>
      </c>
      <c r="P159" s="6" t="str">
        <f>VLOOKUP($A159,PreSurvey!$D:O,12,FALSE)</f>
        <v>Disagree Slightly</v>
      </c>
      <c r="Q159" t="s">
        <v>67</v>
      </c>
      <c r="R159" s="6" t="str">
        <f>VLOOKUP($A159,PreSurvey!$D:P,13,FALSE)</f>
        <v>Agree Strongly</v>
      </c>
      <c r="S159" t="s">
        <v>68</v>
      </c>
      <c r="T159" s="6" t="str">
        <f>VLOOKUP($A159,PreSurvey!$D:Q,14,FALSE)</f>
        <v>Agree Strongly</v>
      </c>
      <c r="U159" t="s">
        <v>68</v>
      </c>
      <c r="V159" s="6" t="str">
        <f>VLOOKUP($A159,PreSurvey!$D:R,15,FALSE)</f>
        <v>Disagree Strongly</v>
      </c>
      <c r="W159" t="s">
        <v>67</v>
      </c>
      <c r="X159" s="6" t="str">
        <f>VLOOKUP($A159,PreSurvey!$D:S,16,FALSE)</f>
        <v>Disagree Strongly</v>
      </c>
      <c r="Y159" t="s">
        <v>67</v>
      </c>
      <c r="Z159" s="6" t="str">
        <f>VLOOKUP($A159,PreSurvey!$D:T,17,FALSE)</f>
        <v>Disagree Strongly</v>
      </c>
      <c r="AA159" t="s">
        <v>67</v>
      </c>
      <c r="AB159" s="6" t="str">
        <f>VLOOKUP($A159,PreSurvey!$D:U,18,FALSE)</f>
        <v>Disagree Slightly</v>
      </c>
      <c r="AC159" t="s">
        <v>65</v>
      </c>
      <c r="AD159" s="6" t="str">
        <f>VLOOKUP($A159,PreSurvey!$D:V,19,FALSE)</f>
        <v>Disagree Slightly</v>
      </c>
      <c r="AE159" t="s">
        <v>65</v>
      </c>
      <c r="AF159" s="6" t="str">
        <f>VLOOKUP($A159,PreSurvey!$D:W,20,FALSE)</f>
        <v>Agree Slightly</v>
      </c>
      <c r="AG159" t="s">
        <v>65</v>
      </c>
      <c r="AH159" s="6" t="str">
        <f>VLOOKUP($A159,PreSurvey!$D:X,21,FALSE)</f>
        <v>Neither Agree nor Disagree</v>
      </c>
      <c r="AI159" t="s">
        <v>60</v>
      </c>
      <c r="AJ159" s="6" t="str">
        <f>VLOOKUP($A159,PreSurvey!$D:Y,22,FALSE)</f>
        <v>Disagree Strongly</v>
      </c>
      <c r="AK159" t="s">
        <v>67</v>
      </c>
      <c r="AL159" s="6" t="str">
        <f>VLOOKUP($A159,PreSurvey!$D:Z,23,FALSE)</f>
        <v>Disagree Strongly</v>
      </c>
      <c r="AM159" t="s">
        <v>67</v>
      </c>
      <c r="AN159" s="6" t="str">
        <f>VLOOKUP($A159,PreSurvey!$D:AA,24,FALSE)</f>
        <v>Disagree Strongly</v>
      </c>
      <c r="AO159" t="s">
        <v>67</v>
      </c>
      <c r="AP159" s="6" t="str">
        <f>VLOOKUP($A159,PreSurvey!$D:AB,25,FALSE)</f>
        <v>Disagree Strongly</v>
      </c>
      <c r="AQ159" t="s">
        <v>67</v>
      </c>
      <c r="AR159" s="6" t="str">
        <f>VLOOKUP($A159,PreSurvey!$D:AC,26,FALSE)</f>
        <v>Agree Slightly</v>
      </c>
      <c r="AS159" t="s">
        <v>65</v>
      </c>
      <c r="AT159" s="6" t="str">
        <f>VLOOKUP($A159,PreSurvey!$D:AD,27,FALSE)</f>
        <v>Agree Strongly</v>
      </c>
      <c r="AU159" t="s">
        <v>68</v>
      </c>
      <c r="AV159" s="6" t="str">
        <f>VLOOKUP($A159,PreSurvey!$D:AE,28,FALSE)</f>
        <v>Disagree Slightly</v>
      </c>
      <c r="AW159" t="s">
        <v>66</v>
      </c>
      <c r="AX159" s="6" t="str">
        <f>VLOOKUP($A159,PreSurvey!$D:AF,29,FALSE)</f>
        <v>Neither Agree nor Disagree</v>
      </c>
      <c r="AY159" t="s">
        <v>66</v>
      </c>
      <c r="AZ159" s="6" t="str">
        <f>VLOOKUP($A159,PreSurvey!$D:AG,30,FALSE)</f>
        <v>Disagree Slightly</v>
      </c>
      <c r="BA159" t="s">
        <v>66</v>
      </c>
      <c r="BB159" s="6" t="str">
        <f>VLOOKUP($A159,PreSurvey!$D:AH,31,FALSE)</f>
        <v>Agree Slightly</v>
      </c>
      <c r="BC159" t="s">
        <v>68</v>
      </c>
      <c r="BD159" s="6" t="str">
        <f>VLOOKUP($A159,PreSurvey!$D:AI,32,FALSE)</f>
        <v>Agree Strongly</v>
      </c>
      <c r="BE159" t="s">
        <v>68</v>
      </c>
      <c r="BF159" s="6" t="str">
        <f>VLOOKUP($A159,PreSurvey!$D:AJ,33,FALSE)</f>
        <v>Disagree Strongly</v>
      </c>
      <c r="BG159" t="s">
        <v>67</v>
      </c>
      <c r="BH159" s="6" t="str">
        <f>VLOOKUP($A159,PreSurvey!$D:AK,34,FALSE)</f>
        <v>Disagree Strongly</v>
      </c>
      <c r="BI159" t="s">
        <v>67</v>
      </c>
      <c r="BJ159" s="6" t="str">
        <f>VLOOKUP($A159,PreSurvey!$D:AL,35,FALSE)</f>
        <v>Disagree Strongly</v>
      </c>
      <c r="BK159" t="s">
        <v>67</v>
      </c>
      <c r="BL159" s="6" t="str">
        <f>VLOOKUP($A159,PreSurvey!$D:AM,36,FALSE)</f>
        <v>Disagree Slightly</v>
      </c>
      <c r="BM159" t="s">
        <v>60</v>
      </c>
      <c r="BN159" s="6" t="str">
        <f>VLOOKUP($A159,PreSurvey!$D:AN,37,FALSE)</f>
        <v>Disagree Slightly</v>
      </c>
      <c r="BO159" t="s">
        <v>60</v>
      </c>
      <c r="BP159" s="6" t="str">
        <f>VLOOKUP($A159,PreSurvey!$D:AO,38,FALSE)</f>
        <v>Disagree Strongly</v>
      </c>
      <c r="BQ159" t="s">
        <v>67</v>
      </c>
      <c r="BR159" s="6" t="str">
        <f>VLOOKUP($A159,PreSurvey!$D:AP,39,FALSE)</f>
        <v>Disagree Strongly</v>
      </c>
      <c r="BS159" t="s">
        <v>67</v>
      </c>
      <c r="BT159" s="6" t="str">
        <f>VLOOKUP($A159,PreSurvey!$D:AQ,40,FALSE)</f>
        <v>Disagree Strongly</v>
      </c>
      <c r="BU159" t="s">
        <v>67</v>
      </c>
      <c r="BV159" s="6" t="str">
        <f>VLOOKUP($A159,PreSurvey!$D:AR,41,FALSE)</f>
        <v>Disagree Strongly</v>
      </c>
      <c r="BW159" t="s">
        <v>67</v>
      </c>
      <c r="BX159" s="6" t="str">
        <f>VLOOKUP($A159,PreSurvey!$D:AS,42,FALSE)</f>
        <v>Disagree Strongly</v>
      </c>
      <c r="BY159" t="s">
        <v>67</v>
      </c>
      <c r="BZ159" s="6" t="str">
        <f>VLOOKUP($A159,PreSurvey!$D:AT,43,FALSE)</f>
        <v>Agree Strongly</v>
      </c>
      <c r="CA159" t="s">
        <v>68</v>
      </c>
      <c r="CB159" s="6" t="str">
        <f>VLOOKUP($A159,PreSurvey!$D:AU,44,FALSE)</f>
        <v>Agree Strongly</v>
      </c>
      <c r="CC159" t="s">
        <v>68</v>
      </c>
      <c r="CD159" s="6" t="str">
        <f>VLOOKUP($A159,PreSurvey!$D:AV,45,FALSE)</f>
        <v>Agree Strongly</v>
      </c>
      <c r="CE159" t="s">
        <v>68</v>
      </c>
      <c r="CF159" s="6" t="str">
        <f>VLOOKUP($A159,PreSurvey!$D:AW,46,FALSE)</f>
        <v>Agree Strongly</v>
      </c>
      <c r="CG159" t="s">
        <v>68</v>
      </c>
      <c r="CH159" s="6" t="str">
        <f>VLOOKUP($A159,PreSurvey!$D:AX,47,FALSE)</f>
        <v>Agree Strongly</v>
      </c>
      <c r="CI159" t="s">
        <v>68</v>
      </c>
      <c r="CJ159" s="6" t="str">
        <f>VLOOKUP($A159,PreSurvey!$D:AY,48,FALSE)</f>
        <v>Agree Slightly</v>
      </c>
      <c r="CK159" t="s">
        <v>68</v>
      </c>
      <c r="CL159">
        <v>798</v>
      </c>
      <c r="CM159" s="3">
        <v>44439.54583333333</v>
      </c>
    </row>
    <row r="160" spans="1:91" x14ac:dyDescent="0.35">
      <c r="A160" s="5" t="s">
        <v>268</v>
      </c>
      <c r="B160" t="s">
        <v>118</v>
      </c>
      <c r="C160" t="s">
        <v>702</v>
      </c>
      <c r="D160" t="s">
        <v>63</v>
      </c>
      <c r="E160" s="6" t="s">
        <v>58</v>
      </c>
      <c r="F160" s="6" t="s">
        <v>73</v>
      </c>
      <c r="G160" s="6" t="s">
        <v>58</v>
      </c>
      <c r="H160" s="6" t="s">
        <v>74</v>
      </c>
      <c r="I160">
        <v>5</v>
      </c>
      <c r="J160">
        <v>5</v>
      </c>
      <c r="K160">
        <v>5</v>
      </c>
      <c r="L160" s="6" t="str">
        <f>VLOOKUP($A160,PreSurvey!$D:M,10,FALSE)</f>
        <v>Agree Strongly</v>
      </c>
      <c r="M160" t="s">
        <v>68</v>
      </c>
      <c r="N160" s="6" t="str">
        <f>VLOOKUP($A160,PreSurvey!$D:N,11,FALSE)</f>
        <v>Disagree Strongly</v>
      </c>
      <c r="O160" t="s">
        <v>67</v>
      </c>
      <c r="P160" s="6" t="str">
        <f>VLOOKUP($A160,PreSurvey!$D:O,12,FALSE)</f>
        <v>Disagree Slightly</v>
      </c>
      <c r="Q160" t="s">
        <v>67</v>
      </c>
      <c r="R160" s="6" t="str">
        <f>VLOOKUP($A160,PreSurvey!$D:P,13,FALSE)</f>
        <v>Agree Strongly</v>
      </c>
      <c r="S160" t="s">
        <v>68</v>
      </c>
      <c r="T160" s="6" t="str">
        <f>VLOOKUP($A160,PreSurvey!$D:Q,14,FALSE)</f>
        <v>Agree Strongly</v>
      </c>
      <c r="U160" t="s">
        <v>68</v>
      </c>
      <c r="V160" s="6" t="str">
        <f>VLOOKUP($A160,PreSurvey!$D:R,15,FALSE)</f>
        <v>Disagree Strongly</v>
      </c>
      <c r="W160" t="s">
        <v>67</v>
      </c>
      <c r="X160" s="6" t="str">
        <f>VLOOKUP($A160,PreSurvey!$D:S,16,FALSE)</f>
        <v>Disagree Strongly</v>
      </c>
      <c r="Y160" t="s">
        <v>67</v>
      </c>
      <c r="Z160" s="6" t="str">
        <f>VLOOKUP($A160,PreSurvey!$D:T,17,FALSE)</f>
        <v>Disagree Strongly</v>
      </c>
      <c r="AA160" t="s">
        <v>67</v>
      </c>
      <c r="AB160" s="6" t="str">
        <f>VLOOKUP($A160,PreSurvey!$D:U,18,FALSE)</f>
        <v>Disagree Slightly</v>
      </c>
      <c r="AC160" t="s">
        <v>65</v>
      </c>
      <c r="AD160" s="6" t="str">
        <f>VLOOKUP($A160,PreSurvey!$D:V,19,FALSE)</f>
        <v>Disagree Slightly</v>
      </c>
      <c r="AE160" t="s">
        <v>66</v>
      </c>
      <c r="AF160" s="6" t="str">
        <f>VLOOKUP($A160,PreSurvey!$D:W,20,FALSE)</f>
        <v>Agree Slightly</v>
      </c>
      <c r="AG160" t="s">
        <v>65</v>
      </c>
      <c r="AH160" s="6" t="str">
        <f>VLOOKUP($A160,PreSurvey!$D:X,21,FALSE)</f>
        <v>Neither Agree nor Disagree</v>
      </c>
      <c r="AI160" t="s">
        <v>60</v>
      </c>
      <c r="AJ160" s="6" t="str">
        <f>VLOOKUP($A160,PreSurvey!$D:Y,22,FALSE)</f>
        <v>Disagree Strongly</v>
      </c>
      <c r="AK160" t="s">
        <v>67</v>
      </c>
      <c r="AL160" s="6" t="str">
        <f>VLOOKUP($A160,PreSurvey!$D:Z,23,FALSE)</f>
        <v>Disagree Strongly</v>
      </c>
      <c r="AM160" t="s">
        <v>67</v>
      </c>
      <c r="AN160" s="6" t="str">
        <f>VLOOKUP($A160,PreSurvey!$D:AA,24,FALSE)</f>
        <v>Disagree Strongly</v>
      </c>
      <c r="AO160" t="s">
        <v>67</v>
      </c>
      <c r="AP160" s="6" t="str">
        <f>VLOOKUP($A160,PreSurvey!$D:AB,25,FALSE)</f>
        <v>Disagree Strongly</v>
      </c>
      <c r="AQ160" t="s">
        <v>67</v>
      </c>
      <c r="AR160" s="6" t="str">
        <f>VLOOKUP($A160,PreSurvey!$D:AC,26,FALSE)</f>
        <v>Agree Slightly</v>
      </c>
      <c r="AS160" t="s">
        <v>65</v>
      </c>
      <c r="AT160" s="6" t="str">
        <f>VLOOKUP($A160,PreSurvey!$D:AD,27,FALSE)</f>
        <v>Agree Strongly</v>
      </c>
      <c r="AU160" t="s">
        <v>68</v>
      </c>
      <c r="AV160" s="6" t="str">
        <f>VLOOKUP($A160,PreSurvey!$D:AE,28,FALSE)</f>
        <v>Disagree Slightly</v>
      </c>
      <c r="AW160" t="s">
        <v>66</v>
      </c>
      <c r="AX160" s="6" t="str">
        <f>VLOOKUP($A160,PreSurvey!$D:AF,29,FALSE)</f>
        <v>Neither Agree nor Disagree</v>
      </c>
      <c r="AY160" t="s">
        <v>66</v>
      </c>
      <c r="AZ160" s="6" t="str">
        <f>VLOOKUP($A160,PreSurvey!$D:AG,30,FALSE)</f>
        <v>Disagree Slightly</v>
      </c>
      <c r="BA160" t="s">
        <v>66</v>
      </c>
      <c r="BB160" s="6" t="str">
        <f>VLOOKUP($A160,PreSurvey!$D:AH,31,FALSE)</f>
        <v>Agree Slightly</v>
      </c>
      <c r="BC160" t="s">
        <v>65</v>
      </c>
      <c r="BD160" s="6" t="str">
        <f>VLOOKUP($A160,PreSurvey!$D:AI,32,FALSE)</f>
        <v>Agree Strongly</v>
      </c>
      <c r="BE160" t="s">
        <v>68</v>
      </c>
      <c r="BF160" s="6" t="str">
        <f>VLOOKUP($A160,PreSurvey!$D:AJ,33,FALSE)</f>
        <v>Disagree Strongly</v>
      </c>
      <c r="BG160" t="s">
        <v>67</v>
      </c>
      <c r="BH160" s="6" t="str">
        <f>VLOOKUP($A160,PreSurvey!$D:AK,34,FALSE)</f>
        <v>Disagree Strongly</v>
      </c>
      <c r="BI160" t="s">
        <v>67</v>
      </c>
      <c r="BJ160" s="6" t="str">
        <f>VLOOKUP($A160,PreSurvey!$D:AL,35,FALSE)</f>
        <v>Disagree Strongly</v>
      </c>
      <c r="BK160" t="s">
        <v>67</v>
      </c>
      <c r="BL160" s="6" t="str">
        <f>VLOOKUP($A160,PreSurvey!$D:AM,36,FALSE)</f>
        <v>Disagree Slightly</v>
      </c>
      <c r="BM160" t="s">
        <v>60</v>
      </c>
      <c r="BN160" s="6" t="str">
        <f>VLOOKUP($A160,PreSurvey!$D:AN,37,FALSE)</f>
        <v>Disagree Slightly</v>
      </c>
      <c r="BO160" t="s">
        <v>60</v>
      </c>
      <c r="BP160" s="6" t="str">
        <f>VLOOKUP($A160,PreSurvey!$D:AO,38,FALSE)</f>
        <v>Disagree Strongly</v>
      </c>
      <c r="BQ160" t="s">
        <v>67</v>
      </c>
      <c r="BR160" s="6" t="str">
        <f>VLOOKUP($A160,PreSurvey!$D:AP,39,FALSE)</f>
        <v>Disagree Strongly</v>
      </c>
      <c r="BS160" t="s">
        <v>67</v>
      </c>
      <c r="BT160" s="6" t="str">
        <f>VLOOKUP($A160,PreSurvey!$D:AQ,40,FALSE)</f>
        <v>Disagree Strongly</v>
      </c>
      <c r="BU160" t="s">
        <v>67</v>
      </c>
      <c r="BV160" s="6" t="str">
        <f>VLOOKUP($A160,PreSurvey!$D:AR,41,FALSE)</f>
        <v>Disagree Strongly</v>
      </c>
      <c r="BW160" t="s">
        <v>67</v>
      </c>
      <c r="BX160" s="6" t="str">
        <f>VLOOKUP($A160,PreSurvey!$D:AS,42,FALSE)</f>
        <v>Disagree Strongly</v>
      </c>
      <c r="BY160" t="s">
        <v>67</v>
      </c>
      <c r="BZ160" s="6" t="str">
        <f>VLOOKUP($A160,PreSurvey!$D:AT,43,FALSE)</f>
        <v>Agree Strongly</v>
      </c>
      <c r="CA160" t="s">
        <v>68</v>
      </c>
      <c r="CB160" s="6" t="str">
        <f>VLOOKUP($A160,PreSurvey!$D:AU,44,FALSE)</f>
        <v>Agree Strongly</v>
      </c>
      <c r="CC160" t="s">
        <v>68</v>
      </c>
      <c r="CD160" s="6" t="str">
        <f>VLOOKUP($A160,PreSurvey!$D:AV,45,FALSE)</f>
        <v>Agree Strongly</v>
      </c>
      <c r="CE160" t="s">
        <v>68</v>
      </c>
      <c r="CF160" s="6" t="str">
        <f>VLOOKUP($A160,PreSurvey!$D:AW,46,FALSE)</f>
        <v>Agree Strongly</v>
      </c>
      <c r="CG160" t="s">
        <v>68</v>
      </c>
      <c r="CH160" s="6" t="str">
        <f>VLOOKUP($A160,PreSurvey!$D:AX,47,FALSE)</f>
        <v>Agree Strongly</v>
      </c>
      <c r="CI160" t="s">
        <v>68</v>
      </c>
      <c r="CJ160" s="6" t="str">
        <f>VLOOKUP($A160,PreSurvey!$D:AY,48,FALSE)</f>
        <v>Agree Slightly</v>
      </c>
      <c r="CK160" t="s">
        <v>68</v>
      </c>
      <c r="CL160">
        <v>795</v>
      </c>
      <c r="CM160" s="3">
        <v>44439.543749999997</v>
      </c>
    </row>
    <row r="161" spans="1:91" x14ac:dyDescent="0.35">
      <c r="A161" s="5" t="s">
        <v>245</v>
      </c>
      <c r="B161" t="s">
        <v>118</v>
      </c>
      <c r="C161" t="s">
        <v>705</v>
      </c>
      <c r="D161" t="s">
        <v>63</v>
      </c>
      <c r="E161" s="6" t="s">
        <v>58</v>
      </c>
      <c r="F161" s="6" t="s">
        <v>73</v>
      </c>
      <c r="G161" s="6" t="s">
        <v>58</v>
      </c>
      <c r="H161" s="6" t="s">
        <v>74</v>
      </c>
      <c r="I161">
        <v>5</v>
      </c>
      <c r="J161">
        <v>5</v>
      </c>
      <c r="K161">
        <v>5</v>
      </c>
      <c r="L161" s="6" t="str">
        <f>VLOOKUP($A161,PreSurvey!$D:M,10,FALSE)</f>
        <v>Disagree Slightly</v>
      </c>
      <c r="M161" t="s">
        <v>66</v>
      </c>
      <c r="N161" s="6" t="str">
        <f>VLOOKUP($A161,PreSurvey!$D:N,11,FALSE)</f>
        <v>Disagree Slightly</v>
      </c>
      <c r="O161" t="s">
        <v>60</v>
      </c>
      <c r="P161" s="6" t="str">
        <f>VLOOKUP($A161,PreSurvey!$D:O,12,FALSE)</f>
        <v>Disagree Slightly</v>
      </c>
      <c r="Q161" t="s">
        <v>66</v>
      </c>
      <c r="R161" s="6" t="str">
        <f>VLOOKUP($A161,PreSurvey!$D:P,13,FALSE)</f>
        <v>Neither Agree nor Disagree</v>
      </c>
      <c r="S161" t="s">
        <v>66</v>
      </c>
      <c r="T161" s="6" t="str">
        <f>VLOOKUP($A161,PreSurvey!$D:Q,14,FALSE)</f>
        <v>Disagree Slightly</v>
      </c>
      <c r="U161" t="s">
        <v>66</v>
      </c>
      <c r="V161" s="6" t="str">
        <f>VLOOKUP($A161,PreSurvey!$D:R,15,FALSE)</f>
        <v>Agree Slightly</v>
      </c>
      <c r="W161" t="s">
        <v>66</v>
      </c>
      <c r="X161" s="6" t="str">
        <f>VLOOKUP($A161,PreSurvey!$D:S,16,FALSE)</f>
        <v>Neither Agree nor Disagree</v>
      </c>
      <c r="Y161" t="s">
        <v>66</v>
      </c>
      <c r="Z161" s="6" t="str">
        <f>VLOOKUP($A161,PreSurvey!$D:T,17,FALSE)</f>
        <v>Agree Slightly</v>
      </c>
      <c r="AA161" t="s">
        <v>66</v>
      </c>
      <c r="AB161" s="6" t="str">
        <f>VLOOKUP($A161,PreSurvey!$D:U,18,FALSE)</f>
        <v>Agree Slightly</v>
      </c>
      <c r="AC161" t="s">
        <v>66</v>
      </c>
      <c r="AD161" s="6" t="str">
        <f>VLOOKUP($A161,PreSurvey!$D:V,19,FALSE)</f>
        <v>Agree Slightly</v>
      </c>
      <c r="AE161" t="s">
        <v>66</v>
      </c>
      <c r="AF161" s="6" t="str">
        <f>VLOOKUP($A161,PreSurvey!$D:W,20,FALSE)</f>
        <v>Neither Agree nor Disagree</v>
      </c>
      <c r="AG161" t="s">
        <v>66</v>
      </c>
      <c r="AH161" s="6" t="str">
        <f>VLOOKUP($A161,PreSurvey!$D:X,21,FALSE)</f>
        <v>Neither Agree nor Disagree</v>
      </c>
      <c r="AI161" t="s">
        <v>66</v>
      </c>
      <c r="AJ161" s="6" t="str">
        <f>VLOOKUP($A161,PreSurvey!$D:Y,22,FALSE)</f>
        <v>Neither Agree nor Disagree</v>
      </c>
      <c r="AK161" t="s">
        <v>60</v>
      </c>
      <c r="AL161" s="6" t="str">
        <f>VLOOKUP($A161,PreSurvey!$D:Z,23,FALSE)</f>
        <v>Agree Slightly</v>
      </c>
      <c r="AM161" t="s">
        <v>60</v>
      </c>
      <c r="AN161" s="6" t="str">
        <f>VLOOKUP($A161,PreSurvey!$D:AA,24,FALSE)</f>
        <v>Agree Slightly</v>
      </c>
      <c r="AO161" t="s">
        <v>66</v>
      </c>
      <c r="AP161" s="6" t="str">
        <f>VLOOKUP($A161,PreSurvey!$D:AB,25,FALSE)</f>
        <v>Neither Agree nor Disagree</v>
      </c>
      <c r="AQ161" t="s">
        <v>60</v>
      </c>
      <c r="AR161" s="6" t="str">
        <f>VLOOKUP($A161,PreSurvey!$D:AC,26,FALSE)</f>
        <v>Agree Slightly</v>
      </c>
      <c r="AS161" t="s">
        <v>66</v>
      </c>
      <c r="AT161" s="6" t="str">
        <f>VLOOKUP($A161,PreSurvey!$D:AD,27,FALSE)</f>
        <v>Neither Agree nor Disagree</v>
      </c>
      <c r="AU161" t="s">
        <v>66</v>
      </c>
      <c r="AV161" s="6" t="str">
        <f>VLOOKUP($A161,PreSurvey!$D:AE,28,FALSE)</f>
        <v>Agree Slightly</v>
      </c>
      <c r="AW161" t="s">
        <v>60</v>
      </c>
      <c r="AX161" s="6" t="str">
        <f>VLOOKUP($A161,PreSurvey!$D:AF,29,FALSE)</f>
        <v>Agree Slightly</v>
      </c>
      <c r="AY161" t="s">
        <v>66</v>
      </c>
      <c r="AZ161" s="6" t="str">
        <f>VLOOKUP($A161,PreSurvey!$D:AG,30,FALSE)</f>
        <v>Neither Agree nor Disagree</v>
      </c>
      <c r="BA161" t="s">
        <v>60</v>
      </c>
      <c r="BB161" s="6" t="str">
        <f>VLOOKUP($A161,PreSurvey!$D:AH,31,FALSE)</f>
        <v>Agree Slightly</v>
      </c>
      <c r="BC161" t="s">
        <v>60</v>
      </c>
      <c r="BD161" s="6" t="str">
        <f>VLOOKUP($A161,PreSurvey!$D:AI,32,FALSE)</f>
        <v>Neither Agree nor Disagree</v>
      </c>
      <c r="BE161" t="s">
        <v>66</v>
      </c>
      <c r="BF161" s="6" t="str">
        <f>VLOOKUP($A161,PreSurvey!$D:AJ,33,FALSE)</f>
        <v>Agree Slightly</v>
      </c>
      <c r="BG161" t="s">
        <v>66</v>
      </c>
      <c r="BH161" s="6" t="str">
        <f>VLOOKUP($A161,PreSurvey!$D:AK,34,FALSE)</f>
        <v>Neither Agree nor Disagree</v>
      </c>
      <c r="BI161" t="s">
        <v>66</v>
      </c>
      <c r="BJ161" s="6" t="str">
        <f>VLOOKUP($A161,PreSurvey!$D:AL,35,FALSE)</f>
        <v>Agree Slightly</v>
      </c>
      <c r="BK161" t="s">
        <v>66</v>
      </c>
      <c r="BL161" s="6" t="str">
        <f>VLOOKUP($A161,PreSurvey!$D:AM,36,FALSE)</f>
        <v>Agree Slightly</v>
      </c>
      <c r="BM161" t="s">
        <v>60</v>
      </c>
      <c r="BN161" s="6" t="str">
        <f>VLOOKUP($A161,PreSurvey!$D:AN,37,FALSE)</f>
        <v>Agree Slightly</v>
      </c>
      <c r="BO161" t="s">
        <v>66</v>
      </c>
      <c r="BP161" s="6" t="str">
        <f>VLOOKUP($A161,PreSurvey!$D:AO,38,FALSE)</f>
        <v>Agree Slightly</v>
      </c>
      <c r="BQ161" t="s">
        <v>66</v>
      </c>
      <c r="BR161" s="6" t="str">
        <f>VLOOKUP($A161,PreSurvey!$D:AP,39,FALSE)</f>
        <v>Agree Slightly</v>
      </c>
      <c r="BS161" t="s">
        <v>60</v>
      </c>
      <c r="BT161" s="6" t="str">
        <f>VLOOKUP($A161,PreSurvey!$D:AQ,40,FALSE)</f>
        <v>Agree Slightly</v>
      </c>
      <c r="BU161" t="s">
        <v>60</v>
      </c>
      <c r="BV161" s="6" t="str">
        <f>VLOOKUP($A161,PreSurvey!$D:AR,41,FALSE)</f>
        <v>Agree Slightly</v>
      </c>
      <c r="BW161" t="s">
        <v>66</v>
      </c>
      <c r="BX161" s="6" t="str">
        <f>VLOOKUP($A161,PreSurvey!$D:AS,42,FALSE)</f>
        <v>Agree Slightly</v>
      </c>
      <c r="BY161" t="s">
        <v>66</v>
      </c>
      <c r="BZ161" s="6" t="str">
        <f>VLOOKUP($A161,PreSurvey!$D:AT,43,FALSE)</f>
        <v>Neither Agree nor Disagree</v>
      </c>
      <c r="CA161" t="s">
        <v>66</v>
      </c>
      <c r="CB161" s="6" t="str">
        <f>VLOOKUP($A161,PreSurvey!$D:AU,44,FALSE)</f>
        <v>Agree Slightly</v>
      </c>
      <c r="CC161" t="s">
        <v>60</v>
      </c>
      <c r="CD161" s="6" t="str">
        <f>VLOOKUP($A161,PreSurvey!$D:AV,45,FALSE)</f>
        <v>Agree Slightly</v>
      </c>
      <c r="CE161" t="s">
        <v>66</v>
      </c>
      <c r="CF161" s="6" t="str">
        <f>VLOOKUP($A161,PreSurvey!$D:AW,46,FALSE)</f>
        <v>Neither Agree nor Disagree</v>
      </c>
      <c r="CG161" t="s">
        <v>60</v>
      </c>
      <c r="CH161" s="6" t="str">
        <f>VLOOKUP($A161,PreSurvey!$D:AX,47,FALSE)</f>
        <v>Disagree Slightly</v>
      </c>
      <c r="CI161" t="s">
        <v>66</v>
      </c>
      <c r="CJ161" s="6" t="str">
        <f>VLOOKUP($A161,PreSurvey!$D:AY,48,FALSE)</f>
        <v>Disagree Slightly</v>
      </c>
      <c r="CK161" t="s">
        <v>66</v>
      </c>
      <c r="CL161">
        <v>840</v>
      </c>
      <c r="CM161" s="3">
        <v>44440.240277777775</v>
      </c>
    </row>
    <row r="162" spans="1:91" x14ac:dyDescent="0.35">
      <c r="A162" s="5" t="s">
        <v>310</v>
      </c>
      <c r="B162" t="s">
        <v>118</v>
      </c>
      <c r="C162" t="s">
        <v>705</v>
      </c>
      <c r="D162" t="s">
        <v>63</v>
      </c>
      <c r="E162" s="6" t="s">
        <v>58</v>
      </c>
      <c r="F162" s="6" t="s">
        <v>73</v>
      </c>
      <c r="G162" s="6" t="s">
        <v>58</v>
      </c>
      <c r="H162" s="6" t="s">
        <v>59</v>
      </c>
      <c r="I162">
        <v>5</v>
      </c>
      <c r="J162">
        <v>5</v>
      </c>
      <c r="K162">
        <v>5</v>
      </c>
      <c r="L162" s="6" t="str">
        <f>VLOOKUP($A162,PreSurvey!$D:M,10,FALSE)</f>
        <v>Neither Agree nor Disagree</v>
      </c>
      <c r="M162" t="s">
        <v>68</v>
      </c>
      <c r="N162" s="6" t="str">
        <f>VLOOKUP($A162,PreSurvey!$D:N,11,FALSE)</f>
        <v>Neither Agree nor Disagree</v>
      </c>
      <c r="O162" t="s">
        <v>68</v>
      </c>
      <c r="P162" s="6" t="str">
        <f>VLOOKUP($A162,PreSurvey!$D:O,12,FALSE)</f>
        <v>Neither Agree nor Disagree</v>
      </c>
      <c r="Q162" t="s">
        <v>60</v>
      </c>
      <c r="R162" s="6" t="str">
        <f>VLOOKUP($A162,PreSurvey!$D:P,13,FALSE)</f>
        <v>Neither Agree nor Disagree</v>
      </c>
      <c r="S162" t="s">
        <v>60</v>
      </c>
      <c r="T162" s="6" t="str">
        <f>VLOOKUP($A162,PreSurvey!$D:Q,14,FALSE)</f>
        <v>Neither Agree nor Disagree</v>
      </c>
      <c r="U162" t="s">
        <v>66</v>
      </c>
      <c r="V162" s="6" t="str">
        <f>VLOOKUP($A162,PreSurvey!$D:R,15,FALSE)</f>
        <v>Neither Agree nor Disagree</v>
      </c>
      <c r="W162" t="s">
        <v>67</v>
      </c>
      <c r="X162" s="6" t="str">
        <f>VLOOKUP($A162,PreSurvey!$D:S,16,FALSE)</f>
        <v>Neither Agree nor Disagree</v>
      </c>
      <c r="Y162" t="s">
        <v>66</v>
      </c>
      <c r="Z162" s="6" t="str">
        <f>VLOOKUP($A162,PreSurvey!$D:T,17,FALSE)</f>
        <v>Neither Agree nor Disagree</v>
      </c>
      <c r="AA162" t="s">
        <v>60</v>
      </c>
      <c r="AB162" s="6" t="str">
        <f>VLOOKUP($A162,PreSurvey!$D:U,18,FALSE)</f>
        <v>Neither Agree nor Disagree</v>
      </c>
      <c r="AC162" t="s">
        <v>68</v>
      </c>
      <c r="AD162" s="6" t="str">
        <f>VLOOKUP($A162,PreSurvey!$D:V,19,FALSE)</f>
        <v>Neither Agree nor Disagree</v>
      </c>
      <c r="AE162" t="s">
        <v>68</v>
      </c>
      <c r="AF162" s="6" t="str">
        <f>VLOOKUP($A162,PreSurvey!$D:W,20,FALSE)</f>
        <v>Neither Agree nor Disagree</v>
      </c>
      <c r="AG162" t="s">
        <v>60</v>
      </c>
      <c r="AH162" s="6" t="str">
        <f>VLOOKUP($A162,PreSurvey!$D:X,21,FALSE)</f>
        <v>Neither Agree nor Disagree</v>
      </c>
      <c r="AI162" t="s">
        <v>68</v>
      </c>
      <c r="AJ162" s="6" t="str">
        <f>VLOOKUP($A162,PreSurvey!$D:Y,22,FALSE)</f>
        <v>Neither Agree nor Disagree</v>
      </c>
      <c r="AK162" t="s">
        <v>67</v>
      </c>
      <c r="AL162" s="6" t="str">
        <f>VLOOKUP($A162,PreSurvey!$D:Z,23,FALSE)</f>
        <v>Neither Agree nor Disagree</v>
      </c>
      <c r="AM162" t="s">
        <v>60</v>
      </c>
      <c r="AN162" s="6" t="str">
        <f>VLOOKUP($A162,PreSurvey!$D:AA,24,FALSE)</f>
        <v>Disagree Slightly</v>
      </c>
      <c r="AO162" t="s">
        <v>60</v>
      </c>
      <c r="AP162" s="6" t="str">
        <f>VLOOKUP($A162,PreSurvey!$D:AB,25,FALSE)</f>
        <v>Disagree Strongly</v>
      </c>
      <c r="AQ162" t="s">
        <v>67</v>
      </c>
      <c r="AR162" s="6" t="str">
        <f>VLOOKUP($A162,PreSurvey!$D:AC,26,FALSE)</f>
        <v>Agree Strongly</v>
      </c>
      <c r="AS162" t="s">
        <v>67</v>
      </c>
      <c r="AT162" s="6" t="str">
        <f>VLOOKUP($A162,PreSurvey!$D:AD,27,FALSE)</f>
        <v>Neither Agree nor Disagree</v>
      </c>
      <c r="AU162" t="s">
        <v>67</v>
      </c>
      <c r="AV162" s="6" t="str">
        <f>VLOOKUP($A162,PreSurvey!$D:AE,28,FALSE)</f>
        <v>Agree Slightly</v>
      </c>
      <c r="AW162" t="s">
        <v>67</v>
      </c>
      <c r="AX162" s="6" t="str">
        <f>VLOOKUP($A162,PreSurvey!$D:AF,29,FALSE)</f>
        <v>Agree Strongly</v>
      </c>
      <c r="AY162" t="s">
        <v>60</v>
      </c>
      <c r="AZ162" s="6" t="str">
        <f>VLOOKUP($A162,PreSurvey!$D:AG,30,FALSE)</f>
        <v>Agree Strongly</v>
      </c>
      <c r="BA162" t="s">
        <v>67</v>
      </c>
      <c r="BB162" s="6" t="str">
        <f>VLOOKUP($A162,PreSurvey!$D:AH,31,FALSE)</f>
        <v>Agree Strongly</v>
      </c>
      <c r="BC162" t="s">
        <v>68</v>
      </c>
      <c r="BD162" s="6" t="str">
        <f>VLOOKUP($A162,PreSurvey!$D:AI,32,FALSE)</f>
        <v>Agree Strongly</v>
      </c>
      <c r="BE162" t="s">
        <v>68</v>
      </c>
      <c r="BF162" s="6" t="str">
        <f>VLOOKUP($A162,PreSurvey!$D:AJ,33,FALSE)</f>
        <v>Neither Agree nor Disagree</v>
      </c>
      <c r="BG162" t="s">
        <v>60</v>
      </c>
      <c r="BH162" s="6" t="str">
        <f>VLOOKUP($A162,PreSurvey!$D:AK,34,FALSE)</f>
        <v>Disagree Strongly</v>
      </c>
      <c r="BI162" t="s">
        <v>67</v>
      </c>
      <c r="BJ162" s="6" t="str">
        <f>VLOOKUP($A162,PreSurvey!$D:AL,35,FALSE)</f>
        <v>Agree Strongly</v>
      </c>
      <c r="BK162" t="s">
        <v>68</v>
      </c>
      <c r="BL162" s="6" t="str">
        <f>VLOOKUP($A162,PreSurvey!$D:AM,36,FALSE)</f>
        <v>Agree Strongly</v>
      </c>
      <c r="BM162" t="s">
        <v>66</v>
      </c>
      <c r="BN162" s="6" t="str">
        <f>VLOOKUP($A162,PreSurvey!$D:AN,37,FALSE)</f>
        <v>Disagree Strongly</v>
      </c>
      <c r="BO162" t="s">
        <v>67</v>
      </c>
      <c r="BP162" s="6" t="str">
        <f>VLOOKUP($A162,PreSurvey!$D:AO,38,FALSE)</f>
        <v>Disagree Strongly</v>
      </c>
      <c r="BQ162" t="s">
        <v>67</v>
      </c>
      <c r="BR162" s="6" t="str">
        <f>VLOOKUP($A162,PreSurvey!$D:AP,39,FALSE)</f>
        <v>Disagree Strongly</v>
      </c>
      <c r="BS162" t="s">
        <v>67</v>
      </c>
      <c r="BT162" s="6" t="str">
        <f>VLOOKUP($A162,PreSurvey!$D:AQ,40,FALSE)</f>
        <v>Disagree Strongly</v>
      </c>
      <c r="BU162" t="s">
        <v>60</v>
      </c>
      <c r="BV162" s="6" t="str">
        <f>VLOOKUP($A162,PreSurvey!$D:AR,41,FALSE)</f>
        <v>Neither Agree nor Disagree</v>
      </c>
      <c r="BW162" t="s">
        <v>66</v>
      </c>
      <c r="BX162" s="6" t="str">
        <f>VLOOKUP($A162,PreSurvey!$D:AS,42,FALSE)</f>
        <v>Agree Slightly</v>
      </c>
      <c r="BY162" t="s">
        <v>60</v>
      </c>
      <c r="BZ162" s="6" t="str">
        <f>VLOOKUP($A162,PreSurvey!$D:AT,43,FALSE)</f>
        <v>Agree Strongly</v>
      </c>
      <c r="CA162" t="s">
        <v>68</v>
      </c>
      <c r="CB162" s="6" t="str">
        <f>VLOOKUP($A162,PreSurvey!$D:AU,44,FALSE)</f>
        <v>Agree Strongly</v>
      </c>
      <c r="CC162" t="s">
        <v>68</v>
      </c>
      <c r="CD162" s="6" t="str">
        <f>VLOOKUP($A162,PreSurvey!$D:AV,45,FALSE)</f>
        <v>Agree Strongly</v>
      </c>
      <c r="CE162" t="s">
        <v>68</v>
      </c>
      <c r="CF162" s="6" t="str">
        <f>VLOOKUP($A162,PreSurvey!$D:AW,46,FALSE)</f>
        <v>Agree Strongly</v>
      </c>
      <c r="CG162" t="s">
        <v>68</v>
      </c>
      <c r="CH162" s="6" t="str">
        <f>VLOOKUP($A162,PreSurvey!$D:AX,47,FALSE)</f>
        <v>Agree Strongly</v>
      </c>
      <c r="CI162" t="s">
        <v>68</v>
      </c>
      <c r="CJ162" s="6" t="str">
        <f>VLOOKUP($A162,PreSurvey!$D:AY,48,FALSE)</f>
        <v>Agree Strongly</v>
      </c>
      <c r="CK162" t="s">
        <v>68</v>
      </c>
      <c r="CL162">
        <v>726</v>
      </c>
      <c r="CM162" s="3">
        <v>44438.259027777778</v>
      </c>
    </row>
    <row r="163" spans="1:91" x14ac:dyDescent="0.35">
      <c r="A163" s="5" t="s">
        <v>282</v>
      </c>
      <c r="B163" t="s">
        <v>118</v>
      </c>
      <c r="C163" t="s">
        <v>703</v>
      </c>
      <c r="D163" t="s">
        <v>63</v>
      </c>
      <c r="E163" s="6" t="s">
        <v>58</v>
      </c>
      <c r="F163" s="6" t="s">
        <v>73</v>
      </c>
      <c r="G163" s="6" t="s">
        <v>58</v>
      </c>
      <c r="H163" s="6" t="s">
        <v>59</v>
      </c>
      <c r="I163">
        <v>5</v>
      </c>
      <c r="J163">
        <v>5</v>
      </c>
      <c r="K163">
        <v>5</v>
      </c>
      <c r="L163" s="6" t="str">
        <f>VLOOKUP($A163,PreSurvey!$D:M,10,FALSE)</f>
        <v>Neither Agree nor Disagree</v>
      </c>
      <c r="M163" t="s">
        <v>65</v>
      </c>
      <c r="N163" s="6" t="str">
        <f>VLOOKUP($A163,PreSurvey!$D:N,11,FALSE)</f>
        <v>Agree Slightly</v>
      </c>
      <c r="O163" t="s">
        <v>65</v>
      </c>
      <c r="P163" s="6" t="str">
        <f>VLOOKUP($A163,PreSurvey!$D:O,12,FALSE)</f>
        <v>Disagree Slightly</v>
      </c>
      <c r="Q163" t="s">
        <v>65</v>
      </c>
      <c r="R163" s="6" t="str">
        <f>VLOOKUP($A163,PreSurvey!$D:P,13,FALSE)</f>
        <v>Neither Agree nor Disagree</v>
      </c>
      <c r="S163" t="s">
        <v>65</v>
      </c>
      <c r="T163" s="6" t="str">
        <f>VLOOKUP($A163,PreSurvey!$D:Q,14,FALSE)</f>
        <v>Neither Agree nor Disagree</v>
      </c>
      <c r="U163" t="s">
        <v>65</v>
      </c>
      <c r="V163" s="6" t="str">
        <f>VLOOKUP($A163,PreSurvey!$D:R,15,FALSE)</f>
        <v>Disagree Slightly</v>
      </c>
      <c r="W163" t="s">
        <v>60</v>
      </c>
      <c r="X163" s="6" t="str">
        <f>VLOOKUP($A163,PreSurvey!$D:S,16,FALSE)</f>
        <v>Neither Agree nor Disagree</v>
      </c>
      <c r="Y163" t="s">
        <v>65</v>
      </c>
      <c r="Z163" s="6" t="str">
        <f>VLOOKUP($A163,PreSurvey!$D:T,17,FALSE)</f>
        <v>Neither Agree nor Disagree</v>
      </c>
      <c r="AA163" t="s">
        <v>65</v>
      </c>
      <c r="AB163" s="6" t="str">
        <f>VLOOKUP($A163,PreSurvey!$D:U,18,FALSE)</f>
        <v>Neither Agree nor Disagree</v>
      </c>
      <c r="AC163" t="s">
        <v>65</v>
      </c>
      <c r="AD163" s="6" t="str">
        <f>VLOOKUP($A163,PreSurvey!$D:V,19,FALSE)</f>
        <v>Disagree Slightly</v>
      </c>
      <c r="AE163" t="s">
        <v>65</v>
      </c>
      <c r="AF163" s="6" t="str">
        <f>VLOOKUP($A163,PreSurvey!$D:W,20,FALSE)</f>
        <v>Disagree Slightly</v>
      </c>
      <c r="AG163" t="s">
        <v>65</v>
      </c>
      <c r="AH163" s="6" t="str">
        <f>VLOOKUP($A163,PreSurvey!$D:X,21,FALSE)</f>
        <v>Neither Agree nor Disagree</v>
      </c>
      <c r="AI163" t="s">
        <v>65</v>
      </c>
      <c r="AJ163" s="6" t="str">
        <f>VLOOKUP($A163,PreSurvey!$D:Y,22,FALSE)</f>
        <v>Neither Agree nor Disagree</v>
      </c>
      <c r="AK163" t="s">
        <v>65</v>
      </c>
      <c r="AL163" s="6" t="str">
        <f>VLOOKUP($A163,PreSurvey!$D:Z,23,FALSE)</f>
        <v>Disagree Slightly</v>
      </c>
      <c r="AM163" t="s">
        <v>65</v>
      </c>
      <c r="AN163" s="6" t="str">
        <f>VLOOKUP($A163,PreSurvey!$D:AA,24,FALSE)</f>
        <v>Disagree Slightly</v>
      </c>
      <c r="AO163" t="s">
        <v>65</v>
      </c>
      <c r="AP163" s="6" t="str">
        <f>VLOOKUP($A163,PreSurvey!$D:AB,25,FALSE)</f>
        <v>Neither Agree nor Disagree</v>
      </c>
      <c r="AQ163" t="s">
        <v>65</v>
      </c>
      <c r="AR163" s="6" t="str">
        <f>VLOOKUP($A163,PreSurvey!$D:AC,26,FALSE)</f>
        <v>Neither Agree nor Disagree</v>
      </c>
      <c r="AS163" t="s">
        <v>65</v>
      </c>
      <c r="AT163" s="6" t="str">
        <f>VLOOKUP($A163,PreSurvey!$D:AD,27,FALSE)</f>
        <v>Neither Agree nor Disagree</v>
      </c>
      <c r="AU163" t="s">
        <v>60</v>
      </c>
      <c r="AV163" s="6" t="str">
        <f>VLOOKUP($A163,PreSurvey!$D:AE,28,FALSE)</f>
        <v>Disagree Slightly</v>
      </c>
      <c r="AW163" t="s">
        <v>65</v>
      </c>
      <c r="AX163" s="6" t="str">
        <f>VLOOKUP($A163,PreSurvey!$D:AF,29,FALSE)</f>
        <v>Neither Agree nor Disagree</v>
      </c>
      <c r="AY163" t="s">
        <v>60</v>
      </c>
      <c r="AZ163" s="6" t="str">
        <f>VLOOKUP($A163,PreSurvey!$D:AG,30,FALSE)</f>
        <v>Neither Agree nor Disagree</v>
      </c>
      <c r="BA163" t="s">
        <v>65</v>
      </c>
      <c r="BB163" s="6" t="str">
        <f>VLOOKUP($A163,PreSurvey!$D:AH,31,FALSE)</f>
        <v>Agree Slightly</v>
      </c>
      <c r="BC163" t="s">
        <v>65</v>
      </c>
      <c r="BD163" s="6" t="str">
        <f>VLOOKUP($A163,PreSurvey!$D:AI,32,FALSE)</f>
        <v>Neither Agree nor Disagree</v>
      </c>
      <c r="BE163" t="s">
        <v>65</v>
      </c>
      <c r="BF163" s="6" t="str">
        <f>VLOOKUP($A163,PreSurvey!$D:AJ,33,FALSE)</f>
        <v>Disagree Slightly</v>
      </c>
      <c r="BG163" t="s">
        <v>65</v>
      </c>
      <c r="BH163" s="6" t="str">
        <f>VLOOKUP($A163,PreSurvey!$D:AK,34,FALSE)</f>
        <v>Disagree Slightly</v>
      </c>
      <c r="BI163" t="s">
        <v>65</v>
      </c>
      <c r="BJ163" s="6" t="str">
        <f>VLOOKUP($A163,PreSurvey!$D:AL,35,FALSE)</f>
        <v>Neither Agree nor Disagree</v>
      </c>
      <c r="BK163" t="s">
        <v>65</v>
      </c>
      <c r="BL163" s="6" t="str">
        <f>VLOOKUP($A163,PreSurvey!$D:AM,36,FALSE)</f>
        <v>Disagree Slightly</v>
      </c>
      <c r="BM163" t="s">
        <v>65</v>
      </c>
      <c r="BN163" s="6" t="str">
        <f>VLOOKUP($A163,PreSurvey!$D:AN,37,FALSE)</f>
        <v>Disagree Slightly</v>
      </c>
      <c r="BO163" t="s">
        <v>60</v>
      </c>
      <c r="BP163" s="6" t="str">
        <f>VLOOKUP($A163,PreSurvey!$D:AO,38,FALSE)</f>
        <v>Neither Agree nor Disagree</v>
      </c>
      <c r="BQ163" t="s">
        <v>65</v>
      </c>
      <c r="BR163" s="6" t="str">
        <f>VLOOKUP($A163,PreSurvey!$D:AP,39,FALSE)</f>
        <v>Neither Agree nor Disagree</v>
      </c>
      <c r="BS163" t="s">
        <v>60</v>
      </c>
      <c r="BT163" s="6" t="str">
        <f>VLOOKUP($A163,PreSurvey!$D:AQ,40,FALSE)</f>
        <v>Disagree Slightly</v>
      </c>
      <c r="BU163" t="s">
        <v>65</v>
      </c>
      <c r="BV163" s="6" t="str">
        <f>VLOOKUP($A163,PreSurvey!$D:AR,41,FALSE)</f>
        <v>Neither Agree nor Disagree</v>
      </c>
      <c r="BW163" t="s">
        <v>65</v>
      </c>
      <c r="BX163" s="6" t="str">
        <f>VLOOKUP($A163,PreSurvey!$D:AS,42,FALSE)</f>
        <v>Neither Agree nor Disagree</v>
      </c>
      <c r="BY163" t="s">
        <v>60</v>
      </c>
      <c r="BZ163" s="6" t="str">
        <f>VLOOKUP($A163,PreSurvey!$D:AT,43,FALSE)</f>
        <v>Disagree Slightly</v>
      </c>
      <c r="CA163" t="s">
        <v>65</v>
      </c>
      <c r="CB163" s="6" t="str">
        <f>VLOOKUP($A163,PreSurvey!$D:AU,44,FALSE)</f>
        <v>Neither Agree nor Disagree</v>
      </c>
      <c r="CC163" t="s">
        <v>60</v>
      </c>
      <c r="CD163" s="6" t="str">
        <f>VLOOKUP($A163,PreSurvey!$D:AV,45,FALSE)</f>
        <v>Neither Agree nor Disagree</v>
      </c>
      <c r="CE163" t="s">
        <v>65</v>
      </c>
      <c r="CF163" s="6" t="str">
        <f>VLOOKUP($A163,PreSurvey!$D:AW,46,FALSE)</f>
        <v>Disagree Slightly</v>
      </c>
      <c r="CG163" t="s">
        <v>60</v>
      </c>
      <c r="CH163" s="6" t="str">
        <f>VLOOKUP($A163,PreSurvey!$D:AX,47,FALSE)</f>
        <v>Disagree Slightly</v>
      </c>
      <c r="CI163" t="s">
        <v>65</v>
      </c>
      <c r="CJ163" s="6" t="str">
        <f>VLOOKUP($A163,PreSurvey!$D:AY,48,FALSE)</f>
        <v>Disagree Slightly</v>
      </c>
      <c r="CK163" t="s">
        <v>65</v>
      </c>
      <c r="CL163">
        <v>776</v>
      </c>
      <c r="CM163" s="3">
        <v>44439.288888888892</v>
      </c>
    </row>
    <row r="164" spans="1:91" x14ac:dyDescent="0.35">
      <c r="A164" s="5" t="s">
        <v>255</v>
      </c>
      <c r="B164" t="s">
        <v>118</v>
      </c>
      <c r="C164" t="s">
        <v>702</v>
      </c>
      <c r="D164" t="s">
        <v>63</v>
      </c>
      <c r="E164" s="6" t="s">
        <v>58</v>
      </c>
      <c r="F164" s="6" t="s">
        <v>73</v>
      </c>
      <c r="G164" s="6" t="s">
        <v>58</v>
      </c>
      <c r="H164" s="6" t="s">
        <v>74</v>
      </c>
      <c r="I164">
        <v>3</v>
      </c>
      <c r="J164">
        <v>3</v>
      </c>
      <c r="K164">
        <v>3</v>
      </c>
      <c r="L164" s="6" t="str">
        <f>VLOOKUP($A164,PreSurvey!$D:M,10,FALSE)</f>
        <v>Neither Agree nor Disagree</v>
      </c>
      <c r="M164" t="s">
        <v>60</v>
      </c>
      <c r="N164" s="6" t="str">
        <f>VLOOKUP($A164,PreSurvey!$D:N,11,FALSE)</f>
        <v>Neither Agree nor Disagree</v>
      </c>
      <c r="O164" t="s">
        <v>60</v>
      </c>
      <c r="P164" s="6" t="str">
        <f>VLOOKUP($A164,PreSurvey!$D:O,12,FALSE)</f>
        <v>Neither Agree nor Disagree</v>
      </c>
      <c r="Q164" t="s">
        <v>60</v>
      </c>
      <c r="R164" s="6" t="str">
        <f>VLOOKUP($A164,PreSurvey!$D:P,13,FALSE)</f>
        <v>Neither Agree nor Disagree</v>
      </c>
      <c r="S164" t="s">
        <v>60</v>
      </c>
      <c r="T164" s="6" t="str">
        <f>VLOOKUP($A164,PreSurvey!$D:Q,14,FALSE)</f>
        <v>Neither Agree nor Disagree</v>
      </c>
      <c r="U164" t="s">
        <v>60</v>
      </c>
      <c r="V164" s="6" t="str">
        <f>VLOOKUP($A164,PreSurvey!$D:R,15,FALSE)</f>
        <v>Neither Agree nor Disagree</v>
      </c>
      <c r="W164" t="s">
        <v>60</v>
      </c>
      <c r="X164" s="6" t="str">
        <f>VLOOKUP($A164,PreSurvey!$D:S,16,FALSE)</f>
        <v>Neither Agree nor Disagree</v>
      </c>
      <c r="Y164" t="s">
        <v>60</v>
      </c>
      <c r="Z164" s="6" t="str">
        <f>VLOOKUP($A164,PreSurvey!$D:T,17,FALSE)</f>
        <v>Neither Agree nor Disagree</v>
      </c>
      <c r="AA164" t="s">
        <v>60</v>
      </c>
      <c r="AB164" s="6" t="str">
        <f>VLOOKUP($A164,PreSurvey!$D:U,18,FALSE)</f>
        <v>Neither Agree nor Disagree</v>
      </c>
      <c r="AC164" t="s">
        <v>60</v>
      </c>
      <c r="AD164" s="6" t="str">
        <f>VLOOKUP($A164,PreSurvey!$D:V,19,FALSE)</f>
        <v>Neither Agree nor Disagree</v>
      </c>
      <c r="AE164" t="s">
        <v>60</v>
      </c>
      <c r="AF164" s="6" t="str">
        <f>VLOOKUP($A164,PreSurvey!$D:W,20,FALSE)</f>
        <v>Neither Agree nor Disagree</v>
      </c>
      <c r="AG164" t="s">
        <v>60</v>
      </c>
      <c r="AH164" s="6" t="str">
        <f>VLOOKUP($A164,PreSurvey!$D:X,21,FALSE)</f>
        <v>Neither Agree nor Disagree</v>
      </c>
      <c r="AI164" t="s">
        <v>60</v>
      </c>
      <c r="AJ164" s="6" t="str">
        <f>VLOOKUP($A164,PreSurvey!$D:Y,22,FALSE)</f>
        <v>Neither Agree nor Disagree</v>
      </c>
      <c r="AK164" t="s">
        <v>60</v>
      </c>
      <c r="AL164" s="6" t="str">
        <f>VLOOKUP($A164,PreSurvey!$D:Z,23,FALSE)</f>
        <v>Neither Agree nor Disagree</v>
      </c>
      <c r="AM164" t="s">
        <v>60</v>
      </c>
      <c r="AN164" s="6" t="str">
        <f>VLOOKUP($A164,PreSurvey!$D:AA,24,FALSE)</f>
        <v>Neither Agree nor Disagree</v>
      </c>
      <c r="AO164" t="s">
        <v>60</v>
      </c>
      <c r="AP164" s="6" t="str">
        <f>VLOOKUP($A164,PreSurvey!$D:AB,25,FALSE)</f>
        <v>Neither Agree nor Disagree</v>
      </c>
      <c r="AQ164" t="s">
        <v>60</v>
      </c>
      <c r="AR164" s="6" t="str">
        <f>VLOOKUP($A164,PreSurvey!$D:AC,26,FALSE)</f>
        <v>Neither Agree nor Disagree</v>
      </c>
      <c r="AS164" t="s">
        <v>60</v>
      </c>
      <c r="AT164" s="6" t="str">
        <f>VLOOKUP($A164,PreSurvey!$D:AD,27,FALSE)</f>
        <v>Neither Agree nor Disagree</v>
      </c>
      <c r="AU164" t="s">
        <v>60</v>
      </c>
      <c r="AV164" s="6" t="str">
        <f>VLOOKUP($A164,PreSurvey!$D:AE,28,FALSE)</f>
        <v>Neither Agree nor Disagree</v>
      </c>
      <c r="AW164" t="s">
        <v>60</v>
      </c>
      <c r="AX164" s="6" t="str">
        <f>VLOOKUP($A164,PreSurvey!$D:AF,29,FALSE)</f>
        <v>Neither Agree nor Disagree</v>
      </c>
      <c r="AY164" t="s">
        <v>60</v>
      </c>
      <c r="AZ164" s="6" t="str">
        <f>VLOOKUP($A164,PreSurvey!$D:AG,30,FALSE)</f>
        <v>Neither Agree nor Disagree</v>
      </c>
      <c r="BA164" t="s">
        <v>60</v>
      </c>
      <c r="BB164" s="6" t="str">
        <f>VLOOKUP($A164,PreSurvey!$D:AH,31,FALSE)</f>
        <v>Neither Agree nor Disagree</v>
      </c>
      <c r="BC164" t="s">
        <v>60</v>
      </c>
      <c r="BD164" s="6" t="str">
        <f>VLOOKUP($A164,PreSurvey!$D:AI,32,FALSE)</f>
        <v>Neither Agree nor Disagree</v>
      </c>
      <c r="BE164" t="s">
        <v>60</v>
      </c>
      <c r="BF164" s="6" t="str">
        <f>VLOOKUP($A164,PreSurvey!$D:AJ,33,FALSE)</f>
        <v>Neither Agree nor Disagree</v>
      </c>
      <c r="BG164" t="s">
        <v>60</v>
      </c>
      <c r="BH164" s="6" t="str">
        <f>VLOOKUP($A164,PreSurvey!$D:AK,34,FALSE)</f>
        <v>Neither Agree nor Disagree</v>
      </c>
      <c r="BI164" t="s">
        <v>60</v>
      </c>
      <c r="BJ164" s="6" t="str">
        <f>VLOOKUP($A164,PreSurvey!$D:AL,35,FALSE)</f>
        <v>Neither Agree nor Disagree</v>
      </c>
      <c r="BK164" t="s">
        <v>60</v>
      </c>
      <c r="BL164" s="6" t="str">
        <f>VLOOKUP($A164,PreSurvey!$D:AM,36,FALSE)</f>
        <v>Neither Agree nor Disagree</v>
      </c>
      <c r="BM164" t="s">
        <v>60</v>
      </c>
      <c r="BN164" s="6" t="str">
        <f>VLOOKUP($A164,PreSurvey!$D:AN,37,FALSE)</f>
        <v>Neither Agree nor Disagree</v>
      </c>
      <c r="BO164" t="s">
        <v>60</v>
      </c>
      <c r="BP164" s="6" t="str">
        <f>VLOOKUP($A164,PreSurvey!$D:AO,38,FALSE)</f>
        <v>Neither Agree nor Disagree</v>
      </c>
      <c r="BQ164" t="s">
        <v>60</v>
      </c>
      <c r="BR164" s="6" t="str">
        <f>VLOOKUP($A164,PreSurvey!$D:AP,39,FALSE)</f>
        <v>Neither Agree nor Disagree</v>
      </c>
      <c r="BS164" t="s">
        <v>60</v>
      </c>
      <c r="BT164" s="6" t="str">
        <f>VLOOKUP($A164,PreSurvey!$D:AQ,40,FALSE)</f>
        <v>Neither Agree nor Disagree</v>
      </c>
      <c r="BU164" t="s">
        <v>60</v>
      </c>
      <c r="BV164" s="6" t="str">
        <f>VLOOKUP($A164,PreSurvey!$D:AR,41,FALSE)</f>
        <v>Neither Agree nor Disagree</v>
      </c>
      <c r="BW164" t="s">
        <v>60</v>
      </c>
      <c r="BX164" s="6" t="str">
        <f>VLOOKUP($A164,PreSurvey!$D:AS,42,FALSE)</f>
        <v>Neither Agree nor Disagree</v>
      </c>
      <c r="BY164" t="s">
        <v>60</v>
      </c>
      <c r="BZ164" s="6" t="str">
        <f>VLOOKUP($A164,PreSurvey!$D:AT,43,FALSE)</f>
        <v>Neither Agree nor Disagree</v>
      </c>
      <c r="CA164" t="s">
        <v>60</v>
      </c>
      <c r="CB164" s="6" t="str">
        <f>VLOOKUP($A164,PreSurvey!$D:AU,44,FALSE)</f>
        <v>Neither Agree nor Disagree</v>
      </c>
      <c r="CC164" t="s">
        <v>60</v>
      </c>
      <c r="CD164" s="6" t="str">
        <f>VLOOKUP($A164,PreSurvey!$D:AV,45,FALSE)</f>
        <v>Neither Agree nor Disagree</v>
      </c>
      <c r="CE164" t="s">
        <v>60</v>
      </c>
      <c r="CF164" s="6" t="str">
        <f>VLOOKUP($A164,PreSurvey!$D:AW,46,FALSE)</f>
        <v>Neither Agree nor Disagree</v>
      </c>
      <c r="CG164" t="s">
        <v>60</v>
      </c>
      <c r="CH164" s="6" t="str">
        <f>VLOOKUP($A164,PreSurvey!$D:AX,47,FALSE)</f>
        <v>Neither Agree nor Disagree</v>
      </c>
      <c r="CI164" t="s">
        <v>60</v>
      </c>
      <c r="CJ164" s="6" t="str">
        <f>VLOOKUP($A164,PreSurvey!$D:AY,48,FALSE)</f>
        <v>Neither Agree nor Disagree</v>
      </c>
      <c r="CK164" t="s">
        <v>60</v>
      </c>
      <c r="CL164">
        <v>819</v>
      </c>
      <c r="CM164" s="3">
        <v>44439.609027777777</v>
      </c>
    </row>
    <row r="165" spans="1:91" x14ac:dyDescent="0.35">
      <c r="A165" s="5" t="s">
        <v>273</v>
      </c>
      <c r="B165" t="s">
        <v>118</v>
      </c>
      <c r="C165" t="s">
        <v>702</v>
      </c>
      <c r="D165" t="s">
        <v>56</v>
      </c>
      <c r="E165" s="6" t="s">
        <v>58</v>
      </c>
      <c r="F165" s="6" t="s">
        <v>73</v>
      </c>
      <c r="G165" s="6" t="s">
        <v>58</v>
      </c>
      <c r="H165" s="6" t="s">
        <v>74</v>
      </c>
      <c r="I165">
        <v>3</v>
      </c>
      <c r="J165">
        <v>3</v>
      </c>
      <c r="K165">
        <v>3</v>
      </c>
      <c r="L165" s="6" t="str">
        <f>VLOOKUP($A165,PreSurvey!$D:M,10,FALSE)</f>
        <v>Neither Agree nor Disagree</v>
      </c>
      <c r="M165" t="s">
        <v>68</v>
      </c>
      <c r="N165" s="6" t="str">
        <f>VLOOKUP($A165,PreSurvey!$D:N,11,FALSE)</f>
        <v>Neither Agree nor Disagree</v>
      </c>
      <c r="O165" t="s">
        <v>65</v>
      </c>
      <c r="P165" s="6" t="str">
        <f>VLOOKUP($A165,PreSurvey!$D:O,12,FALSE)</f>
        <v>Neither Agree nor Disagree</v>
      </c>
      <c r="Q165" t="s">
        <v>66</v>
      </c>
      <c r="R165" s="6" t="str">
        <f>VLOOKUP($A165,PreSurvey!$D:P,13,FALSE)</f>
        <v>Neither Agree nor Disagree</v>
      </c>
      <c r="S165" t="s">
        <v>60</v>
      </c>
      <c r="T165" s="6" t="str">
        <f>VLOOKUP($A165,PreSurvey!$D:Q,14,FALSE)</f>
        <v>Neither Agree nor Disagree</v>
      </c>
      <c r="U165" t="s">
        <v>60</v>
      </c>
      <c r="V165" s="6" t="str">
        <f>VLOOKUP($A165,PreSurvey!$D:R,15,FALSE)</f>
        <v>Neither Agree nor Disagree</v>
      </c>
      <c r="W165" t="s">
        <v>60</v>
      </c>
      <c r="X165" s="6" t="str">
        <f>VLOOKUP($A165,PreSurvey!$D:S,16,FALSE)</f>
        <v>Neither Agree nor Disagree</v>
      </c>
      <c r="Y165" t="s">
        <v>60</v>
      </c>
      <c r="Z165" s="6" t="str">
        <f>VLOOKUP($A165,PreSurvey!$D:T,17,FALSE)</f>
        <v>Neither Agree nor Disagree</v>
      </c>
      <c r="AA165" t="s">
        <v>60</v>
      </c>
      <c r="AB165" s="6" t="str">
        <f>VLOOKUP($A165,PreSurvey!$D:U,18,FALSE)</f>
        <v>Neither Agree nor Disagree</v>
      </c>
      <c r="AC165" t="s">
        <v>60</v>
      </c>
      <c r="AD165" s="6" t="str">
        <f>VLOOKUP($A165,PreSurvey!$D:V,19,FALSE)</f>
        <v>Neither Agree nor Disagree</v>
      </c>
      <c r="AE165" t="s">
        <v>60</v>
      </c>
      <c r="AF165" s="6" t="str">
        <f>VLOOKUP($A165,PreSurvey!$D:W,20,FALSE)</f>
        <v>Agree Slightly</v>
      </c>
      <c r="AG165" t="s">
        <v>60</v>
      </c>
      <c r="AH165" s="6" t="str">
        <f>VLOOKUP($A165,PreSurvey!$D:X,21,FALSE)</f>
        <v>Neither Agree nor Disagree</v>
      </c>
      <c r="AI165" t="s">
        <v>60</v>
      </c>
      <c r="AJ165" s="6" t="str">
        <f>VLOOKUP($A165,PreSurvey!$D:Y,22,FALSE)</f>
        <v>Neither Agree nor Disagree</v>
      </c>
      <c r="AK165" t="s">
        <v>60</v>
      </c>
      <c r="AL165" s="6" t="str">
        <f>VLOOKUP($A165,PreSurvey!$D:Z,23,FALSE)</f>
        <v>Neither Agree nor Disagree</v>
      </c>
      <c r="AM165" t="s">
        <v>60</v>
      </c>
      <c r="AN165" s="6" t="str">
        <f>VLOOKUP($A165,PreSurvey!$D:AA,24,FALSE)</f>
        <v>Neither Agree nor Disagree</v>
      </c>
      <c r="AO165" t="s">
        <v>60</v>
      </c>
      <c r="AP165" s="6" t="str">
        <f>VLOOKUP($A165,PreSurvey!$D:AB,25,FALSE)</f>
        <v>Disagree Slightly</v>
      </c>
      <c r="AQ165" t="s">
        <v>60</v>
      </c>
      <c r="AR165" s="6" t="str">
        <f>VLOOKUP($A165,PreSurvey!$D:AC,26,FALSE)</f>
        <v>Disagree Slightly</v>
      </c>
      <c r="AS165" t="s">
        <v>60</v>
      </c>
      <c r="AT165" s="6" t="str">
        <f>VLOOKUP($A165,PreSurvey!$D:AD,27,FALSE)</f>
        <v>Neither Agree nor Disagree</v>
      </c>
      <c r="AU165" t="s">
        <v>60</v>
      </c>
      <c r="AV165" s="6" t="str">
        <f>VLOOKUP($A165,PreSurvey!$D:AE,28,FALSE)</f>
        <v>Neither Agree nor Disagree</v>
      </c>
      <c r="AW165" t="s">
        <v>60</v>
      </c>
      <c r="AX165" s="6" t="str">
        <f>VLOOKUP($A165,PreSurvey!$D:AF,29,FALSE)</f>
        <v>Neither Agree nor Disagree</v>
      </c>
      <c r="AY165" t="s">
        <v>60</v>
      </c>
      <c r="AZ165" s="6" t="str">
        <f>VLOOKUP($A165,PreSurvey!$D:AG,30,FALSE)</f>
        <v>Neither Agree nor Disagree</v>
      </c>
      <c r="BA165" t="s">
        <v>60</v>
      </c>
      <c r="BB165" s="6" t="str">
        <f>VLOOKUP($A165,PreSurvey!$D:AH,31,FALSE)</f>
        <v>Agree Slightly</v>
      </c>
      <c r="BC165" t="s">
        <v>60</v>
      </c>
      <c r="BD165" s="6" t="str">
        <f>VLOOKUP($A165,PreSurvey!$D:AI,32,FALSE)</f>
        <v>Agree Strongly</v>
      </c>
      <c r="BE165" t="s">
        <v>60</v>
      </c>
      <c r="BF165" s="6" t="str">
        <f>VLOOKUP($A165,PreSurvey!$D:AJ,33,FALSE)</f>
        <v>Neither Agree nor Disagree</v>
      </c>
      <c r="BG165" t="s">
        <v>60</v>
      </c>
      <c r="BH165" s="6" t="str">
        <f>VLOOKUP($A165,PreSurvey!$D:AK,34,FALSE)</f>
        <v>Disagree Strongly</v>
      </c>
      <c r="BI165" t="s">
        <v>60</v>
      </c>
      <c r="BJ165" s="6" t="str">
        <f>VLOOKUP($A165,PreSurvey!$D:AL,35,FALSE)</f>
        <v>Disagree Slightly</v>
      </c>
      <c r="BK165" t="s">
        <v>60</v>
      </c>
      <c r="BL165" s="6" t="str">
        <f>VLOOKUP($A165,PreSurvey!$D:AM,36,FALSE)</f>
        <v>Disagree Slightly</v>
      </c>
      <c r="BM165" t="s">
        <v>60</v>
      </c>
      <c r="BN165" s="6" t="str">
        <f>VLOOKUP($A165,PreSurvey!$D:AN,37,FALSE)</f>
        <v>Neither Agree nor Disagree</v>
      </c>
      <c r="BO165" t="s">
        <v>60</v>
      </c>
      <c r="BP165" s="6" t="str">
        <f>VLOOKUP($A165,PreSurvey!$D:AO,38,FALSE)</f>
        <v>Neither Agree nor Disagree</v>
      </c>
      <c r="BQ165" t="s">
        <v>60</v>
      </c>
      <c r="BR165" s="6" t="str">
        <f>VLOOKUP($A165,PreSurvey!$D:AP,39,FALSE)</f>
        <v>Disagree Slightly</v>
      </c>
      <c r="BS165" t="s">
        <v>60</v>
      </c>
      <c r="BT165" s="6" t="str">
        <f>VLOOKUP($A165,PreSurvey!$D:AQ,40,FALSE)</f>
        <v>Disagree Slightly</v>
      </c>
      <c r="BU165" t="s">
        <v>60</v>
      </c>
      <c r="BV165" s="6" t="str">
        <f>VLOOKUP($A165,PreSurvey!$D:AR,41,FALSE)</f>
        <v>Disagree Slightly</v>
      </c>
      <c r="BW165" t="s">
        <v>60</v>
      </c>
      <c r="BX165" s="6" t="str">
        <f>VLOOKUP($A165,PreSurvey!$D:AS,42,FALSE)</f>
        <v>Disagree Slightly</v>
      </c>
      <c r="BY165" t="s">
        <v>60</v>
      </c>
      <c r="BZ165" s="6" t="str">
        <f>VLOOKUP($A165,PreSurvey!$D:AT,43,FALSE)</f>
        <v>Neither Agree nor Disagree</v>
      </c>
      <c r="CA165" t="s">
        <v>60</v>
      </c>
      <c r="CB165" s="6" t="str">
        <f>VLOOKUP($A165,PreSurvey!$D:AU,44,FALSE)</f>
        <v>Neither Agree nor Disagree</v>
      </c>
      <c r="CC165" t="s">
        <v>60</v>
      </c>
      <c r="CD165" s="6" t="str">
        <f>VLOOKUP($A165,PreSurvey!$D:AV,45,FALSE)</f>
        <v>Neither Agree nor Disagree</v>
      </c>
      <c r="CE165" t="s">
        <v>60</v>
      </c>
      <c r="CF165" s="6" t="str">
        <f>VLOOKUP($A165,PreSurvey!$D:AW,46,FALSE)</f>
        <v>Neither Agree nor Disagree</v>
      </c>
      <c r="CG165" t="s">
        <v>60</v>
      </c>
      <c r="CH165" s="6" t="str">
        <f>VLOOKUP($A165,PreSurvey!$D:AX,47,FALSE)</f>
        <v>Neither Agree nor Disagree</v>
      </c>
      <c r="CI165" t="s">
        <v>60</v>
      </c>
      <c r="CJ165" s="6" t="str">
        <f>VLOOKUP($A165,PreSurvey!$D:AY,48,FALSE)</f>
        <v>Neither Agree nor Disagree</v>
      </c>
      <c r="CK165" t="s">
        <v>60</v>
      </c>
      <c r="CL165">
        <v>815</v>
      </c>
      <c r="CM165" s="3">
        <v>44439.602777777778</v>
      </c>
    </row>
    <row r="166" spans="1:91" x14ac:dyDescent="0.35">
      <c r="A166" s="5" t="s">
        <v>622</v>
      </c>
      <c r="B166" t="s">
        <v>71</v>
      </c>
      <c r="C166" t="s">
        <v>703</v>
      </c>
      <c r="D166" t="s">
        <v>56</v>
      </c>
      <c r="E166" s="6" t="s">
        <v>52</v>
      </c>
      <c r="F166" s="6" t="s">
        <v>64</v>
      </c>
      <c r="G166" s="6" t="s">
        <v>58</v>
      </c>
      <c r="H166" s="6" t="s">
        <v>59</v>
      </c>
      <c r="I166">
        <v>5</v>
      </c>
      <c r="J166">
        <v>5</v>
      </c>
      <c r="K166">
        <v>5</v>
      </c>
      <c r="L166" s="6" t="str">
        <f>VLOOKUP($A166,PreSurvey!$D:M,10,FALSE)</f>
        <v>Agree Slightly</v>
      </c>
      <c r="M166" t="s">
        <v>68</v>
      </c>
      <c r="N166" s="6" t="str">
        <f>VLOOKUP($A166,PreSurvey!$D:N,11,FALSE)</f>
        <v>Neither Agree nor Disagree</v>
      </c>
      <c r="O166" t="s">
        <v>60</v>
      </c>
      <c r="P166" s="6" t="str">
        <f>VLOOKUP($A166,PreSurvey!$D:O,12,FALSE)</f>
        <v>Disagree Slightly</v>
      </c>
      <c r="Q166" t="s">
        <v>60</v>
      </c>
      <c r="R166" s="6" t="str">
        <f>VLOOKUP($A166,PreSurvey!$D:P,13,FALSE)</f>
        <v>Agree Slightly</v>
      </c>
      <c r="S166" t="s">
        <v>68</v>
      </c>
      <c r="T166" s="6" t="str">
        <f>VLOOKUP($A166,PreSurvey!$D:Q,14,FALSE)</f>
        <v>Agree Slightly</v>
      </c>
      <c r="U166" t="s">
        <v>68</v>
      </c>
      <c r="V166" s="6" t="str">
        <f>VLOOKUP($A166,PreSurvey!$D:R,15,FALSE)</f>
        <v>Agree Slightly</v>
      </c>
      <c r="W166" t="s">
        <v>60</v>
      </c>
      <c r="X166" s="6" t="str">
        <f>VLOOKUP($A166,PreSurvey!$D:S,16,FALSE)</f>
        <v>Neither Agree nor Disagree</v>
      </c>
      <c r="Y166" t="s">
        <v>60</v>
      </c>
      <c r="Z166" s="6" t="str">
        <f>VLOOKUP($A166,PreSurvey!$D:T,17,FALSE)</f>
        <v>Neither Agree nor Disagree</v>
      </c>
      <c r="AA166" t="s">
        <v>60</v>
      </c>
      <c r="AB166" s="6" t="str">
        <f>VLOOKUP($A166,PreSurvey!$D:U,18,FALSE)</f>
        <v>Agree Slightly</v>
      </c>
      <c r="AC166" t="s">
        <v>68</v>
      </c>
      <c r="AD166" s="6" t="str">
        <f>VLOOKUP($A166,PreSurvey!$D:V,19,FALSE)</f>
        <v>Agree Slightly</v>
      </c>
      <c r="AE166" t="s">
        <v>65</v>
      </c>
      <c r="AF166" s="6" t="str">
        <f>VLOOKUP($A166,PreSurvey!$D:W,20,FALSE)</f>
        <v>Agree Slightly</v>
      </c>
      <c r="AG166" t="s">
        <v>68</v>
      </c>
      <c r="AH166" s="6" t="str">
        <f>VLOOKUP($A166,PreSurvey!$D:X,21,FALSE)</f>
        <v>Agree Slightly</v>
      </c>
      <c r="AI166" t="s">
        <v>68</v>
      </c>
      <c r="AJ166" s="6" t="str">
        <f>VLOOKUP($A166,PreSurvey!$D:Y,22,FALSE)</f>
        <v>Disagree Slightly</v>
      </c>
      <c r="AK166" t="s">
        <v>66</v>
      </c>
      <c r="AL166" s="6" t="str">
        <f>VLOOKUP($A166,PreSurvey!$D:Z,23,FALSE)</f>
        <v>Neither Agree nor Disagree</v>
      </c>
      <c r="AM166" t="s">
        <v>65</v>
      </c>
      <c r="AN166" s="6" t="str">
        <f>VLOOKUP($A166,PreSurvey!$D:AA,24,FALSE)</f>
        <v>Neither Agree nor Disagree</v>
      </c>
      <c r="AO166" t="s">
        <v>60</v>
      </c>
      <c r="AP166" s="6" t="str">
        <f>VLOOKUP($A166,PreSurvey!$D:AB,25,FALSE)</f>
        <v>Disagree Slightly</v>
      </c>
      <c r="AQ166" t="s">
        <v>67</v>
      </c>
      <c r="AR166" s="6" t="str">
        <f>VLOOKUP($A166,PreSurvey!$D:AC,26,FALSE)</f>
        <v>Neither Agree nor Disagree</v>
      </c>
      <c r="AS166" t="s">
        <v>60</v>
      </c>
      <c r="AT166" s="6" t="str">
        <f>VLOOKUP($A166,PreSurvey!$D:AD,27,FALSE)</f>
        <v>Neither Agree nor Disagree</v>
      </c>
      <c r="AU166" t="s">
        <v>65</v>
      </c>
      <c r="AV166" s="6" t="str">
        <f>VLOOKUP($A166,PreSurvey!$D:AE,28,FALSE)</f>
        <v>Neither Agree nor Disagree</v>
      </c>
      <c r="AW166" t="s">
        <v>66</v>
      </c>
      <c r="AX166" s="6" t="str">
        <f>VLOOKUP($A166,PreSurvey!$D:AF,29,FALSE)</f>
        <v>Neither Agree nor Disagree</v>
      </c>
      <c r="AY166" t="s">
        <v>60</v>
      </c>
      <c r="AZ166" s="6" t="str">
        <f>VLOOKUP($A166,PreSurvey!$D:AG,30,FALSE)</f>
        <v>Agree Slightly</v>
      </c>
      <c r="BA166" t="s">
        <v>60</v>
      </c>
      <c r="BB166" s="6" t="str">
        <f>VLOOKUP($A166,PreSurvey!$D:AH,31,FALSE)</f>
        <v>Agree Slightly</v>
      </c>
      <c r="BC166" t="s">
        <v>68</v>
      </c>
      <c r="BD166" s="6" t="str">
        <f>VLOOKUP($A166,PreSurvey!$D:AI,32,FALSE)</f>
        <v>Agree Slightly</v>
      </c>
      <c r="BE166" t="s">
        <v>68</v>
      </c>
      <c r="BF166" s="6" t="str">
        <f>VLOOKUP($A166,PreSurvey!$D:AJ,33,FALSE)</f>
        <v>Disagree Slightly</v>
      </c>
      <c r="BG166" t="s">
        <v>60</v>
      </c>
      <c r="BH166" s="6" t="str">
        <f>VLOOKUP($A166,PreSurvey!$D:AK,34,FALSE)</f>
        <v>Disagree Strongly</v>
      </c>
      <c r="BI166" t="s">
        <v>66</v>
      </c>
      <c r="BJ166" s="6" t="str">
        <f>VLOOKUP($A166,PreSurvey!$D:AL,35,FALSE)</f>
        <v>Disagree Strongly</v>
      </c>
      <c r="BK166" t="s">
        <v>67</v>
      </c>
      <c r="BL166" s="6" t="str">
        <f>VLOOKUP($A166,PreSurvey!$D:AM,36,FALSE)</f>
        <v>Neither Agree nor Disagree</v>
      </c>
      <c r="BM166" t="s">
        <v>60</v>
      </c>
      <c r="BN166" s="6" t="str">
        <f>VLOOKUP($A166,PreSurvey!$D:AN,37,FALSE)</f>
        <v>Neither Agree nor Disagree</v>
      </c>
      <c r="BO166" t="s">
        <v>60</v>
      </c>
      <c r="BP166" s="6" t="str">
        <f>VLOOKUP($A166,PreSurvey!$D:AO,38,FALSE)</f>
        <v>Disagree Slightly</v>
      </c>
      <c r="BQ166" t="s">
        <v>67</v>
      </c>
      <c r="BR166" s="6" t="str">
        <f>VLOOKUP($A166,PreSurvey!$D:AP,39,FALSE)</f>
        <v>Disagree Slightly</v>
      </c>
      <c r="BS166" t="s">
        <v>67</v>
      </c>
      <c r="BT166" s="6" t="str">
        <f>VLOOKUP($A166,PreSurvey!$D:AQ,40,FALSE)</f>
        <v>Disagree Slightly</v>
      </c>
      <c r="BU166" t="s">
        <v>66</v>
      </c>
      <c r="BV166" s="6" t="str">
        <f>VLOOKUP($A166,PreSurvey!$D:AR,41,FALSE)</f>
        <v>Neither Agree nor Disagree</v>
      </c>
      <c r="BW166" t="s">
        <v>66</v>
      </c>
      <c r="BX166" s="6" t="str">
        <f>VLOOKUP($A166,PreSurvey!$D:AS,42,FALSE)</f>
        <v>Neither Agree nor Disagree</v>
      </c>
      <c r="BY166" t="s">
        <v>66</v>
      </c>
      <c r="BZ166" s="6" t="str">
        <f>VLOOKUP($A166,PreSurvey!$D:AT,43,FALSE)</f>
        <v>Neither Agree nor Disagree</v>
      </c>
      <c r="CA166" t="s">
        <v>60</v>
      </c>
      <c r="CB166" s="6" t="str">
        <f>VLOOKUP($A166,PreSurvey!$D:AU,44,FALSE)</f>
        <v>Neither Agree nor Disagree</v>
      </c>
      <c r="CC166" t="s">
        <v>60</v>
      </c>
      <c r="CD166" s="6" t="str">
        <f>VLOOKUP($A166,PreSurvey!$D:AV,45,FALSE)</f>
        <v>Neither Agree nor Disagree</v>
      </c>
      <c r="CE166" t="s">
        <v>65</v>
      </c>
      <c r="CF166" s="6" t="str">
        <f>VLOOKUP($A166,PreSurvey!$D:AW,46,FALSE)</f>
        <v>Neither Agree nor Disagree</v>
      </c>
      <c r="CG166" t="s">
        <v>65</v>
      </c>
      <c r="CH166" s="6" t="str">
        <f>VLOOKUP($A166,PreSurvey!$D:AX,47,FALSE)</f>
        <v>Neither Agree nor Disagree</v>
      </c>
      <c r="CI166" t="s">
        <v>65</v>
      </c>
      <c r="CJ166" s="6" t="str">
        <f>VLOOKUP($A166,PreSurvey!$D:AY,48,FALSE)</f>
        <v>Neither Agree nor Disagree</v>
      </c>
      <c r="CK166" t="s">
        <v>65</v>
      </c>
      <c r="CL166">
        <v>158</v>
      </c>
      <c r="CM166" s="3">
        <v>44403.364583333336</v>
      </c>
    </row>
    <row r="167" spans="1:91" x14ac:dyDescent="0.35">
      <c r="A167" s="5" t="s">
        <v>635</v>
      </c>
      <c r="B167" t="s">
        <v>71</v>
      </c>
      <c r="C167" t="s">
        <v>705</v>
      </c>
      <c r="D167" t="s">
        <v>56</v>
      </c>
      <c r="E167" s="6" t="s">
        <v>58</v>
      </c>
      <c r="F167" s="6" t="s">
        <v>73</v>
      </c>
      <c r="G167" s="6" t="s">
        <v>58</v>
      </c>
      <c r="H167" s="6" t="s">
        <v>59</v>
      </c>
      <c r="I167">
        <v>5</v>
      </c>
      <c r="J167">
        <v>5</v>
      </c>
      <c r="K167">
        <v>5</v>
      </c>
      <c r="L167" s="6" t="str">
        <f>VLOOKUP($A167,PreSurvey!$D:M,10,FALSE)</f>
        <v>Agree Slightly</v>
      </c>
      <c r="M167" t="s">
        <v>68</v>
      </c>
      <c r="N167" s="6" t="str">
        <f>VLOOKUP($A167,PreSurvey!$D:N,11,FALSE)</f>
        <v>Neither Agree nor Disagree</v>
      </c>
      <c r="O167" t="s">
        <v>60</v>
      </c>
      <c r="P167" s="6" t="str">
        <f>VLOOKUP($A167,PreSurvey!$D:O,12,FALSE)</f>
        <v>Neither Agree nor Disagree</v>
      </c>
      <c r="Q167" t="s">
        <v>60</v>
      </c>
      <c r="R167" s="6" t="str">
        <f>VLOOKUP($A167,PreSurvey!$D:P,13,FALSE)</f>
        <v>Agree Slightly</v>
      </c>
      <c r="S167" t="s">
        <v>65</v>
      </c>
      <c r="T167" s="6" t="str">
        <f>VLOOKUP($A167,PreSurvey!$D:Q,14,FALSE)</f>
        <v>Neither Agree nor Disagree</v>
      </c>
      <c r="U167" t="s">
        <v>65</v>
      </c>
      <c r="V167" s="6" t="str">
        <f>VLOOKUP($A167,PreSurvey!$D:R,15,FALSE)</f>
        <v>Disagree Slightly</v>
      </c>
      <c r="W167" t="s">
        <v>67</v>
      </c>
      <c r="X167" s="6" t="str">
        <f>VLOOKUP($A167,PreSurvey!$D:S,16,FALSE)</f>
        <v>Disagree Slightly</v>
      </c>
      <c r="Y167" t="s">
        <v>60</v>
      </c>
      <c r="Z167" s="6" t="str">
        <f>VLOOKUP($A167,PreSurvey!$D:T,17,FALSE)</f>
        <v>Disagree Slightly</v>
      </c>
      <c r="AA167" t="s">
        <v>60</v>
      </c>
      <c r="AB167" s="6" t="str">
        <f>VLOOKUP($A167,PreSurvey!$D:U,18,FALSE)</f>
        <v>Agree Strongly</v>
      </c>
      <c r="AC167" t="s">
        <v>68</v>
      </c>
      <c r="AD167" s="6" t="str">
        <f>VLOOKUP($A167,PreSurvey!$D:V,19,FALSE)</f>
        <v>Neither Agree nor Disagree</v>
      </c>
      <c r="AE167" t="s">
        <v>60</v>
      </c>
      <c r="AF167" s="6" t="str">
        <f>VLOOKUP($A167,PreSurvey!$D:W,20,FALSE)</f>
        <v>Agree Slightly</v>
      </c>
      <c r="AG167" t="s">
        <v>65</v>
      </c>
      <c r="AH167" s="6" t="str">
        <f>VLOOKUP($A167,PreSurvey!$D:X,21,FALSE)</f>
        <v>Agree Slightly</v>
      </c>
      <c r="AI167" t="s">
        <v>65</v>
      </c>
      <c r="AJ167" s="6" t="str">
        <f>VLOOKUP($A167,PreSurvey!$D:Y,22,FALSE)</f>
        <v>Neither Agree nor Disagree</v>
      </c>
      <c r="AK167" t="s">
        <v>60</v>
      </c>
      <c r="AL167" s="6" t="str">
        <f>VLOOKUP($A167,PreSurvey!$D:Z,23,FALSE)</f>
        <v>Agree Slightly</v>
      </c>
      <c r="AM167" t="s">
        <v>65</v>
      </c>
      <c r="AN167" s="6" t="str">
        <f>VLOOKUP($A167,PreSurvey!$D:AA,24,FALSE)</f>
        <v>Neither Agree nor Disagree</v>
      </c>
      <c r="AO167" t="s">
        <v>65</v>
      </c>
      <c r="AP167" s="6" t="str">
        <f>VLOOKUP($A167,PreSurvey!$D:AB,25,FALSE)</f>
        <v>Disagree Slightly</v>
      </c>
      <c r="AQ167" t="s">
        <v>66</v>
      </c>
      <c r="AR167" s="6" t="str">
        <f>VLOOKUP($A167,PreSurvey!$D:AC,26,FALSE)</f>
        <v>Neither Agree nor Disagree</v>
      </c>
      <c r="AS167" t="s">
        <v>60</v>
      </c>
      <c r="AT167" s="6" t="str">
        <f>VLOOKUP($A167,PreSurvey!$D:AD,27,FALSE)</f>
        <v>Neither Agree nor Disagree</v>
      </c>
      <c r="AU167" t="s">
        <v>65</v>
      </c>
      <c r="AV167" s="6" t="str">
        <f>VLOOKUP($A167,PreSurvey!$D:AE,28,FALSE)</f>
        <v>Neither Agree nor Disagree</v>
      </c>
      <c r="AW167" t="s">
        <v>60</v>
      </c>
      <c r="AX167" s="6" t="str">
        <f>VLOOKUP($A167,PreSurvey!$D:AF,29,FALSE)</f>
        <v>Neither Agree nor Disagree</v>
      </c>
      <c r="AY167" t="s">
        <v>66</v>
      </c>
      <c r="AZ167" s="6" t="str">
        <f>VLOOKUP($A167,PreSurvey!$D:AG,30,FALSE)</f>
        <v>Neither Agree nor Disagree</v>
      </c>
      <c r="BA167" t="s">
        <v>60</v>
      </c>
      <c r="BB167" s="6" t="str">
        <f>VLOOKUP($A167,PreSurvey!$D:AH,31,FALSE)</f>
        <v>Neither Agree nor Disagree</v>
      </c>
      <c r="BC167" t="s">
        <v>68</v>
      </c>
      <c r="BD167" s="6" t="str">
        <f>VLOOKUP($A167,PreSurvey!$D:AI,32,FALSE)</f>
        <v>Neither Agree nor Disagree</v>
      </c>
      <c r="BE167" t="s">
        <v>68</v>
      </c>
      <c r="BF167" s="6" t="str">
        <f>VLOOKUP($A167,PreSurvey!$D:AJ,33,FALSE)</f>
        <v>Neither Agree nor Disagree</v>
      </c>
      <c r="BG167" t="s">
        <v>60</v>
      </c>
      <c r="BH167" s="6" t="str">
        <f>VLOOKUP($A167,PreSurvey!$D:AK,34,FALSE)</f>
        <v>Neither Agree nor Disagree</v>
      </c>
      <c r="BI167" t="s">
        <v>66</v>
      </c>
      <c r="BJ167" s="6" t="str">
        <f>VLOOKUP($A167,PreSurvey!$D:AL,35,FALSE)</f>
        <v>Neither Agree nor Disagree</v>
      </c>
      <c r="BK167" t="s">
        <v>66</v>
      </c>
      <c r="BL167" s="6" t="str">
        <f>VLOOKUP($A167,PreSurvey!$D:AM,36,FALSE)</f>
        <v>Neither Agree nor Disagree</v>
      </c>
      <c r="BM167" t="s">
        <v>60</v>
      </c>
      <c r="BN167" s="6" t="str">
        <f>VLOOKUP($A167,PreSurvey!$D:AN,37,FALSE)</f>
        <v>Neither Agree nor Disagree</v>
      </c>
      <c r="BO167" t="s">
        <v>60</v>
      </c>
      <c r="BP167" s="6" t="str">
        <f>VLOOKUP($A167,PreSurvey!$D:AO,38,FALSE)</f>
        <v>Neither Agree nor Disagree</v>
      </c>
      <c r="BQ167" t="s">
        <v>66</v>
      </c>
      <c r="BR167" s="6" t="str">
        <f>VLOOKUP($A167,PreSurvey!$D:AP,39,FALSE)</f>
        <v>Neither Agree nor Disagree</v>
      </c>
      <c r="BS167" t="s">
        <v>60</v>
      </c>
      <c r="BT167" s="6" t="str">
        <f>VLOOKUP($A167,PreSurvey!$D:AQ,40,FALSE)</f>
        <v>Neither Agree nor Disagree</v>
      </c>
      <c r="BU167" t="s">
        <v>60</v>
      </c>
      <c r="BV167" s="6" t="str">
        <f>VLOOKUP($A167,PreSurvey!$D:AR,41,FALSE)</f>
        <v>Neither Agree nor Disagree</v>
      </c>
      <c r="BW167" t="s">
        <v>66</v>
      </c>
      <c r="BX167" s="6" t="str">
        <f>VLOOKUP($A167,PreSurvey!$D:AS,42,FALSE)</f>
        <v>Neither Agree nor Disagree</v>
      </c>
      <c r="BY167" t="s">
        <v>66</v>
      </c>
      <c r="BZ167" s="6" t="str">
        <f>VLOOKUP($A167,PreSurvey!$D:AT,43,FALSE)</f>
        <v>Neither Agree nor Disagree</v>
      </c>
      <c r="CA167" t="s">
        <v>60</v>
      </c>
      <c r="CB167" s="6" t="str">
        <f>VLOOKUP($A167,PreSurvey!$D:AU,44,FALSE)</f>
        <v>Agree Slightly</v>
      </c>
      <c r="CC167" t="s">
        <v>65</v>
      </c>
      <c r="CD167" s="6" t="str">
        <f>VLOOKUP($A167,PreSurvey!$D:AV,45,FALSE)</f>
        <v>Agree Slightly</v>
      </c>
      <c r="CE167" t="s">
        <v>65</v>
      </c>
      <c r="CF167" s="6" t="str">
        <f>VLOOKUP($A167,PreSurvey!$D:AW,46,FALSE)</f>
        <v>Agree Slightly</v>
      </c>
      <c r="CG167" t="s">
        <v>65</v>
      </c>
      <c r="CH167" s="6" t="str">
        <f>VLOOKUP($A167,PreSurvey!$D:AX,47,FALSE)</f>
        <v>Agree Slightly</v>
      </c>
      <c r="CI167" t="s">
        <v>65</v>
      </c>
      <c r="CJ167" s="6" t="str">
        <f>VLOOKUP($A167,PreSurvey!$D:AY,48,FALSE)</f>
        <v>Agree Slightly</v>
      </c>
      <c r="CK167" t="s">
        <v>65</v>
      </c>
      <c r="CL167">
        <v>135</v>
      </c>
      <c r="CM167" s="3">
        <v>44402.543749999997</v>
      </c>
    </row>
    <row r="168" spans="1:91" x14ac:dyDescent="0.35">
      <c r="A168" s="5" t="s">
        <v>110</v>
      </c>
      <c r="B168" t="s">
        <v>71</v>
      </c>
      <c r="C168" t="s">
        <v>702</v>
      </c>
      <c r="D168" t="s">
        <v>56</v>
      </c>
      <c r="E168" s="6" t="s">
        <v>58</v>
      </c>
      <c r="F168" s="6" t="s">
        <v>73</v>
      </c>
      <c r="G168" s="6" t="s">
        <v>58</v>
      </c>
      <c r="H168" s="6" t="s">
        <v>59</v>
      </c>
      <c r="I168">
        <v>4</v>
      </c>
      <c r="J168">
        <v>5</v>
      </c>
      <c r="K168">
        <v>5</v>
      </c>
      <c r="L168" s="6" t="str">
        <f>VLOOKUP($A168,PreSurvey!$D:M,10,FALSE)</f>
        <v>Agree Slightly</v>
      </c>
      <c r="M168" t="s">
        <v>68</v>
      </c>
      <c r="N168" s="6" t="str">
        <f>VLOOKUP($A168,PreSurvey!$D:N,11,FALSE)</f>
        <v>Agree Slightly</v>
      </c>
      <c r="O168" t="s">
        <v>68</v>
      </c>
      <c r="P168" s="6" t="str">
        <f>VLOOKUP($A168,PreSurvey!$D:O,12,FALSE)</f>
        <v>Neither Agree nor Disagree</v>
      </c>
      <c r="Q168" t="s">
        <v>65</v>
      </c>
      <c r="R168" s="6" t="str">
        <f>VLOOKUP($A168,PreSurvey!$D:P,13,FALSE)</f>
        <v>Agree Slightly</v>
      </c>
      <c r="S168" t="s">
        <v>60</v>
      </c>
      <c r="T168" s="6" t="str">
        <f>VLOOKUP($A168,PreSurvey!$D:Q,14,FALSE)</f>
        <v>Agree Slightly</v>
      </c>
      <c r="U168" t="s">
        <v>68</v>
      </c>
      <c r="V168" s="6" t="str">
        <f>VLOOKUP($A168,PreSurvey!$D:R,15,FALSE)</f>
        <v>Neither Agree nor Disagree</v>
      </c>
      <c r="W168" t="s">
        <v>60</v>
      </c>
      <c r="X168" s="6" t="str">
        <f>VLOOKUP($A168,PreSurvey!$D:S,16,FALSE)</f>
        <v>Disagree Slightly</v>
      </c>
      <c r="Y168" t="s">
        <v>67</v>
      </c>
      <c r="Z168" s="6" t="str">
        <f>VLOOKUP($A168,PreSurvey!$D:T,17,FALSE)</f>
        <v>Disagree Strongly</v>
      </c>
      <c r="AA168" t="s">
        <v>67</v>
      </c>
      <c r="AB168" s="6" t="str">
        <f>VLOOKUP($A168,PreSurvey!$D:U,18,FALSE)</f>
        <v>Agree Strongly</v>
      </c>
      <c r="AC168" t="s">
        <v>68</v>
      </c>
      <c r="AD168" s="6" t="str">
        <f>VLOOKUP($A168,PreSurvey!$D:V,19,FALSE)</f>
        <v>Neither Agree nor Disagree</v>
      </c>
      <c r="AE168" t="s">
        <v>68</v>
      </c>
      <c r="AF168" s="6" t="str">
        <f>VLOOKUP($A168,PreSurvey!$D:W,20,FALSE)</f>
        <v>Agree Slightly</v>
      </c>
      <c r="AG168" t="s">
        <v>68</v>
      </c>
      <c r="AH168" s="6" t="str">
        <f>VLOOKUP($A168,PreSurvey!$D:X,21,FALSE)</f>
        <v>Agree Strongly</v>
      </c>
      <c r="AI168" t="s">
        <v>68</v>
      </c>
      <c r="AJ168" s="6" t="str">
        <f>VLOOKUP($A168,PreSurvey!$D:Y,22,FALSE)</f>
        <v>Neither Agree nor Disagree</v>
      </c>
      <c r="AK168" t="s">
        <v>60</v>
      </c>
      <c r="AL168" s="6" t="str">
        <f>VLOOKUP($A168,PreSurvey!$D:Z,23,FALSE)</f>
        <v>Disagree Slightly</v>
      </c>
      <c r="AM168" t="s">
        <v>66</v>
      </c>
      <c r="AN168" s="6" t="str">
        <f>VLOOKUP($A168,PreSurvey!$D:AA,24,FALSE)</f>
        <v>Disagree Slightly</v>
      </c>
      <c r="AO168" t="s">
        <v>60</v>
      </c>
      <c r="AP168" s="6" t="str">
        <f>VLOOKUP($A168,PreSurvey!$D:AB,25,FALSE)</f>
        <v>Disagree Strongly</v>
      </c>
      <c r="AQ168" t="s">
        <v>67</v>
      </c>
      <c r="AR168" s="6" t="str">
        <f>VLOOKUP($A168,PreSurvey!$D:AC,26,FALSE)</f>
        <v>Neither Agree nor Disagree</v>
      </c>
      <c r="AS168" t="s">
        <v>60</v>
      </c>
      <c r="AT168" s="6" t="str">
        <f>VLOOKUP($A168,PreSurvey!$D:AD,27,FALSE)</f>
        <v>Agree Slightly</v>
      </c>
      <c r="AU168" t="s">
        <v>60</v>
      </c>
      <c r="AV168" s="6" t="str">
        <f>VLOOKUP($A168,PreSurvey!$D:AE,28,FALSE)</f>
        <v>Neither Agree nor Disagree</v>
      </c>
      <c r="AW168" t="s">
        <v>66</v>
      </c>
      <c r="AX168" s="6" t="str">
        <f>VLOOKUP($A168,PreSurvey!$D:AF,29,FALSE)</f>
        <v>Agree Slightly</v>
      </c>
      <c r="AY168" t="s">
        <v>65</v>
      </c>
      <c r="AZ168" s="6" t="str">
        <f>VLOOKUP($A168,PreSurvey!$D:AG,30,FALSE)</f>
        <v>Agree Slightly</v>
      </c>
      <c r="BA168" t="s">
        <v>66</v>
      </c>
      <c r="BB168" s="6" t="str">
        <f>VLOOKUP($A168,PreSurvey!$D:AH,31,FALSE)</f>
        <v>Neither Agree nor Disagree</v>
      </c>
      <c r="BC168" t="s">
        <v>60</v>
      </c>
      <c r="BD168" s="6" t="str">
        <f>VLOOKUP($A168,PreSurvey!$D:AI,32,FALSE)</f>
        <v>Agree Slightly</v>
      </c>
      <c r="BE168" t="s">
        <v>65</v>
      </c>
      <c r="BF168" s="6" t="str">
        <f>VLOOKUP($A168,PreSurvey!$D:AJ,33,FALSE)</f>
        <v>Agree Slightly</v>
      </c>
      <c r="BG168" t="s">
        <v>68</v>
      </c>
      <c r="BH168" s="6" t="str">
        <f>VLOOKUP($A168,PreSurvey!$D:AK,34,FALSE)</f>
        <v>Disagree Strongly</v>
      </c>
      <c r="BI168" t="s">
        <v>67</v>
      </c>
      <c r="BJ168" s="6" t="str">
        <f>VLOOKUP($A168,PreSurvey!$D:AL,35,FALSE)</f>
        <v>Neither Agree nor Disagree</v>
      </c>
      <c r="BK168" t="s">
        <v>68</v>
      </c>
      <c r="BL168" s="6" t="str">
        <f>VLOOKUP($A168,PreSurvey!$D:AM,36,FALSE)</f>
        <v>Agree Strongly</v>
      </c>
      <c r="BM168" t="s">
        <v>65</v>
      </c>
      <c r="BN168" s="6" t="str">
        <f>VLOOKUP($A168,PreSurvey!$D:AN,37,FALSE)</f>
        <v>Neither Agree nor Disagree</v>
      </c>
      <c r="BO168" t="s">
        <v>65</v>
      </c>
      <c r="BP168" s="6" t="str">
        <f>VLOOKUP($A168,PreSurvey!$D:AO,38,FALSE)</f>
        <v>Disagree Slightly</v>
      </c>
      <c r="BQ168" t="s">
        <v>67</v>
      </c>
      <c r="BR168" s="6" t="str">
        <f>VLOOKUP($A168,PreSurvey!$D:AP,39,FALSE)</f>
        <v>Disagree Slightly</v>
      </c>
      <c r="BS168" t="s">
        <v>66</v>
      </c>
      <c r="BT168" s="6" t="str">
        <f>VLOOKUP($A168,PreSurvey!$D:AQ,40,FALSE)</f>
        <v>Disagree Strongly</v>
      </c>
      <c r="BU168" t="s">
        <v>67</v>
      </c>
      <c r="BV168" s="6" t="str">
        <f>VLOOKUP($A168,PreSurvey!$D:AR,41,FALSE)</f>
        <v>Disagree Strongly</v>
      </c>
      <c r="BW168" t="s">
        <v>67</v>
      </c>
      <c r="BX168" s="6" t="str">
        <f>VLOOKUP($A168,PreSurvey!$D:AS,42,FALSE)</f>
        <v>Disagree Strongly</v>
      </c>
      <c r="BY168" t="s">
        <v>67</v>
      </c>
      <c r="BZ168" s="6" t="str">
        <f>VLOOKUP($A168,PreSurvey!$D:AT,43,FALSE)</f>
        <v>Neither Agree nor Disagree</v>
      </c>
      <c r="CA168" t="s">
        <v>65</v>
      </c>
      <c r="CB168" s="6" t="str">
        <f>VLOOKUP($A168,PreSurvey!$D:AU,44,FALSE)</f>
        <v>Agree Strongly</v>
      </c>
      <c r="CC168" t="s">
        <v>68</v>
      </c>
      <c r="CD168" s="6" t="str">
        <f>VLOOKUP($A168,PreSurvey!$D:AV,45,FALSE)</f>
        <v>Agree Slightly</v>
      </c>
      <c r="CE168" t="s">
        <v>68</v>
      </c>
      <c r="CF168" s="6" t="str">
        <f>VLOOKUP($A168,PreSurvey!$D:AW,46,FALSE)</f>
        <v>Agree Slightly</v>
      </c>
      <c r="CG168" t="s">
        <v>68</v>
      </c>
      <c r="CH168" s="6" t="str">
        <f>VLOOKUP($A168,PreSurvey!$D:AX,47,FALSE)</f>
        <v>Agree Strongly</v>
      </c>
      <c r="CI168" t="s">
        <v>68</v>
      </c>
      <c r="CJ168" s="6" t="str">
        <f>VLOOKUP($A168,PreSurvey!$D:AY,48,FALSE)</f>
        <v>Agree Slightly</v>
      </c>
      <c r="CK168" t="s">
        <v>68</v>
      </c>
      <c r="CL168">
        <v>1080</v>
      </c>
      <c r="CM168" s="3">
        <v>44444.693055555559</v>
      </c>
    </row>
    <row r="169" spans="1:91" x14ac:dyDescent="0.35">
      <c r="A169" s="5" t="s">
        <v>624</v>
      </c>
      <c r="B169" t="s">
        <v>71</v>
      </c>
      <c r="C169" t="s">
        <v>705</v>
      </c>
      <c r="D169" t="s">
        <v>56</v>
      </c>
      <c r="E169" s="6" t="s">
        <v>52</v>
      </c>
      <c r="F169" s="6" t="s">
        <v>77</v>
      </c>
      <c r="G169" s="6" t="s">
        <v>52</v>
      </c>
      <c r="H169" s="6" t="s">
        <v>59</v>
      </c>
      <c r="I169">
        <v>5</v>
      </c>
      <c r="J169">
        <v>5</v>
      </c>
      <c r="K169">
        <v>5</v>
      </c>
      <c r="L169" s="6" t="str">
        <f>VLOOKUP($A169,PreSurvey!$D:M,10,FALSE)</f>
        <v>Agree Strongly</v>
      </c>
      <c r="M169" t="s">
        <v>68</v>
      </c>
      <c r="N169" s="6" t="str">
        <f>VLOOKUP($A169,PreSurvey!$D:N,11,FALSE)</f>
        <v>Disagree Slightly</v>
      </c>
      <c r="O169" t="s">
        <v>67</v>
      </c>
      <c r="P169" s="6" t="str">
        <f>VLOOKUP($A169,PreSurvey!$D:O,12,FALSE)</f>
        <v>Disagree Slightly</v>
      </c>
      <c r="Q169" t="s">
        <v>67</v>
      </c>
      <c r="R169" s="6" t="str">
        <f>VLOOKUP($A169,PreSurvey!$D:P,13,FALSE)</f>
        <v>Agree Slightly</v>
      </c>
      <c r="S169" t="s">
        <v>68</v>
      </c>
      <c r="T169" s="6" t="str">
        <f>VLOOKUP($A169,PreSurvey!$D:Q,14,FALSE)</f>
        <v>Agree Slightly</v>
      </c>
      <c r="U169" t="s">
        <v>65</v>
      </c>
      <c r="V169" s="6" t="str">
        <f>VLOOKUP($A169,PreSurvey!$D:R,15,FALSE)</f>
        <v>Neither Agree nor Disagree</v>
      </c>
      <c r="W169" t="s">
        <v>60</v>
      </c>
      <c r="X169" s="6" t="str">
        <f>VLOOKUP($A169,PreSurvey!$D:S,16,FALSE)</f>
        <v>Disagree Slightly</v>
      </c>
      <c r="Y169" t="s">
        <v>66</v>
      </c>
      <c r="Z169" s="6" t="str">
        <f>VLOOKUP($A169,PreSurvey!$D:T,17,FALSE)</f>
        <v>Agree Slightly</v>
      </c>
      <c r="AA169" t="s">
        <v>60</v>
      </c>
      <c r="AB169" s="6" t="str">
        <f>VLOOKUP($A169,PreSurvey!$D:U,18,FALSE)</f>
        <v>Agree Strongly</v>
      </c>
      <c r="AC169" t="s">
        <v>68</v>
      </c>
      <c r="AD169" s="6" t="str">
        <f>VLOOKUP($A169,PreSurvey!$D:V,19,FALSE)</f>
        <v>Agree Slightly</v>
      </c>
      <c r="AE169" t="s">
        <v>65</v>
      </c>
      <c r="AF169" s="6" t="str">
        <f>VLOOKUP($A169,PreSurvey!$D:W,20,FALSE)</f>
        <v>Disagree Slightly</v>
      </c>
      <c r="AG169" t="s">
        <v>60</v>
      </c>
      <c r="AH169" s="6" t="str">
        <f>VLOOKUP($A169,PreSurvey!$D:X,21,FALSE)</f>
        <v>Disagree Slightly</v>
      </c>
      <c r="AI169" t="s">
        <v>67</v>
      </c>
      <c r="AJ169" s="6" t="str">
        <f>VLOOKUP($A169,PreSurvey!$D:Y,22,FALSE)</f>
        <v>Disagree Strongly</v>
      </c>
      <c r="AK169" t="s">
        <v>67</v>
      </c>
      <c r="AL169" s="6" t="str">
        <f>VLOOKUP($A169,PreSurvey!$D:Z,23,FALSE)</f>
        <v>Disagree Slightly</v>
      </c>
      <c r="AM169" t="s">
        <v>67</v>
      </c>
      <c r="AN169" s="6" t="str">
        <f>VLOOKUP($A169,PreSurvey!$D:AA,24,FALSE)</f>
        <v>Disagree Slightly</v>
      </c>
      <c r="AO169" t="s">
        <v>67</v>
      </c>
      <c r="AP169" s="6" t="str">
        <f>VLOOKUP($A169,PreSurvey!$D:AB,25,FALSE)</f>
        <v>Disagree Slightly</v>
      </c>
      <c r="AQ169" t="s">
        <v>67</v>
      </c>
      <c r="AR169" s="6" t="str">
        <f>VLOOKUP($A169,PreSurvey!$D:AC,26,FALSE)</f>
        <v>Agree Slightly</v>
      </c>
      <c r="AS169" t="s">
        <v>65</v>
      </c>
      <c r="AT169" s="6" t="str">
        <f>VLOOKUP($A169,PreSurvey!$D:AD,27,FALSE)</f>
        <v>Agree Strongly</v>
      </c>
      <c r="AU169" t="s">
        <v>68</v>
      </c>
      <c r="AV169" s="6" t="str">
        <f>VLOOKUP($A169,PreSurvey!$D:AE,28,FALSE)</f>
        <v>Disagree Slightly</v>
      </c>
      <c r="AW169" t="s">
        <v>67</v>
      </c>
      <c r="AX169" s="6" t="str">
        <f>VLOOKUP($A169,PreSurvey!$D:AF,29,FALSE)</f>
        <v>Agree Slightly</v>
      </c>
      <c r="AY169" t="s">
        <v>65</v>
      </c>
      <c r="AZ169" s="6" t="str">
        <f>VLOOKUP($A169,PreSurvey!$D:AG,30,FALSE)</f>
        <v>Disagree Slightly</v>
      </c>
      <c r="BA169" t="s">
        <v>67</v>
      </c>
      <c r="BB169" s="6" t="str">
        <f>VLOOKUP($A169,PreSurvey!$D:AH,31,FALSE)</f>
        <v>Agree Slightly</v>
      </c>
      <c r="BC169" t="s">
        <v>68</v>
      </c>
      <c r="BD169" s="6" t="str">
        <f>VLOOKUP($A169,PreSurvey!$D:AI,32,FALSE)</f>
        <v>Agree Strongly</v>
      </c>
      <c r="BE169" t="s">
        <v>68</v>
      </c>
      <c r="BF169" s="6" t="str">
        <f>VLOOKUP($A169,PreSurvey!$D:AJ,33,FALSE)</f>
        <v>Disagree Slightly</v>
      </c>
      <c r="BG169" t="s">
        <v>65</v>
      </c>
      <c r="BH169" s="6" t="str">
        <f>VLOOKUP($A169,PreSurvey!$D:AK,34,FALSE)</f>
        <v>Disagree Strongly</v>
      </c>
      <c r="BI169" t="s">
        <v>67</v>
      </c>
      <c r="BJ169" s="6" t="str">
        <f>VLOOKUP($A169,PreSurvey!$D:AL,35,FALSE)</f>
        <v>Disagree Strongly</v>
      </c>
      <c r="BK169" t="s">
        <v>67</v>
      </c>
      <c r="BL169" s="6" t="str">
        <f>VLOOKUP($A169,PreSurvey!$D:AM,36,FALSE)</f>
        <v>Neither Agree nor Disagree</v>
      </c>
      <c r="BM169" t="s">
        <v>60</v>
      </c>
      <c r="BN169" s="6" t="str">
        <f>VLOOKUP($A169,PreSurvey!$D:AN,37,FALSE)</f>
        <v>Agree Slightly</v>
      </c>
      <c r="BO169" t="s">
        <v>65</v>
      </c>
      <c r="BP169" s="6" t="str">
        <f>VLOOKUP($A169,PreSurvey!$D:AO,38,FALSE)</f>
        <v>Disagree Slightly</v>
      </c>
      <c r="BQ169" t="s">
        <v>67</v>
      </c>
      <c r="BR169" s="6" t="str">
        <f>VLOOKUP($A169,PreSurvey!$D:AP,39,FALSE)</f>
        <v>Disagree Slightly</v>
      </c>
      <c r="BS169" t="s">
        <v>67</v>
      </c>
      <c r="BT169" s="6" t="str">
        <f>VLOOKUP($A169,PreSurvey!$D:AQ,40,FALSE)</f>
        <v>Disagree Slightly</v>
      </c>
      <c r="BU169" t="s">
        <v>67</v>
      </c>
      <c r="BV169" s="6" t="str">
        <f>VLOOKUP($A169,PreSurvey!$D:AR,41,FALSE)</f>
        <v>Disagree Slightly</v>
      </c>
      <c r="BW169" t="s">
        <v>66</v>
      </c>
      <c r="BX169" s="6" t="str">
        <f>VLOOKUP($A169,PreSurvey!$D:AS,42,FALSE)</f>
        <v>Disagree Slightly</v>
      </c>
      <c r="BY169" t="s">
        <v>66</v>
      </c>
      <c r="BZ169" s="6" t="str">
        <f>VLOOKUP($A169,PreSurvey!$D:AT,43,FALSE)</f>
        <v>Agree Slightly</v>
      </c>
      <c r="CA169" t="s">
        <v>66</v>
      </c>
      <c r="CB169" s="6" t="str">
        <f>VLOOKUP($A169,PreSurvey!$D:AU,44,FALSE)</f>
        <v>Disagree Slightly</v>
      </c>
      <c r="CC169" t="s">
        <v>65</v>
      </c>
      <c r="CD169" s="6" t="str">
        <f>VLOOKUP($A169,PreSurvey!$D:AV,45,FALSE)</f>
        <v>Neither Agree nor Disagree</v>
      </c>
      <c r="CE169" t="s">
        <v>66</v>
      </c>
      <c r="CF169" s="6" t="str">
        <f>VLOOKUP($A169,PreSurvey!$D:AW,46,FALSE)</f>
        <v>Disagree Slightly</v>
      </c>
      <c r="CG169" t="s">
        <v>66</v>
      </c>
      <c r="CH169" s="6" t="str">
        <f>VLOOKUP($A169,PreSurvey!$D:AX,47,FALSE)</f>
        <v>Disagree Slightly</v>
      </c>
      <c r="CI169" t="s">
        <v>66</v>
      </c>
      <c r="CJ169" s="6" t="str">
        <f>VLOOKUP($A169,PreSurvey!$D:AY,48,FALSE)</f>
        <v>Disagree Slightly</v>
      </c>
      <c r="CK169" t="s">
        <v>66</v>
      </c>
      <c r="CL169">
        <v>156</v>
      </c>
      <c r="CM169" s="3">
        <v>44403.310416666667</v>
      </c>
    </row>
    <row r="170" spans="1:91" x14ac:dyDescent="0.35">
      <c r="A170" s="5" t="s">
        <v>630</v>
      </c>
      <c r="B170" t="s">
        <v>71</v>
      </c>
      <c r="C170" t="s">
        <v>702</v>
      </c>
      <c r="D170" t="s">
        <v>63</v>
      </c>
      <c r="E170" s="6" t="s">
        <v>52</v>
      </c>
      <c r="F170" s="6" t="s">
        <v>173</v>
      </c>
      <c r="G170" s="6" t="s">
        <v>58</v>
      </c>
      <c r="H170" s="6" t="s">
        <v>74</v>
      </c>
      <c r="I170">
        <v>5</v>
      </c>
      <c r="J170">
        <v>5</v>
      </c>
      <c r="K170">
        <v>5</v>
      </c>
      <c r="L170" s="6" t="str">
        <f>VLOOKUP($A170,PreSurvey!$D:M,10,FALSE)</f>
        <v>Agree Strongly</v>
      </c>
      <c r="M170" t="s">
        <v>65</v>
      </c>
      <c r="N170" s="6" t="str">
        <f>VLOOKUP($A170,PreSurvey!$D:N,11,FALSE)</f>
        <v>Agree Slightly</v>
      </c>
      <c r="O170" t="s">
        <v>60</v>
      </c>
      <c r="P170" s="6" t="str">
        <f>VLOOKUP($A170,PreSurvey!$D:O,12,FALSE)</f>
        <v>Neither Agree nor Disagree</v>
      </c>
      <c r="Q170" t="s">
        <v>66</v>
      </c>
      <c r="R170" s="6" t="str">
        <f>VLOOKUP($A170,PreSurvey!$D:P,13,FALSE)</f>
        <v>Agree Slightly</v>
      </c>
      <c r="S170" t="s">
        <v>65</v>
      </c>
      <c r="T170" s="6" t="str">
        <f>VLOOKUP($A170,PreSurvey!$D:Q,14,FALSE)</f>
        <v>Agree Slightly</v>
      </c>
      <c r="U170" t="s">
        <v>68</v>
      </c>
      <c r="V170" s="6" t="str">
        <f>VLOOKUP($A170,PreSurvey!$D:R,15,FALSE)</f>
        <v>Neither Agree nor Disagree</v>
      </c>
      <c r="W170" t="s">
        <v>66</v>
      </c>
      <c r="X170" s="6" t="str">
        <f>VLOOKUP($A170,PreSurvey!$D:S,16,FALSE)</f>
        <v>Neither Agree nor Disagree</v>
      </c>
      <c r="Y170" t="s">
        <v>66</v>
      </c>
      <c r="Z170" s="6" t="str">
        <f>VLOOKUP($A170,PreSurvey!$D:T,17,FALSE)</f>
        <v>Neither Agree nor Disagree</v>
      </c>
      <c r="AA170" t="s">
        <v>66</v>
      </c>
      <c r="AB170" s="6" t="str">
        <f>VLOOKUP($A170,PreSurvey!$D:U,18,FALSE)</f>
        <v>Agree Slightly</v>
      </c>
      <c r="AC170" t="s">
        <v>65</v>
      </c>
      <c r="AD170" s="6" t="str">
        <f>VLOOKUP($A170,PreSurvey!$D:V,19,FALSE)</f>
        <v>Neither Agree nor Disagree</v>
      </c>
      <c r="AE170" t="s">
        <v>60</v>
      </c>
      <c r="AF170" s="6" t="str">
        <f>VLOOKUP($A170,PreSurvey!$D:W,20,FALSE)</f>
        <v>Agree Slightly</v>
      </c>
      <c r="AG170" t="s">
        <v>65</v>
      </c>
      <c r="AH170" s="6" t="str">
        <f>VLOOKUP($A170,PreSurvey!$D:X,21,FALSE)</f>
        <v>Agree Slightly</v>
      </c>
      <c r="AI170" t="s">
        <v>65</v>
      </c>
      <c r="AJ170" s="6" t="str">
        <f>VLOOKUP($A170,PreSurvey!$D:Y,22,FALSE)</f>
        <v>Neither Agree nor Disagree</v>
      </c>
      <c r="AK170" t="s">
        <v>60</v>
      </c>
      <c r="AL170" s="6" t="str">
        <f>VLOOKUP($A170,PreSurvey!$D:Z,23,FALSE)</f>
        <v>Agree Slightly</v>
      </c>
      <c r="AM170" t="s">
        <v>65</v>
      </c>
      <c r="AN170" s="6" t="str">
        <f>VLOOKUP($A170,PreSurvey!$D:AA,24,FALSE)</f>
        <v>Agree Slightly</v>
      </c>
      <c r="AO170" t="s">
        <v>65</v>
      </c>
      <c r="AP170" s="6" t="str">
        <f>VLOOKUP($A170,PreSurvey!$D:AB,25,FALSE)</f>
        <v>Neither Agree nor Disagree</v>
      </c>
      <c r="AQ170" t="s">
        <v>66</v>
      </c>
      <c r="AR170" s="6" t="str">
        <f>VLOOKUP($A170,PreSurvey!$D:AC,26,FALSE)</f>
        <v>Neither Agree nor Disagree</v>
      </c>
      <c r="AS170" t="s">
        <v>65</v>
      </c>
      <c r="AT170" s="6" t="str">
        <f>VLOOKUP($A170,PreSurvey!$D:AD,27,FALSE)</f>
        <v>Agree Strongly</v>
      </c>
      <c r="AU170" t="s">
        <v>68</v>
      </c>
      <c r="AV170" s="6" t="str">
        <f>VLOOKUP($A170,PreSurvey!$D:AE,28,FALSE)</f>
        <v>Neither Agree nor Disagree</v>
      </c>
      <c r="AW170" t="s">
        <v>60</v>
      </c>
      <c r="AX170" s="6" t="str">
        <f>VLOOKUP($A170,PreSurvey!$D:AF,29,FALSE)</f>
        <v>Neither Agree nor Disagree</v>
      </c>
      <c r="AY170" t="s">
        <v>66</v>
      </c>
      <c r="AZ170" s="6" t="str">
        <f>VLOOKUP($A170,PreSurvey!$D:AG,30,FALSE)</f>
        <v>Neither Agree nor Disagree</v>
      </c>
      <c r="BA170" t="s">
        <v>60</v>
      </c>
      <c r="BB170" s="6" t="str">
        <f>VLOOKUP($A170,PreSurvey!$D:AH,31,FALSE)</f>
        <v>Neither Agree nor Disagree</v>
      </c>
      <c r="BC170" t="s">
        <v>65</v>
      </c>
      <c r="BD170" s="6" t="str">
        <f>VLOOKUP($A170,PreSurvey!$D:AI,32,FALSE)</f>
        <v>Neither Agree nor Disagree</v>
      </c>
      <c r="BE170" t="s">
        <v>68</v>
      </c>
      <c r="BF170" s="6" t="str">
        <f>VLOOKUP($A170,PreSurvey!$D:AJ,33,FALSE)</f>
        <v>Neither Agree nor Disagree</v>
      </c>
      <c r="BG170" t="s">
        <v>67</v>
      </c>
      <c r="BH170" s="6" t="str">
        <f>VLOOKUP($A170,PreSurvey!$D:AK,34,FALSE)</f>
        <v>Neither Agree nor Disagree</v>
      </c>
      <c r="BI170" t="s">
        <v>67</v>
      </c>
      <c r="BJ170" s="6" t="str">
        <f>VLOOKUP($A170,PreSurvey!$D:AL,35,FALSE)</f>
        <v>Neither Agree nor Disagree</v>
      </c>
      <c r="BK170" t="s">
        <v>67</v>
      </c>
      <c r="BL170" s="6" t="str">
        <f>VLOOKUP($A170,PreSurvey!$D:AM,36,FALSE)</f>
        <v>Neither Agree nor Disagree</v>
      </c>
      <c r="BM170" t="s">
        <v>65</v>
      </c>
      <c r="BN170" s="6" t="str">
        <f>VLOOKUP($A170,PreSurvey!$D:AN,37,FALSE)</f>
        <v>Neither Agree nor Disagree</v>
      </c>
      <c r="BO170" t="s">
        <v>60</v>
      </c>
      <c r="BP170" s="6" t="str">
        <f>VLOOKUP($A170,PreSurvey!$D:AO,38,FALSE)</f>
        <v>Neither Agree nor Disagree</v>
      </c>
      <c r="BQ170" t="s">
        <v>66</v>
      </c>
      <c r="BR170" s="6" t="str">
        <f>VLOOKUP($A170,PreSurvey!$D:AP,39,FALSE)</f>
        <v>Disagree Slightly</v>
      </c>
      <c r="BS170" t="s">
        <v>66</v>
      </c>
      <c r="BT170" s="6" t="str">
        <f>VLOOKUP($A170,PreSurvey!$D:AQ,40,FALSE)</f>
        <v>Neither Agree nor Disagree</v>
      </c>
      <c r="BU170" t="s">
        <v>66</v>
      </c>
      <c r="BV170" s="6" t="str">
        <f>VLOOKUP($A170,PreSurvey!$D:AR,41,FALSE)</f>
        <v>Neither Agree nor Disagree</v>
      </c>
      <c r="BW170" t="s">
        <v>66</v>
      </c>
      <c r="BX170" s="6" t="str">
        <f>VLOOKUP($A170,PreSurvey!$D:AS,42,FALSE)</f>
        <v>Neither Agree nor Disagree</v>
      </c>
      <c r="BY170" t="s">
        <v>66</v>
      </c>
      <c r="BZ170" s="6" t="str">
        <f>VLOOKUP($A170,PreSurvey!$D:AT,43,FALSE)</f>
        <v>Neither Agree nor Disagree</v>
      </c>
      <c r="CA170" t="s">
        <v>65</v>
      </c>
      <c r="CB170" s="6" t="str">
        <f>VLOOKUP($A170,PreSurvey!$D:AU,44,FALSE)</f>
        <v>Neither Agree nor Disagree</v>
      </c>
      <c r="CC170" t="s">
        <v>65</v>
      </c>
      <c r="CD170" s="6" t="str">
        <f>VLOOKUP($A170,PreSurvey!$D:AV,45,FALSE)</f>
        <v>Neither Agree nor Disagree</v>
      </c>
      <c r="CE170" t="s">
        <v>65</v>
      </c>
      <c r="CF170" s="6" t="str">
        <f>VLOOKUP($A170,PreSurvey!$D:AW,46,FALSE)</f>
        <v>Neither Agree nor Disagree</v>
      </c>
      <c r="CG170" t="s">
        <v>65</v>
      </c>
      <c r="CH170" s="6" t="str">
        <f>VLOOKUP($A170,PreSurvey!$D:AX,47,FALSE)</f>
        <v>Neither Agree nor Disagree</v>
      </c>
      <c r="CI170" t="s">
        <v>65</v>
      </c>
      <c r="CJ170" s="6" t="str">
        <f>VLOOKUP($A170,PreSurvey!$D:AY,48,FALSE)</f>
        <v>Neither Agree nor Disagree</v>
      </c>
      <c r="CK170" t="s">
        <v>65</v>
      </c>
      <c r="CL170">
        <v>147</v>
      </c>
      <c r="CM170" s="3">
        <v>44402.627083333333</v>
      </c>
    </row>
    <row r="171" spans="1:91" x14ac:dyDescent="0.35">
      <c r="A171" s="5" t="s">
        <v>627</v>
      </c>
      <c r="B171" t="s">
        <v>71</v>
      </c>
      <c r="C171" t="s">
        <v>705</v>
      </c>
      <c r="D171" t="s">
        <v>63</v>
      </c>
      <c r="E171" s="6" t="s">
        <v>52</v>
      </c>
      <c r="F171" s="6" t="s">
        <v>77</v>
      </c>
      <c r="G171" s="6" t="s">
        <v>58</v>
      </c>
      <c r="H171" s="6" t="s">
        <v>116</v>
      </c>
      <c r="I171">
        <v>5</v>
      </c>
      <c r="J171">
        <v>5</v>
      </c>
      <c r="K171">
        <v>5</v>
      </c>
      <c r="L171" s="6" t="str">
        <f>VLOOKUP($A171,PreSurvey!$D:M,10,FALSE)</f>
        <v>Disagree Slightly</v>
      </c>
      <c r="M171" t="s">
        <v>65</v>
      </c>
      <c r="N171" s="6" t="str">
        <f>VLOOKUP($A171,PreSurvey!$D:N,11,FALSE)</f>
        <v>Agree Slightly</v>
      </c>
      <c r="O171" t="s">
        <v>66</v>
      </c>
      <c r="P171" s="6" t="str">
        <f>VLOOKUP($A171,PreSurvey!$D:O,12,FALSE)</f>
        <v>Agree Slightly</v>
      </c>
      <c r="Q171" t="s">
        <v>60</v>
      </c>
      <c r="R171" s="6" t="str">
        <f>VLOOKUP($A171,PreSurvey!$D:P,13,FALSE)</f>
        <v>Disagree Slightly</v>
      </c>
      <c r="S171" t="s">
        <v>65</v>
      </c>
      <c r="T171" s="6" t="str">
        <f>VLOOKUP($A171,PreSurvey!$D:Q,14,FALSE)</f>
        <v>Disagree Slightly</v>
      </c>
      <c r="U171" t="s">
        <v>65</v>
      </c>
      <c r="V171" s="6" t="str">
        <f>VLOOKUP($A171,PreSurvey!$D:R,15,FALSE)</f>
        <v>Disagree Slightly</v>
      </c>
      <c r="W171" t="s">
        <v>67</v>
      </c>
      <c r="X171" s="6" t="str">
        <f>VLOOKUP($A171,PreSurvey!$D:S,16,FALSE)</f>
        <v>Agree Slightly</v>
      </c>
      <c r="Y171" t="s">
        <v>67</v>
      </c>
      <c r="Z171" s="6" t="str">
        <f>VLOOKUP($A171,PreSurvey!$D:T,17,FALSE)</f>
        <v>Agree Slightly</v>
      </c>
      <c r="AA171" t="s">
        <v>67</v>
      </c>
      <c r="AB171" s="6" t="str">
        <f>VLOOKUP($A171,PreSurvey!$D:U,18,FALSE)</f>
        <v>Disagree Slightly</v>
      </c>
      <c r="AC171" t="s">
        <v>60</v>
      </c>
      <c r="AD171" s="6" t="str">
        <f>VLOOKUP($A171,PreSurvey!$D:V,19,FALSE)</f>
        <v>Agree Strongly</v>
      </c>
      <c r="AE171" t="s">
        <v>60</v>
      </c>
      <c r="AF171" s="6" t="str">
        <f>VLOOKUP($A171,PreSurvey!$D:W,20,FALSE)</f>
        <v>Agree Strongly</v>
      </c>
      <c r="AG171" t="s">
        <v>68</v>
      </c>
      <c r="AH171" s="6" t="str">
        <f>VLOOKUP($A171,PreSurvey!$D:X,21,FALSE)</f>
        <v>Agree Strongly</v>
      </c>
      <c r="AI171" t="s">
        <v>60</v>
      </c>
      <c r="AJ171" s="6" t="str">
        <f>VLOOKUP($A171,PreSurvey!$D:Y,22,FALSE)</f>
        <v>Agree Strongly</v>
      </c>
      <c r="AK171" t="s">
        <v>66</v>
      </c>
      <c r="AL171" s="6" t="str">
        <f>VLOOKUP($A171,PreSurvey!$D:Z,23,FALSE)</f>
        <v>Agree Strongly</v>
      </c>
      <c r="AM171" t="s">
        <v>67</v>
      </c>
      <c r="AN171" s="6" t="str">
        <f>VLOOKUP($A171,PreSurvey!$D:AA,24,FALSE)</f>
        <v>Neither Agree nor Disagree</v>
      </c>
      <c r="AO171" t="s">
        <v>67</v>
      </c>
      <c r="AP171" s="6" t="str">
        <f>VLOOKUP($A171,PreSurvey!$D:AB,25,FALSE)</f>
        <v>Agree Slightly</v>
      </c>
      <c r="AQ171" t="s">
        <v>67</v>
      </c>
      <c r="AR171" s="6" t="str">
        <f>VLOOKUP($A171,PreSurvey!$D:AC,26,FALSE)</f>
        <v>Agree Slightly</v>
      </c>
      <c r="AS171" t="s">
        <v>65</v>
      </c>
      <c r="AT171" s="6" t="str">
        <f>VLOOKUP($A171,PreSurvey!$D:AD,27,FALSE)</f>
        <v>Agree Strongly</v>
      </c>
      <c r="AU171" t="s">
        <v>68</v>
      </c>
      <c r="AV171" s="6" t="str">
        <f>VLOOKUP($A171,PreSurvey!$D:AE,28,FALSE)</f>
        <v>Agree Strongly</v>
      </c>
      <c r="AW171" t="s">
        <v>65</v>
      </c>
      <c r="AX171" s="6" t="str">
        <f>VLOOKUP($A171,PreSurvey!$D:AF,29,FALSE)</f>
        <v>Agree Strongly</v>
      </c>
      <c r="AY171" t="s">
        <v>60</v>
      </c>
      <c r="AZ171" s="6" t="str">
        <f>VLOOKUP($A171,PreSurvey!$D:AG,30,FALSE)</f>
        <v>Agree Strongly</v>
      </c>
      <c r="BA171" t="s">
        <v>65</v>
      </c>
      <c r="BB171" s="6" t="str">
        <f>VLOOKUP($A171,PreSurvey!$D:AH,31,FALSE)</f>
        <v>Disagree Strongly</v>
      </c>
      <c r="BC171" t="s">
        <v>65</v>
      </c>
      <c r="BD171" s="6" t="str">
        <f>VLOOKUP($A171,PreSurvey!$D:AI,32,FALSE)</f>
        <v>Disagree Strongly</v>
      </c>
      <c r="BE171" t="s">
        <v>60</v>
      </c>
      <c r="BF171" s="6" t="str">
        <f>VLOOKUP($A171,PreSurvey!$D:AJ,33,FALSE)</f>
        <v>Disagree Slightly</v>
      </c>
      <c r="BG171" t="s">
        <v>65</v>
      </c>
      <c r="BH171" s="6" t="str">
        <f>VLOOKUP($A171,PreSurvey!$D:AK,34,FALSE)</f>
        <v>Disagree Slightly</v>
      </c>
      <c r="BI171" t="s">
        <v>67</v>
      </c>
      <c r="BJ171" s="6" t="str">
        <f>VLOOKUP($A171,PreSurvey!$D:AL,35,FALSE)</f>
        <v>Disagree Slightly</v>
      </c>
      <c r="BK171" t="s">
        <v>60</v>
      </c>
      <c r="BL171" s="6" t="str">
        <f>VLOOKUP($A171,PreSurvey!$D:AM,36,FALSE)</f>
        <v>Agree Strongly</v>
      </c>
      <c r="BM171" t="s">
        <v>68</v>
      </c>
      <c r="BN171" s="6" t="str">
        <f>VLOOKUP($A171,PreSurvey!$D:AN,37,FALSE)</f>
        <v>Disagree Strongly</v>
      </c>
      <c r="BO171" t="s">
        <v>60</v>
      </c>
      <c r="BP171" s="6" t="str">
        <f>VLOOKUP($A171,PreSurvey!$D:AO,38,FALSE)</f>
        <v>Agree Slightly</v>
      </c>
      <c r="BQ171" t="s">
        <v>67</v>
      </c>
      <c r="BR171" s="6" t="str">
        <f>VLOOKUP($A171,PreSurvey!$D:AP,39,FALSE)</f>
        <v>Neither Agree nor Disagree</v>
      </c>
      <c r="BS171" t="s">
        <v>60</v>
      </c>
      <c r="BT171" s="6" t="str">
        <f>VLOOKUP($A171,PreSurvey!$D:AQ,40,FALSE)</f>
        <v>Agree Slightly</v>
      </c>
      <c r="BU171" t="s">
        <v>60</v>
      </c>
      <c r="BV171" s="6" t="str">
        <f>VLOOKUP($A171,PreSurvey!$D:AR,41,FALSE)</f>
        <v>Agree Slightly</v>
      </c>
      <c r="BW171" t="s">
        <v>60</v>
      </c>
      <c r="BX171" s="6" t="str">
        <f>VLOOKUP($A171,PreSurvey!$D:AS,42,FALSE)</f>
        <v>Agree Slightly</v>
      </c>
      <c r="BY171" t="s">
        <v>60</v>
      </c>
      <c r="BZ171" s="6" t="str">
        <f>VLOOKUP($A171,PreSurvey!$D:AT,43,FALSE)</f>
        <v>Disagree Slightly</v>
      </c>
      <c r="CA171" t="s">
        <v>60</v>
      </c>
      <c r="CB171" s="6" t="str">
        <f>VLOOKUP($A171,PreSurvey!$D:AU,44,FALSE)</f>
        <v>Neither Agree nor Disagree</v>
      </c>
      <c r="CC171" t="s">
        <v>60</v>
      </c>
      <c r="CD171" s="6" t="str">
        <f>VLOOKUP($A171,PreSurvey!$D:AV,45,FALSE)</f>
        <v>Neither Agree nor Disagree</v>
      </c>
      <c r="CE171" t="s">
        <v>60</v>
      </c>
      <c r="CF171" s="6" t="str">
        <f>VLOOKUP($A171,PreSurvey!$D:AW,46,FALSE)</f>
        <v>Neither Agree nor Disagree</v>
      </c>
      <c r="CG171" t="s">
        <v>60</v>
      </c>
      <c r="CH171" s="6" t="str">
        <f>VLOOKUP($A171,PreSurvey!$D:AX,47,FALSE)</f>
        <v>Neither Agree nor Disagree</v>
      </c>
      <c r="CI171" t="s">
        <v>60</v>
      </c>
      <c r="CJ171" s="6" t="str">
        <f>VLOOKUP($A171,PreSurvey!$D:AY,48,FALSE)</f>
        <v>Neither Agree nor Disagree</v>
      </c>
      <c r="CK171" t="s">
        <v>60</v>
      </c>
      <c r="CL171">
        <v>152</v>
      </c>
      <c r="CM171" s="3">
        <v>44402.643750000003</v>
      </c>
    </row>
    <row r="172" spans="1:91" x14ac:dyDescent="0.35">
      <c r="A172" s="5" t="s">
        <v>199</v>
      </c>
      <c r="B172" t="s">
        <v>71</v>
      </c>
      <c r="C172" t="s">
        <v>702</v>
      </c>
      <c r="D172" t="s">
        <v>56</v>
      </c>
      <c r="E172" s="6" t="s">
        <v>52</v>
      </c>
      <c r="F172" s="6" t="s">
        <v>77</v>
      </c>
      <c r="G172" s="6" t="s">
        <v>58</v>
      </c>
      <c r="H172" s="6" t="s">
        <v>59</v>
      </c>
      <c r="I172">
        <v>3</v>
      </c>
      <c r="J172">
        <v>3</v>
      </c>
      <c r="K172">
        <v>3</v>
      </c>
      <c r="L172" s="6" t="str">
        <f>VLOOKUP($A172,PreSurvey!$D:M,10,FALSE)</f>
        <v>Disagree Slightly</v>
      </c>
      <c r="M172" t="s">
        <v>68</v>
      </c>
      <c r="N172" s="6" t="str">
        <f>VLOOKUP($A172,PreSurvey!$D:N,11,FALSE)</f>
        <v>Agree Slightly</v>
      </c>
      <c r="O172" t="s">
        <v>60</v>
      </c>
      <c r="P172" s="6" t="str">
        <f>VLOOKUP($A172,PreSurvey!$D:O,12,FALSE)</f>
        <v>Disagree Slightly</v>
      </c>
      <c r="Q172" t="s">
        <v>66</v>
      </c>
      <c r="R172" s="6" t="str">
        <f>VLOOKUP($A172,PreSurvey!$D:P,13,FALSE)</f>
        <v>Agree Slightly</v>
      </c>
      <c r="S172" t="s">
        <v>65</v>
      </c>
      <c r="T172" s="6" t="str">
        <f>VLOOKUP($A172,PreSurvey!$D:Q,14,FALSE)</f>
        <v>Agree Slightly</v>
      </c>
      <c r="U172" t="s">
        <v>65</v>
      </c>
      <c r="V172" s="6" t="str">
        <f>VLOOKUP($A172,PreSurvey!$D:R,15,FALSE)</f>
        <v>Disagree Slightly</v>
      </c>
      <c r="W172" t="s">
        <v>66</v>
      </c>
      <c r="X172" s="6" t="str">
        <f>VLOOKUP($A172,PreSurvey!$D:S,16,FALSE)</f>
        <v>Disagree Strongly</v>
      </c>
      <c r="Y172" t="s">
        <v>67</v>
      </c>
      <c r="Z172" s="6" t="str">
        <f>VLOOKUP($A172,PreSurvey!$D:T,17,FALSE)</f>
        <v>Disagree Slightly</v>
      </c>
      <c r="AA172" t="s">
        <v>67</v>
      </c>
      <c r="AB172" s="6" t="str">
        <f>VLOOKUP($A172,PreSurvey!$D:U,18,FALSE)</f>
        <v>Agree Strongly</v>
      </c>
      <c r="AC172" t="s">
        <v>68</v>
      </c>
      <c r="AD172" s="6" t="str">
        <f>VLOOKUP($A172,PreSurvey!$D:V,19,FALSE)</f>
        <v>Agree Slightly</v>
      </c>
      <c r="AE172" t="s">
        <v>65</v>
      </c>
      <c r="AF172" s="6" t="str">
        <f>VLOOKUP($A172,PreSurvey!$D:W,20,FALSE)</f>
        <v>Disagree Slightly</v>
      </c>
      <c r="AG172" t="s">
        <v>65</v>
      </c>
      <c r="AH172" s="6" t="str">
        <f>VLOOKUP($A172,PreSurvey!$D:X,21,FALSE)</f>
        <v>Agree Slightly</v>
      </c>
      <c r="AI172" t="s">
        <v>65</v>
      </c>
      <c r="AJ172" s="6" t="str">
        <f>VLOOKUP($A172,PreSurvey!$D:Y,22,FALSE)</f>
        <v>Disagree Strongly</v>
      </c>
      <c r="AK172" t="s">
        <v>67</v>
      </c>
      <c r="AL172" s="6" t="str">
        <f>VLOOKUP($A172,PreSurvey!$D:Z,23,FALSE)</f>
        <v>Neither Agree nor Disagree</v>
      </c>
      <c r="AM172" t="s">
        <v>65</v>
      </c>
      <c r="AN172" s="6" t="str">
        <f>VLOOKUP($A172,PreSurvey!$D:AA,24,FALSE)</f>
        <v>Disagree Slightly</v>
      </c>
      <c r="AO172" t="s">
        <v>66</v>
      </c>
      <c r="AP172" s="6" t="str">
        <f>VLOOKUP($A172,PreSurvey!$D:AB,25,FALSE)</f>
        <v>Disagree Slightly</v>
      </c>
      <c r="AQ172" t="s">
        <v>66</v>
      </c>
      <c r="AR172" s="6" t="str">
        <f>VLOOKUP($A172,PreSurvey!$D:AC,26,FALSE)</f>
        <v>Agree Slightly</v>
      </c>
      <c r="AS172" t="s">
        <v>65</v>
      </c>
      <c r="AT172" s="6" t="str">
        <f>VLOOKUP($A172,PreSurvey!$D:AD,27,FALSE)</f>
        <v>Agree Slightly</v>
      </c>
      <c r="AU172" t="s">
        <v>65</v>
      </c>
      <c r="AV172" s="6" t="str">
        <f>VLOOKUP($A172,PreSurvey!$D:AE,28,FALSE)</f>
        <v>Disagree Slightly</v>
      </c>
      <c r="AW172" t="s">
        <v>66</v>
      </c>
      <c r="AX172" s="6" t="str">
        <f>VLOOKUP($A172,PreSurvey!$D:AF,29,FALSE)</f>
        <v>Agree Slightly</v>
      </c>
      <c r="AY172" t="s">
        <v>65</v>
      </c>
      <c r="AZ172" s="6" t="str">
        <f>VLOOKUP($A172,PreSurvey!$D:AG,30,FALSE)</f>
        <v>Agree Slightly</v>
      </c>
      <c r="BA172" t="s">
        <v>67</v>
      </c>
      <c r="BB172" s="6" t="str">
        <f>VLOOKUP($A172,PreSurvey!$D:AH,31,FALSE)</f>
        <v>Agree Slightly</v>
      </c>
      <c r="BC172" t="s">
        <v>68</v>
      </c>
      <c r="BD172" s="6" t="str">
        <f>VLOOKUP($A172,PreSurvey!$D:AI,32,FALSE)</f>
        <v>Agree Strongly</v>
      </c>
      <c r="BE172" t="s">
        <v>68</v>
      </c>
      <c r="BF172" s="6" t="str">
        <f>VLOOKUP($A172,PreSurvey!$D:AJ,33,FALSE)</f>
        <v>Neither Agree nor Disagree</v>
      </c>
      <c r="BG172" t="s">
        <v>65</v>
      </c>
      <c r="BH172" s="6" t="str">
        <f>VLOOKUP($A172,PreSurvey!$D:AK,34,FALSE)</f>
        <v>Disagree Slightly</v>
      </c>
      <c r="BI172" t="s">
        <v>67</v>
      </c>
      <c r="BJ172" s="6" t="str">
        <f>VLOOKUP($A172,PreSurvey!$D:AL,35,FALSE)</f>
        <v>Neither Agree nor Disagree</v>
      </c>
      <c r="BK172" t="s">
        <v>65</v>
      </c>
      <c r="BL172" s="6" t="str">
        <f>VLOOKUP($A172,PreSurvey!$D:AM,36,FALSE)</f>
        <v>Disagree Slightly</v>
      </c>
      <c r="BM172" t="s">
        <v>66</v>
      </c>
      <c r="BN172" s="6" t="str">
        <f>VLOOKUP($A172,PreSurvey!$D:AN,37,FALSE)</f>
        <v>Agree Strongly</v>
      </c>
      <c r="BO172" t="s">
        <v>65</v>
      </c>
      <c r="BP172" s="6" t="str">
        <f>VLOOKUP($A172,PreSurvey!$D:AO,38,FALSE)</f>
        <v>Disagree Slightly</v>
      </c>
      <c r="BQ172" t="s">
        <v>66</v>
      </c>
      <c r="BR172" s="6" t="str">
        <f>VLOOKUP($A172,PreSurvey!$D:AP,39,FALSE)</f>
        <v>Disagree Slightly</v>
      </c>
      <c r="BS172" t="s">
        <v>67</v>
      </c>
      <c r="BT172" s="6" t="str">
        <f>VLOOKUP($A172,PreSurvey!$D:AQ,40,FALSE)</f>
        <v>Disagree Strongly</v>
      </c>
      <c r="BU172" t="s">
        <v>67</v>
      </c>
      <c r="BV172" s="6" t="str">
        <f>VLOOKUP($A172,PreSurvey!$D:AR,41,FALSE)</f>
        <v>Disagree Strongly</v>
      </c>
      <c r="BW172" t="s">
        <v>67</v>
      </c>
      <c r="BX172" s="6" t="str">
        <f>VLOOKUP($A172,PreSurvey!$D:AS,42,FALSE)</f>
        <v>Disagree Slightly</v>
      </c>
      <c r="BY172" t="s">
        <v>66</v>
      </c>
      <c r="BZ172" s="6" t="str">
        <f>VLOOKUP($A172,PreSurvey!$D:AT,43,FALSE)</f>
        <v>Agree Slightly</v>
      </c>
      <c r="CA172" t="s">
        <v>65</v>
      </c>
      <c r="CB172" s="6" t="str">
        <f>VLOOKUP($A172,PreSurvey!$D:AU,44,FALSE)</f>
        <v>Agree Slightly</v>
      </c>
      <c r="CC172" t="s">
        <v>65</v>
      </c>
      <c r="CD172" s="6" t="str">
        <f>VLOOKUP($A172,PreSurvey!$D:AV,45,FALSE)</f>
        <v>Agree Strongly</v>
      </c>
      <c r="CE172" t="s">
        <v>68</v>
      </c>
      <c r="CF172" s="6" t="str">
        <f>VLOOKUP($A172,PreSurvey!$D:AW,46,FALSE)</f>
        <v>Agree Slightly</v>
      </c>
      <c r="CG172" t="s">
        <v>65</v>
      </c>
      <c r="CH172" s="6" t="str">
        <f>VLOOKUP($A172,PreSurvey!$D:AX,47,FALSE)</f>
        <v>Agree Strongly</v>
      </c>
      <c r="CI172" t="s">
        <v>68</v>
      </c>
      <c r="CJ172" s="6" t="str">
        <f>VLOOKUP($A172,PreSurvey!$D:AY,48,FALSE)</f>
        <v>Agree Slightly</v>
      </c>
      <c r="CK172" t="s">
        <v>65</v>
      </c>
      <c r="CL172">
        <v>920</v>
      </c>
      <c r="CM172" s="3">
        <v>44441.622916666667</v>
      </c>
    </row>
    <row r="173" spans="1:91" x14ac:dyDescent="0.35">
      <c r="A173" s="5" t="s">
        <v>209</v>
      </c>
      <c r="B173" t="s">
        <v>71</v>
      </c>
      <c r="C173" t="s">
        <v>702</v>
      </c>
      <c r="D173" t="s">
        <v>56</v>
      </c>
      <c r="E173" s="6" t="s">
        <v>52</v>
      </c>
      <c r="F173" s="6" t="s">
        <v>77</v>
      </c>
      <c r="G173" s="6" t="s">
        <v>58</v>
      </c>
      <c r="H173" s="6" t="s">
        <v>74</v>
      </c>
      <c r="I173">
        <v>5</v>
      </c>
      <c r="J173">
        <v>5</v>
      </c>
      <c r="K173">
        <v>5</v>
      </c>
      <c r="L173" s="6" t="str">
        <f>VLOOKUP($A173,PreSurvey!$D:M,10,FALSE)</f>
        <v>Disagree Slightly</v>
      </c>
      <c r="M173" t="s">
        <v>65</v>
      </c>
      <c r="N173" s="6" t="str">
        <f>VLOOKUP($A173,PreSurvey!$D:N,11,FALSE)</f>
        <v>Disagree Strongly</v>
      </c>
      <c r="O173" t="s">
        <v>67</v>
      </c>
      <c r="P173" s="6" t="str">
        <f>VLOOKUP($A173,PreSurvey!$D:O,12,FALSE)</f>
        <v>Disagree Strongly</v>
      </c>
      <c r="Q173" t="s">
        <v>66</v>
      </c>
      <c r="R173" s="6" t="str">
        <f>VLOOKUP($A173,PreSurvey!$D:P,13,FALSE)</f>
        <v>Neither Agree nor Disagree</v>
      </c>
      <c r="S173" t="s">
        <v>65</v>
      </c>
      <c r="T173" s="6" t="str">
        <f>VLOOKUP($A173,PreSurvey!$D:Q,14,FALSE)</f>
        <v>Agree Slightly</v>
      </c>
      <c r="U173" t="s">
        <v>65</v>
      </c>
      <c r="V173" s="6" t="str">
        <f>VLOOKUP($A173,PreSurvey!$D:R,15,FALSE)</f>
        <v>Disagree Strongly</v>
      </c>
      <c r="W173" t="s">
        <v>67</v>
      </c>
      <c r="X173" s="6" t="str">
        <f>VLOOKUP($A173,PreSurvey!$D:S,16,FALSE)</f>
        <v>Disagree Strongly</v>
      </c>
      <c r="Y173" t="s">
        <v>67</v>
      </c>
      <c r="Z173" s="6" t="str">
        <f>VLOOKUP($A173,PreSurvey!$D:T,17,FALSE)</f>
        <v>Disagree Strongly</v>
      </c>
      <c r="AA173" t="s">
        <v>67</v>
      </c>
      <c r="AB173" s="6" t="str">
        <f>VLOOKUP($A173,PreSurvey!$D:U,18,FALSE)</f>
        <v>Agree Strongly</v>
      </c>
      <c r="AC173" t="s">
        <v>68</v>
      </c>
      <c r="AD173" s="6" t="str">
        <f>VLOOKUP($A173,PreSurvey!$D:V,19,FALSE)</f>
        <v>Neither Agree nor Disagree</v>
      </c>
      <c r="AE173" t="s">
        <v>66</v>
      </c>
      <c r="AF173" s="6" t="str">
        <f>VLOOKUP($A173,PreSurvey!$D:W,20,FALSE)</f>
        <v>Neither Agree nor Disagree</v>
      </c>
      <c r="AG173" t="s">
        <v>66</v>
      </c>
      <c r="AH173" s="6" t="str">
        <f>VLOOKUP($A173,PreSurvey!$D:X,21,FALSE)</f>
        <v>Neither Agree nor Disagree</v>
      </c>
      <c r="AI173" t="s">
        <v>60</v>
      </c>
      <c r="AJ173" s="6" t="str">
        <f>VLOOKUP($A173,PreSurvey!$D:Y,22,FALSE)</f>
        <v>Disagree Slightly</v>
      </c>
      <c r="AK173" t="s">
        <v>67</v>
      </c>
      <c r="AL173" s="6" t="str">
        <f>VLOOKUP($A173,PreSurvey!$D:Z,23,FALSE)</f>
        <v>Disagree Strongly</v>
      </c>
      <c r="AM173" t="s">
        <v>67</v>
      </c>
      <c r="AN173" s="6" t="str">
        <f>VLOOKUP($A173,PreSurvey!$D:AA,24,FALSE)</f>
        <v>Disagree Strongly</v>
      </c>
      <c r="AO173" t="s">
        <v>67</v>
      </c>
      <c r="AP173" s="6" t="str">
        <f>VLOOKUP($A173,PreSurvey!$D:AB,25,FALSE)</f>
        <v>Disagree Strongly</v>
      </c>
      <c r="AQ173" t="s">
        <v>67</v>
      </c>
      <c r="AR173" s="6" t="str">
        <f>VLOOKUP($A173,PreSurvey!$D:AC,26,FALSE)</f>
        <v>Agree Slightly</v>
      </c>
      <c r="AS173" t="s">
        <v>68</v>
      </c>
      <c r="AT173" s="6" t="str">
        <f>VLOOKUP($A173,PreSurvey!$D:AD,27,FALSE)</f>
        <v>Agree Strongly</v>
      </c>
      <c r="AU173" t="s">
        <v>68</v>
      </c>
      <c r="AV173" s="6" t="str">
        <f>VLOOKUP($A173,PreSurvey!$D:AE,28,FALSE)</f>
        <v>Neither Agree nor Disagree</v>
      </c>
      <c r="AW173" t="s">
        <v>67</v>
      </c>
      <c r="AX173" s="6" t="str">
        <f>VLOOKUP($A173,PreSurvey!$D:AF,29,FALSE)</f>
        <v>Agree Slightly</v>
      </c>
      <c r="AY173" t="s">
        <v>60</v>
      </c>
      <c r="AZ173" s="6" t="str">
        <f>VLOOKUP($A173,PreSurvey!$D:AG,30,FALSE)</f>
        <v>Disagree Slightly</v>
      </c>
      <c r="BA173" t="s">
        <v>67</v>
      </c>
      <c r="BB173" s="6" t="str">
        <f>VLOOKUP($A173,PreSurvey!$D:AH,31,FALSE)</f>
        <v>Agree Slightly</v>
      </c>
      <c r="BC173" t="s">
        <v>65</v>
      </c>
      <c r="BD173" s="6" t="str">
        <f>VLOOKUP($A173,PreSurvey!$D:AI,32,FALSE)</f>
        <v>Agree Strongly</v>
      </c>
      <c r="BE173" t="s">
        <v>68</v>
      </c>
      <c r="BF173" s="6" t="str">
        <f>VLOOKUP($A173,PreSurvey!$D:AJ,33,FALSE)</f>
        <v>Disagree Strongly</v>
      </c>
      <c r="BG173" t="s">
        <v>67</v>
      </c>
      <c r="BH173" s="6" t="str">
        <f>VLOOKUP($A173,PreSurvey!$D:AK,34,FALSE)</f>
        <v>Disagree Strongly</v>
      </c>
      <c r="BI173" t="s">
        <v>67</v>
      </c>
      <c r="BJ173" s="6" t="str">
        <f>VLOOKUP($A173,PreSurvey!$D:AL,35,FALSE)</f>
        <v>Disagree Strongly</v>
      </c>
      <c r="BK173" t="s">
        <v>67</v>
      </c>
      <c r="BL173" s="6" t="str">
        <f>VLOOKUP($A173,PreSurvey!$D:AM,36,FALSE)</f>
        <v>Disagree Strongly</v>
      </c>
      <c r="BM173" t="s">
        <v>67</v>
      </c>
      <c r="BN173" s="6" t="str">
        <f>VLOOKUP($A173,PreSurvey!$D:AN,37,FALSE)</f>
        <v>Agree Slightly</v>
      </c>
      <c r="BO173" t="s">
        <v>60</v>
      </c>
      <c r="BP173" s="6" t="str">
        <f>VLOOKUP($A173,PreSurvey!$D:AO,38,FALSE)</f>
        <v>Disagree Strongly</v>
      </c>
      <c r="BQ173" t="s">
        <v>67</v>
      </c>
      <c r="BR173" s="6" t="str">
        <f>VLOOKUP($A173,PreSurvey!$D:AP,39,FALSE)</f>
        <v>Disagree Strongly</v>
      </c>
      <c r="BS173" t="s">
        <v>67</v>
      </c>
      <c r="BT173" s="6" t="str">
        <f>VLOOKUP($A173,PreSurvey!$D:AQ,40,FALSE)</f>
        <v>Disagree Strongly</v>
      </c>
      <c r="BU173" t="s">
        <v>67</v>
      </c>
      <c r="BV173" s="6" t="str">
        <f>VLOOKUP($A173,PreSurvey!$D:AR,41,FALSE)</f>
        <v>Disagree Strongly</v>
      </c>
      <c r="BW173" t="s">
        <v>67</v>
      </c>
      <c r="BX173" s="6" t="str">
        <f>VLOOKUP($A173,PreSurvey!$D:AS,42,FALSE)</f>
        <v>Disagree Slightly</v>
      </c>
      <c r="BY173" t="s">
        <v>67</v>
      </c>
      <c r="BZ173" s="6" t="str">
        <f>VLOOKUP($A173,PreSurvey!$D:AT,43,FALSE)</f>
        <v>Agree Slightly</v>
      </c>
      <c r="CA173" t="s">
        <v>67</v>
      </c>
      <c r="CB173" s="6" t="str">
        <f>VLOOKUP($A173,PreSurvey!$D:AU,44,FALSE)</f>
        <v>Agree Slightly</v>
      </c>
      <c r="CC173" t="s">
        <v>68</v>
      </c>
      <c r="CD173" s="6" t="str">
        <f>VLOOKUP($A173,PreSurvey!$D:AV,45,FALSE)</f>
        <v>Agree Slightly</v>
      </c>
      <c r="CE173" t="s">
        <v>68</v>
      </c>
      <c r="CF173" s="6" t="str">
        <f>VLOOKUP($A173,PreSurvey!$D:AW,46,FALSE)</f>
        <v>Agree Slightly</v>
      </c>
      <c r="CG173" t="s">
        <v>68</v>
      </c>
      <c r="CH173" s="6" t="str">
        <f>VLOOKUP($A173,PreSurvey!$D:AX,47,FALSE)</f>
        <v>Agree Slightly</v>
      </c>
      <c r="CI173" t="s">
        <v>68</v>
      </c>
      <c r="CJ173" s="6" t="str">
        <f>VLOOKUP($A173,PreSurvey!$D:AY,48,FALSE)</f>
        <v>Neither Agree nor Disagree</v>
      </c>
      <c r="CK173" t="s">
        <v>65</v>
      </c>
      <c r="CL173">
        <v>905</v>
      </c>
      <c r="CM173" s="3">
        <v>44441.515277777777</v>
      </c>
    </row>
    <row r="174" spans="1:91" x14ac:dyDescent="0.35">
      <c r="A174" s="5" t="s">
        <v>221</v>
      </c>
      <c r="B174" t="s">
        <v>71</v>
      </c>
      <c r="C174" t="s">
        <v>702</v>
      </c>
      <c r="D174" t="s">
        <v>56</v>
      </c>
      <c r="E174" s="6" t="s">
        <v>58</v>
      </c>
      <c r="F174" s="6" t="s">
        <v>73</v>
      </c>
      <c r="G174" s="6" t="s">
        <v>58</v>
      </c>
      <c r="H174" s="6" t="s">
        <v>59</v>
      </c>
      <c r="I174">
        <v>5</v>
      </c>
      <c r="J174">
        <v>5</v>
      </c>
      <c r="K174">
        <v>5</v>
      </c>
      <c r="L174" s="6" t="str">
        <f>VLOOKUP($A174,PreSurvey!$D:M,10,FALSE)</f>
        <v>Disagree Slightly</v>
      </c>
      <c r="M174" t="s">
        <v>65</v>
      </c>
      <c r="N174" s="6" t="str">
        <f>VLOOKUP($A174,PreSurvey!$D:N,11,FALSE)</f>
        <v>Disagree Slightly</v>
      </c>
      <c r="O174" t="s">
        <v>67</v>
      </c>
      <c r="P174" s="6" t="str">
        <f>VLOOKUP($A174,PreSurvey!$D:O,12,FALSE)</f>
        <v>Disagree Slightly</v>
      </c>
      <c r="Q174" t="s">
        <v>66</v>
      </c>
      <c r="R174" s="6" t="str">
        <f>VLOOKUP($A174,PreSurvey!$D:P,13,FALSE)</f>
        <v>Neither Agree nor Disagree</v>
      </c>
      <c r="S174" t="s">
        <v>65</v>
      </c>
      <c r="T174" s="6" t="str">
        <f>VLOOKUP($A174,PreSurvey!$D:Q,14,FALSE)</f>
        <v>Agree Slightly</v>
      </c>
      <c r="U174" t="s">
        <v>68</v>
      </c>
      <c r="V174" s="6" t="str">
        <f>VLOOKUP($A174,PreSurvey!$D:R,15,FALSE)</f>
        <v>Neither Agree nor Disagree</v>
      </c>
      <c r="W174" t="s">
        <v>66</v>
      </c>
      <c r="X174" s="6" t="str">
        <f>VLOOKUP($A174,PreSurvey!$D:S,16,FALSE)</f>
        <v>Neither Agree nor Disagree</v>
      </c>
      <c r="Y174" t="s">
        <v>66</v>
      </c>
      <c r="Z174" s="6" t="str">
        <f>VLOOKUP($A174,PreSurvey!$D:T,17,FALSE)</f>
        <v>Disagree Slightly</v>
      </c>
      <c r="AA174" t="s">
        <v>67</v>
      </c>
      <c r="AB174" s="6" t="str">
        <f>VLOOKUP($A174,PreSurvey!$D:U,18,FALSE)</f>
        <v>Agree Slightly</v>
      </c>
      <c r="AC174" t="s">
        <v>68</v>
      </c>
      <c r="AD174" s="6" t="str">
        <f>VLOOKUP($A174,PreSurvey!$D:V,19,FALSE)</f>
        <v>Agree Slightly</v>
      </c>
      <c r="AE174" t="s">
        <v>65</v>
      </c>
      <c r="AF174" s="6" t="str">
        <f>VLOOKUP($A174,PreSurvey!$D:W,20,FALSE)</f>
        <v>Agree Slightly</v>
      </c>
      <c r="AG174" t="s">
        <v>65</v>
      </c>
      <c r="AH174" s="6" t="str">
        <f>VLOOKUP($A174,PreSurvey!$D:X,21,FALSE)</f>
        <v>Disagree Slightly</v>
      </c>
      <c r="AI174" t="s">
        <v>65</v>
      </c>
      <c r="AJ174" s="6" t="str">
        <f>VLOOKUP($A174,PreSurvey!$D:Y,22,FALSE)</f>
        <v>Disagree Slightly</v>
      </c>
      <c r="AK174" t="s">
        <v>66</v>
      </c>
      <c r="AL174" s="6" t="str">
        <f>VLOOKUP($A174,PreSurvey!$D:Z,23,FALSE)</f>
        <v>Disagree Slightly</v>
      </c>
      <c r="AM174" t="s">
        <v>60</v>
      </c>
      <c r="AN174" s="6" t="str">
        <f>VLOOKUP($A174,PreSurvey!$D:AA,24,FALSE)</f>
        <v>Disagree Slightly</v>
      </c>
      <c r="AO174" t="s">
        <v>66</v>
      </c>
      <c r="AP174" s="6" t="str">
        <f>VLOOKUP($A174,PreSurvey!$D:AB,25,FALSE)</f>
        <v>Disagree Strongly</v>
      </c>
      <c r="AQ174" t="s">
        <v>67</v>
      </c>
      <c r="AR174" s="6" t="str">
        <f>VLOOKUP($A174,PreSurvey!$D:AC,26,FALSE)</f>
        <v>Neither Agree nor Disagree</v>
      </c>
      <c r="AS174" t="s">
        <v>60</v>
      </c>
      <c r="AT174" s="6" t="str">
        <f>VLOOKUP($A174,PreSurvey!$D:AD,27,FALSE)</f>
        <v>Agree Slightly</v>
      </c>
      <c r="AU174" t="s">
        <v>60</v>
      </c>
      <c r="AV174" s="6" t="str">
        <f>VLOOKUP($A174,PreSurvey!$D:AE,28,FALSE)</f>
        <v>Neither Agree nor Disagree</v>
      </c>
      <c r="AW174" t="s">
        <v>67</v>
      </c>
      <c r="AX174" s="6" t="str">
        <f>VLOOKUP($A174,PreSurvey!$D:AF,29,FALSE)</f>
        <v>Disagree Slightly</v>
      </c>
      <c r="AY174" t="s">
        <v>66</v>
      </c>
      <c r="AZ174" s="6" t="str">
        <f>VLOOKUP($A174,PreSurvey!$D:AG,30,FALSE)</f>
        <v>Neither Agree nor Disagree</v>
      </c>
      <c r="BA174" t="s">
        <v>66</v>
      </c>
      <c r="BB174" s="6" t="str">
        <f>VLOOKUP($A174,PreSurvey!$D:AH,31,FALSE)</f>
        <v>Agree Slightly</v>
      </c>
      <c r="BC174" t="s">
        <v>65</v>
      </c>
      <c r="BD174" s="6" t="str">
        <f>VLOOKUP($A174,PreSurvey!$D:AI,32,FALSE)</f>
        <v>Agree Slightly</v>
      </c>
      <c r="BE174" t="s">
        <v>68</v>
      </c>
      <c r="BF174" s="6" t="str">
        <f>VLOOKUP($A174,PreSurvey!$D:AJ,33,FALSE)</f>
        <v>Disagree Slightly</v>
      </c>
      <c r="BG174" t="s">
        <v>66</v>
      </c>
      <c r="BH174" s="6" t="str">
        <f>VLOOKUP($A174,PreSurvey!$D:AK,34,FALSE)</f>
        <v>Disagree Strongly</v>
      </c>
      <c r="BI174" t="s">
        <v>67</v>
      </c>
      <c r="BJ174" s="6" t="str">
        <f>VLOOKUP($A174,PreSurvey!$D:AL,35,FALSE)</f>
        <v>Disagree Strongly</v>
      </c>
      <c r="BK174" t="s">
        <v>67</v>
      </c>
      <c r="BL174" s="6" t="str">
        <f>VLOOKUP($A174,PreSurvey!$D:AM,36,FALSE)</f>
        <v>Neither Agree nor Disagree</v>
      </c>
      <c r="BM174" t="s">
        <v>60</v>
      </c>
      <c r="BN174" s="6" t="str">
        <f>VLOOKUP($A174,PreSurvey!$D:AN,37,FALSE)</f>
        <v>Disagree Slightly</v>
      </c>
      <c r="BO174" t="s">
        <v>60</v>
      </c>
      <c r="BP174" s="6" t="str">
        <f>VLOOKUP($A174,PreSurvey!$D:AO,38,FALSE)</f>
        <v>Disagree Strongly</v>
      </c>
      <c r="BQ174" t="s">
        <v>67</v>
      </c>
      <c r="BR174" s="6" t="str">
        <f>VLOOKUP($A174,PreSurvey!$D:AP,39,FALSE)</f>
        <v>Disagree Slightly</v>
      </c>
      <c r="BS174" t="s">
        <v>67</v>
      </c>
      <c r="BT174" s="6" t="str">
        <f>VLOOKUP($A174,PreSurvey!$D:AQ,40,FALSE)</f>
        <v>Neither Agree nor Disagree</v>
      </c>
      <c r="BU174" t="s">
        <v>66</v>
      </c>
      <c r="BV174" s="6" t="str">
        <f>VLOOKUP($A174,PreSurvey!$D:AR,41,FALSE)</f>
        <v>Disagree Slightly</v>
      </c>
      <c r="BW174" t="s">
        <v>66</v>
      </c>
      <c r="BX174" s="6" t="str">
        <f>VLOOKUP($A174,PreSurvey!$D:AS,42,FALSE)</f>
        <v>Neither Agree nor Disagree</v>
      </c>
      <c r="BY174" t="s">
        <v>66</v>
      </c>
      <c r="BZ174" s="6" t="str">
        <f>VLOOKUP($A174,PreSurvey!$D:AT,43,FALSE)</f>
        <v>Neither Agree nor Disagree</v>
      </c>
      <c r="CA174" t="s">
        <v>65</v>
      </c>
      <c r="CB174" s="6" t="str">
        <f>VLOOKUP($A174,PreSurvey!$D:AU,44,FALSE)</f>
        <v>Agree Slightly</v>
      </c>
      <c r="CC174" t="s">
        <v>65</v>
      </c>
      <c r="CD174" s="6" t="str">
        <f>VLOOKUP($A174,PreSurvey!$D:AV,45,FALSE)</f>
        <v>Neither Agree nor Disagree</v>
      </c>
      <c r="CE174" t="s">
        <v>65</v>
      </c>
      <c r="CF174" s="6" t="str">
        <f>VLOOKUP($A174,PreSurvey!$D:AW,46,FALSE)</f>
        <v>Neither Agree nor Disagree</v>
      </c>
      <c r="CG174" t="s">
        <v>60</v>
      </c>
      <c r="CH174" s="6" t="str">
        <f>VLOOKUP($A174,PreSurvey!$D:AX,47,FALSE)</f>
        <v>Neither Agree nor Disagree</v>
      </c>
      <c r="CI174" t="s">
        <v>60</v>
      </c>
      <c r="CJ174" s="6" t="str">
        <f>VLOOKUP($A174,PreSurvey!$D:AY,48,FALSE)</f>
        <v>Neither Agree nor Disagree</v>
      </c>
      <c r="CK174" t="s">
        <v>60</v>
      </c>
      <c r="CL174">
        <v>878</v>
      </c>
      <c r="CM174" s="3">
        <v>44441.436805555553</v>
      </c>
    </row>
    <row r="175" spans="1:91" x14ac:dyDescent="0.35">
      <c r="A175" s="5" t="s">
        <v>628</v>
      </c>
      <c r="B175" t="s">
        <v>71</v>
      </c>
      <c r="C175" t="s">
        <v>705</v>
      </c>
      <c r="D175" t="s">
        <v>63</v>
      </c>
      <c r="E175" s="6" t="s">
        <v>52</v>
      </c>
      <c r="F175" s="6" t="s">
        <v>77</v>
      </c>
      <c r="G175" s="6" t="s">
        <v>58</v>
      </c>
      <c r="H175" s="6" t="s">
        <v>59</v>
      </c>
      <c r="I175">
        <v>5</v>
      </c>
      <c r="J175">
        <v>5</v>
      </c>
      <c r="K175">
        <v>5</v>
      </c>
      <c r="L175" s="6" t="str">
        <f>VLOOKUP($A175,PreSurvey!$D:M,10,FALSE)</f>
        <v>Neither Agree nor Disagree</v>
      </c>
      <c r="M175" t="s">
        <v>65</v>
      </c>
      <c r="N175" s="6" t="str">
        <f>VLOOKUP($A175,PreSurvey!$D:N,11,FALSE)</f>
        <v>Neither Agree nor Disagree</v>
      </c>
      <c r="O175" t="s">
        <v>66</v>
      </c>
      <c r="P175" s="6" t="str">
        <f>VLOOKUP($A175,PreSurvey!$D:O,12,FALSE)</f>
        <v>Neither Agree nor Disagree</v>
      </c>
      <c r="Q175" t="s">
        <v>60</v>
      </c>
      <c r="R175" s="6" t="str">
        <f>VLOOKUP($A175,PreSurvey!$D:P,13,FALSE)</f>
        <v>Neither Agree nor Disagree</v>
      </c>
      <c r="S175" t="s">
        <v>65</v>
      </c>
      <c r="T175" s="6" t="str">
        <f>VLOOKUP($A175,PreSurvey!$D:Q,14,FALSE)</f>
        <v>Neither Agree nor Disagree</v>
      </c>
      <c r="U175" t="s">
        <v>65</v>
      </c>
      <c r="V175" s="6" t="str">
        <f>VLOOKUP($A175,PreSurvey!$D:R,15,FALSE)</f>
        <v>Neither Agree nor Disagree</v>
      </c>
      <c r="W175" t="s">
        <v>67</v>
      </c>
      <c r="X175" s="6" t="str">
        <f>VLOOKUP($A175,PreSurvey!$D:S,16,FALSE)</f>
        <v>Neither Agree nor Disagree</v>
      </c>
      <c r="Y175" t="s">
        <v>67</v>
      </c>
      <c r="Z175" s="6" t="str">
        <f>VLOOKUP($A175,PreSurvey!$D:T,17,FALSE)</f>
        <v>Neither Agree nor Disagree</v>
      </c>
      <c r="AA175" t="s">
        <v>67</v>
      </c>
      <c r="AB175" s="6" t="str">
        <f>VLOOKUP($A175,PreSurvey!$D:U,18,FALSE)</f>
        <v>Neither Agree nor Disagree</v>
      </c>
      <c r="AC175" t="s">
        <v>60</v>
      </c>
      <c r="AD175" s="6" t="str">
        <f>VLOOKUP($A175,PreSurvey!$D:V,19,FALSE)</f>
        <v>Neither Agree nor Disagree</v>
      </c>
      <c r="AE175" t="s">
        <v>67</v>
      </c>
      <c r="AF175" s="6" t="str">
        <f>VLOOKUP($A175,PreSurvey!$D:W,20,FALSE)</f>
        <v>Neither Agree nor Disagree</v>
      </c>
      <c r="AG175" t="s">
        <v>65</v>
      </c>
      <c r="AH175" s="6" t="str">
        <f>VLOOKUP($A175,PreSurvey!$D:X,21,FALSE)</f>
        <v>Neither Agree nor Disagree</v>
      </c>
      <c r="AI175" t="s">
        <v>65</v>
      </c>
      <c r="AJ175" s="6" t="str">
        <f>VLOOKUP($A175,PreSurvey!$D:Y,22,FALSE)</f>
        <v>Neither Agree nor Disagree</v>
      </c>
      <c r="AK175" t="s">
        <v>66</v>
      </c>
      <c r="AL175" s="6" t="str">
        <f>VLOOKUP($A175,PreSurvey!$D:Z,23,FALSE)</f>
        <v>Neither Agree nor Disagree</v>
      </c>
      <c r="AM175" t="s">
        <v>67</v>
      </c>
      <c r="AN175" s="6" t="str">
        <f>VLOOKUP($A175,PreSurvey!$D:AA,24,FALSE)</f>
        <v>Neither Agree nor Disagree</v>
      </c>
      <c r="AO175" t="s">
        <v>67</v>
      </c>
      <c r="AP175" s="6" t="str">
        <f>VLOOKUP($A175,PreSurvey!$D:AB,25,FALSE)</f>
        <v>Neither Agree nor Disagree</v>
      </c>
      <c r="AQ175" t="s">
        <v>67</v>
      </c>
      <c r="AR175" s="6" t="str">
        <f>VLOOKUP($A175,PreSurvey!$D:AC,26,FALSE)</f>
        <v>Neither Agree nor Disagree</v>
      </c>
      <c r="AS175" t="s">
        <v>67</v>
      </c>
      <c r="AT175" s="6" t="str">
        <f>VLOOKUP($A175,PreSurvey!$D:AD,27,FALSE)</f>
        <v>Neither Agree nor Disagree</v>
      </c>
      <c r="AU175" t="s">
        <v>68</v>
      </c>
      <c r="AV175" s="6" t="str">
        <f>VLOOKUP($A175,PreSurvey!$D:AE,28,FALSE)</f>
        <v>Neither Agree nor Disagree</v>
      </c>
      <c r="AW175" t="s">
        <v>67</v>
      </c>
      <c r="AX175" s="6" t="str">
        <f>VLOOKUP($A175,PreSurvey!$D:AF,29,FALSE)</f>
        <v>Neither Agree nor Disagree</v>
      </c>
      <c r="AY175" t="s">
        <v>66</v>
      </c>
      <c r="AZ175" s="6" t="str">
        <f>VLOOKUP($A175,PreSurvey!$D:AG,30,FALSE)</f>
        <v>Neither Agree nor Disagree</v>
      </c>
      <c r="BA175" t="s">
        <v>66</v>
      </c>
      <c r="BB175" s="6" t="str">
        <f>VLOOKUP($A175,PreSurvey!$D:AH,31,FALSE)</f>
        <v>Neither Agree nor Disagree</v>
      </c>
      <c r="BC175" t="s">
        <v>65</v>
      </c>
      <c r="BD175" s="6" t="str">
        <f>VLOOKUP($A175,PreSurvey!$D:AI,32,FALSE)</f>
        <v>Neither Agree nor Disagree</v>
      </c>
      <c r="BE175" t="s">
        <v>65</v>
      </c>
      <c r="BF175" s="6" t="str">
        <f>VLOOKUP($A175,PreSurvey!$D:AJ,33,FALSE)</f>
        <v>Neither Agree nor Disagree</v>
      </c>
      <c r="BG175" t="s">
        <v>68</v>
      </c>
      <c r="BH175" s="6" t="str">
        <f>VLOOKUP($A175,PreSurvey!$D:AK,34,FALSE)</f>
        <v>Neither Agree nor Disagree</v>
      </c>
      <c r="BI175" t="s">
        <v>67</v>
      </c>
      <c r="BJ175" s="6" t="str">
        <f>VLOOKUP($A175,PreSurvey!$D:AL,35,FALSE)</f>
        <v>Neither Agree nor Disagree</v>
      </c>
      <c r="BK175" t="s">
        <v>67</v>
      </c>
      <c r="BL175" s="6" t="str">
        <f>VLOOKUP($A175,PreSurvey!$D:AM,36,FALSE)</f>
        <v>Neither Agree nor Disagree</v>
      </c>
      <c r="BM175" t="s">
        <v>68</v>
      </c>
      <c r="BN175" s="6" t="str">
        <f>VLOOKUP($A175,PreSurvey!$D:AN,37,FALSE)</f>
        <v>Neither Agree nor Disagree</v>
      </c>
      <c r="BO175" t="s">
        <v>60</v>
      </c>
      <c r="BP175" s="6" t="str">
        <f>VLOOKUP($A175,PreSurvey!$D:AO,38,FALSE)</f>
        <v>Neither Agree nor Disagree</v>
      </c>
      <c r="BQ175" t="s">
        <v>67</v>
      </c>
      <c r="BR175" s="6" t="str">
        <f>VLOOKUP($A175,PreSurvey!$D:AP,39,FALSE)</f>
        <v>Neither Agree nor Disagree</v>
      </c>
      <c r="BS175" t="s">
        <v>67</v>
      </c>
      <c r="BT175" s="6" t="str">
        <f>VLOOKUP($A175,PreSurvey!$D:AQ,40,FALSE)</f>
        <v>Neither Agree nor Disagree</v>
      </c>
      <c r="BU175" t="s">
        <v>67</v>
      </c>
      <c r="BV175" s="6" t="str">
        <f>VLOOKUP($A175,PreSurvey!$D:AR,41,FALSE)</f>
        <v>Neither Agree nor Disagree</v>
      </c>
      <c r="BW175" t="s">
        <v>67</v>
      </c>
      <c r="BX175" s="6" t="str">
        <f>VLOOKUP($A175,PreSurvey!$D:AS,42,FALSE)</f>
        <v>Neither Agree nor Disagree</v>
      </c>
      <c r="BY175" t="s">
        <v>67</v>
      </c>
      <c r="BZ175" s="6" t="str">
        <f>VLOOKUP($A175,PreSurvey!$D:AT,43,FALSE)</f>
        <v>Neither Agree nor Disagree</v>
      </c>
      <c r="CA175" t="s">
        <v>68</v>
      </c>
      <c r="CB175" s="6" t="str">
        <f>VLOOKUP($A175,PreSurvey!$D:AU,44,FALSE)</f>
        <v>Neither Agree nor Disagree</v>
      </c>
      <c r="CC175" t="s">
        <v>68</v>
      </c>
      <c r="CD175" s="6" t="str">
        <f>VLOOKUP($A175,PreSurvey!$D:AV,45,FALSE)</f>
        <v>Neither Agree nor Disagree</v>
      </c>
      <c r="CE175" t="s">
        <v>68</v>
      </c>
      <c r="CF175" s="6" t="str">
        <f>VLOOKUP($A175,PreSurvey!$D:AW,46,FALSE)</f>
        <v>Neither Agree nor Disagree</v>
      </c>
      <c r="CG175" t="s">
        <v>68</v>
      </c>
      <c r="CH175" s="6" t="str">
        <f>VLOOKUP($A175,PreSurvey!$D:AX,47,FALSE)</f>
        <v>Neither Agree nor Disagree</v>
      </c>
      <c r="CI175" t="s">
        <v>68</v>
      </c>
      <c r="CJ175" s="6" t="str">
        <f>VLOOKUP($A175,PreSurvey!$D:AY,48,FALSE)</f>
        <v>Neither Agree nor Disagree</v>
      </c>
      <c r="CK175" t="s">
        <v>68</v>
      </c>
      <c r="CL175">
        <v>150</v>
      </c>
      <c r="CM175" s="3">
        <v>44402.637499999997</v>
      </c>
    </row>
    <row r="176" spans="1:91" x14ac:dyDescent="0.35">
      <c r="A176" s="5" t="s">
        <v>629</v>
      </c>
      <c r="B176" t="s">
        <v>71</v>
      </c>
      <c r="C176" t="s">
        <v>705</v>
      </c>
      <c r="D176" t="s">
        <v>63</v>
      </c>
      <c r="E176" s="6" t="s">
        <v>52</v>
      </c>
      <c r="F176" s="6" t="s">
        <v>77</v>
      </c>
      <c r="G176" s="6" t="s">
        <v>58</v>
      </c>
      <c r="H176" s="6" t="s">
        <v>116</v>
      </c>
      <c r="I176">
        <v>5</v>
      </c>
      <c r="J176">
        <v>5</v>
      </c>
      <c r="K176">
        <v>5</v>
      </c>
      <c r="L176" s="6" t="str">
        <f>VLOOKUP($A176,PreSurvey!$D:M,10,FALSE)</f>
        <v>Neither Agree nor Disagree</v>
      </c>
      <c r="M176" t="s">
        <v>65</v>
      </c>
      <c r="N176" s="6" t="str">
        <f>VLOOKUP($A176,PreSurvey!$D:N,11,FALSE)</f>
        <v>Neither Agree nor Disagree</v>
      </c>
      <c r="O176" t="s">
        <v>66</v>
      </c>
      <c r="P176" s="6" t="str">
        <f>VLOOKUP($A176,PreSurvey!$D:O,12,FALSE)</f>
        <v>Neither Agree nor Disagree</v>
      </c>
      <c r="Q176" t="s">
        <v>60</v>
      </c>
      <c r="R176" s="6" t="str">
        <f>VLOOKUP($A176,PreSurvey!$D:P,13,FALSE)</f>
        <v>Neither Agree nor Disagree</v>
      </c>
      <c r="S176" t="s">
        <v>65</v>
      </c>
      <c r="T176" s="6" t="str">
        <f>VLOOKUP($A176,PreSurvey!$D:Q,14,FALSE)</f>
        <v>Neither Agree nor Disagree</v>
      </c>
      <c r="U176" t="s">
        <v>65</v>
      </c>
      <c r="V176" s="6" t="str">
        <f>VLOOKUP($A176,PreSurvey!$D:R,15,FALSE)</f>
        <v>Neither Agree nor Disagree</v>
      </c>
      <c r="W176" t="s">
        <v>67</v>
      </c>
      <c r="X176" s="6" t="str">
        <f>VLOOKUP($A176,PreSurvey!$D:S,16,FALSE)</f>
        <v>Neither Agree nor Disagree</v>
      </c>
      <c r="Y176" t="s">
        <v>67</v>
      </c>
      <c r="Z176" s="6" t="str">
        <f>VLOOKUP($A176,PreSurvey!$D:T,17,FALSE)</f>
        <v>Neither Agree nor Disagree</v>
      </c>
      <c r="AA176" t="s">
        <v>67</v>
      </c>
      <c r="AB176" s="6" t="str">
        <f>VLOOKUP($A176,PreSurvey!$D:U,18,FALSE)</f>
        <v>Neither Agree nor Disagree</v>
      </c>
      <c r="AC176" t="s">
        <v>60</v>
      </c>
      <c r="AD176" s="6" t="str">
        <f>VLOOKUP($A176,PreSurvey!$D:V,19,FALSE)</f>
        <v>Neither Agree nor Disagree</v>
      </c>
      <c r="AE176" t="s">
        <v>67</v>
      </c>
      <c r="AF176" s="6" t="str">
        <f>VLOOKUP($A176,PreSurvey!$D:W,20,FALSE)</f>
        <v>Neither Agree nor Disagree</v>
      </c>
      <c r="AG176" t="s">
        <v>68</v>
      </c>
      <c r="AH176" s="6" t="str">
        <f>VLOOKUP($A176,PreSurvey!$D:X,21,FALSE)</f>
        <v>Neither Agree nor Disagree</v>
      </c>
      <c r="AI176" t="s">
        <v>66</v>
      </c>
      <c r="AJ176" s="6" t="str">
        <f>VLOOKUP($A176,PreSurvey!$D:Y,22,FALSE)</f>
        <v>Neither Agree nor Disagree</v>
      </c>
      <c r="AK176" t="s">
        <v>60</v>
      </c>
      <c r="AL176" s="6" t="str">
        <f>VLOOKUP($A176,PreSurvey!$D:Z,23,FALSE)</f>
        <v>Neither Agree nor Disagree</v>
      </c>
      <c r="AM176" t="s">
        <v>67</v>
      </c>
      <c r="AN176" s="6" t="str">
        <f>VLOOKUP($A176,PreSurvey!$D:AA,24,FALSE)</f>
        <v>Neither Agree nor Disagree</v>
      </c>
      <c r="AO176" t="s">
        <v>67</v>
      </c>
      <c r="AP176" s="6" t="str">
        <f>VLOOKUP($A176,PreSurvey!$D:AB,25,FALSE)</f>
        <v>Neither Agree nor Disagree</v>
      </c>
      <c r="AQ176" t="s">
        <v>67</v>
      </c>
      <c r="AR176" s="6" t="str">
        <f>VLOOKUP($A176,PreSurvey!$D:AC,26,FALSE)</f>
        <v>Neither Agree nor Disagree</v>
      </c>
      <c r="AS176" t="s">
        <v>67</v>
      </c>
      <c r="AT176" s="6" t="str">
        <f>VLOOKUP($A176,PreSurvey!$D:AD,27,FALSE)</f>
        <v>Neither Agree nor Disagree</v>
      </c>
      <c r="AU176" t="s">
        <v>65</v>
      </c>
      <c r="AV176" s="6" t="str">
        <f>VLOOKUP($A176,PreSurvey!$D:AE,28,FALSE)</f>
        <v>Neither Agree nor Disagree</v>
      </c>
      <c r="AW176" t="s">
        <v>65</v>
      </c>
      <c r="AX176" s="6" t="str">
        <f>VLOOKUP($A176,PreSurvey!$D:AF,29,FALSE)</f>
        <v>Neither Agree nor Disagree</v>
      </c>
      <c r="AY176" t="s">
        <v>65</v>
      </c>
      <c r="AZ176" s="6" t="str">
        <f>VLOOKUP($A176,PreSurvey!$D:AG,30,FALSE)</f>
        <v>Neither Agree nor Disagree</v>
      </c>
      <c r="BA176" t="s">
        <v>65</v>
      </c>
      <c r="BB176" s="6" t="str">
        <f>VLOOKUP($A176,PreSurvey!$D:AH,31,FALSE)</f>
        <v>Neither Agree nor Disagree</v>
      </c>
      <c r="BC176" t="s">
        <v>66</v>
      </c>
      <c r="BD176" s="6" t="str">
        <f>VLOOKUP($A176,PreSurvey!$D:AI,32,FALSE)</f>
        <v>Neither Agree nor Disagree</v>
      </c>
      <c r="BE176" t="s">
        <v>66</v>
      </c>
      <c r="BF176" s="6" t="str">
        <f>VLOOKUP($A176,PreSurvey!$D:AJ,33,FALSE)</f>
        <v>Neither Agree nor Disagree</v>
      </c>
      <c r="BG176" t="s">
        <v>65</v>
      </c>
      <c r="BH176" s="6" t="str">
        <f>VLOOKUP($A176,PreSurvey!$D:AK,34,FALSE)</f>
        <v>Neither Agree nor Disagree</v>
      </c>
      <c r="BI176" t="s">
        <v>67</v>
      </c>
      <c r="BJ176" s="6" t="str">
        <f>VLOOKUP($A176,PreSurvey!$D:AL,35,FALSE)</f>
        <v>Neither Agree nor Disagree</v>
      </c>
      <c r="BK176" t="s">
        <v>67</v>
      </c>
      <c r="BL176" s="6" t="str">
        <f>VLOOKUP($A176,PreSurvey!$D:AM,36,FALSE)</f>
        <v>Neither Agree nor Disagree</v>
      </c>
      <c r="BM176" t="s">
        <v>68</v>
      </c>
      <c r="BN176" s="6" t="str">
        <f>VLOOKUP($A176,PreSurvey!$D:AN,37,FALSE)</f>
        <v>Neither Agree nor Disagree</v>
      </c>
      <c r="BO176" t="s">
        <v>65</v>
      </c>
      <c r="BP176" s="6" t="str">
        <f>VLOOKUP($A176,PreSurvey!$D:AO,38,FALSE)</f>
        <v>Neither Agree nor Disagree</v>
      </c>
      <c r="BQ176" t="s">
        <v>67</v>
      </c>
      <c r="BR176" s="6" t="str">
        <f>VLOOKUP($A176,PreSurvey!$D:AP,39,FALSE)</f>
        <v>Neither Agree nor Disagree</v>
      </c>
      <c r="BS176" t="s">
        <v>67</v>
      </c>
      <c r="BT176" s="6" t="str">
        <f>VLOOKUP($A176,PreSurvey!$D:AQ,40,FALSE)</f>
        <v>Neither Agree nor Disagree</v>
      </c>
      <c r="BU176" t="s">
        <v>67</v>
      </c>
      <c r="BV176" s="6" t="str">
        <f>VLOOKUP($A176,PreSurvey!$D:AR,41,FALSE)</f>
        <v>Neither Agree nor Disagree</v>
      </c>
      <c r="BW176" t="s">
        <v>67</v>
      </c>
      <c r="BX176" s="6" t="str">
        <f>VLOOKUP($A176,PreSurvey!$D:AS,42,FALSE)</f>
        <v>Neither Agree nor Disagree</v>
      </c>
      <c r="BY176" t="s">
        <v>67</v>
      </c>
      <c r="BZ176" s="6" t="str">
        <f>VLOOKUP($A176,PreSurvey!$D:AT,43,FALSE)</f>
        <v>Neither Agree nor Disagree</v>
      </c>
      <c r="CA176" t="s">
        <v>65</v>
      </c>
      <c r="CB176" s="6" t="str">
        <f>VLOOKUP($A176,PreSurvey!$D:AU,44,FALSE)</f>
        <v>Neither Agree nor Disagree</v>
      </c>
      <c r="CC176" t="s">
        <v>65</v>
      </c>
      <c r="CD176" s="6" t="str">
        <f>VLOOKUP($A176,PreSurvey!$D:AV,45,FALSE)</f>
        <v>Neither Agree nor Disagree</v>
      </c>
      <c r="CE176" t="s">
        <v>65</v>
      </c>
      <c r="CF176" s="6" t="str">
        <f>VLOOKUP($A176,PreSurvey!$D:AW,46,FALSE)</f>
        <v>Neither Agree nor Disagree</v>
      </c>
      <c r="CG176" t="s">
        <v>65</v>
      </c>
      <c r="CH176" s="6" t="str">
        <f>VLOOKUP($A176,PreSurvey!$D:AX,47,FALSE)</f>
        <v>Neither Agree nor Disagree</v>
      </c>
      <c r="CI176" t="s">
        <v>65</v>
      </c>
      <c r="CJ176" s="6" t="str">
        <f>VLOOKUP($A176,PreSurvey!$D:AY,48,FALSE)</f>
        <v>Neither Agree nor Disagree</v>
      </c>
      <c r="CK176" t="s">
        <v>65</v>
      </c>
      <c r="CL176">
        <v>148</v>
      </c>
      <c r="CM176" s="3">
        <v>44402.629861111112</v>
      </c>
    </row>
    <row r="177" spans="1:91" x14ac:dyDescent="0.35">
      <c r="A177" s="5" t="s">
        <v>631</v>
      </c>
      <c r="B177" t="s">
        <v>71</v>
      </c>
      <c r="C177" t="s">
        <v>705</v>
      </c>
      <c r="D177" t="s">
        <v>63</v>
      </c>
      <c r="E177" s="6" t="s">
        <v>52</v>
      </c>
      <c r="F177" s="6" t="s">
        <v>77</v>
      </c>
      <c r="G177" s="6" t="s">
        <v>58</v>
      </c>
      <c r="H177" s="6" t="s">
        <v>59</v>
      </c>
      <c r="I177">
        <v>5</v>
      </c>
      <c r="J177">
        <v>5</v>
      </c>
      <c r="K177">
        <v>5</v>
      </c>
      <c r="L177" s="6" t="str">
        <f>VLOOKUP($A177,PreSurvey!$D:M,10,FALSE)</f>
        <v>Neither Agree nor Disagree</v>
      </c>
      <c r="M177" t="s">
        <v>60</v>
      </c>
      <c r="N177" s="6" t="str">
        <f>VLOOKUP($A177,PreSurvey!$D:N,11,FALSE)</f>
        <v>Neither Agree nor Disagree</v>
      </c>
      <c r="O177" t="s">
        <v>66</v>
      </c>
      <c r="P177" s="6" t="str">
        <f>VLOOKUP($A177,PreSurvey!$D:O,12,FALSE)</f>
        <v>Neither Agree nor Disagree</v>
      </c>
      <c r="Q177" t="s">
        <v>66</v>
      </c>
      <c r="R177" s="6" t="str">
        <f>VLOOKUP($A177,PreSurvey!$D:P,13,FALSE)</f>
        <v>Neither Agree nor Disagree</v>
      </c>
      <c r="S177" t="s">
        <v>65</v>
      </c>
      <c r="T177" s="6" t="str">
        <f>VLOOKUP($A177,PreSurvey!$D:Q,14,FALSE)</f>
        <v>Neither Agree nor Disagree</v>
      </c>
      <c r="U177" t="s">
        <v>65</v>
      </c>
      <c r="V177" s="6" t="str">
        <f>VLOOKUP($A177,PreSurvey!$D:R,15,FALSE)</f>
        <v>Neither Agree nor Disagree</v>
      </c>
      <c r="W177" t="s">
        <v>66</v>
      </c>
      <c r="X177" s="6" t="str">
        <f>VLOOKUP($A177,PreSurvey!$D:S,16,FALSE)</f>
        <v>Neither Agree nor Disagree</v>
      </c>
      <c r="Y177" t="s">
        <v>66</v>
      </c>
      <c r="Z177" s="6" t="str">
        <f>VLOOKUP($A177,PreSurvey!$D:T,17,FALSE)</f>
        <v>Neither Agree nor Disagree</v>
      </c>
      <c r="AA177" t="s">
        <v>66</v>
      </c>
      <c r="AB177" s="6" t="str">
        <f>VLOOKUP($A177,PreSurvey!$D:U,18,FALSE)</f>
        <v>Neither Agree nor Disagree</v>
      </c>
      <c r="AC177" t="s">
        <v>60</v>
      </c>
      <c r="AD177" s="6" t="str">
        <f>VLOOKUP($A177,PreSurvey!$D:V,19,FALSE)</f>
        <v>Neither Agree nor Disagree</v>
      </c>
      <c r="AE177" t="s">
        <v>66</v>
      </c>
      <c r="AF177" s="6" t="str">
        <f>VLOOKUP($A177,PreSurvey!$D:W,20,FALSE)</f>
        <v>Disagree Slightly</v>
      </c>
      <c r="AG177" t="s">
        <v>65</v>
      </c>
      <c r="AH177" s="6" t="str">
        <f>VLOOKUP($A177,PreSurvey!$D:X,21,FALSE)</f>
        <v>Neither Agree nor Disagree</v>
      </c>
      <c r="AI177" t="s">
        <v>65</v>
      </c>
      <c r="AJ177" s="6" t="str">
        <f>VLOOKUP($A177,PreSurvey!$D:Y,22,FALSE)</f>
        <v>Neither Agree nor Disagree</v>
      </c>
      <c r="AK177" t="s">
        <v>66</v>
      </c>
      <c r="AL177" s="6" t="str">
        <f>VLOOKUP($A177,PreSurvey!$D:Z,23,FALSE)</f>
        <v>Neither Agree nor Disagree</v>
      </c>
      <c r="AM177" t="s">
        <v>66</v>
      </c>
      <c r="AN177" s="6" t="str">
        <f>VLOOKUP($A177,PreSurvey!$D:AA,24,FALSE)</f>
        <v>Neither Agree nor Disagree</v>
      </c>
      <c r="AO177" t="s">
        <v>66</v>
      </c>
      <c r="AP177" s="6" t="str">
        <f>VLOOKUP($A177,PreSurvey!$D:AB,25,FALSE)</f>
        <v>Neither Agree nor Disagree</v>
      </c>
      <c r="AQ177" t="s">
        <v>66</v>
      </c>
      <c r="AR177" s="6" t="str">
        <f>VLOOKUP($A177,PreSurvey!$D:AC,26,FALSE)</f>
        <v>Neither Agree nor Disagree</v>
      </c>
      <c r="AS177" t="s">
        <v>66</v>
      </c>
      <c r="AT177" s="6" t="str">
        <f>VLOOKUP($A177,PreSurvey!$D:AD,27,FALSE)</f>
        <v>Neither Agree nor Disagree</v>
      </c>
      <c r="AU177" t="s">
        <v>65</v>
      </c>
      <c r="AV177" s="6" t="str">
        <f>VLOOKUP($A177,PreSurvey!$D:AE,28,FALSE)</f>
        <v>Neither Agree nor Disagree</v>
      </c>
      <c r="AW177" t="s">
        <v>66</v>
      </c>
      <c r="AX177" s="6" t="str">
        <f>VLOOKUP($A177,PreSurvey!$D:AF,29,FALSE)</f>
        <v>Neither Agree nor Disagree</v>
      </c>
      <c r="AY177" t="s">
        <v>60</v>
      </c>
      <c r="AZ177" s="6" t="str">
        <f>VLOOKUP($A177,PreSurvey!$D:AG,30,FALSE)</f>
        <v>Neither Agree nor Disagree</v>
      </c>
      <c r="BA177" t="s">
        <v>66</v>
      </c>
      <c r="BB177" s="6" t="str">
        <f>VLOOKUP($A177,PreSurvey!$D:AH,31,FALSE)</f>
        <v>Neither Agree nor Disagree</v>
      </c>
      <c r="BC177" t="s">
        <v>60</v>
      </c>
      <c r="BD177" s="6" t="str">
        <f>VLOOKUP($A177,PreSurvey!$D:AI,32,FALSE)</f>
        <v>Neither Agree nor Disagree</v>
      </c>
      <c r="BE177" t="s">
        <v>65</v>
      </c>
      <c r="BF177" s="6" t="str">
        <f>VLOOKUP($A177,PreSurvey!$D:AJ,33,FALSE)</f>
        <v>Neither Agree nor Disagree</v>
      </c>
      <c r="BG177" t="s">
        <v>66</v>
      </c>
      <c r="BH177" s="6" t="str">
        <f>VLOOKUP($A177,PreSurvey!$D:AK,34,FALSE)</f>
        <v>Neither Agree nor Disagree</v>
      </c>
      <c r="BI177" t="s">
        <v>66</v>
      </c>
      <c r="BJ177" s="6" t="str">
        <f>VLOOKUP($A177,PreSurvey!$D:AL,35,FALSE)</f>
        <v>Neither Agree nor Disagree</v>
      </c>
      <c r="BK177" t="s">
        <v>66</v>
      </c>
      <c r="BL177" s="6" t="str">
        <f>VLOOKUP($A177,PreSurvey!$D:AM,36,FALSE)</f>
        <v>Neither Agree nor Disagree</v>
      </c>
      <c r="BM177" t="s">
        <v>66</v>
      </c>
      <c r="BN177" s="6" t="str">
        <f>VLOOKUP($A177,PreSurvey!$D:AN,37,FALSE)</f>
        <v>Neither Agree nor Disagree</v>
      </c>
      <c r="BO177" t="s">
        <v>66</v>
      </c>
      <c r="BP177" s="6" t="str">
        <f>VLOOKUP($A177,PreSurvey!$D:AO,38,FALSE)</f>
        <v>Neither Agree nor Disagree</v>
      </c>
      <c r="BQ177" t="s">
        <v>66</v>
      </c>
      <c r="BR177" s="6" t="str">
        <f>VLOOKUP($A177,PreSurvey!$D:AP,39,FALSE)</f>
        <v>Disagree Strongly</v>
      </c>
      <c r="BS177" t="s">
        <v>66</v>
      </c>
      <c r="BT177" s="6" t="str">
        <f>VLOOKUP($A177,PreSurvey!$D:AQ,40,FALSE)</f>
        <v>Disagree Strongly</v>
      </c>
      <c r="BU177" t="s">
        <v>66</v>
      </c>
      <c r="BV177" s="6" t="str">
        <f>VLOOKUP($A177,PreSurvey!$D:AR,41,FALSE)</f>
        <v>Disagree Slightly</v>
      </c>
      <c r="BW177" t="s">
        <v>66</v>
      </c>
      <c r="BX177" s="6" t="str">
        <f>VLOOKUP($A177,PreSurvey!$D:AS,42,FALSE)</f>
        <v>Disagree Slightly</v>
      </c>
      <c r="BY177" t="s">
        <v>66</v>
      </c>
      <c r="BZ177" s="6" t="str">
        <f>VLOOKUP($A177,PreSurvey!$D:AT,43,FALSE)</f>
        <v>Disagree Slightly</v>
      </c>
      <c r="CA177" t="s">
        <v>65</v>
      </c>
      <c r="CB177" s="6" t="str">
        <f>VLOOKUP($A177,PreSurvey!$D:AU,44,FALSE)</f>
        <v>Agree Slightly</v>
      </c>
      <c r="CC177" t="s">
        <v>65</v>
      </c>
      <c r="CD177" s="6" t="str">
        <f>VLOOKUP($A177,PreSurvey!$D:AV,45,FALSE)</f>
        <v>Agree Slightly</v>
      </c>
      <c r="CE177" t="s">
        <v>65</v>
      </c>
      <c r="CF177" s="6" t="str">
        <f>VLOOKUP($A177,PreSurvey!$D:AW,46,FALSE)</f>
        <v>Agree Slightly</v>
      </c>
      <c r="CG177" t="s">
        <v>65</v>
      </c>
      <c r="CH177" s="6" t="str">
        <f>VLOOKUP($A177,PreSurvey!$D:AX,47,FALSE)</f>
        <v>Agree Slightly</v>
      </c>
      <c r="CI177" t="s">
        <v>65</v>
      </c>
      <c r="CJ177" s="6" t="str">
        <f>VLOOKUP($A177,PreSurvey!$D:AY,48,FALSE)</f>
        <v>Agree Slightly</v>
      </c>
      <c r="CK177" t="s">
        <v>65</v>
      </c>
      <c r="CL177">
        <v>145</v>
      </c>
      <c r="CM177" s="3">
        <v>44402.619444444441</v>
      </c>
    </row>
    <row r="178" spans="1:91" x14ac:dyDescent="0.35">
      <c r="A178" s="5" t="s">
        <v>637</v>
      </c>
      <c r="B178" t="s">
        <v>71</v>
      </c>
      <c r="C178" t="s">
        <v>705</v>
      </c>
      <c r="D178" t="s">
        <v>63</v>
      </c>
      <c r="E178" s="6" t="s">
        <v>58</v>
      </c>
      <c r="F178" s="6" t="s">
        <v>73</v>
      </c>
      <c r="G178" s="6" t="s">
        <v>58</v>
      </c>
      <c r="H178" s="6" t="s">
        <v>74</v>
      </c>
      <c r="I178">
        <v>5</v>
      </c>
      <c r="J178">
        <v>5</v>
      </c>
      <c r="K178">
        <v>5</v>
      </c>
      <c r="L178" s="6" t="str">
        <f>VLOOKUP($A178,PreSurvey!$D:M,10,FALSE)</f>
        <v>Neither Agree nor Disagree</v>
      </c>
      <c r="M178" t="s">
        <v>60</v>
      </c>
      <c r="N178" s="6" t="str">
        <f>VLOOKUP($A178,PreSurvey!$D:N,11,FALSE)</f>
        <v>Neither Agree nor Disagree</v>
      </c>
      <c r="O178" t="s">
        <v>60</v>
      </c>
      <c r="P178" s="6" t="str">
        <f>VLOOKUP($A178,PreSurvey!$D:O,12,FALSE)</f>
        <v>Neither Agree nor Disagree</v>
      </c>
      <c r="Q178" t="s">
        <v>60</v>
      </c>
      <c r="R178" s="6" t="str">
        <f>VLOOKUP($A178,PreSurvey!$D:P,13,FALSE)</f>
        <v>Neither Agree nor Disagree</v>
      </c>
      <c r="S178" t="s">
        <v>60</v>
      </c>
      <c r="T178" s="6" t="str">
        <f>VLOOKUP($A178,PreSurvey!$D:Q,14,FALSE)</f>
        <v>Neither Agree nor Disagree</v>
      </c>
      <c r="U178" t="s">
        <v>60</v>
      </c>
      <c r="V178" s="6" t="str">
        <f>VLOOKUP($A178,PreSurvey!$D:R,15,FALSE)</f>
        <v>Neither Agree nor Disagree</v>
      </c>
      <c r="W178" t="s">
        <v>60</v>
      </c>
      <c r="X178" s="6" t="str">
        <f>VLOOKUP($A178,PreSurvey!$D:S,16,FALSE)</f>
        <v>Neither Agree nor Disagree</v>
      </c>
      <c r="Y178" t="s">
        <v>60</v>
      </c>
      <c r="Z178" s="6" t="str">
        <f>VLOOKUP($A178,PreSurvey!$D:T,17,FALSE)</f>
        <v>Neither Agree nor Disagree</v>
      </c>
      <c r="AA178" t="s">
        <v>60</v>
      </c>
      <c r="AB178" s="6" t="str">
        <f>VLOOKUP($A178,PreSurvey!$D:U,18,FALSE)</f>
        <v>Neither Agree nor Disagree</v>
      </c>
      <c r="AC178" t="s">
        <v>60</v>
      </c>
      <c r="AD178" s="6" t="str">
        <f>VLOOKUP($A178,PreSurvey!$D:V,19,FALSE)</f>
        <v>Neither Agree nor Disagree</v>
      </c>
      <c r="AE178" t="s">
        <v>60</v>
      </c>
      <c r="AF178" s="6" t="str">
        <f>VLOOKUP($A178,PreSurvey!$D:W,20,FALSE)</f>
        <v>Neither Agree nor Disagree</v>
      </c>
      <c r="AG178" t="s">
        <v>60</v>
      </c>
      <c r="AH178" s="6" t="str">
        <f>VLOOKUP($A178,PreSurvey!$D:X,21,FALSE)</f>
        <v>Neither Agree nor Disagree</v>
      </c>
      <c r="AI178" t="s">
        <v>60</v>
      </c>
      <c r="AJ178" s="6" t="str">
        <f>VLOOKUP($A178,PreSurvey!$D:Y,22,FALSE)</f>
        <v>Neither Agree nor Disagree</v>
      </c>
      <c r="AK178" t="s">
        <v>60</v>
      </c>
      <c r="AL178" s="6" t="str">
        <f>VLOOKUP($A178,PreSurvey!$D:Z,23,FALSE)</f>
        <v>Neither Agree nor Disagree</v>
      </c>
      <c r="AM178" t="s">
        <v>60</v>
      </c>
      <c r="AN178" s="6" t="str">
        <f>VLOOKUP($A178,PreSurvey!$D:AA,24,FALSE)</f>
        <v>Neither Agree nor Disagree</v>
      </c>
      <c r="AO178" t="s">
        <v>60</v>
      </c>
      <c r="AP178" s="6" t="str">
        <f>VLOOKUP($A178,PreSurvey!$D:AB,25,FALSE)</f>
        <v>Neither Agree nor Disagree</v>
      </c>
      <c r="AQ178" t="s">
        <v>60</v>
      </c>
      <c r="AR178" s="6" t="str">
        <f>VLOOKUP($A178,PreSurvey!$D:AC,26,FALSE)</f>
        <v>Neither Agree nor Disagree</v>
      </c>
      <c r="AS178" t="s">
        <v>60</v>
      </c>
      <c r="AT178" s="6" t="str">
        <f>VLOOKUP($A178,PreSurvey!$D:AD,27,FALSE)</f>
        <v>Neither Agree nor Disagree</v>
      </c>
      <c r="AU178" t="s">
        <v>60</v>
      </c>
      <c r="AV178" s="6" t="str">
        <f>VLOOKUP($A178,PreSurvey!$D:AE,28,FALSE)</f>
        <v>Neither Agree nor Disagree</v>
      </c>
      <c r="AW178" t="s">
        <v>60</v>
      </c>
      <c r="AX178" s="6" t="str">
        <f>VLOOKUP($A178,PreSurvey!$D:AF,29,FALSE)</f>
        <v>Neither Agree nor Disagree</v>
      </c>
      <c r="AY178" t="s">
        <v>60</v>
      </c>
      <c r="AZ178" s="6" t="str">
        <f>VLOOKUP($A178,PreSurvey!$D:AG,30,FALSE)</f>
        <v>Neither Agree nor Disagree</v>
      </c>
      <c r="BA178" t="s">
        <v>60</v>
      </c>
      <c r="BB178" s="6" t="str">
        <f>VLOOKUP($A178,PreSurvey!$D:AH,31,FALSE)</f>
        <v>Neither Agree nor Disagree</v>
      </c>
      <c r="BC178" t="s">
        <v>60</v>
      </c>
      <c r="BD178" s="6" t="str">
        <f>VLOOKUP($A178,PreSurvey!$D:AI,32,FALSE)</f>
        <v>Neither Agree nor Disagree</v>
      </c>
      <c r="BE178" t="s">
        <v>60</v>
      </c>
      <c r="BF178" s="6" t="str">
        <f>VLOOKUP($A178,PreSurvey!$D:AJ,33,FALSE)</f>
        <v>Neither Agree nor Disagree</v>
      </c>
      <c r="BG178" t="s">
        <v>60</v>
      </c>
      <c r="BH178" s="6" t="str">
        <f>VLOOKUP($A178,PreSurvey!$D:AK,34,FALSE)</f>
        <v>Neither Agree nor Disagree</v>
      </c>
      <c r="BI178" t="s">
        <v>60</v>
      </c>
      <c r="BJ178" s="6" t="str">
        <f>VLOOKUP($A178,PreSurvey!$D:AL,35,FALSE)</f>
        <v>Neither Agree nor Disagree</v>
      </c>
      <c r="BK178" t="s">
        <v>60</v>
      </c>
      <c r="BL178" s="6" t="str">
        <f>VLOOKUP($A178,PreSurvey!$D:AM,36,FALSE)</f>
        <v>Neither Agree nor Disagree</v>
      </c>
      <c r="BM178" t="s">
        <v>60</v>
      </c>
      <c r="BN178" s="6" t="str">
        <f>VLOOKUP($A178,PreSurvey!$D:AN,37,FALSE)</f>
        <v>Neither Agree nor Disagree</v>
      </c>
      <c r="BO178" t="s">
        <v>60</v>
      </c>
      <c r="BP178" s="6" t="str">
        <f>VLOOKUP($A178,PreSurvey!$D:AO,38,FALSE)</f>
        <v>Neither Agree nor Disagree</v>
      </c>
      <c r="BQ178" t="s">
        <v>60</v>
      </c>
      <c r="BR178" s="6" t="str">
        <f>VLOOKUP($A178,PreSurvey!$D:AP,39,FALSE)</f>
        <v>Neither Agree nor Disagree</v>
      </c>
      <c r="BS178" t="s">
        <v>60</v>
      </c>
      <c r="BT178" s="6" t="str">
        <f>VLOOKUP($A178,PreSurvey!$D:AQ,40,FALSE)</f>
        <v>Neither Agree nor Disagree</v>
      </c>
      <c r="BU178" t="s">
        <v>60</v>
      </c>
      <c r="BV178" s="6" t="str">
        <f>VLOOKUP($A178,PreSurvey!$D:AR,41,FALSE)</f>
        <v>Neither Agree nor Disagree</v>
      </c>
      <c r="BW178" t="s">
        <v>60</v>
      </c>
      <c r="BX178" s="6" t="str">
        <f>VLOOKUP($A178,PreSurvey!$D:AS,42,FALSE)</f>
        <v>Neither Agree nor Disagree</v>
      </c>
      <c r="BY178" t="s">
        <v>60</v>
      </c>
      <c r="BZ178" s="6" t="str">
        <f>VLOOKUP($A178,PreSurvey!$D:AT,43,FALSE)</f>
        <v>Neither Agree nor Disagree</v>
      </c>
      <c r="CA178" t="s">
        <v>60</v>
      </c>
      <c r="CB178" s="6" t="str">
        <f>VLOOKUP($A178,PreSurvey!$D:AU,44,FALSE)</f>
        <v>Neither Agree nor Disagree</v>
      </c>
      <c r="CC178" t="s">
        <v>60</v>
      </c>
      <c r="CD178" s="6" t="str">
        <f>VLOOKUP($A178,PreSurvey!$D:AV,45,FALSE)</f>
        <v>Neither Agree nor Disagree</v>
      </c>
      <c r="CE178" t="s">
        <v>60</v>
      </c>
      <c r="CF178" s="6" t="str">
        <f>VLOOKUP($A178,PreSurvey!$D:AW,46,FALSE)</f>
        <v>Neither Agree nor Disagree</v>
      </c>
      <c r="CG178" t="s">
        <v>60</v>
      </c>
      <c r="CH178" s="6" t="str">
        <f>VLOOKUP($A178,PreSurvey!$D:AX,47,FALSE)</f>
        <v>Neither Agree nor Disagree</v>
      </c>
      <c r="CI178" t="s">
        <v>60</v>
      </c>
      <c r="CJ178" s="6" t="str">
        <f>VLOOKUP($A178,PreSurvey!$D:AY,48,FALSE)</f>
        <v>Neither Agree nor Disagree</v>
      </c>
      <c r="CK178" t="s">
        <v>60</v>
      </c>
      <c r="CL178">
        <v>133</v>
      </c>
      <c r="CM178" s="3">
        <v>44402.536805555559</v>
      </c>
    </row>
    <row r="179" spans="1:91" x14ac:dyDescent="0.35">
      <c r="A179" s="5" t="s">
        <v>645</v>
      </c>
      <c r="B179" t="s">
        <v>71</v>
      </c>
      <c r="C179" t="s">
        <v>705</v>
      </c>
      <c r="D179" t="s">
        <v>63</v>
      </c>
      <c r="E179" s="6" t="s">
        <v>52</v>
      </c>
      <c r="F179" s="6" t="s">
        <v>77</v>
      </c>
      <c r="G179" s="6" t="s">
        <v>58</v>
      </c>
      <c r="H179" s="6" t="s">
        <v>116</v>
      </c>
      <c r="I179">
        <v>5</v>
      </c>
      <c r="J179">
        <v>5</v>
      </c>
      <c r="K179">
        <v>5</v>
      </c>
      <c r="L179" s="6" t="str">
        <f>VLOOKUP($A179,PreSurvey!$D:M,10,FALSE)</f>
        <v>Neither Agree nor Disagree</v>
      </c>
      <c r="M179" t="s">
        <v>68</v>
      </c>
      <c r="N179" s="6" t="str">
        <f>VLOOKUP($A179,PreSurvey!$D:N,11,FALSE)</f>
        <v>Neither Agree nor Disagree</v>
      </c>
      <c r="O179" t="s">
        <v>60</v>
      </c>
      <c r="P179" s="6" t="str">
        <f>VLOOKUP($A179,PreSurvey!$D:O,12,FALSE)</f>
        <v>Agree Slightly</v>
      </c>
      <c r="Q179" t="s">
        <v>66</v>
      </c>
      <c r="R179" s="6" t="str">
        <f>VLOOKUP($A179,PreSurvey!$D:P,13,FALSE)</f>
        <v>Agree Slightly</v>
      </c>
      <c r="S179" t="s">
        <v>65</v>
      </c>
      <c r="T179" s="6" t="str">
        <f>VLOOKUP($A179,PreSurvey!$D:Q,14,FALSE)</f>
        <v>Neither Agree nor Disagree</v>
      </c>
      <c r="U179" t="s">
        <v>65</v>
      </c>
      <c r="V179" s="6" t="str">
        <f>VLOOKUP($A179,PreSurvey!$D:R,15,FALSE)</f>
        <v>Neither Agree nor Disagree</v>
      </c>
      <c r="W179" t="s">
        <v>66</v>
      </c>
      <c r="X179" s="6" t="str">
        <f>VLOOKUP($A179,PreSurvey!$D:S,16,FALSE)</f>
        <v>Neither Agree nor Disagree</v>
      </c>
      <c r="Y179" t="s">
        <v>67</v>
      </c>
      <c r="Z179" s="6" t="str">
        <f>VLOOKUP($A179,PreSurvey!$D:T,17,FALSE)</f>
        <v>Neither Agree nor Disagree</v>
      </c>
      <c r="AA179" t="s">
        <v>67</v>
      </c>
      <c r="AB179" s="6" t="str">
        <f>VLOOKUP($A179,PreSurvey!$D:U,18,FALSE)</f>
        <v>Neither Agree nor Disagree</v>
      </c>
      <c r="AC179" t="s">
        <v>60</v>
      </c>
      <c r="AD179" s="6" t="str">
        <f>VLOOKUP($A179,PreSurvey!$D:V,19,FALSE)</f>
        <v>Neither Agree nor Disagree</v>
      </c>
      <c r="AE179" t="s">
        <v>60</v>
      </c>
      <c r="AF179" s="6" t="str">
        <f>VLOOKUP($A179,PreSurvey!$D:W,20,FALSE)</f>
        <v>Agree Slightly</v>
      </c>
      <c r="AG179" t="s">
        <v>68</v>
      </c>
      <c r="AH179" s="6" t="str">
        <f>VLOOKUP($A179,PreSurvey!$D:X,21,FALSE)</f>
        <v>Agree Slightly</v>
      </c>
      <c r="AI179" t="s">
        <v>68</v>
      </c>
      <c r="AJ179" s="6" t="str">
        <f>VLOOKUP($A179,PreSurvey!$D:Y,22,FALSE)</f>
        <v>Agree Slightly</v>
      </c>
      <c r="AK179" t="s">
        <v>66</v>
      </c>
      <c r="AL179" s="6" t="str">
        <f>VLOOKUP($A179,PreSurvey!$D:Z,23,FALSE)</f>
        <v>Disagree Slightly</v>
      </c>
      <c r="AM179" t="s">
        <v>67</v>
      </c>
      <c r="AN179" s="6" t="str">
        <f>VLOOKUP($A179,PreSurvey!$D:AA,24,FALSE)</f>
        <v>Neither Agree nor Disagree</v>
      </c>
      <c r="AO179" t="s">
        <v>67</v>
      </c>
      <c r="AP179" s="6" t="str">
        <f>VLOOKUP($A179,PreSurvey!$D:AB,25,FALSE)</f>
        <v>Disagree Strongly</v>
      </c>
      <c r="AQ179" t="s">
        <v>67</v>
      </c>
      <c r="AR179" s="6" t="str">
        <f>VLOOKUP($A179,PreSurvey!$D:AC,26,FALSE)</f>
        <v>Disagree Strongly</v>
      </c>
      <c r="AS179" t="s">
        <v>67</v>
      </c>
      <c r="AT179" s="6" t="str">
        <f>VLOOKUP($A179,PreSurvey!$D:AD,27,FALSE)</f>
        <v>Disagree Strongly</v>
      </c>
      <c r="AU179" t="s">
        <v>65</v>
      </c>
      <c r="AV179" s="6" t="str">
        <f>VLOOKUP($A179,PreSurvey!$D:AE,28,FALSE)</f>
        <v>Neither Agree nor Disagree</v>
      </c>
      <c r="AW179" t="s">
        <v>66</v>
      </c>
      <c r="AX179" s="6" t="str">
        <f>VLOOKUP($A179,PreSurvey!$D:AF,29,FALSE)</f>
        <v>Neither Agree nor Disagree</v>
      </c>
      <c r="AY179" t="s">
        <v>60</v>
      </c>
      <c r="AZ179" s="6" t="str">
        <f>VLOOKUP($A179,PreSurvey!$D:AG,30,FALSE)</f>
        <v>Neither Agree nor Disagree</v>
      </c>
      <c r="BA179" t="s">
        <v>60</v>
      </c>
      <c r="BB179" s="6" t="str">
        <f>VLOOKUP($A179,PreSurvey!$D:AH,31,FALSE)</f>
        <v>Neither Agree nor Disagree</v>
      </c>
      <c r="BC179" t="s">
        <v>68</v>
      </c>
      <c r="BD179" s="6" t="str">
        <f>VLOOKUP($A179,PreSurvey!$D:AI,32,FALSE)</f>
        <v>Neither Agree nor Disagree</v>
      </c>
      <c r="BE179" t="s">
        <v>68</v>
      </c>
      <c r="BF179" s="6" t="str">
        <f>VLOOKUP($A179,PreSurvey!$D:AJ,33,FALSE)</f>
        <v>Neither Agree nor Disagree</v>
      </c>
      <c r="BG179" t="s">
        <v>68</v>
      </c>
      <c r="BH179" s="6" t="str">
        <f>VLOOKUP($A179,PreSurvey!$D:AK,34,FALSE)</f>
        <v>Neither Agree nor Disagree</v>
      </c>
      <c r="BI179" t="s">
        <v>67</v>
      </c>
      <c r="BJ179" s="6" t="str">
        <f>VLOOKUP($A179,PreSurvey!$D:AL,35,FALSE)</f>
        <v>Neither Agree nor Disagree</v>
      </c>
      <c r="BK179" t="s">
        <v>60</v>
      </c>
      <c r="BL179" s="6" t="str">
        <f>VLOOKUP($A179,PreSurvey!$D:AM,36,FALSE)</f>
        <v>Neither Agree nor Disagree</v>
      </c>
      <c r="BM179" t="s">
        <v>65</v>
      </c>
      <c r="BN179" s="6" t="str">
        <f>VLOOKUP($A179,PreSurvey!$D:AN,37,FALSE)</f>
        <v>Neither Agree nor Disagree</v>
      </c>
      <c r="BO179" t="s">
        <v>68</v>
      </c>
      <c r="BP179" s="6" t="str">
        <f>VLOOKUP($A179,PreSurvey!$D:AO,38,FALSE)</f>
        <v>Neither Agree nor Disagree</v>
      </c>
      <c r="BQ179" t="s">
        <v>67</v>
      </c>
      <c r="BR179" s="6" t="str">
        <f>VLOOKUP($A179,PreSurvey!$D:AP,39,FALSE)</f>
        <v>Neither Agree nor Disagree</v>
      </c>
      <c r="BS179" t="s">
        <v>67</v>
      </c>
      <c r="BT179" s="6" t="str">
        <f>VLOOKUP($A179,PreSurvey!$D:AQ,40,FALSE)</f>
        <v>Neither Agree nor Disagree</v>
      </c>
      <c r="BU179" t="s">
        <v>67</v>
      </c>
      <c r="BV179" s="6" t="str">
        <f>VLOOKUP($A179,PreSurvey!$D:AR,41,FALSE)</f>
        <v>Neither Agree nor Disagree</v>
      </c>
      <c r="BW179" t="s">
        <v>67</v>
      </c>
      <c r="BX179" s="6" t="str">
        <f>VLOOKUP($A179,PreSurvey!$D:AS,42,FALSE)</f>
        <v>Neither Agree nor Disagree</v>
      </c>
      <c r="BY179" t="s">
        <v>67</v>
      </c>
      <c r="BZ179" s="6" t="str">
        <f>VLOOKUP($A179,PreSurvey!$D:AT,43,FALSE)</f>
        <v>Neither Agree nor Disagree</v>
      </c>
      <c r="CA179" t="s">
        <v>60</v>
      </c>
      <c r="CB179" s="6" t="str">
        <f>VLOOKUP($A179,PreSurvey!$D:AU,44,FALSE)</f>
        <v>Neither Agree nor Disagree</v>
      </c>
      <c r="CC179" t="s">
        <v>60</v>
      </c>
      <c r="CD179" s="6" t="str">
        <f>VLOOKUP($A179,PreSurvey!$D:AV,45,FALSE)</f>
        <v>Neither Agree nor Disagree</v>
      </c>
      <c r="CE179" t="s">
        <v>60</v>
      </c>
      <c r="CF179" s="6" t="str">
        <f>VLOOKUP($A179,PreSurvey!$D:AW,46,FALSE)</f>
        <v>Neither Agree nor Disagree</v>
      </c>
      <c r="CG179" t="s">
        <v>60</v>
      </c>
      <c r="CH179" s="6" t="str">
        <f>VLOOKUP($A179,PreSurvey!$D:AX,47,FALSE)</f>
        <v>Neither Agree nor Disagree</v>
      </c>
      <c r="CI179" t="s">
        <v>60</v>
      </c>
      <c r="CJ179" s="6" t="str">
        <f>VLOOKUP($A179,PreSurvey!$D:AY,48,FALSE)</f>
        <v>Neither Agree nor Disagree</v>
      </c>
      <c r="CK179" t="s">
        <v>60</v>
      </c>
      <c r="CL179">
        <v>123</v>
      </c>
      <c r="CM179" s="3">
        <v>44399.640972222223</v>
      </c>
    </row>
    <row r="180" spans="1:91" x14ac:dyDescent="0.35">
      <c r="A180" s="5" t="s">
        <v>646</v>
      </c>
      <c r="B180" t="s">
        <v>71</v>
      </c>
      <c r="C180" t="s">
        <v>705</v>
      </c>
      <c r="D180" t="s">
        <v>63</v>
      </c>
      <c r="E180" s="6" t="s">
        <v>52</v>
      </c>
      <c r="F180" s="6" t="s">
        <v>98</v>
      </c>
      <c r="G180" s="6" t="s">
        <v>58</v>
      </c>
      <c r="H180" s="6" t="s">
        <v>59</v>
      </c>
      <c r="I180">
        <v>5</v>
      </c>
      <c r="J180">
        <v>5</v>
      </c>
      <c r="K180">
        <v>5</v>
      </c>
      <c r="L180" s="6" t="str">
        <f>VLOOKUP($A180,PreSurvey!$D:M,10,FALSE)</f>
        <v>Neither Agree nor Disagree</v>
      </c>
      <c r="M180" t="s">
        <v>68</v>
      </c>
      <c r="N180" s="6" t="str">
        <f>VLOOKUP($A180,PreSurvey!$D:N,11,FALSE)</f>
        <v>Neither Agree nor Disagree</v>
      </c>
      <c r="O180" t="s">
        <v>67</v>
      </c>
      <c r="P180" s="6" t="str">
        <f>VLOOKUP($A180,PreSurvey!$D:O,12,FALSE)</f>
        <v>Neither Agree nor Disagree</v>
      </c>
      <c r="Q180" t="s">
        <v>67</v>
      </c>
      <c r="R180" s="6" t="str">
        <f>VLOOKUP($A180,PreSurvey!$D:P,13,FALSE)</f>
        <v>Neither Agree nor Disagree</v>
      </c>
      <c r="S180" t="s">
        <v>68</v>
      </c>
      <c r="T180" s="6" t="str">
        <f>VLOOKUP($A180,PreSurvey!$D:Q,14,FALSE)</f>
        <v>Neither Agree nor Disagree</v>
      </c>
      <c r="U180" t="s">
        <v>68</v>
      </c>
      <c r="V180" s="6" t="str">
        <f>VLOOKUP($A180,PreSurvey!$D:R,15,FALSE)</f>
        <v>Neither Agree nor Disagree</v>
      </c>
      <c r="W180" t="s">
        <v>67</v>
      </c>
      <c r="X180" s="6" t="str">
        <f>VLOOKUP($A180,PreSurvey!$D:S,16,FALSE)</f>
        <v>Neither Agree nor Disagree</v>
      </c>
      <c r="Y180" t="s">
        <v>67</v>
      </c>
      <c r="Z180" s="6" t="str">
        <f>VLOOKUP($A180,PreSurvey!$D:T,17,FALSE)</f>
        <v>Neither Agree nor Disagree</v>
      </c>
      <c r="AA180" t="s">
        <v>67</v>
      </c>
      <c r="AB180" s="6" t="str">
        <f>VLOOKUP($A180,PreSurvey!$D:U,18,FALSE)</f>
        <v>Neither Agree nor Disagree</v>
      </c>
      <c r="AC180" t="s">
        <v>60</v>
      </c>
      <c r="AD180" s="6" t="str">
        <f>VLOOKUP($A180,PreSurvey!$D:V,19,FALSE)</f>
        <v>Neither Agree nor Disagree</v>
      </c>
      <c r="AE180" t="s">
        <v>60</v>
      </c>
      <c r="AF180" s="6" t="str">
        <f>VLOOKUP($A180,PreSurvey!$D:W,20,FALSE)</f>
        <v>Neither Agree nor Disagree</v>
      </c>
      <c r="AG180" t="s">
        <v>65</v>
      </c>
      <c r="AH180" s="6" t="str">
        <f>VLOOKUP($A180,PreSurvey!$D:X,21,FALSE)</f>
        <v>Neither Agree nor Disagree</v>
      </c>
      <c r="AI180" t="s">
        <v>60</v>
      </c>
      <c r="AJ180" s="6" t="str">
        <f>VLOOKUP($A180,PreSurvey!$D:Y,22,FALSE)</f>
        <v>Neither Agree nor Disagree</v>
      </c>
      <c r="AK180" t="s">
        <v>66</v>
      </c>
      <c r="AL180" s="6" t="str">
        <f>VLOOKUP($A180,PreSurvey!$D:Z,23,FALSE)</f>
        <v>Neither Agree nor Disagree</v>
      </c>
      <c r="AM180" t="s">
        <v>67</v>
      </c>
      <c r="AN180" s="6" t="str">
        <f>VLOOKUP($A180,PreSurvey!$D:AA,24,FALSE)</f>
        <v>Neither Agree nor Disagree</v>
      </c>
      <c r="AO180" t="s">
        <v>67</v>
      </c>
      <c r="AP180" s="6" t="str">
        <f>VLOOKUP($A180,PreSurvey!$D:AB,25,FALSE)</f>
        <v>Neither Agree nor Disagree</v>
      </c>
      <c r="AQ180" t="s">
        <v>67</v>
      </c>
      <c r="AR180" s="6" t="str">
        <f>VLOOKUP($A180,PreSurvey!$D:AC,26,FALSE)</f>
        <v>Neither Agree nor Disagree</v>
      </c>
      <c r="AS180" t="s">
        <v>66</v>
      </c>
      <c r="AT180" s="6" t="str">
        <f>VLOOKUP($A180,PreSurvey!$D:AD,27,FALSE)</f>
        <v>Neither Agree nor Disagree</v>
      </c>
      <c r="AU180" t="s">
        <v>65</v>
      </c>
      <c r="AV180" s="6" t="str">
        <f>VLOOKUP($A180,PreSurvey!$D:AE,28,FALSE)</f>
        <v>Neither Agree nor Disagree</v>
      </c>
      <c r="AW180" t="s">
        <v>66</v>
      </c>
      <c r="AX180" s="6" t="str">
        <f>VLOOKUP($A180,PreSurvey!$D:AF,29,FALSE)</f>
        <v>Neither Agree nor Disagree</v>
      </c>
      <c r="AY180" t="s">
        <v>66</v>
      </c>
      <c r="AZ180" s="6" t="str">
        <f>VLOOKUP($A180,PreSurvey!$D:AG,30,FALSE)</f>
        <v>Neither Agree nor Disagree</v>
      </c>
      <c r="BA180" t="s">
        <v>60</v>
      </c>
      <c r="BB180" s="6" t="str">
        <f>VLOOKUP($A180,PreSurvey!$D:AH,31,FALSE)</f>
        <v>Neither Agree nor Disagree</v>
      </c>
      <c r="BC180" t="s">
        <v>68</v>
      </c>
      <c r="BD180" s="6" t="str">
        <f>VLOOKUP($A180,PreSurvey!$D:AI,32,FALSE)</f>
        <v>Neither Agree nor Disagree</v>
      </c>
      <c r="BE180" t="s">
        <v>65</v>
      </c>
      <c r="BF180" s="6" t="str">
        <f>VLOOKUP($A180,PreSurvey!$D:AJ,33,FALSE)</f>
        <v>Neither Agree nor Disagree</v>
      </c>
      <c r="BG180" t="s">
        <v>60</v>
      </c>
      <c r="BH180" s="6" t="str">
        <f>VLOOKUP($A180,PreSurvey!$D:AK,34,FALSE)</f>
        <v>Neither Agree nor Disagree</v>
      </c>
      <c r="BI180" t="s">
        <v>67</v>
      </c>
      <c r="BJ180" s="6" t="str">
        <f>VLOOKUP($A180,PreSurvey!$D:AL,35,FALSE)</f>
        <v>Neither Agree nor Disagree</v>
      </c>
      <c r="BK180" t="s">
        <v>60</v>
      </c>
      <c r="BL180" s="6" t="str">
        <f>VLOOKUP($A180,PreSurvey!$D:AM,36,FALSE)</f>
        <v>Neither Agree nor Disagree</v>
      </c>
      <c r="BM180" t="s">
        <v>68</v>
      </c>
      <c r="BN180" s="6" t="str">
        <f>VLOOKUP($A180,PreSurvey!$D:AN,37,FALSE)</f>
        <v>Neither Agree nor Disagree</v>
      </c>
      <c r="BO180" t="s">
        <v>65</v>
      </c>
      <c r="BP180" s="6" t="str">
        <f>VLOOKUP($A180,PreSurvey!$D:AO,38,FALSE)</f>
        <v>Neither Agree nor Disagree</v>
      </c>
      <c r="BQ180" t="s">
        <v>67</v>
      </c>
      <c r="BR180" s="6" t="str">
        <f>VLOOKUP($A180,PreSurvey!$D:AP,39,FALSE)</f>
        <v>Neither Agree nor Disagree</v>
      </c>
      <c r="BS180" t="s">
        <v>67</v>
      </c>
      <c r="BT180" s="6" t="str">
        <f>VLOOKUP($A180,PreSurvey!$D:AQ,40,FALSE)</f>
        <v>Neither Agree nor Disagree</v>
      </c>
      <c r="BU180" t="s">
        <v>67</v>
      </c>
      <c r="BV180" s="6" t="str">
        <f>VLOOKUP($A180,PreSurvey!$D:AR,41,FALSE)</f>
        <v>Neither Agree nor Disagree</v>
      </c>
      <c r="BW180" t="s">
        <v>67</v>
      </c>
      <c r="BX180" s="6" t="str">
        <f>VLOOKUP($A180,PreSurvey!$D:AS,42,FALSE)</f>
        <v>Neither Agree nor Disagree</v>
      </c>
      <c r="BY180" t="s">
        <v>67</v>
      </c>
      <c r="BZ180" s="6" t="str">
        <f>VLOOKUP($A180,PreSurvey!$D:AT,43,FALSE)</f>
        <v>Neither Agree nor Disagree</v>
      </c>
      <c r="CA180" t="s">
        <v>68</v>
      </c>
      <c r="CB180" s="6" t="str">
        <f>VLOOKUP($A180,PreSurvey!$D:AU,44,FALSE)</f>
        <v>Neither Agree nor Disagree</v>
      </c>
      <c r="CC180" t="s">
        <v>68</v>
      </c>
      <c r="CD180" s="6" t="str">
        <f>VLOOKUP($A180,PreSurvey!$D:AV,45,FALSE)</f>
        <v>Neither Agree nor Disagree</v>
      </c>
      <c r="CE180" t="s">
        <v>65</v>
      </c>
      <c r="CF180" s="6" t="str">
        <f>VLOOKUP($A180,PreSurvey!$D:AW,46,FALSE)</f>
        <v>Neither Agree nor Disagree</v>
      </c>
      <c r="CG180" t="s">
        <v>68</v>
      </c>
      <c r="CH180" s="6" t="str">
        <f>VLOOKUP($A180,PreSurvey!$D:AX,47,FALSE)</f>
        <v>Neither Agree nor Disagree</v>
      </c>
      <c r="CI180" t="s">
        <v>65</v>
      </c>
      <c r="CJ180" s="6" t="str">
        <f>VLOOKUP($A180,PreSurvey!$D:AY,48,FALSE)</f>
        <v>Neither Agree nor Disagree</v>
      </c>
      <c r="CK180" t="s">
        <v>60</v>
      </c>
      <c r="CL180">
        <v>121</v>
      </c>
      <c r="CM180" s="3">
        <v>44399.635416666664</v>
      </c>
    </row>
    <row r="181" spans="1:91" x14ac:dyDescent="0.35">
      <c r="A181" s="5" t="s">
        <v>647</v>
      </c>
      <c r="B181" t="s">
        <v>71</v>
      </c>
      <c r="C181" t="s">
        <v>705</v>
      </c>
      <c r="D181" t="s">
        <v>63</v>
      </c>
      <c r="E181" s="6" t="s">
        <v>52</v>
      </c>
      <c r="F181" s="6" t="s">
        <v>77</v>
      </c>
      <c r="G181" s="6" t="s">
        <v>58</v>
      </c>
      <c r="H181" s="6" t="s">
        <v>59</v>
      </c>
      <c r="I181">
        <v>5</v>
      </c>
      <c r="J181">
        <v>5</v>
      </c>
      <c r="K181">
        <v>5</v>
      </c>
      <c r="L181" s="6" t="str">
        <f>VLOOKUP($A181,PreSurvey!$D:M,10,FALSE)</f>
        <v>Neither Agree nor Disagree</v>
      </c>
      <c r="M181" t="s">
        <v>60</v>
      </c>
      <c r="N181" s="6" t="str">
        <f>VLOOKUP($A181,PreSurvey!$D:N,11,FALSE)</f>
        <v>Neither Agree nor Disagree</v>
      </c>
      <c r="O181" t="s">
        <v>60</v>
      </c>
      <c r="P181" s="6" t="str">
        <f>VLOOKUP($A181,PreSurvey!$D:O,12,FALSE)</f>
        <v>Neither Agree nor Disagree</v>
      </c>
      <c r="Q181" t="s">
        <v>60</v>
      </c>
      <c r="R181" s="6" t="str">
        <f>VLOOKUP($A181,PreSurvey!$D:P,13,FALSE)</f>
        <v>Neither Agree nor Disagree</v>
      </c>
      <c r="S181" t="s">
        <v>60</v>
      </c>
      <c r="T181" s="6" t="str">
        <f>VLOOKUP($A181,PreSurvey!$D:Q,14,FALSE)</f>
        <v>Neither Agree nor Disagree</v>
      </c>
      <c r="U181" t="s">
        <v>60</v>
      </c>
      <c r="V181" s="6" t="str">
        <f>VLOOKUP($A181,PreSurvey!$D:R,15,FALSE)</f>
        <v>Neither Agree nor Disagree</v>
      </c>
      <c r="W181" t="s">
        <v>60</v>
      </c>
      <c r="X181" s="6" t="str">
        <f>VLOOKUP($A181,PreSurvey!$D:S,16,FALSE)</f>
        <v>Neither Agree nor Disagree</v>
      </c>
      <c r="Y181" t="s">
        <v>60</v>
      </c>
      <c r="Z181" s="6" t="str">
        <f>VLOOKUP($A181,PreSurvey!$D:T,17,FALSE)</f>
        <v>Neither Agree nor Disagree</v>
      </c>
      <c r="AA181" t="s">
        <v>60</v>
      </c>
      <c r="AB181" s="6" t="str">
        <f>VLOOKUP($A181,PreSurvey!$D:U,18,FALSE)</f>
        <v>Neither Agree nor Disagree</v>
      </c>
      <c r="AC181" t="s">
        <v>60</v>
      </c>
      <c r="AD181" s="6" t="str">
        <f>VLOOKUP($A181,PreSurvey!$D:V,19,FALSE)</f>
        <v>Neither Agree nor Disagree</v>
      </c>
      <c r="AE181" t="s">
        <v>60</v>
      </c>
      <c r="AF181" s="6" t="str">
        <f>VLOOKUP($A181,PreSurvey!$D:W,20,FALSE)</f>
        <v>Neither Agree nor Disagree</v>
      </c>
      <c r="AG181" t="s">
        <v>60</v>
      </c>
      <c r="AH181" s="6" t="str">
        <f>VLOOKUP($A181,PreSurvey!$D:X,21,FALSE)</f>
        <v>Neither Agree nor Disagree</v>
      </c>
      <c r="AI181" t="s">
        <v>60</v>
      </c>
      <c r="AJ181" s="6" t="str">
        <f>VLOOKUP($A181,PreSurvey!$D:Y,22,FALSE)</f>
        <v>Neither Agree nor Disagree</v>
      </c>
      <c r="AK181" t="s">
        <v>60</v>
      </c>
      <c r="AL181" s="6" t="str">
        <f>VLOOKUP($A181,PreSurvey!$D:Z,23,FALSE)</f>
        <v>Neither Agree nor Disagree</v>
      </c>
      <c r="AM181" t="s">
        <v>66</v>
      </c>
      <c r="AN181" s="6" t="str">
        <f>VLOOKUP($A181,PreSurvey!$D:AA,24,FALSE)</f>
        <v>Neither Agree nor Disagree</v>
      </c>
      <c r="AO181" t="s">
        <v>66</v>
      </c>
      <c r="AP181" s="6" t="str">
        <f>VLOOKUP($A181,PreSurvey!$D:AB,25,FALSE)</f>
        <v>Neither Agree nor Disagree</v>
      </c>
      <c r="AQ181" t="s">
        <v>67</v>
      </c>
      <c r="AR181" s="6" t="str">
        <f>VLOOKUP($A181,PreSurvey!$D:AC,26,FALSE)</f>
        <v>Neither Agree nor Disagree</v>
      </c>
      <c r="AS181" t="s">
        <v>66</v>
      </c>
      <c r="AT181" s="6" t="str">
        <f>VLOOKUP($A181,PreSurvey!$D:AD,27,FALSE)</f>
        <v>Neither Agree nor Disagree</v>
      </c>
      <c r="AU181" t="s">
        <v>66</v>
      </c>
      <c r="AV181" s="6" t="str">
        <f>VLOOKUP($A181,PreSurvey!$D:AE,28,FALSE)</f>
        <v>Neither Agree nor Disagree</v>
      </c>
      <c r="AW181" t="s">
        <v>66</v>
      </c>
      <c r="AX181" s="6" t="str">
        <f>VLOOKUP($A181,PreSurvey!$D:AF,29,FALSE)</f>
        <v>Neither Agree nor Disagree</v>
      </c>
      <c r="AY181" t="s">
        <v>60</v>
      </c>
      <c r="AZ181" s="6" t="str">
        <f>VLOOKUP($A181,PreSurvey!$D:AG,30,FALSE)</f>
        <v>Neither Agree nor Disagree</v>
      </c>
      <c r="BA181" t="s">
        <v>60</v>
      </c>
      <c r="BB181" s="6" t="str">
        <f>VLOOKUP($A181,PreSurvey!$D:AH,31,FALSE)</f>
        <v>Neither Agree nor Disagree</v>
      </c>
      <c r="BC181" t="s">
        <v>60</v>
      </c>
      <c r="BD181" s="6" t="str">
        <f>VLOOKUP($A181,PreSurvey!$D:AI,32,FALSE)</f>
        <v>Neither Agree nor Disagree</v>
      </c>
      <c r="BE181" t="s">
        <v>60</v>
      </c>
      <c r="BF181" s="6" t="str">
        <f>VLOOKUP($A181,PreSurvey!$D:AJ,33,FALSE)</f>
        <v>Neither Agree nor Disagree</v>
      </c>
      <c r="BG181" t="s">
        <v>60</v>
      </c>
      <c r="BH181" s="6" t="str">
        <f>VLOOKUP($A181,PreSurvey!$D:AK,34,FALSE)</f>
        <v>Neither Agree nor Disagree</v>
      </c>
      <c r="BI181" t="s">
        <v>60</v>
      </c>
      <c r="BJ181" s="6" t="str">
        <f>VLOOKUP($A181,PreSurvey!$D:AL,35,FALSE)</f>
        <v>Neither Agree nor Disagree</v>
      </c>
      <c r="BK181" t="s">
        <v>60</v>
      </c>
      <c r="BL181" s="6" t="str">
        <f>VLOOKUP($A181,PreSurvey!$D:AM,36,FALSE)</f>
        <v>Neither Agree nor Disagree</v>
      </c>
      <c r="BM181" t="s">
        <v>60</v>
      </c>
      <c r="BN181" s="6" t="str">
        <f>VLOOKUP($A181,PreSurvey!$D:AN,37,FALSE)</f>
        <v>Neither Agree nor Disagree</v>
      </c>
      <c r="BO181" t="s">
        <v>60</v>
      </c>
      <c r="BP181" s="6" t="str">
        <f>VLOOKUP($A181,PreSurvey!$D:AO,38,FALSE)</f>
        <v>Neither Agree nor Disagree</v>
      </c>
      <c r="BQ181" t="s">
        <v>60</v>
      </c>
      <c r="BR181" s="6" t="str">
        <f>VLOOKUP($A181,PreSurvey!$D:AP,39,FALSE)</f>
        <v>Neither Agree nor Disagree</v>
      </c>
      <c r="BS181" t="s">
        <v>60</v>
      </c>
      <c r="BT181" s="6" t="str">
        <f>VLOOKUP($A181,PreSurvey!$D:AQ,40,FALSE)</f>
        <v>Neither Agree nor Disagree</v>
      </c>
      <c r="BU181" t="s">
        <v>60</v>
      </c>
      <c r="BV181" s="6" t="str">
        <f>VLOOKUP($A181,PreSurvey!$D:AR,41,FALSE)</f>
        <v>Neither Agree nor Disagree</v>
      </c>
      <c r="BW181" t="s">
        <v>60</v>
      </c>
      <c r="BX181" s="6" t="str">
        <f>VLOOKUP($A181,PreSurvey!$D:AS,42,FALSE)</f>
        <v>Neither Agree nor Disagree</v>
      </c>
      <c r="BY181" t="s">
        <v>66</v>
      </c>
      <c r="BZ181" s="6" t="str">
        <f>VLOOKUP($A181,PreSurvey!$D:AT,43,FALSE)</f>
        <v>Neither Agree nor Disagree</v>
      </c>
      <c r="CA181" t="s">
        <v>66</v>
      </c>
      <c r="CB181" s="6" t="str">
        <f>VLOOKUP($A181,PreSurvey!$D:AU,44,FALSE)</f>
        <v>Neither Agree nor Disagree</v>
      </c>
      <c r="CC181" t="s">
        <v>60</v>
      </c>
      <c r="CD181" s="6" t="str">
        <f>VLOOKUP($A181,PreSurvey!$D:AV,45,FALSE)</f>
        <v>Neither Agree nor Disagree</v>
      </c>
      <c r="CE181" t="s">
        <v>66</v>
      </c>
      <c r="CF181" s="6" t="str">
        <f>VLOOKUP($A181,PreSurvey!$D:AW,46,FALSE)</f>
        <v>Neither Agree nor Disagree</v>
      </c>
      <c r="CG181" t="s">
        <v>60</v>
      </c>
      <c r="CH181" s="6" t="str">
        <f>VLOOKUP($A181,PreSurvey!$D:AX,47,FALSE)</f>
        <v>Neither Agree nor Disagree</v>
      </c>
      <c r="CI181" t="s">
        <v>60</v>
      </c>
      <c r="CJ181" s="6" t="str">
        <f>VLOOKUP($A181,PreSurvey!$D:AY,48,FALSE)</f>
        <v>Neither Agree nor Disagree</v>
      </c>
      <c r="CK181" t="s">
        <v>60</v>
      </c>
      <c r="CL181">
        <v>117</v>
      </c>
      <c r="CM181" s="3">
        <v>44398.720833333333</v>
      </c>
    </row>
    <row r="182" spans="1:91" x14ac:dyDescent="0.35">
      <c r="A182" s="5" t="s">
        <v>762</v>
      </c>
      <c r="B182" t="s">
        <v>71</v>
      </c>
      <c r="C182" t="s">
        <v>702</v>
      </c>
      <c r="D182" t="s">
        <v>56</v>
      </c>
      <c r="E182" s="6" t="s">
        <v>58</v>
      </c>
      <c r="F182" s="6" t="s">
        <v>73</v>
      </c>
      <c r="G182" s="6" t="s">
        <v>58</v>
      </c>
      <c r="H182" s="6" t="s">
        <v>74</v>
      </c>
      <c r="I182">
        <v>3</v>
      </c>
      <c r="J182">
        <v>3</v>
      </c>
      <c r="K182">
        <v>3</v>
      </c>
      <c r="L182" s="6" t="str">
        <f>VLOOKUP($A182,PreSurvey!$D:M,10,FALSE)</f>
        <v>Neither Agree nor Disagree</v>
      </c>
      <c r="M182" t="s">
        <v>65</v>
      </c>
      <c r="N182" s="6" t="str">
        <f>VLOOKUP($A182,PreSurvey!$D:N,11,FALSE)</f>
        <v>Disagree Slightly</v>
      </c>
      <c r="O182" t="s">
        <v>60</v>
      </c>
      <c r="P182" s="6" t="str">
        <f>VLOOKUP($A182,PreSurvey!$D:O,12,FALSE)</f>
        <v>Neither Agree nor Disagree</v>
      </c>
      <c r="Q182" t="s">
        <v>67</v>
      </c>
      <c r="R182" s="6" t="str">
        <f>VLOOKUP($A182,PreSurvey!$D:P,13,FALSE)</f>
        <v>Agree Slightly</v>
      </c>
      <c r="S182" t="s">
        <v>65</v>
      </c>
      <c r="T182" s="6" t="str">
        <f>VLOOKUP($A182,PreSurvey!$D:Q,14,FALSE)</f>
        <v>Agree Slightly</v>
      </c>
      <c r="U182" t="s">
        <v>65</v>
      </c>
      <c r="V182" s="6" t="str">
        <f>VLOOKUP($A182,PreSurvey!$D:R,15,FALSE)</f>
        <v>Disagree Strongly</v>
      </c>
      <c r="W182" t="s">
        <v>60</v>
      </c>
      <c r="X182" s="6" t="str">
        <f>VLOOKUP($A182,PreSurvey!$D:S,16,FALSE)</f>
        <v>Disagree Strongly</v>
      </c>
      <c r="Y182" t="s">
        <v>67</v>
      </c>
      <c r="Z182" s="6" t="str">
        <f>VLOOKUP($A182,PreSurvey!$D:T,17,FALSE)</f>
        <v>Disagree Strongly</v>
      </c>
      <c r="AA182" t="s">
        <v>67</v>
      </c>
      <c r="AB182" s="6" t="str">
        <f>VLOOKUP($A182,PreSurvey!$D:U,18,FALSE)</f>
        <v>Agree Slightly</v>
      </c>
      <c r="AC182" t="s">
        <v>65</v>
      </c>
      <c r="AD182" s="6" t="str">
        <f>VLOOKUP($A182,PreSurvey!$D:V,19,FALSE)</f>
        <v>Disagree Strongly</v>
      </c>
      <c r="AE182" t="s">
        <v>67</v>
      </c>
      <c r="AF182" s="6" t="str">
        <f>VLOOKUP($A182,PreSurvey!$D:W,20,FALSE)</f>
        <v>Neither Agree nor Disagree</v>
      </c>
      <c r="AG182" t="s">
        <v>60</v>
      </c>
      <c r="AH182" s="6" t="str">
        <f>VLOOKUP($A182,PreSurvey!$D:X,21,FALSE)</f>
        <v>Disagree Slightly</v>
      </c>
      <c r="AI182" t="s">
        <v>67</v>
      </c>
      <c r="AJ182" s="6" t="str">
        <f>VLOOKUP($A182,PreSurvey!$D:Y,22,FALSE)</f>
        <v>Neither Agree nor Disagree</v>
      </c>
      <c r="AK182" t="s">
        <v>60</v>
      </c>
      <c r="AL182" s="6" t="str">
        <f>VLOOKUP($A182,PreSurvey!$D:Z,23,FALSE)</f>
        <v>Disagree Strongly</v>
      </c>
      <c r="AM182" t="s">
        <v>67</v>
      </c>
      <c r="AN182" s="6" t="str">
        <f>VLOOKUP($A182,PreSurvey!$D:AA,24,FALSE)</f>
        <v>Neither Agree nor Disagree</v>
      </c>
      <c r="AO182" t="s">
        <v>66</v>
      </c>
      <c r="AP182" s="6" t="str">
        <f>VLOOKUP($A182,PreSurvey!$D:AB,25,FALSE)</f>
        <v>Neither Agree nor Disagree</v>
      </c>
      <c r="AQ182" t="s">
        <v>66</v>
      </c>
      <c r="AR182" s="6" t="str">
        <f>VLOOKUP($A182,PreSurvey!$D:AC,26,FALSE)</f>
        <v>Neither Agree nor Disagree</v>
      </c>
      <c r="AS182" t="s">
        <v>66</v>
      </c>
      <c r="AT182" s="6" t="str">
        <f>VLOOKUP($A182,PreSurvey!$D:AD,27,FALSE)</f>
        <v>Agree Slightly</v>
      </c>
      <c r="AU182" t="s">
        <v>65</v>
      </c>
      <c r="AV182" s="6" t="str">
        <f>VLOOKUP($A182,PreSurvey!$D:AE,28,FALSE)</f>
        <v>Disagree Slightly</v>
      </c>
      <c r="AW182" t="s">
        <v>66</v>
      </c>
      <c r="AX182" s="6" t="str">
        <f>VLOOKUP($A182,PreSurvey!$D:AF,29,FALSE)</f>
        <v>Disagree Strongly</v>
      </c>
      <c r="AY182" t="s">
        <v>66</v>
      </c>
      <c r="AZ182" s="6" t="str">
        <f>VLOOKUP($A182,PreSurvey!$D:AG,30,FALSE)</f>
        <v>Disagree Strongly</v>
      </c>
      <c r="BA182" t="s">
        <v>66</v>
      </c>
      <c r="BB182" s="6" t="str">
        <f>VLOOKUP($A182,PreSurvey!$D:AH,31,FALSE)</f>
        <v>Agree Slightly</v>
      </c>
      <c r="BC182" t="s">
        <v>60</v>
      </c>
      <c r="BD182" s="6" t="str">
        <f>VLOOKUP($A182,PreSurvey!$D:AI,32,FALSE)</f>
        <v>Neither Agree nor Disagree</v>
      </c>
      <c r="BE182" t="s">
        <v>60</v>
      </c>
      <c r="BF182" s="6" t="str">
        <f>VLOOKUP($A182,PreSurvey!$D:AJ,33,FALSE)</f>
        <v>Disagree Strongly</v>
      </c>
      <c r="BG182" t="s">
        <v>67</v>
      </c>
      <c r="BH182" s="6" t="str">
        <f>VLOOKUP($A182,PreSurvey!$D:AK,34,FALSE)</f>
        <v>Disagree Strongly</v>
      </c>
      <c r="BI182" t="s">
        <v>67</v>
      </c>
      <c r="BJ182" s="6" t="str">
        <f>VLOOKUP($A182,PreSurvey!$D:AL,35,FALSE)</f>
        <v>Disagree Strongly</v>
      </c>
      <c r="BK182" t="s">
        <v>67</v>
      </c>
      <c r="BL182" s="6" t="str">
        <f>VLOOKUP($A182,PreSurvey!$D:AM,36,FALSE)</f>
        <v>Neither Agree nor Disagree</v>
      </c>
      <c r="BM182" t="s">
        <v>65</v>
      </c>
      <c r="BN182" s="6" t="str">
        <f>VLOOKUP($A182,PreSurvey!$D:AN,37,FALSE)</f>
        <v>Neither Agree nor Disagree</v>
      </c>
      <c r="BO182" t="s">
        <v>60</v>
      </c>
      <c r="BP182" s="6" t="str">
        <f>VLOOKUP($A182,PreSurvey!$D:AO,38,FALSE)</f>
        <v>Disagree Strongly</v>
      </c>
      <c r="BQ182" t="s">
        <v>67</v>
      </c>
      <c r="BR182" s="6" t="str">
        <f>VLOOKUP($A182,PreSurvey!$D:AP,39,FALSE)</f>
        <v>Disagree Strongly</v>
      </c>
      <c r="BS182" t="s">
        <v>67</v>
      </c>
      <c r="BT182" s="6" t="str">
        <f>VLOOKUP($A182,PreSurvey!$D:AQ,40,FALSE)</f>
        <v>Disagree Slightly</v>
      </c>
      <c r="BU182" t="s">
        <v>67</v>
      </c>
      <c r="BV182" s="6" t="str">
        <f>VLOOKUP($A182,PreSurvey!$D:AR,41,FALSE)</f>
        <v>Disagree Strongly</v>
      </c>
      <c r="BW182" t="s">
        <v>67</v>
      </c>
      <c r="BX182" s="6" t="str">
        <f>VLOOKUP($A182,PreSurvey!$D:AS,42,FALSE)</f>
        <v>Disagree Strongly</v>
      </c>
      <c r="BY182" t="s">
        <v>67</v>
      </c>
      <c r="BZ182" s="6" t="str">
        <f>VLOOKUP($A182,PreSurvey!$D:AT,43,FALSE)</f>
        <v>Neither Agree nor Disagree</v>
      </c>
      <c r="CA182" t="s">
        <v>67</v>
      </c>
      <c r="CB182" s="6" t="str">
        <f>VLOOKUP($A182,PreSurvey!$D:AU,44,FALSE)</f>
        <v>Agree Strongly</v>
      </c>
      <c r="CC182" t="s">
        <v>68</v>
      </c>
      <c r="CD182" s="6" t="str">
        <f>VLOOKUP($A182,PreSurvey!$D:AV,45,FALSE)</f>
        <v>Agree Strongly</v>
      </c>
      <c r="CE182" t="s">
        <v>68</v>
      </c>
      <c r="CF182" s="6" t="str">
        <f>VLOOKUP($A182,PreSurvey!$D:AW,46,FALSE)</f>
        <v>Agree Strongly</v>
      </c>
      <c r="CG182" t="s">
        <v>68</v>
      </c>
      <c r="CH182" s="6" t="str">
        <f>VLOOKUP($A182,PreSurvey!$D:AX,47,FALSE)</f>
        <v>Agree Strongly</v>
      </c>
      <c r="CI182" t="s">
        <v>68</v>
      </c>
      <c r="CJ182" s="6" t="str">
        <f>VLOOKUP($A182,PreSurvey!$D:AY,48,FALSE)</f>
        <v>Neither Agree nor Disagree</v>
      </c>
      <c r="CK182" t="s">
        <v>60</v>
      </c>
      <c r="CL182">
        <v>1087</v>
      </c>
      <c r="CM182" s="3">
        <v>44445.494444444441</v>
      </c>
    </row>
    <row r="183" spans="1:91" x14ac:dyDescent="0.35">
      <c r="A183" s="5" t="s">
        <v>205</v>
      </c>
      <c r="B183" t="s">
        <v>71</v>
      </c>
      <c r="C183" t="s">
        <v>702</v>
      </c>
      <c r="D183" t="s">
        <v>56</v>
      </c>
      <c r="E183" s="6" t="s">
        <v>52</v>
      </c>
      <c r="F183" s="6" t="s">
        <v>77</v>
      </c>
      <c r="G183" s="6" t="s">
        <v>58</v>
      </c>
      <c r="H183" s="6" t="s">
        <v>74</v>
      </c>
      <c r="I183">
        <v>3</v>
      </c>
      <c r="J183">
        <v>3</v>
      </c>
      <c r="K183">
        <v>3</v>
      </c>
      <c r="L183" s="6" t="str">
        <f>VLOOKUP($A183,PreSurvey!$D:M,10,FALSE)</f>
        <v>Neither Agree nor Disagree</v>
      </c>
      <c r="M183" t="s">
        <v>60</v>
      </c>
      <c r="N183" s="6" t="str">
        <f>VLOOKUP($A183,PreSurvey!$D:N,11,FALSE)</f>
        <v>Disagree Slightly</v>
      </c>
      <c r="O183" t="s">
        <v>66</v>
      </c>
      <c r="P183" s="6" t="str">
        <f>VLOOKUP($A183,PreSurvey!$D:O,12,FALSE)</f>
        <v>Disagree Slightly</v>
      </c>
      <c r="Q183" t="s">
        <v>67</v>
      </c>
      <c r="R183" s="6" t="str">
        <f>VLOOKUP($A183,PreSurvey!$D:P,13,FALSE)</f>
        <v>Disagree Slightly</v>
      </c>
      <c r="S183" t="s">
        <v>60</v>
      </c>
      <c r="T183" s="6" t="str">
        <f>VLOOKUP($A183,PreSurvey!$D:Q,14,FALSE)</f>
        <v>Neither Agree nor Disagree</v>
      </c>
      <c r="U183" t="s">
        <v>60</v>
      </c>
      <c r="V183" s="6" t="str">
        <f>VLOOKUP($A183,PreSurvey!$D:R,15,FALSE)</f>
        <v>Neither Agree nor Disagree</v>
      </c>
      <c r="W183" t="s">
        <v>60</v>
      </c>
      <c r="X183" s="6" t="str">
        <f>VLOOKUP($A183,PreSurvey!$D:S,16,FALSE)</f>
        <v>Neither Agree nor Disagree</v>
      </c>
      <c r="Y183" t="s">
        <v>60</v>
      </c>
      <c r="Z183" s="6" t="str">
        <f>VLOOKUP($A183,PreSurvey!$D:T,17,FALSE)</f>
        <v>Disagree Slightly</v>
      </c>
      <c r="AA183" t="s">
        <v>66</v>
      </c>
      <c r="AB183" s="6" t="str">
        <f>VLOOKUP($A183,PreSurvey!$D:U,18,FALSE)</f>
        <v>Neither Agree nor Disagree</v>
      </c>
      <c r="AC183" t="s">
        <v>66</v>
      </c>
      <c r="AD183" s="6" t="str">
        <f>VLOOKUP($A183,PreSurvey!$D:V,19,FALSE)</f>
        <v>Disagree Slightly</v>
      </c>
      <c r="AE183" t="s">
        <v>66</v>
      </c>
      <c r="AF183" s="6" t="str">
        <f>VLOOKUP($A183,PreSurvey!$D:W,20,FALSE)</f>
        <v>Neither Agree nor Disagree</v>
      </c>
      <c r="AG183" t="s">
        <v>66</v>
      </c>
      <c r="AH183" s="6" t="str">
        <f>VLOOKUP($A183,PreSurvey!$D:X,21,FALSE)</f>
        <v>Disagree Strongly</v>
      </c>
      <c r="AI183" t="s">
        <v>67</v>
      </c>
      <c r="AJ183" s="6" t="str">
        <f>VLOOKUP($A183,PreSurvey!$D:Y,22,FALSE)</f>
        <v>Neither Agree nor Disagree</v>
      </c>
      <c r="AK183" t="s">
        <v>67</v>
      </c>
      <c r="AL183" s="6" t="str">
        <f>VLOOKUP($A183,PreSurvey!$D:Z,23,FALSE)</f>
        <v>Disagree Slightly</v>
      </c>
      <c r="AM183" t="s">
        <v>66</v>
      </c>
      <c r="AN183" s="6" t="str">
        <f>VLOOKUP($A183,PreSurvey!$D:AA,24,FALSE)</f>
        <v>Disagree Slightly</v>
      </c>
      <c r="AO183" t="s">
        <v>66</v>
      </c>
      <c r="AP183" s="6" t="str">
        <f>VLOOKUP($A183,PreSurvey!$D:AB,25,FALSE)</f>
        <v>Disagree Strongly</v>
      </c>
      <c r="AQ183" t="s">
        <v>67</v>
      </c>
      <c r="AR183" s="6" t="str">
        <f>VLOOKUP($A183,PreSurvey!$D:AC,26,FALSE)</f>
        <v>Neither Agree nor Disagree</v>
      </c>
      <c r="AS183" t="s">
        <v>60</v>
      </c>
      <c r="AT183" s="6" t="str">
        <f>VLOOKUP($A183,PreSurvey!$D:AD,27,FALSE)</f>
        <v>Agree Strongly</v>
      </c>
      <c r="AU183" t="s">
        <v>68</v>
      </c>
      <c r="AV183" s="6" t="str">
        <f>VLOOKUP($A183,PreSurvey!$D:AE,28,FALSE)</f>
        <v>Neither Agree nor Disagree</v>
      </c>
      <c r="AW183" t="s">
        <v>60</v>
      </c>
      <c r="AX183" s="6" t="str">
        <f>VLOOKUP($A183,PreSurvey!$D:AF,29,FALSE)</f>
        <v>Neither Agree nor Disagree</v>
      </c>
      <c r="AY183" t="s">
        <v>60</v>
      </c>
      <c r="AZ183" s="6" t="str">
        <f>VLOOKUP($A183,PreSurvey!$D:AG,30,FALSE)</f>
        <v>Neither Agree nor Disagree</v>
      </c>
      <c r="BA183" t="s">
        <v>60</v>
      </c>
      <c r="BB183" s="6" t="str">
        <f>VLOOKUP($A183,PreSurvey!$D:AH,31,FALSE)</f>
        <v>Neither Agree nor Disagree</v>
      </c>
      <c r="BC183" t="s">
        <v>60</v>
      </c>
      <c r="BD183" s="6" t="str">
        <f>VLOOKUP($A183,PreSurvey!$D:AI,32,FALSE)</f>
        <v>Neither Agree nor Disagree</v>
      </c>
      <c r="BE183" t="s">
        <v>65</v>
      </c>
      <c r="BF183" s="6" t="str">
        <f>VLOOKUP($A183,PreSurvey!$D:AJ,33,FALSE)</f>
        <v>Disagree Strongly</v>
      </c>
      <c r="BG183" t="s">
        <v>67</v>
      </c>
      <c r="BH183" s="6" t="str">
        <f>VLOOKUP($A183,PreSurvey!$D:AK,34,FALSE)</f>
        <v>Disagree Strongly</v>
      </c>
      <c r="BI183" t="s">
        <v>67</v>
      </c>
      <c r="BJ183" s="6" t="str">
        <f>VLOOKUP($A183,PreSurvey!$D:AL,35,FALSE)</f>
        <v>Disagree Strongly</v>
      </c>
      <c r="BK183" t="s">
        <v>67</v>
      </c>
      <c r="BL183" s="6" t="str">
        <f>VLOOKUP($A183,PreSurvey!$D:AM,36,FALSE)</f>
        <v>Neither Agree nor Disagree</v>
      </c>
      <c r="BM183" t="s">
        <v>60</v>
      </c>
      <c r="BN183" s="6" t="str">
        <f>VLOOKUP($A183,PreSurvey!$D:AN,37,FALSE)</f>
        <v>Agree Slightly</v>
      </c>
      <c r="BO183" t="s">
        <v>65</v>
      </c>
      <c r="BP183" s="6" t="str">
        <f>VLOOKUP($A183,PreSurvey!$D:AO,38,FALSE)</f>
        <v>Disagree Slightly</v>
      </c>
      <c r="BQ183" t="s">
        <v>65</v>
      </c>
      <c r="BR183" s="6" t="str">
        <f>VLOOKUP($A183,PreSurvey!$D:AP,39,FALSE)</f>
        <v>Agree Slightly</v>
      </c>
      <c r="BS183" t="s">
        <v>65</v>
      </c>
      <c r="BT183" s="6" t="str">
        <f>VLOOKUP($A183,PreSurvey!$D:AQ,40,FALSE)</f>
        <v>Neither Agree nor Disagree</v>
      </c>
      <c r="BU183" t="s">
        <v>60</v>
      </c>
      <c r="BV183" s="6" t="str">
        <f>VLOOKUP($A183,PreSurvey!$D:AR,41,FALSE)</f>
        <v>Neither Agree nor Disagree</v>
      </c>
      <c r="BW183" t="s">
        <v>60</v>
      </c>
      <c r="BX183" s="6" t="str">
        <f>VLOOKUP($A183,PreSurvey!$D:AS,42,FALSE)</f>
        <v>Agree Slightly</v>
      </c>
      <c r="BY183" t="s">
        <v>65</v>
      </c>
      <c r="BZ183" s="6" t="str">
        <f>VLOOKUP($A183,PreSurvey!$D:AT,43,FALSE)</f>
        <v>Disagree Slightly</v>
      </c>
      <c r="CA183" t="s">
        <v>60</v>
      </c>
      <c r="CB183" s="6" t="str">
        <f>VLOOKUP($A183,PreSurvey!$D:AU,44,FALSE)</f>
        <v>Agree Strongly</v>
      </c>
      <c r="CC183" t="s">
        <v>68</v>
      </c>
      <c r="CD183" s="6" t="str">
        <f>VLOOKUP($A183,PreSurvey!$D:AV,45,FALSE)</f>
        <v>Agree Strongly</v>
      </c>
      <c r="CE183" t="s">
        <v>68</v>
      </c>
      <c r="CF183" s="6" t="str">
        <f>VLOOKUP($A183,PreSurvey!$D:AW,46,FALSE)</f>
        <v>Agree Slightly</v>
      </c>
      <c r="CG183" t="s">
        <v>65</v>
      </c>
      <c r="CH183" s="6" t="str">
        <f>VLOOKUP($A183,PreSurvey!$D:AX,47,FALSE)</f>
        <v>Agree Slightly</v>
      </c>
      <c r="CI183" t="s">
        <v>65</v>
      </c>
      <c r="CJ183" s="6" t="str">
        <f>VLOOKUP($A183,PreSurvey!$D:AY,48,FALSE)</f>
        <v>Neither Agree nor Disagree</v>
      </c>
      <c r="CK183" t="s">
        <v>60</v>
      </c>
      <c r="CL183">
        <v>911</v>
      </c>
      <c r="CM183" s="3">
        <v>44441.55</v>
      </c>
    </row>
    <row r="184" spans="1:91" x14ac:dyDescent="0.35">
      <c r="A184" s="5" t="s">
        <v>206</v>
      </c>
      <c r="B184" t="s">
        <v>71</v>
      </c>
      <c r="C184" t="s">
        <v>702</v>
      </c>
      <c r="D184" t="s">
        <v>56</v>
      </c>
      <c r="E184" s="6" t="s">
        <v>58</v>
      </c>
      <c r="F184" s="6" t="s">
        <v>73</v>
      </c>
      <c r="G184" s="6" t="s">
        <v>58</v>
      </c>
      <c r="H184" s="6" t="s">
        <v>74</v>
      </c>
      <c r="I184">
        <v>4</v>
      </c>
      <c r="J184">
        <v>4</v>
      </c>
      <c r="K184">
        <v>4</v>
      </c>
      <c r="L184" s="6" t="str">
        <f>VLOOKUP($A184,PreSurvey!$D:M,10,FALSE)</f>
        <v>Neither Agree nor Disagree</v>
      </c>
      <c r="M184" t="s">
        <v>68</v>
      </c>
      <c r="N184" s="6" t="str">
        <f>VLOOKUP($A184,PreSurvey!$D:N,11,FALSE)</f>
        <v>Neither Agree nor Disagree</v>
      </c>
      <c r="O184" t="s">
        <v>66</v>
      </c>
      <c r="P184" s="6" t="str">
        <f>VLOOKUP($A184,PreSurvey!$D:O,12,FALSE)</f>
        <v>Neither Agree nor Disagree</v>
      </c>
      <c r="Q184" t="s">
        <v>67</v>
      </c>
      <c r="R184" s="6" t="str">
        <f>VLOOKUP($A184,PreSurvey!$D:P,13,FALSE)</f>
        <v>Agree Slightly</v>
      </c>
      <c r="S184" t="s">
        <v>68</v>
      </c>
      <c r="T184" s="6" t="str">
        <f>VLOOKUP($A184,PreSurvey!$D:Q,14,FALSE)</f>
        <v>Agree Strongly</v>
      </c>
      <c r="U184" t="s">
        <v>68</v>
      </c>
      <c r="V184" s="6" t="str">
        <f>VLOOKUP($A184,PreSurvey!$D:R,15,FALSE)</f>
        <v>Disagree Slightly</v>
      </c>
      <c r="W184" t="s">
        <v>67</v>
      </c>
      <c r="X184" s="6" t="str">
        <f>VLOOKUP($A184,PreSurvey!$D:S,16,FALSE)</f>
        <v>Agree Slightly</v>
      </c>
      <c r="Y184" t="s">
        <v>68</v>
      </c>
      <c r="Z184" s="6" t="str">
        <f>VLOOKUP($A184,PreSurvey!$D:T,17,FALSE)</f>
        <v>Disagree Strongly</v>
      </c>
      <c r="AA184" t="s">
        <v>67</v>
      </c>
      <c r="AB184" s="6" t="str">
        <f>VLOOKUP($A184,PreSurvey!$D:U,18,FALSE)</f>
        <v>Agree Slightly</v>
      </c>
      <c r="AC184" t="s">
        <v>68</v>
      </c>
      <c r="AD184" s="6" t="str">
        <f>VLOOKUP($A184,PreSurvey!$D:V,19,FALSE)</f>
        <v>Neither Agree nor Disagree</v>
      </c>
      <c r="AE184" t="s">
        <v>65</v>
      </c>
      <c r="AF184" s="6" t="str">
        <f>VLOOKUP($A184,PreSurvey!$D:W,20,FALSE)</f>
        <v>Neither Agree nor Disagree</v>
      </c>
      <c r="AG184" t="s">
        <v>65</v>
      </c>
      <c r="AH184" s="6" t="str">
        <f>VLOOKUP($A184,PreSurvey!$D:X,21,FALSE)</f>
        <v>Neither Agree nor Disagree</v>
      </c>
      <c r="AI184" t="s">
        <v>65</v>
      </c>
      <c r="AJ184" s="6" t="str">
        <f>VLOOKUP($A184,PreSurvey!$D:Y,22,FALSE)</f>
        <v>Disagree Slightly</v>
      </c>
      <c r="AK184" t="s">
        <v>66</v>
      </c>
      <c r="AL184" s="6" t="str">
        <f>VLOOKUP($A184,PreSurvey!$D:Z,23,FALSE)</f>
        <v>Neither Agree nor Disagree</v>
      </c>
      <c r="AM184" t="s">
        <v>66</v>
      </c>
      <c r="AN184" s="6" t="str">
        <f>VLOOKUP($A184,PreSurvey!$D:AA,24,FALSE)</f>
        <v>Neither Agree nor Disagree</v>
      </c>
      <c r="AO184" t="s">
        <v>66</v>
      </c>
      <c r="AP184" s="6" t="str">
        <f>VLOOKUP($A184,PreSurvey!$D:AB,25,FALSE)</f>
        <v>Disagree Slightly</v>
      </c>
      <c r="AQ184" t="s">
        <v>67</v>
      </c>
      <c r="AR184" s="6" t="str">
        <f>VLOOKUP($A184,PreSurvey!$D:AC,26,FALSE)</f>
        <v>Neither Agree nor Disagree</v>
      </c>
      <c r="AS184" t="s">
        <v>65</v>
      </c>
      <c r="AT184" s="6" t="str">
        <f>VLOOKUP($A184,PreSurvey!$D:AD,27,FALSE)</f>
        <v>Agree Slightly</v>
      </c>
      <c r="AU184" t="s">
        <v>68</v>
      </c>
      <c r="AV184" s="6" t="str">
        <f>VLOOKUP($A184,PreSurvey!$D:AE,28,FALSE)</f>
        <v>Disagree Slightly</v>
      </c>
      <c r="AW184" t="s">
        <v>67</v>
      </c>
      <c r="AX184" s="6" t="str">
        <f>VLOOKUP($A184,PreSurvey!$D:AF,29,FALSE)</f>
        <v>Agree Slightly</v>
      </c>
      <c r="AY184" t="s">
        <v>67</v>
      </c>
      <c r="AZ184" s="6" t="str">
        <f>VLOOKUP($A184,PreSurvey!$D:AG,30,FALSE)</f>
        <v>Agree Slightly</v>
      </c>
      <c r="BA184" t="s">
        <v>66</v>
      </c>
      <c r="BB184" s="6" t="str">
        <f>VLOOKUP($A184,PreSurvey!$D:AH,31,FALSE)</f>
        <v>Neither Agree nor Disagree</v>
      </c>
      <c r="BC184" t="s">
        <v>65</v>
      </c>
      <c r="BD184" s="6" t="str">
        <f>VLOOKUP($A184,PreSurvey!$D:AI,32,FALSE)</f>
        <v>Agree Slightly</v>
      </c>
      <c r="BE184" t="s">
        <v>68</v>
      </c>
      <c r="BF184" s="6" t="str">
        <f>VLOOKUP($A184,PreSurvey!$D:AJ,33,FALSE)</f>
        <v>Disagree Strongly</v>
      </c>
      <c r="BG184" t="s">
        <v>67</v>
      </c>
      <c r="BH184" s="6" t="str">
        <f>VLOOKUP($A184,PreSurvey!$D:AK,34,FALSE)</f>
        <v>Disagree Slightly</v>
      </c>
      <c r="BI184" t="s">
        <v>67</v>
      </c>
      <c r="BJ184" s="6" t="str">
        <f>VLOOKUP($A184,PreSurvey!$D:AL,35,FALSE)</f>
        <v>Disagree Strongly</v>
      </c>
      <c r="BK184" t="s">
        <v>67</v>
      </c>
      <c r="BL184" s="6" t="str">
        <f>VLOOKUP($A184,PreSurvey!$D:AM,36,FALSE)</f>
        <v>Disagree Slightly</v>
      </c>
      <c r="BM184" t="s">
        <v>60</v>
      </c>
      <c r="BN184" s="6" t="str">
        <f>VLOOKUP($A184,PreSurvey!$D:AN,37,FALSE)</f>
        <v>Agree Slightly</v>
      </c>
      <c r="BO184" t="s">
        <v>65</v>
      </c>
      <c r="BP184" s="6" t="str">
        <f>VLOOKUP($A184,PreSurvey!$D:AO,38,FALSE)</f>
        <v>Disagree Slightly</v>
      </c>
      <c r="BQ184" t="s">
        <v>67</v>
      </c>
      <c r="BR184" s="6" t="str">
        <f>VLOOKUP($A184,PreSurvey!$D:AP,39,FALSE)</f>
        <v>Disagree Slightly</v>
      </c>
      <c r="BS184" t="s">
        <v>67</v>
      </c>
      <c r="BT184" s="6" t="str">
        <f>VLOOKUP($A184,PreSurvey!$D:AQ,40,FALSE)</f>
        <v>Disagree Slightly</v>
      </c>
      <c r="BU184" t="s">
        <v>67</v>
      </c>
      <c r="BV184" s="6" t="str">
        <f>VLOOKUP($A184,PreSurvey!$D:AR,41,FALSE)</f>
        <v>Disagree Slightly</v>
      </c>
      <c r="BW184" t="s">
        <v>67</v>
      </c>
      <c r="BX184" s="6" t="str">
        <f>VLOOKUP($A184,PreSurvey!$D:AS,42,FALSE)</f>
        <v>Disagree Slightly</v>
      </c>
      <c r="BY184" t="s">
        <v>66</v>
      </c>
      <c r="BZ184" s="6" t="str">
        <f>VLOOKUP($A184,PreSurvey!$D:AT,43,FALSE)</f>
        <v>Agree Slightly</v>
      </c>
      <c r="CA184" t="s">
        <v>68</v>
      </c>
      <c r="CB184" s="6" t="str">
        <f>VLOOKUP($A184,PreSurvey!$D:AU,44,FALSE)</f>
        <v>Agree Strongly</v>
      </c>
      <c r="CC184" t="s">
        <v>68</v>
      </c>
      <c r="CD184" s="6" t="str">
        <f>VLOOKUP($A184,PreSurvey!$D:AV,45,FALSE)</f>
        <v>Agree Strongly</v>
      </c>
      <c r="CE184" t="s">
        <v>68</v>
      </c>
      <c r="CF184" s="6" t="str">
        <f>VLOOKUP($A184,PreSurvey!$D:AW,46,FALSE)</f>
        <v>Agree Strongly</v>
      </c>
      <c r="CG184" t="s">
        <v>65</v>
      </c>
      <c r="CH184" s="6" t="str">
        <f>VLOOKUP($A184,PreSurvey!$D:AX,47,FALSE)</f>
        <v>Agree Strongly</v>
      </c>
      <c r="CI184" t="s">
        <v>68</v>
      </c>
      <c r="CJ184" s="6" t="str">
        <f>VLOOKUP($A184,PreSurvey!$D:AY,48,FALSE)</f>
        <v>Agree Slightly</v>
      </c>
      <c r="CK184" t="s">
        <v>68</v>
      </c>
      <c r="CL184">
        <v>909</v>
      </c>
      <c r="CM184" s="3">
        <v>44441.544444444444</v>
      </c>
    </row>
    <row r="185" spans="1:91" x14ac:dyDescent="0.35">
      <c r="A185" s="5" t="s">
        <v>210</v>
      </c>
      <c r="B185" t="s">
        <v>71</v>
      </c>
      <c r="C185" t="s">
        <v>702</v>
      </c>
      <c r="D185" t="s">
        <v>56</v>
      </c>
      <c r="E185" s="6" t="s">
        <v>58</v>
      </c>
      <c r="F185" s="6" t="s">
        <v>73</v>
      </c>
      <c r="G185" s="6" t="s">
        <v>58</v>
      </c>
      <c r="H185" s="6" t="s">
        <v>74</v>
      </c>
      <c r="I185">
        <v>4</v>
      </c>
      <c r="J185">
        <v>4</v>
      </c>
      <c r="K185">
        <v>4</v>
      </c>
      <c r="L185" s="6" t="str">
        <f>VLOOKUP($A185,PreSurvey!$D:M,10,FALSE)</f>
        <v>Neither Agree nor Disagree</v>
      </c>
      <c r="M185" t="s">
        <v>65</v>
      </c>
      <c r="N185" s="6" t="str">
        <f>VLOOKUP($A185,PreSurvey!$D:N,11,FALSE)</f>
        <v>Neither Agree nor Disagree</v>
      </c>
      <c r="O185" t="s">
        <v>60</v>
      </c>
      <c r="P185" s="6" t="str">
        <f>VLOOKUP($A185,PreSurvey!$D:O,12,FALSE)</f>
        <v>Neither Agree nor Disagree</v>
      </c>
      <c r="Q185" t="s">
        <v>60</v>
      </c>
      <c r="R185" s="6" t="str">
        <f>VLOOKUP($A185,PreSurvey!$D:P,13,FALSE)</f>
        <v>Neither Agree nor Disagree</v>
      </c>
      <c r="S185" t="s">
        <v>60</v>
      </c>
      <c r="T185" s="6" t="str">
        <f>VLOOKUP($A185,PreSurvey!$D:Q,14,FALSE)</f>
        <v>Neither Agree nor Disagree</v>
      </c>
      <c r="U185" t="s">
        <v>60</v>
      </c>
      <c r="V185" s="6" t="str">
        <f>VLOOKUP($A185,PreSurvey!$D:R,15,FALSE)</f>
        <v>Neither Agree nor Disagree</v>
      </c>
      <c r="W185" t="s">
        <v>60</v>
      </c>
      <c r="X185" s="6" t="str">
        <f>VLOOKUP($A185,PreSurvey!$D:S,16,FALSE)</f>
        <v>Neither Agree nor Disagree</v>
      </c>
      <c r="Y185" t="s">
        <v>60</v>
      </c>
      <c r="Z185" s="6" t="str">
        <f>VLOOKUP($A185,PreSurvey!$D:T,17,FALSE)</f>
        <v>Neither Agree nor Disagree</v>
      </c>
      <c r="AA185" t="s">
        <v>60</v>
      </c>
      <c r="AB185" s="6" t="str">
        <f>VLOOKUP($A185,PreSurvey!$D:U,18,FALSE)</f>
        <v>Neither Agree nor Disagree</v>
      </c>
      <c r="AC185" t="s">
        <v>60</v>
      </c>
      <c r="AD185" s="6" t="str">
        <f>VLOOKUP($A185,PreSurvey!$D:V,19,FALSE)</f>
        <v>Neither Agree nor Disagree</v>
      </c>
      <c r="AE185" t="s">
        <v>60</v>
      </c>
      <c r="AF185" s="6" t="str">
        <f>VLOOKUP($A185,PreSurvey!$D:W,20,FALSE)</f>
        <v>Neither Agree nor Disagree</v>
      </c>
      <c r="AG185" t="s">
        <v>60</v>
      </c>
      <c r="AH185" s="6" t="str">
        <f>VLOOKUP($A185,PreSurvey!$D:X,21,FALSE)</f>
        <v>Neither Agree nor Disagree</v>
      </c>
      <c r="AI185" t="s">
        <v>60</v>
      </c>
      <c r="AJ185" s="6" t="str">
        <f>VLOOKUP($A185,PreSurvey!$D:Y,22,FALSE)</f>
        <v>Neither Agree nor Disagree</v>
      </c>
      <c r="AK185" t="s">
        <v>60</v>
      </c>
      <c r="AL185" s="6" t="str">
        <f>VLOOKUP($A185,PreSurvey!$D:Z,23,FALSE)</f>
        <v>Neither Agree nor Disagree</v>
      </c>
      <c r="AM185" t="s">
        <v>60</v>
      </c>
      <c r="AN185" s="6" t="str">
        <f>VLOOKUP($A185,PreSurvey!$D:AA,24,FALSE)</f>
        <v>Neither Agree nor Disagree</v>
      </c>
      <c r="AO185" t="s">
        <v>60</v>
      </c>
      <c r="AP185" s="6" t="str">
        <f>VLOOKUP($A185,PreSurvey!$D:AB,25,FALSE)</f>
        <v>Neither Agree nor Disagree</v>
      </c>
      <c r="AQ185" t="s">
        <v>60</v>
      </c>
      <c r="AR185" s="6" t="str">
        <f>VLOOKUP($A185,PreSurvey!$D:AC,26,FALSE)</f>
        <v>Neither Agree nor Disagree</v>
      </c>
      <c r="AS185" t="s">
        <v>60</v>
      </c>
      <c r="AT185" s="6" t="str">
        <f>VLOOKUP($A185,PreSurvey!$D:AD,27,FALSE)</f>
        <v>Neither Agree nor Disagree</v>
      </c>
      <c r="AU185" t="s">
        <v>60</v>
      </c>
      <c r="AV185" s="6" t="str">
        <f>VLOOKUP($A185,PreSurvey!$D:AE,28,FALSE)</f>
        <v>Neither Agree nor Disagree</v>
      </c>
      <c r="AW185" t="s">
        <v>60</v>
      </c>
      <c r="AX185" s="6" t="str">
        <f>VLOOKUP($A185,PreSurvey!$D:AF,29,FALSE)</f>
        <v>Neither Agree nor Disagree</v>
      </c>
      <c r="AY185" t="s">
        <v>60</v>
      </c>
      <c r="AZ185" s="6" t="str">
        <f>VLOOKUP($A185,PreSurvey!$D:AG,30,FALSE)</f>
        <v>Neither Agree nor Disagree</v>
      </c>
      <c r="BA185" t="s">
        <v>60</v>
      </c>
      <c r="BB185" s="6" t="str">
        <f>VLOOKUP($A185,PreSurvey!$D:AH,31,FALSE)</f>
        <v>Neither Agree nor Disagree</v>
      </c>
      <c r="BC185" t="s">
        <v>60</v>
      </c>
      <c r="BD185" s="6" t="str">
        <f>VLOOKUP($A185,PreSurvey!$D:AI,32,FALSE)</f>
        <v>Neither Agree nor Disagree</v>
      </c>
      <c r="BE185" t="s">
        <v>65</v>
      </c>
      <c r="BF185" s="6" t="str">
        <f>VLOOKUP($A185,PreSurvey!$D:AJ,33,FALSE)</f>
        <v>Neither Agree nor Disagree</v>
      </c>
      <c r="BG185" t="s">
        <v>60</v>
      </c>
      <c r="BH185" s="6" t="str">
        <f>VLOOKUP($A185,PreSurvey!$D:AK,34,FALSE)</f>
        <v>Neither Agree nor Disagree</v>
      </c>
      <c r="BI185" t="s">
        <v>66</v>
      </c>
      <c r="BJ185" s="6" t="str">
        <f>VLOOKUP($A185,PreSurvey!$D:AL,35,FALSE)</f>
        <v>Neither Agree nor Disagree</v>
      </c>
      <c r="BK185" t="s">
        <v>66</v>
      </c>
      <c r="BL185" s="6" t="str">
        <f>VLOOKUP($A185,PreSurvey!$D:AM,36,FALSE)</f>
        <v>Neither Agree nor Disagree</v>
      </c>
      <c r="BM185" t="s">
        <v>60</v>
      </c>
      <c r="BN185" s="6" t="str">
        <f>VLOOKUP($A185,PreSurvey!$D:AN,37,FALSE)</f>
        <v>Neither Agree nor Disagree</v>
      </c>
      <c r="BO185" t="s">
        <v>60</v>
      </c>
      <c r="BP185" s="6" t="str">
        <f>VLOOKUP($A185,PreSurvey!$D:AO,38,FALSE)</f>
        <v>Neither Agree nor Disagree</v>
      </c>
      <c r="BQ185" t="s">
        <v>60</v>
      </c>
      <c r="BR185" s="6" t="str">
        <f>VLOOKUP($A185,PreSurvey!$D:AP,39,FALSE)</f>
        <v>Neither Agree nor Disagree</v>
      </c>
      <c r="BS185" t="s">
        <v>60</v>
      </c>
      <c r="BT185" s="6" t="str">
        <f>VLOOKUP($A185,PreSurvey!$D:AQ,40,FALSE)</f>
        <v>Neither Agree nor Disagree</v>
      </c>
      <c r="BU185" t="s">
        <v>60</v>
      </c>
      <c r="BV185" s="6" t="str">
        <f>VLOOKUP($A185,PreSurvey!$D:AR,41,FALSE)</f>
        <v>Neither Agree nor Disagree</v>
      </c>
      <c r="BW185" t="s">
        <v>60</v>
      </c>
      <c r="BX185" s="6" t="str">
        <f>VLOOKUP($A185,PreSurvey!$D:AS,42,FALSE)</f>
        <v>Neither Agree nor Disagree</v>
      </c>
      <c r="BY185" t="s">
        <v>60</v>
      </c>
      <c r="BZ185" s="6" t="str">
        <f>VLOOKUP($A185,PreSurvey!$D:AT,43,FALSE)</f>
        <v>Neither Agree nor Disagree</v>
      </c>
      <c r="CA185" t="s">
        <v>60</v>
      </c>
      <c r="CB185" s="6" t="str">
        <f>VLOOKUP($A185,PreSurvey!$D:AU,44,FALSE)</f>
        <v>Neither Agree nor Disagree</v>
      </c>
      <c r="CC185" t="s">
        <v>60</v>
      </c>
      <c r="CD185" s="6" t="str">
        <f>VLOOKUP($A185,PreSurvey!$D:AV,45,FALSE)</f>
        <v>Neither Agree nor Disagree</v>
      </c>
      <c r="CE185" t="s">
        <v>60</v>
      </c>
      <c r="CF185" s="6" t="str">
        <f>VLOOKUP($A185,PreSurvey!$D:AW,46,FALSE)</f>
        <v>Neither Agree nor Disagree</v>
      </c>
      <c r="CG185" t="s">
        <v>60</v>
      </c>
      <c r="CH185" s="6" t="str">
        <f>VLOOKUP($A185,PreSurvey!$D:AX,47,FALSE)</f>
        <v>Neither Agree nor Disagree</v>
      </c>
      <c r="CI185" t="s">
        <v>60</v>
      </c>
      <c r="CJ185" s="6" t="str">
        <f>VLOOKUP($A185,PreSurvey!$D:AY,48,FALSE)</f>
        <v>Neither Agree nor Disagree</v>
      </c>
      <c r="CK185" t="s">
        <v>60</v>
      </c>
      <c r="CL185">
        <v>898</v>
      </c>
      <c r="CM185" s="3">
        <v>44441.502083333333</v>
      </c>
    </row>
    <row r="186" spans="1:91" x14ac:dyDescent="0.35">
      <c r="A186" s="5" t="s">
        <v>166</v>
      </c>
      <c r="B186" t="s">
        <v>162</v>
      </c>
      <c r="C186" t="s">
        <v>702</v>
      </c>
      <c r="D186" t="s">
        <v>63</v>
      </c>
      <c r="E186" s="6" t="s">
        <v>52</v>
      </c>
      <c r="F186" s="6" t="s">
        <v>73</v>
      </c>
      <c r="G186" s="6" t="s">
        <v>58</v>
      </c>
      <c r="H186" s="6" t="s">
        <v>59</v>
      </c>
      <c r="I186">
        <v>5</v>
      </c>
      <c r="J186">
        <v>5</v>
      </c>
      <c r="K186">
        <v>5</v>
      </c>
      <c r="L186" s="6" t="str">
        <f>VLOOKUP($A186,PreSurvey!$D:M,10,FALSE)</f>
        <v>Agree Slightly</v>
      </c>
      <c r="M186" t="s">
        <v>60</v>
      </c>
      <c r="N186" s="6" t="str">
        <f>VLOOKUP($A186,PreSurvey!$D:N,11,FALSE)</f>
        <v>Agree Slightly</v>
      </c>
      <c r="O186" t="s">
        <v>60</v>
      </c>
      <c r="P186" s="6" t="str">
        <f>VLOOKUP($A186,PreSurvey!$D:O,12,FALSE)</f>
        <v>Agree Slightly</v>
      </c>
      <c r="Q186" t="s">
        <v>60</v>
      </c>
      <c r="R186" s="6" t="str">
        <f>VLOOKUP($A186,PreSurvey!$D:P,13,FALSE)</f>
        <v>Agree Slightly</v>
      </c>
      <c r="S186" t="s">
        <v>60</v>
      </c>
      <c r="T186" s="6" t="str">
        <f>VLOOKUP($A186,PreSurvey!$D:Q,14,FALSE)</f>
        <v>Agree Slightly</v>
      </c>
      <c r="U186" t="s">
        <v>60</v>
      </c>
      <c r="V186" s="6" t="str">
        <f>VLOOKUP($A186,PreSurvey!$D:R,15,FALSE)</f>
        <v>Disagree Strongly</v>
      </c>
      <c r="W186" t="s">
        <v>60</v>
      </c>
      <c r="X186" s="6" t="str">
        <f>VLOOKUP($A186,PreSurvey!$D:S,16,FALSE)</f>
        <v>Disagree Strongly</v>
      </c>
      <c r="Y186" t="s">
        <v>60</v>
      </c>
      <c r="Z186" s="6" t="str">
        <f>VLOOKUP($A186,PreSurvey!$D:T,17,FALSE)</f>
        <v>Disagree Strongly</v>
      </c>
      <c r="AA186" t="s">
        <v>60</v>
      </c>
      <c r="AB186" s="6" t="str">
        <f>VLOOKUP($A186,PreSurvey!$D:U,18,FALSE)</f>
        <v>Agree Strongly</v>
      </c>
      <c r="AC186" t="s">
        <v>60</v>
      </c>
      <c r="AD186" s="6" t="str">
        <f>VLOOKUP($A186,PreSurvey!$D:V,19,FALSE)</f>
        <v>Agree Strongly</v>
      </c>
      <c r="AE186" t="s">
        <v>60</v>
      </c>
      <c r="AF186" s="6" t="str">
        <f>VLOOKUP($A186,PreSurvey!$D:W,20,FALSE)</f>
        <v>Agree Strongly</v>
      </c>
      <c r="AG186" t="s">
        <v>60</v>
      </c>
      <c r="AH186" s="6" t="str">
        <f>VLOOKUP($A186,PreSurvey!$D:X,21,FALSE)</f>
        <v>Agree Strongly</v>
      </c>
      <c r="AI186" t="s">
        <v>60</v>
      </c>
      <c r="AJ186" s="6" t="str">
        <f>VLOOKUP($A186,PreSurvey!$D:Y,22,FALSE)</f>
        <v>Disagree Strongly</v>
      </c>
      <c r="AK186" t="s">
        <v>60</v>
      </c>
      <c r="AL186" s="6" t="str">
        <f>VLOOKUP($A186,PreSurvey!$D:Z,23,FALSE)</f>
        <v>Disagree Strongly</v>
      </c>
      <c r="AM186" t="s">
        <v>60</v>
      </c>
      <c r="AN186" s="6" t="str">
        <f>VLOOKUP($A186,PreSurvey!$D:AA,24,FALSE)</f>
        <v>Disagree Strongly</v>
      </c>
      <c r="AO186" t="s">
        <v>60</v>
      </c>
      <c r="AP186" s="6" t="str">
        <f>VLOOKUP($A186,PreSurvey!$D:AB,25,FALSE)</f>
        <v>Disagree Strongly</v>
      </c>
      <c r="AQ186" t="s">
        <v>60</v>
      </c>
      <c r="AR186" s="6" t="str">
        <f>VLOOKUP($A186,PreSurvey!$D:AC,26,FALSE)</f>
        <v>Agree Slightly</v>
      </c>
      <c r="AS186" t="s">
        <v>60</v>
      </c>
      <c r="AT186" s="6" t="str">
        <f>VLOOKUP($A186,PreSurvey!$D:AD,27,FALSE)</f>
        <v>Agree Strongly</v>
      </c>
      <c r="AU186" t="s">
        <v>60</v>
      </c>
      <c r="AV186" s="6" t="str">
        <f>VLOOKUP($A186,PreSurvey!$D:AE,28,FALSE)</f>
        <v>Agree Strongly</v>
      </c>
      <c r="AW186" t="s">
        <v>60</v>
      </c>
      <c r="AX186" s="6" t="str">
        <f>VLOOKUP($A186,PreSurvey!$D:AF,29,FALSE)</f>
        <v>Agree Strongly</v>
      </c>
      <c r="AY186" t="s">
        <v>60</v>
      </c>
      <c r="AZ186" s="6" t="str">
        <f>VLOOKUP($A186,PreSurvey!$D:AG,30,FALSE)</f>
        <v>Disagree Strongly</v>
      </c>
      <c r="BA186" t="s">
        <v>60</v>
      </c>
      <c r="BB186" s="6" t="str">
        <f>VLOOKUP($A186,PreSurvey!$D:AH,31,FALSE)</f>
        <v>Agree Strongly</v>
      </c>
      <c r="BC186" t="s">
        <v>60</v>
      </c>
      <c r="BD186" s="6" t="str">
        <f>VLOOKUP($A186,PreSurvey!$D:AI,32,FALSE)</f>
        <v>Agree Strongly</v>
      </c>
      <c r="BE186" t="s">
        <v>60</v>
      </c>
      <c r="BF186" s="6" t="str">
        <f>VLOOKUP($A186,PreSurvey!$D:AJ,33,FALSE)</f>
        <v>Agree Strongly</v>
      </c>
      <c r="BG186" t="s">
        <v>60</v>
      </c>
      <c r="BH186" s="6" t="str">
        <f>VLOOKUP($A186,PreSurvey!$D:AK,34,FALSE)</f>
        <v>Agree Strongly</v>
      </c>
      <c r="BI186" t="s">
        <v>60</v>
      </c>
      <c r="BJ186" s="6" t="str">
        <f>VLOOKUP($A186,PreSurvey!$D:AL,35,FALSE)</f>
        <v>Agree Strongly</v>
      </c>
      <c r="BK186" t="s">
        <v>60</v>
      </c>
      <c r="BL186" s="6" t="str">
        <f>VLOOKUP($A186,PreSurvey!$D:AM,36,FALSE)</f>
        <v>Agree Strongly</v>
      </c>
      <c r="BM186" t="s">
        <v>60</v>
      </c>
      <c r="BN186" s="6" t="str">
        <f>VLOOKUP($A186,PreSurvey!$D:AN,37,FALSE)</f>
        <v>Agree Strongly</v>
      </c>
      <c r="BO186" t="s">
        <v>60</v>
      </c>
      <c r="BP186" s="6" t="str">
        <f>VLOOKUP($A186,PreSurvey!$D:AO,38,FALSE)</f>
        <v>Agree Strongly</v>
      </c>
      <c r="BQ186" t="s">
        <v>60</v>
      </c>
      <c r="BR186" s="6" t="str">
        <f>VLOOKUP($A186,PreSurvey!$D:AP,39,FALSE)</f>
        <v>Disagree Strongly</v>
      </c>
      <c r="BS186" t="s">
        <v>60</v>
      </c>
      <c r="BT186" s="6" t="str">
        <f>VLOOKUP($A186,PreSurvey!$D:AQ,40,FALSE)</f>
        <v>Disagree Strongly</v>
      </c>
      <c r="BU186" t="s">
        <v>60</v>
      </c>
      <c r="BV186" s="6" t="str">
        <f>VLOOKUP($A186,PreSurvey!$D:AR,41,FALSE)</f>
        <v>Disagree Strongly</v>
      </c>
      <c r="BW186" t="s">
        <v>60</v>
      </c>
      <c r="BX186" s="6" t="str">
        <f>VLOOKUP($A186,PreSurvey!$D:AS,42,FALSE)</f>
        <v>Disagree Strongly</v>
      </c>
      <c r="BY186" t="s">
        <v>60</v>
      </c>
      <c r="BZ186" s="6" t="str">
        <f>VLOOKUP($A186,PreSurvey!$D:AT,43,FALSE)</f>
        <v>Agree Strongly</v>
      </c>
      <c r="CA186" t="s">
        <v>60</v>
      </c>
      <c r="CB186" s="6" t="str">
        <f>VLOOKUP($A186,PreSurvey!$D:AU,44,FALSE)</f>
        <v>Agree Strongly</v>
      </c>
      <c r="CC186" t="s">
        <v>60</v>
      </c>
      <c r="CD186" s="6" t="str">
        <f>VLOOKUP($A186,PreSurvey!$D:AV,45,FALSE)</f>
        <v>Agree Strongly</v>
      </c>
      <c r="CE186" t="s">
        <v>60</v>
      </c>
      <c r="CF186" s="6" t="str">
        <f>VLOOKUP($A186,PreSurvey!$D:AW,46,FALSE)</f>
        <v>Agree Strongly</v>
      </c>
      <c r="CG186" t="s">
        <v>60</v>
      </c>
      <c r="CH186" s="6" t="str">
        <f>VLOOKUP($A186,PreSurvey!$D:AX,47,FALSE)</f>
        <v>Agree Strongly</v>
      </c>
      <c r="CI186" t="s">
        <v>60</v>
      </c>
      <c r="CJ186" s="6" t="str">
        <f>VLOOKUP($A186,PreSurvey!$D:AY,48,FALSE)</f>
        <v>Agree Strongly</v>
      </c>
      <c r="CK186" t="s">
        <v>60</v>
      </c>
      <c r="CL186">
        <v>985</v>
      </c>
      <c r="CM186" s="3">
        <v>44442.568055555559</v>
      </c>
    </row>
    <row r="187" spans="1:91" x14ac:dyDescent="0.35">
      <c r="A187" s="5" t="s">
        <v>166</v>
      </c>
      <c r="B187" t="s">
        <v>162</v>
      </c>
      <c r="C187" t="s">
        <v>702</v>
      </c>
      <c r="D187" t="s">
        <v>63</v>
      </c>
      <c r="E187" s="6" t="s">
        <v>52</v>
      </c>
      <c r="F187" s="6" t="s">
        <v>73</v>
      </c>
      <c r="G187" s="6" t="s">
        <v>58</v>
      </c>
      <c r="H187" s="6" t="s">
        <v>59</v>
      </c>
      <c r="I187">
        <v>5</v>
      </c>
      <c r="J187">
        <v>5</v>
      </c>
      <c r="K187">
        <v>5</v>
      </c>
      <c r="L187" s="6" t="str">
        <f>VLOOKUP($A187,PreSurvey!$D:M,10,FALSE)</f>
        <v>Agree Slightly</v>
      </c>
      <c r="M187" t="s">
        <v>60</v>
      </c>
      <c r="N187" s="6" t="str">
        <f>VLOOKUP($A187,PreSurvey!$D:N,11,FALSE)</f>
        <v>Agree Slightly</v>
      </c>
      <c r="O187" t="s">
        <v>60</v>
      </c>
      <c r="P187" s="6" t="str">
        <f>VLOOKUP($A187,PreSurvey!$D:O,12,FALSE)</f>
        <v>Agree Slightly</v>
      </c>
      <c r="Q187" t="s">
        <v>60</v>
      </c>
      <c r="R187" s="6" t="str">
        <f>VLOOKUP($A187,PreSurvey!$D:P,13,FALSE)</f>
        <v>Agree Slightly</v>
      </c>
      <c r="S187" t="s">
        <v>60</v>
      </c>
      <c r="T187" s="6" t="str">
        <f>VLOOKUP($A187,PreSurvey!$D:Q,14,FALSE)</f>
        <v>Agree Slightly</v>
      </c>
      <c r="U187" t="s">
        <v>60</v>
      </c>
      <c r="V187" s="6" t="str">
        <f>VLOOKUP($A187,PreSurvey!$D:R,15,FALSE)</f>
        <v>Disagree Strongly</v>
      </c>
      <c r="W187" t="s">
        <v>60</v>
      </c>
      <c r="X187" s="6" t="str">
        <f>VLOOKUP($A187,PreSurvey!$D:S,16,FALSE)</f>
        <v>Disagree Strongly</v>
      </c>
      <c r="Y187" t="s">
        <v>60</v>
      </c>
      <c r="Z187" s="6" t="str">
        <f>VLOOKUP($A187,PreSurvey!$D:T,17,FALSE)</f>
        <v>Disagree Strongly</v>
      </c>
      <c r="AA187" t="s">
        <v>60</v>
      </c>
      <c r="AB187" s="6" t="str">
        <f>VLOOKUP($A187,PreSurvey!$D:U,18,FALSE)</f>
        <v>Agree Strongly</v>
      </c>
      <c r="AC187" t="s">
        <v>60</v>
      </c>
      <c r="AD187" s="6" t="str">
        <f>VLOOKUP($A187,PreSurvey!$D:V,19,FALSE)</f>
        <v>Agree Strongly</v>
      </c>
      <c r="AE187" t="s">
        <v>60</v>
      </c>
      <c r="AF187" s="6" t="str">
        <f>VLOOKUP($A187,PreSurvey!$D:W,20,FALSE)</f>
        <v>Agree Strongly</v>
      </c>
      <c r="AG187" t="s">
        <v>60</v>
      </c>
      <c r="AH187" s="6" t="str">
        <f>VLOOKUP($A187,PreSurvey!$D:X,21,FALSE)</f>
        <v>Agree Strongly</v>
      </c>
      <c r="AI187" t="s">
        <v>60</v>
      </c>
      <c r="AJ187" s="6" t="str">
        <f>VLOOKUP($A187,PreSurvey!$D:Y,22,FALSE)</f>
        <v>Disagree Strongly</v>
      </c>
      <c r="AK187" t="s">
        <v>60</v>
      </c>
      <c r="AL187" s="6" t="str">
        <f>VLOOKUP($A187,PreSurvey!$D:Z,23,FALSE)</f>
        <v>Disagree Strongly</v>
      </c>
      <c r="AM187" t="s">
        <v>60</v>
      </c>
      <c r="AN187" s="6" t="str">
        <f>VLOOKUP($A187,PreSurvey!$D:AA,24,FALSE)</f>
        <v>Disagree Strongly</v>
      </c>
      <c r="AO187" t="s">
        <v>60</v>
      </c>
      <c r="AP187" s="6" t="str">
        <f>VLOOKUP($A187,PreSurvey!$D:AB,25,FALSE)</f>
        <v>Disagree Strongly</v>
      </c>
      <c r="AQ187" t="s">
        <v>60</v>
      </c>
      <c r="AR187" s="6" t="str">
        <f>VLOOKUP($A187,PreSurvey!$D:AC,26,FALSE)</f>
        <v>Agree Slightly</v>
      </c>
      <c r="AS187" t="s">
        <v>60</v>
      </c>
      <c r="AT187" s="6" t="str">
        <f>VLOOKUP($A187,PreSurvey!$D:AD,27,FALSE)</f>
        <v>Agree Strongly</v>
      </c>
      <c r="AU187" t="s">
        <v>60</v>
      </c>
      <c r="AV187" s="6" t="str">
        <f>VLOOKUP($A187,PreSurvey!$D:AE,28,FALSE)</f>
        <v>Agree Strongly</v>
      </c>
      <c r="AW187" t="s">
        <v>60</v>
      </c>
      <c r="AX187" s="6" t="str">
        <f>VLOOKUP($A187,PreSurvey!$D:AF,29,FALSE)</f>
        <v>Agree Strongly</v>
      </c>
      <c r="AY187" t="s">
        <v>60</v>
      </c>
      <c r="AZ187" s="6" t="str">
        <f>VLOOKUP($A187,PreSurvey!$D:AG,30,FALSE)</f>
        <v>Disagree Strongly</v>
      </c>
      <c r="BA187" t="s">
        <v>60</v>
      </c>
      <c r="BB187" s="6" t="str">
        <f>VLOOKUP($A187,PreSurvey!$D:AH,31,FALSE)</f>
        <v>Agree Strongly</v>
      </c>
      <c r="BC187" t="s">
        <v>60</v>
      </c>
      <c r="BD187" s="6" t="str">
        <f>VLOOKUP($A187,PreSurvey!$D:AI,32,FALSE)</f>
        <v>Agree Strongly</v>
      </c>
      <c r="BE187" t="s">
        <v>60</v>
      </c>
      <c r="BF187" s="6" t="str">
        <f>VLOOKUP($A187,PreSurvey!$D:AJ,33,FALSE)</f>
        <v>Agree Strongly</v>
      </c>
      <c r="BG187" t="s">
        <v>60</v>
      </c>
      <c r="BH187" s="6" t="str">
        <f>VLOOKUP($A187,PreSurvey!$D:AK,34,FALSE)</f>
        <v>Agree Strongly</v>
      </c>
      <c r="BI187" t="s">
        <v>60</v>
      </c>
      <c r="BJ187" s="6" t="str">
        <f>VLOOKUP($A187,PreSurvey!$D:AL,35,FALSE)</f>
        <v>Agree Strongly</v>
      </c>
      <c r="BK187" t="s">
        <v>60</v>
      </c>
      <c r="BL187" s="6" t="str">
        <f>VLOOKUP($A187,PreSurvey!$D:AM,36,FALSE)</f>
        <v>Agree Strongly</v>
      </c>
      <c r="BM187" t="s">
        <v>60</v>
      </c>
      <c r="BN187" s="6" t="str">
        <f>VLOOKUP($A187,PreSurvey!$D:AN,37,FALSE)</f>
        <v>Agree Strongly</v>
      </c>
      <c r="BO187" t="s">
        <v>60</v>
      </c>
      <c r="BP187" s="6" t="str">
        <f>VLOOKUP($A187,PreSurvey!$D:AO,38,FALSE)</f>
        <v>Agree Strongly</v>
      </c>
      <c r="BQ187" t="s">
        <v>60</v>
      </c>
      <c r="BR187" s="6" t="str">
        <f>VLOOKUP($A187,PreSurvey!$D:AP,39,FALSE)</f>
        <v>Disagree Strongly</v>
      </c>
      <c r="BS187" t="s">
        <v>60</v>
      </c>
      <c r="BT187" s="6" t="str">
        <f>VLOOKUP($A187,PreSurvey!$D:AQ,40,FALSE)</f>
        <v>Disagree Strongly</v>
      </c>
      <c r="BU187" t="s">
        <v>60</v>
      </c>
      <c r="BV187" s="6" t="str">
        <f>VLOOKUP($A187,PreSurvey!$D:AR,41,FALSE)</f>
        <v>Disagree Strongly</v>
      </c>
      <c r="BW187" t="s">
        <v>60</v>
      </c>
      <c r="BX187" s="6" t="str">
        <f>VLOOKUP($A187,PreSurvey!$D:AS,42,FALSE)</f>
        <v>Disagree Strongly</v>
      </c>
      <c r="BY187" t="s">
        <v>60</v>
      </c>
      <c r="BZ187" s="6" t="str">
        <f>VLOOKUP($A187,PreSurvey!$D:AT,43,FALSE)</f>
        <v>Agree Strongly</v>
      </c>
      <c r="CA187" t="s">
        <v>60</v>
      </c>
      <c r="CB187" s="6" t="str">
        <f>VLOOKUP($A187,PreSurvey!$D:AU,44,FALSE)</f>
        <v>Agree Strongly</v>
      </c>
      <c r="CC187" t="s">
        <v>60</v>
      </c>
      <c r="CD187" s="6" t="str">
        <f>VLOOKUP($A187,PreSurvey!$D:AV,45,FALSE)</f>
        <v>Agree Strongly</v>
      </c>
      <c r="CE187" t="s">
        <v>60</v>
      </c>
      <c r="CF187" s="6" t="str">
        <f>VLOOKUP($A187,PreSurvey!$D:AW,46,FALSE)</f>
        <v>Agree Strongly</v>
      </c>
      <c r="CG187" t="s">
        <v>60</v>
      </c>
      <c r="CH187" s="6" t="str">
        <f>VLOOKUP($A187,PreSurvey!$D:AX,47,FALSE)</f>
        <v>Agree Strongly</v>
      </c>
      <c r="CI187" t="s">
        <v>60</v>
      </c>
      <c r="CJ187" s="6" t="str">
        <f>VLOOKUP($A187,PreSurvey!$D:AY,48,FALSE)</f>
        <v>Agree Strongly</v>
      </c>
      <c r="CK187" t="s">
        <v>60</v>
      </c>
      <c r="CL187">
        <v>984</v>
      </c>
      <c r="CM187" s="3">
        <v>44442.567361111112</v>
      </c>
    </row>
    <row r="188" spans="1:91" x14ac:dyDescent="0.35">
      <c r="A188" s="5" t="s">
        <v>166</v>
      </c>
      <c r="B188" t="s">
        <v>162</v>
      </c>
      <c r="C188" t="s">
        <v>702</v>
      </c>
      <c r="D188" t="s">
        <v>63</v>
      </c>
      <c r="E188" s="6" t="s">
        <v>52</v>
      </c>
      <c r="F188" s="6" t="s">
        <v>73</v>
      </c>
      <c r="G188" s="6" t="s">
        <v>58</v>
      </c>
      <c r="H188" s="6" t="s">
        <v>59</v>
      </c>
      <c r="I188">
        <v>5</v>
      </c>
      <c r="J188">
        <v>5</v>
      </c>
      <c r="K188">
        <v>5</v>
      </c>
      <c r="L188" s="6" t="str">
        <f>VLOOKUP($A188,PreSurvey!$D:M,10,FALSE)</f>
        <v>Agree Slightly</v>
      </c>
      <c r="M188" t="s">
        <v>65</v>
      </c>
      <c r="N188" s="6" t="str">
        <f>VLOOKUP($A188,PreSurvey!$D:N,11,FALSE)</f>
        <v>Agree Slightly</v>
      </c>
      <c r="O188" t="s">
        <v>65</v>
      </c>
      <c r="P188" s="6" t="str">
        <f>VLOOKUP($A188,PreSurvey!$D:O,12,FALSE)</f>
        <v>Agree Slightly</v>
      </c>
      <c r="Q188" t="s">
        <v>65</v>
      </c>
      <c r="R188" s="6" t="str">
        <f>VLOOKUP($A188,PreSurvey!$D:P,13,FALSE)</f>
        <v>Agree Slightly</v>
      </c>
      <c r="S188" t="s">
        <v>65</v>
      </c>
      <c r="T188" s="6" t="str">
        <f>VLOOKUP($A188,PreSurvey!$D:Q,14,FALSE)</f>
        <v>Agree Slightly</v>
      </c>
      <c r="U188" t="s">
        <v>65</v>
      </c>
      <c r="V188" s="6" t="str">
        <f>VLOOKUP($A188,PreSurvey!$D:R,15,FALSE)</f>
        <v>Disagree Strongly</v>
      </c>
      <c r="W188" t="s">
        <v>65</v>
      </c>
      <c r="X188" s="6" t="str">
        <f>VLOOKUP($A188,PreSurvey!$D:S,16,FALSE)</f>
        <v>Disagree Strongly</v>
      </c>
      <c r="Y188" t="s">
        <v>65</v>
      </c>
      <c r="Z188" s="6" t="str">
        <f>VLOOKUP($A188,PreSurvey!$D:T,17,FALSE)</f>
        <v>Disagree Strongly</v>
      </c>
      <c r="AA188" t="s">
        <v>65</v>
      </c>
      <c r="AB188" s="6" t="str">
        <f>VLOOKUP($A188,PreSurvey!$D:U,18,FALSE)</f>
        <v>Agree Strongly</v>
      </c>
      <c r="AC188" t="s">
        <v>65</v>
      </c>
      <c r="AD188" s="6" t="str">
        <f>VLOOKUP($A188,PreSurvey!$D:V,19,FALSE)</f>
        <v>Agree Strongly</v>
      </c>
      <c r="AE188" t="s">
        <v>65</v>
      </c>
      <c r="AF188" s="6" t="str">
        <f>VLOOKUP($A188,PreSurvey!$D:W,20,FALSE)</f>
        <v>Agree Strongly</v>
      </c>
      <c r="AG188" t="s">
        <v>60</v>
      </c>
      <c r="AH188" s="6" t="str">
        <f>VLOOKUP($A188,PreSurvey!$D:X,21,FALSE)</f>
        <v>Agree Strongly</v>
      </c>
      <c r="AI188" t="s">
        <v>60</v>
      </c>
      <c r="AJ188" s="6" t="str">
        <f>VLOOKUP($A188,PreSurvey!$D:Y,22,FALSE)</f>
        <v>Disagree Strongly</v>
      </c>
      <c r="AK188" t="s">
        <v>60</v>
      </c>
      <c r="AL188" s="6" t="str">
        <f>VLOOKUP($A188,PreSurvey!$D:Z,23,FALSE)</f>
        <v>Disagree Strongly</v>
      </c>
      <c r="AM188" t="s">
        <v>60</v>
      </c>
      <c r="AN188" s="6" t="str">
        <f>VLOOKUP($A188,PreSurvey!$D:AA,24,FALSE)</f>
        <v>Disagree Strongly</v>
      </c>
      <c r="AO188" t="s">
        <v>60</v>
      </c>
      <c r="AP188" s="6" t="str">
        <f>VLOOKUP($A188,PreSurvey!$D:AB,25,FALSE)</f>
        <v>Disagree Strongly</v>
      </c>
      <c r="AQ188" t="s">
        <v>60</v>
      </c>
      <c r="AR188" s="6" t="str">
        <f>VLOOKUP($A188,PreSurvey!$D:AC,26,FALSE)</f>
        <v>Agree Slightly</v>
      </c>
      <c r="AS188" t="s">
        <v>60</v>
      </c>
      <c r="AT188" s="6" t="str">
        <f>VLOOKUP($A188,PreSurvey!$D:AD,27,FALSE)</f>
        <v>Agree Strongly</v>
      </c>
      <c r="AU188" t="s">
        <v>60</v>
      </c>
      <c r="AV188" s="6" t="str">
        <f>VLOOKUP($A188,PreSurvey!$D:AE,28,FALSE)</f>
        <v>Agree Strongly</v>
      </c>
      <c r="AW188" t="s">
        <v>60</v>
      </c>
      <c r="AX188" s="6" t="str">
        <f>VLOOKUP($A188,PreSurvey!$D:AF,29,FALSE)</f>
        <v>Agree Strongly</v>
      </c>
      <c r="AY188" t="s">
        <v>60</v>
      </c>
      <c r="AZ188" s="6" t="str">
        <f>VLOOKUP($A188,PreSurvey!$D:AG,30,FALSE)</f>
        <v>Disagree Strongly</v>
      </c>
      <c r="BA188" t="s">
        <v>60</v>
      </c>
      <c r="BB188" s="6" t="str">
        <f>VLOOKUP($A188,PreSurvey!$D:AH,31,FALSE)</f>
        <v>Agree Strongly</v>
      </c>
      <c r="BC188" t="s">
        <v>60</v>
      </c>
      <c r="BD188" s="6" t="str">
        <f>VLOOKUP($A188,PreSurvey!$D:AI,32,FALSE)</f>
        <v>Agree Strongly</v>
      </c>
      <c r="BE188" t="s">
        <v>60</v>
      </c>
      <c r="BF188" s="6" t="str">
        <f>VLOOKUP($A188,PreSurvey!$D:AJ,33,FALSE)</f>
        <v>Agree Strongly</v>
      </c>
      <c r="BG188" t="s">
        <v>60</v>
      </c>
      <c r="BH188" s="6" t="str">
        <f>VLOOKUP($A188,PreSurvey!$D:AK,34,FALSE)</f>
        <v>Agree Strongly</v>
      </c>
      <c r="BI188" t="s">
        <v>60</v>
      </c>
      <c r="BJ188" s="6" t="str">
        <f>VLOOKUP($A188,PreSurvey!$D:AL,35,FALSE)</f>
        <v>Agree Strongly</v>
      </c>
      <c r="BK188" t="s">
        <v>60</v>
      </c>
      <c r="BL188" s="6" t="str">
        <f>VLOOKUP($A188,PreSurvey!$D:AM,36,FALSE)</f>
        <v>Agree Strongly</v>
      </c>
      <c r="BM188" t="s">
        <v>60</v>
      </c>
      <c r="BN188" s="6" t="str">
        <f>VLOOKUP($A188,PreSurvey!$D:AN,37,FALSE)</f>
        <v>Agree Strongly</v>
      </c>
      <c r="BO188" t="s">
        <v>60</v>
      </c>
      <c r="BP188" s="6" t="str">
        <f>VLOOKUP($A188,PreSurvey!$D:AO,38,FALSE)</f>
        <v>Agree Strongly</v>
      </c>
      <c r="BQ188" t="s">
        <v>60</v>
      </c>
      <c r="BR188" s="6" t="str">
        <f>VLOOKUP($A188,PreSurvey!$D:AP,39,FALSE)</f>
        <v>Disagree Strongly</v>
      </c>
      <c r="BS188" t="s">
        <v>60</v>
      </c>
      <c r="BT188" s="6" t="str">
        <f>VLOOKUP($A188,PreSurvey!$D:AQ,40,FALSE)</f>
        <v>Disagree Strongly</v>
      </c>
      <c r="BU188" t="s">
        <v>60</v>
      </c>
      <c r="BV188" s="6" t="str">
        <f>VLOOKUP($A188,PreSurvey!$D:AR,41,FALSE)</f>
        <v>Disagree Strongly</v>
      </c>
      <c r="BW188" t="s">
        <v>60</v>
      </c>
      <c r="BX188" s="6" t="str">
        <f>VLOOKUP($A188,PreSurvey!$D:AS,42,FALSE)</f>
        <v>Disagree Strongly</v>
      </c>
      <c r="BY188" t="s">
        <v>60</v>
      </c>
      <c r="BZ188" s="6" t="str">
        <f>VLOOKUP($A188,PreSurvey!$D:AT,43,FALSE)</f>
        <v>Agree Strongly</v>
      </c>
      <c r="CA188" t="s">
        <v>60</v>
      </c>
      <c r="CB188" s="6" t="str">
        <f>VLOOKUP($A188,PreSurvey!$D:AU,44,FALSE)</f>
        <v>Agree Strongly</v>
      </c>
      <c r="CC188" t="s">
        <v>60</v>
      </c>
      <c r="CD188" s="6" t="str">
        <f>VLOOKUP($A188,PreSurvey!$D:AV,45,FALSE)</f>
        <v>Agree Strongly</v>
      </c>
      <c r="CE188" t="s">
        <v>60</v>
      </c>
      <c r="CF188" s="6" t="str">
        <f>VLOOKUP($A188,PreSurvey!$D:AW,46,FALSE)</f>
        <v>Agree Strongly</v>
      </c>
      <c r="CG188" t="s">
        <v>60</v>
      </c>
      <c r="CH188" s="6" t="str">
        <f>VLOOKUP($A188,PreSurvey!$D:AX,47,FALSE)</f>
        <v>Agree Strongly</v>
      </c>
      <c r="CI188" t="s">
        <v>60</v>
      </c>
      <c r="CJ188" s="6" t="str">
        <f>VLOOKUP($A188,PreSurvey!$D:AY,48,FALSE)</f>
        <v>Agree Strongly</v>
      </c>
      <c r="CK188" t="s">
        <v>60</v>
      </c>
      <c r="CL188">
        <v>983</v>
      </c>
      <c r="CM188" s="3">
        <v>44442.566666666666</v>
      </c>
    </row>
    <row r="189" spans="1:91" x14ac:dyDescent="0.35">
      <c r="A189" s="5" t="s">
        <v>153</v>
      </c>
      <c r="B189" t="s">
        <v>162</v>
      </c>
      <c r="C189" t="s">
        <v>702</v>
      </c>
      <c r="D189" t="s">
        <v>63</v>
      </c>
      <c r="E189" s="6" t="s">
        <v>58</v>
      </c>
      <c r="F189" s="6" t="s">
        <v>73</v>
      </c>
      <c r="G189" s="6" t="s">
        <v>58</v>
      </c>
      <c r="H189" s="6" t="s">
        <v>116</v>
      </c>
      <c r="I189">
        <v>5</v>
      </c>
      <c r="J189">
        <v>5</v>
      </c>
      <c r="K189">
        <v>5</v>
      </c>
      <c r="L189" s="6" t="str">
        <f>VLOOKUP($A189,PreSurvey!$D:M,10,FALSE)</f>
        <v>Agree Slightly</v>
      </c>
      <c r="M189" t="s">
        <v>68</v>
      </c>
      <c r="N189" s="6" t="str">
        <f>VLOOKUP($A189,PreSurvey!$D:N,11,FALSE)</f>
        <v>Agree Slightly</v>
      </c>
      <c r="O189" t="s">
        <v>68</v>
      </c>
      <c r="P189" s="6" t="str">
        <f>VLOOKUP($A189,PreSurvey!$D:O,12,FALSE)</f>
        <v>Agree Slightly</v>
      </c>
      <c r="Q189" t="s">
        <v>68</v>
      </c>
      <c r="R189" s="6" t="str">
        <f>VLOOKUP($A189,PreSurvey!$D:P,13,FALSE)</f>
        <v>Agree Slightly</v>
      </c>
      <c r="S189" t="s">
        <v>68</v>
      </c>
      <c r="T189" s="6" t="str">
        <f>VLOOKUP($A189,PreSurvey!$D:Q,14,FALSE)</f>
        <v>Agree Slightly</v>
      </c>
      <c r="U189" t="s">
        <v>68</v>
      </c>
      <c r="V189" s="6" t="str">
        <f>VLOOKUP($A189,PreSurvey!$D:R,15,FALSE)</f>
        <v>Agree Slightly</v>
      </c>
      <c r="W189" t="s">
        <v>66</v>
      </c>
      <c r="X189" s="6" t="str">
        <f>VLOOKUP($A189,PreSurvey!$D:S,16,FALSE)</f>
        <v>Agree Slightly</v>
      </c>
      <c r="Y189" t="s">
        <v>66</v>
      </c>
      <c r="Z189" s="6" t="str">
        <f>VLOOKUP($A189,PreSurvey!$D:T,17,FALSE)</f>
        <v>Agree Slightly</v>
      </c>
      <c r="AA189" t="s">
        <v>66</v>
      </c>
      <c r="AB189" s="6" t="str">
        <f>VLOOKUP($A189,PreSurvey!$D:U,18,FALSE)</f>
        <v>Agree Slightly</v>
      </c>
      <c r="AC189" t="s">
        <v>65</v>
      </c>
      <c r="AD189" s="6" t="str">
        <f>VLOOKUP($A189,PreSurvey!$D:V,19,FALSE)</f>
        <v>Agree Slightly</v>
      </c>
      <c r="AE189" t="s">
        <v>60</v>
      </c>
      <c r="AF189" s="6" t="str">
        <f>VLOOKUP($A189,PreSurvey!$D:W,20,FALSE)</f>
        <v>Agree Slightly</v>
      </c>
      <c r="AG189" t="s">
        <v>60</v>
      </c>
      <c r="AH189" s="6" t="str">
        <f>VLOOKUP($A189,PreSurvey!$D:X,21,FALSE)</f>
        <v>Agree Slightly</v>
      </c>
      <c r="AI189" t="s">
        <v>65</v>
      </c>
      <c r="AJ189" s="6" t="str">
        <f>VLOOKUP($A189,PreSurvey!$D:Y,22,FALSE)</f>
        <v>Agree Slightly</v>
      </c>
      <c r="AK189" t="s">
        <v>60</v>
      </c>
      <c r="AL189" s="6" t="str">
        <f>VLOOKUP($A189,PreSurvey!$D:Z,23,FALSE)</f>
        <v>Agree Slightly</v>
      </c>
      <c r="AM189" t="s">
        <v>65</v>
      </c>
      <c r="AN189" s="6" t="str">
        <f>VLOOKUP($A189,PreSurvey!$D:AA,24,FALSE)</f>
        <v>Agree Slightly</v>
      </c>
      <c r="AO189" t="s">
        <v>60</v>
      </c>
      <c r="AP189" s="6" t="str">
        <f>VLOOKUP($A189,PreSurvey!$D:AB,25,FALSE)</f>
        <v>Agree Slightly</v>
      </c>
      <c r="AQ189" t="s">
        <v>66</v>
      </c>
      <c r="AR189" s="6" t="str">
        <f>VLOOKUP($A189,PreSurvey!$D:AC,26,FALSE)</f>
        <v>Agree Slightly</v>
      </c>
      <c r="AS189" t="s">
        <v>68</v>
      </c>
      <c r="AT189" s="6" t="str">
        <f>VLOOKUP($A189,PreSurvey!$D:AD,27,FALSE)</f>
        <v>Agree Slightly</v>
      </c>
      <c r="AU189" t="s">
        <v>65</v>
      </c>
      <c r="AV189" s="6" t="str">
        <f>VLOOKUP($A189,PreSurvey!$D:AE,28,FALSE)</f>
        <v>Agree Slightly</v>
      </c>
      <c r="AW189" t="s">
        <v>66</v>
      </c>
      <c r="AX189" s="6" t="str">
        <f>VLOOKUP($A189,PreSurvey!$D:AF,29,FALSE)</f>
        <v>Agree Slightly</v>
      </c>
      <c r="AY189" t="s">
        <v>66</v>
      </c>
      <c r="AZ189" s="6" t="str">
        <f>VLOOKUP($A189,PreSurvey!$D:AG,30,FALSE)</f>
        <v>Agree Slightly</v>
      </c>
      <c r="BA189" t="s">
        <v>66</v>
      </c>
      <c r="BB189" s="6" t="str">
        <f>VLOOKUP($A189,PreSurvey!$D:AH,31,FALSE)</f>
        <v>Agree Slightly</v>
      </c>
      <c r="BC189" t="s">
        <v>65</v>
      </c>
      <c r="BD189" s="6" t="str">
        <f>VLOOKUP($A189,PreSurvey!$D:AI,32,FALSE)</f>
        <v>Agree Slightly</v>
      </c>
      <c r="BE189" t="s">
        <v>65</v>
      </c>
      <c r="BF189" s="6" t="str">
        <f>VLOOKUP($A189,PreSurvey!$D:AJ,33,FALSE)</f>
        <v>Agree Slightly</v>
      </c>
      <c r="BG189" t="s">
        <v>66</v>
      </c>
      <c r="BH189" s="6" t="str">
        <f>VLOOKUP($A189,PreSurvey!$D:AK,34,FALSE)</f>
        <v>Agree Slightly</v>
      </c>
      <c r="BI189" t="s">
        <v>66</v>
      </c>
      <c r="BJ189" s="6" t="str">
        <f>VLOOKUP($A189,PreSurvey!$D:AL,35,FALSE)</f>
        <v>Agree Slightly</v>
      </c>
      <c r="BK189" t="s">
        <v>65</v>
      </c>
      <c r="BL189" s="6" t="str">
        <f>VLOOKUP($A189,PreSurvey!$D:AM,36,FALSE)</f>
        <v>Agree Slightly</v>
      </c>
      <c r="BM189" t="s">
        <v>65</v>
      </c>
      <c r="BN189" s="6" t="str">
        <f>VLOOKUP($A189,PreSurvey!$D:AN,37,FALSE)</f>
        <v>Agree Slightly</v>
      </c>
      <c r="BO189" t="s">
        <v>65</v>
      </c>
      <c r="BP189" s="6" t="str">
        <f>VLOOKUP($A189,PreSurvey!$D:AO,38,FALSE)</f>
        <v>Agree Slightly</v>
      </c>
      <c r="BQ189" t="s">
        <v>67</v>
      </c>
      <c r="BR189" s="6" t="str">
        <f>VLOOKUP($A189,PreSurvey!$D:AP,39,FALSE)</f>
        <v>Agree Slightly</v>
      </c>
      <c r="BS189" t="s">
        <v>67</v>
      </c>
      <c r="BT189" s="6" t="str">
        <f>VLOOKUP($A189,PreSurvey!$D:AQ,40,FALSE)</f>
        <v>Agree Slightly</v>
      </c>
      <c r="BU189" t="s">
        <v>67</v>
      </c>
      <c r="BV189" s="6" t="str">
        <f>VLOOKUP($A189,PreSurvey!$D:AR,41,FALSE)</f>
        <v>Agree Slightly</v>
      </c>
      <c r="BW189" t="s">
        <v>67</v>
      </c>
      <c r="BX189" s="6" t="str">
        <f>VLOOKUP($A189,PreSurvey!$D:AS,42,FALSE)</f>
        <v>Agree Slightly</v>
      </c>
      <c r="BY189" t="s">
        <v>67</v>
      </c>
      <c r="BZ189" s="6" t="str">
        <f>VLOOKUP($A189,PreSurvey!$D:AT,43,FALSE)</f>
        <v>Agree Slightly</v>
      </c>
      <c r="CA189" t="s">
        <v>65</v>
      </c>
      <c r="CB189" s="6" t="str">
        <f>VLOOKUP($A189,PreSurvey!$D:AU,44,FALSE)</f>
        <v>Agree Slightly</v>
      </c>
      <c r="CC189" t="s">
        <v>65</v>
      </c>
      <c r="CD189" s="6" t="str">
        <f>VLOOKUP($A189,PreSurvey!$D:AV,45,FALSE)</f>
        <v>Agree Slightly</v>
      </c>
      <c r="CE189" t="s">
        <v>65</v>
      </c>
      <c r="CF189" s="6" t="str">
        <f>VLOOKUP($A189,PreSurvey!$D:AW,46,FALSE)</f>
        <v>Agree Slightly</v>
      </c>
      <c r="CG189" t="s">
        <v>65</v>
      </c>
      <c r="CH189" s="6" t="str">
        <f>VLOOKUP($A189,PreSurvey!$D:AX,47,FALSE)</f>
        <v>Agree Slightly</v>
      </c>
      <c r="CI189" t="s">
        <v>65</v>
      </c>
      <c r="CJ189" s="6" t="str">
        <f>VLOOKUP($A189,PreSurvey!$D:AY,48,FALSE)</f>
        <v>Agree Slightly</v>
      </c>
      <c r="CK189" t="s">
        <v>60</v>
      </c>
      <c r="CL189">
        <v>980</v>
      </c>
      <c r="CM189" s="3">
        <v>44442.486111111109</v>
      </c>
    </row>
    <row r="190" spans="1:91" x14ac:dyDescent="0.35">
      <c r="A190" s="5" t="s">
        <v>154</v>
      </c>
      <c r="B190" t="s">
        <v>162</v>
      </c>
      <c r="C190" t="s">
        <v>702</v>
      </c>
      <c r="D190" t="s">
        <v>63</v>
      </c>
      <c r="E190" s="6" t="s">
        <v>52</v>
      </c>
      <c r="F190" s="6" t="s">
        <v>156</v>
      </c>
      <c r="G190" s="6" t="s">
        <v>52</v>
      </c>
      <c r="H190" s="6" t="s">
        <v>59</v>
      </c>
      <c r="I190">
        <v>5</v>
      </c>
      <c r="J190">
        <v>5</v>
      </c>
      <c r="K190">
        <v>5</v>
      </c>
      <c r="L190" s="6" t="str">
        <f>VLOOKUP($A190,PreSurvey!$D:M,10,FALSE)</f>
        <v>Agree Strongly</v>
      </c>
      <c r="M190" t="s">
        <v>68</v>
      </c>
      <c r="N190" s="6" t="str">
        <f>VLOOKUP($A190,PreSurvey!$D:N,11,FALSE)</f>
        <v>Agree Strongly</v>
      </c>
      <c r="O190" t="s">
        <v>67</v>
      </c>
      <c r="P190" s="6" t="str">
        <f>VLOOKUP($A190,PreSurvey!$D:O,12,FALSE)</f>
        <v>Disagree Strongly</v>
      </c>
      <c r="Q190" t="s">
        <v>67</v>
      </c>
      <c r="R190" s="6" t="str">
        <f>VLOOKUP($A190,PreSurvey!$D:P,13,FALSE)</f>
        <v>Agree Strongly</v>
      </c>
      <c r="S190" t="s">
        <v>68</v>
      </c>
      <c r="T190" s="6" t="str">
        <f>VLOOKUP($A190,PreSurvey!$D:Q,14,FALSE)</f>
        <v>Agree Strongly</v>
      </c>
      <c r="U190" t="s">
        <v>68</v>
      </c>
      <c r="V190" s="6" t="str">
        <f>VLOOKUP($A190,PreSurvey!$D:R,15,FALSE)</f>
        <v>Disagree Strongly</v>
      </c>
      <c r="W190" t="s">
        <v>67</v>
      </c>
      <c r="X190" s="6" t="str">
        <f>VLOOKUP($A190,PreSurvey!$D:S,16,FALSE)</f>
        <v>Disagree Strongly</v>
      </c>
      <c r="Y190" t="s">
        <v>67</v>
      </c>
      <c r="Z190" s="6" t="str">
        <f>VLOOKUP($A190,PreSurvey!$D:T,17,FALSE)</f>
        <v>Disagree Strongly</v>
      </c>
      <c r="AA190" t="s">
        <v>68</v>
      </c>
      <c r="AB190" s="6" t="str">
        <f>VLOOKUP($A190,PreSurvey!$D:U,18,FALSE)</f>
        <v>Agree Strongly</v>
      </c>
      <c r="AC190" t="s">
        <v>68</v>
      </c>
      <c r="AD190" s="6" t="str">
        <f>VLOOKUP($A190,PreSurvey!$D:V,19,FALSE)</f>
        <v>Disagree Strongly</v>
      </c>
      <c r="AE190" t="s">
        <v>67</v>
      </c>
      <c r="AF190" s="6" t="str">
        <f>VLOOKUP($A190,PreSurvey!$D:W,20,FALSE)</f>
        <v>Agree Strongly</v>
      </c>
      <c r="AG190" t="s">
        <v>68</v>
      </c>
      <c r="AH190" s="6" t="str">
        <f>VLOOKUP($A190,PreSurvey!$D:X,21,FALSE)</f>
        <v>Agree Strongly</v>
      </c>
      <c r="AI190" t="s">
        <v>68</v>
      </c>
      <c r="AJ190" s="6" t="str">
        <f>VLOOKUP($A190,PreSurvey!$D:Y,22,FALSE)</f>
        <v>Disagree Strongly</v>
      </c>
      <c r="AK190" t="s">
        <v>67</v>
      </c>
      <c r="AL190" s="6" t="str">
        <f>VLOOKUP($A190,PreSurvey!$D:Z,23,FALSE)</f>
        <v>Disagree Strongly</v>
      </c>
      <c r="AM190" t="s">
        <v>67</v>
      </c>
      <c r="AN190" s="6" t="str">
        <f>VLOOKUP($A190,PreSurvey!$D:AA,24,FALSE)</f>
        <v>Disagree Strongly</v>
      </c>
      <c r="AO190" t="s">
        <v>67</v>
      </c>
      <c r="AP190" s="6" t="str">
        <f>VLOOKUP($A190,PreSurvey!$D:AB,25,FALSE)</f>
        <v>Disagree Strongly</v>
      </c>
      <c r="AQ190" t="s">
        <v>67</v>
      </c>
      <c r="AR190" s="6" t="str">
        <f>VLOOKUP($A190,PreSurvey!$D:AC,26,FALSE)</f>
        <v>Disagree Strongly</v>
      </c>
      <c r="AS190" t="s">
        <v>67</v>
      </c>
      <c r="AT190" s="6" t="str">
        <f>VLOOKUP($A190,PreSurvey!$D:AD,27,FALSE)</f>
        <v>Agree Strongly</v>
      </c>
      <c r="AU190" t="s">
        <v>68</v>
      </c>
      <c r="AV190" s="6" t="str">
        <f>VLOOKUP($A190,PreSurvey!$D:AE,28,FALSE)</f>
        <v>Disagree Strongly</v>
      </c>
      <c r="AW190" t="s">
        <v>67</v>
      </c>
      <c r="AX190" s="6" t="str">
        <f>VLOOKUP($A190,PreSurvey!$D:AF,29,FALSE)</f>
        <v>Disagree Strongly</v>
      </c>
      <c r="AY190" t="s">
        <v>67</v>
      </c>
      <c r="AZ190" s="6" t="str">
        <f>VLOOKUP($A190,PreSurvey!$D:AG,30,FALSE)</f>
        <v>Agree Strongly</v>
      </c>
      <c r="BA190" t="s">
        <v>68</v>
      </c>
      <c r="BB190" s="6" t="str">
        <f>VLOOKUP($A190,PreSurvey!$D:AH,31,FALSE)</f>
        <v>Agree Strongly</v>
      </c>
      <c r="BC190" t="s">
        <v>68</v>
      </c>
      <c r="BD190" s="6" t="str">
        <f>VLOOKUP($A190,PreSurvey!$D:AI,32,FALSE)</f>
        <v>Agree Strongly</v>
      </c>
      <c r="BE190" t="s">
        <v>68</v>
      </c>
      <c r="BF190" s="6" t="str">
        <f>VLOOKUP($A190,PreSurvey!$D:AJ,33,FALSE)</f>
        <v>Agree Strongly</v>
      </c>
      <c r="BG190" t="s">
        <v>68</v>
      </c>
      <c r="BH190" s="6" t="str">
        <f>VLOOKUP($A190,PreSurvey!$D:AK,34,FALSE)</f>
        <v>Disagree Strongly</v>
      </c>
      <c r="BI190" t="s">
        <v>67</v>
      </c>
      <c r="BJ190" s="6" t="str">
        <f>VLOOKUP($A190,PreSurvey!$D:AL,35,FALSE)</f>
        <v>Agree Strongly</v>
      </c>
      <c r="BK190" t="s">
        <v>68</v>
      </c>
      <c r="BL190" s="6" t="str">
        <f>VLOOKUP($A190,PreSurvey!$D:AM,36,FALSE)</f>
        <v>Disagree Strongly</v>
      </c>
      <c r="BM190" t="s">
        <v>67</v>
      </c>
      <c r="BN190" s="6" t="str">
        <f>VLOOKUP($A190,PreSurvey!$D:AN,37,FALSE)</f>
        <v>Agree Strongly</v>
      </c>
      <c r="BO190" t="s">
        <v>68</v>
      </c>
      <c r="BP190" s="6" t="str">
        <f>VLOOKUP($A190,PreSurvey!$D:AO,38,FALSE)</f>
        <v>Agree Strongly</v>
      </c>
      <c r="BQ190" t="s">
        <v>68</v>
      </c>
      <c r="BR190" s="6" t="str">
        <f>VLOOKUP($A190,PreSurvey!$D:AP,39,FALSE)</f>
        <v>Disagree Strongly</v>
      </c>
      <c r="BS190" t="s">
        <v>67</v>
      </c>
      <c r="BT190" s="6" t="str">
        <f>VLOOKUP($A190,PreSurvey!$D:AQ,40,FALSE)</f>
        <v>Disagree Strongly</v>
      </c>
      <c r="BU190" t="s">
        <v>67</v>
      </c>
      <c r="BV190" s="6" t="str">
        <f>VLOOKUP($A190,PreSurvey!$D:AR,41,FALSE)</f>
        <v>Disagree Strongly</v>
      </c>
      <c r="BW190" t="s">
        <v>67</v>
      </c>
      <c r="BX190" s="6" t="str">
        <f>VLOOKUP($A190,PreSurvey!$D:AS,42,FALSE)</f>
        <v>Disagree Strongly</v>
      </c>
      <c r="BY190" t="s">
        <v>67</v>
      </c>
      <c r="BZ190" s="6" t="str">
        <f>VLOOKUP($A190,PreSurvey!$D:AT,43,FALSE)</f>
        <v>Agree Strongly</v>
      </c>
      <c r="CA190" t="s">
        <v>68</v>
      </c>
      <c r="CB190" s="6" t="str">
        <f>VLOOKUP($A190,PreSurvey!$D:AU,44,FALSE)</f>
        <v>Agree Strongly</v>
      </c>
      <c r="CC190" t="s">
        <v>68</v>
      </c>
      <c r="CD190" s="6" t="str">
        <f>VLOOKUP($A190,PreSurvey!$D:AV,45,FALSE)</f>
        <v>Agree Strongly</v>
      </c>
      <c r="CE190" t="s">
        <v>68</v>
      </c>
      <c r="CF190" s="6" t="str">
        <f>VLOOKUP($A190,PreSurvey!$D:AW,46,FALSE)</f>
        <v>Agree Strongly</v>
      </c>
      <c r="CG190" t="s">
        <v>68</v>
      </c>
      <c r="CH190" s="6" t="str">
        <f>VLOOKUP($A190,PreSurvey!$D:AX,47,FALSE)</f>
        <v>Agree Strongly</v>
      </c>
      <c r="CI190" t="s">
        <v>68</v>
      </c>
      <c r="CJ190" s="6" t="str">
        <f>VLOOKUP($A190,PreSurvey!$D:AY,48,FALSE)</f>
        <v>Agree Strongly</v>
      </c>
      <c r="CK190" t="s">
        <v>68</v>
      </c>
      <c r="CL190">
        <v>981</v>
      </c>
      <c r="CM190" s="3">
        <v>44442.49722222222</v>
      </c>
    </row>
    <row r="191" spans="1:91" x14ac:dyDescent="0.35">
      <c r="A191" s="5" t="s">
        <v>161</v>
      </c>
      <c r="B191" t="s">
        <v>162</v>
      </c>
      <c r="C191" t="s">
        <v>702</v>
      </c>
      <c r="D191" t="s">
        <v>63</v>
      </c>
      <c r="E191" s="6" t="s">
        <v>58</v>
      </c>
      <c r="F191" s="6" t="s">
        <v>73</v>
      </c>
      <c r="G191" s="6" t="s">
        <v>58</v>
      </c>
      <c r="H191" s="6" t="s">
        <v>59</v>
      </c>
      <c r="I191">
        <v>5</v>
      </c>
      <c r="J191">
        <v>5</v>
      </c>
      <c r="K191">
        <v>5</v>
      </c>
      <c r="L191" s="6" t="str">
        <f>VLOOKUP($A191,PreSurvey!$D:M,10,FALSE)</f>
        <v>Disagree Strongly</v>
      </c>
      <c r="M191" t="s">
        <v>65</v>
      </c>
      <c r="N191" s="6" t="str">
        <f>VLOOKUP($A191,PreSurvey!$D:N,11,FALSE)</f>
        <v>Neither Agree nor Disagree</v>
      </c>
      <c r="O191" t="s">
        <v>60</v>
      </c>
      <c r="P191" s="6" t="str">
        <f>VLOOKUP($A191,PreSurvey!$D:O,12,FALSE)</f>
        <v>Disagree Strongly</v>
      </c>
      <c r="Q191" t="s">
        <v>66</v>
      </c>
      <c r="R191" s="6" t="str">
        <f>VLOOKUP($A191,PreSurvey!$D:P,13,FALSE)</f>
        <v>Neither Agree nor Disagree</v>
      </c>
      <c r="S191" t="s">
        <v>65</v>
      </c>
      <c r="T191" s="6" t="str">
        <f>VLOOKUP($A191,PreSurvey!$D:Q,14,FALSE)</f>
        <v>Disagree Strongly</v>
      </c>
      <c r="U191" t="s">
        <v>68</v>
      </c>
      <c r="V191" s="6" t="str">
        <f>VLOOKUP($A191,PreSurvey!$D:R,15,FALSE)</f>
        <v>Disagree Slightly</v>
      </c>
      <c r="W191" t="s">
        <v>67</v>
      </c>
      <c r="X191" s="6" t="str">
        <f>VLOOKUP($A191,PreSurvey!$D:S,16,FALSE)</f>
        <v>Disagree Slightly</v>
      </c>
      <c r="Y191" t="s">
        <v>67</v>
      </c>
      <c r="Z191" s="6" t="str">
        <f>VLOOKUP($A191,PreSurvey!$D:T,17,FALSE)</f>
        <v>Disagree Slightly</v>
      </c>
      <c r="AA191" t="s">
        <v>67</v>
      </c>
      <c r="AB191" s="6" t="str">
        <f>VLOOKUP($A191,PreSurvey!$D:U,18,FALSE)</f>
        <v>Neither Agree nor Disagree</v>
      </c>
      <c r="AC191" t="s">
        <v>65</v>
      </c>
      <c r="AD191" s="6" t="str">
        <f>VLOOKUP($A191,PreSurvey!$D:V,19,FALSE)</f>
        <v>Disagree Slightly</v>
      </c>
      <c r="AE191" t="s">
        <v>60</v>
      </c>
      <c r="AF191" s="6" t="str">
        <f>VLOOKUP($A191,PreSurvey!$D:W,20,FALSE)</f>
        <v>Neither Agree nor Disagree</v>
      </c>
      <c r="AG191" t="s">
        <v>60</v>
      </c>
      <c r="AH191" s="6" t="str">
        <f>VLOOKUP($A191,PreSurvey!$D:X,21,FALSE)</f>
        <v>Neither Agree nor Disagree</v>
      </c>
      <c r="AI191" t="s">
        <v>65</v>
      </c>
      <c r="AJ191" s="6" t="str">
        <f>VLOOKUP($A191,PreSurvey!$D:Y,22,FALSE)</f>
        <v>Disagree Strongly</v>
      </c>
      <c r="AK191" t="s">
        <v>67</v>
      </c>
      <c r="AL191" s="6" t="str">
        <f>VLOOKUP($A191,PreSurvey!$D:Z,23,FALSE)</f>
        <v>Disagree Strongly</v>
      </c>
      <c r="AM191" t="s">
        <v>67</v>
      </c>
      <c r="AN191" s="6" t="str">
        <f>VLOOKUP($A191,PreSurvey!$D:AA,24,FALSE)</f>
        <v>Disagree Strongly</v>
      </c>
      <c r="AO191" t="s">
        <v>67</v>
      </c>
      <c r="AP191" s="6" t="str">
        <f>VLOOKUP($A191,PreSurvey!$D:AB,25,FALSE)</f>
        <v>Disagree Slightly</v>
      </c>
      <c r="AQ191" t="s">
        <v>67</v>
      </c>
      <c r="AR191" s="6" t="str">
        <f>VLOOKUP($A191,PreSurvey!$D:AC,26,FALSE)</f>
        <v>Neither Agree nor Disagree</v>
      </c>
      <c r="AS191" t="s">
        <v>65</v>
      </c>
      <c r="AT191" s="6" t="str">
        <f>VLOOKUP($A191,PreSurvey!$D:AD,27,FALSE)</f>
        <v>Agree Strongly</v>
      </c>
      <c r="AU191" t="s">
        <v>68</v>
      </c>
      <c r="AV191" s="6" t="str">
        <f>VLOOKUP($A191,PreSurvey!$D:AE,28,FALSE)</f>
        <v>Neither Agree nor Disagree</v>
      </c>
      <c r="AW191" t="s">
        <v>60</v>
      </c>
      <c r="AX191" s="6" t="str">
        <f>VLOOKUP($A191,PreSurvey!$D:AF,29,FALSE)</f>
        <v>Disagree Slightly</v>
      </c>
      <c r="AY191" t="s">
        <v>67</v>
      </c>
      <c r="AZ191" s="6" t="str">
        <f>VLOOKUP($A191,PreSurvey!$D:AG,30,FALSE)</f>
        <v>Disagree Slightly</v>
      </c>
      <c r="BA191" t="s">
        <v>65</v>
      </c>
      <c r="BB191" s="6" t="str">
        <f>VLOOKUP($A191,PreSurvey!$D:AH,31,FALSE)</f>
        <v>Agree Slightly</v>
      </c>
      <c r="BC191" t="s">
        <v>65</v>
      </c>
      <c r="BD191" s="6" t="str">
        <f>VLOOKUP($A191,PreSurvey!$D:AI,32,FALSE)</f>
        <v>Agree Strongly</v>
      </c>
      <c r="BE191" t="s">
        <v>68</v>
      </c>
      <c r="BF191" s="6" t="str">
        <f>VLOOKUP($A191,PreSurvey!$D:AJ,33,FALSE)</f>
        <v>Disagree Strongly</v>
      </c>
      <c r="BG191" t="s">
        <v>67</v>
      </c>
      <c r="BH191" s="6" t="str">
        <f>VLOOKUP($A191,PreSurvey!$D:AK,34,FALSE)</f>
        <v>Disagree Strongly</v>
      </c>
      <c r="BI191" t="s">
        <v>67</v>
      </c>
      <c r="BJ191" s="6" t="str">
        <f>VLOOKUP($A191,PreSurvey!$D:AL,35,FALSE)</f>
        <v>Disagree Strongly</v>
      </c>
      <c r="BK191" t="s">
        <v>67</v>
      </c>
      <c r="BL191" s="6" t="str">
        <f>VLOOKUP($A191,PreSurvey!$D:AM,36,FALSE)</f>
        <v>Agree Slightly</v>
      </c>
      <c r="BM191" t="s">
        <v>60</v>
      </c>
      <c r="BN191" s="6" t="str">
        <f>VLOOKUP($A191,PreSurvey!$D:AN,37,FALSE)</f>
        <v>Neither Agree nor Disagree</v>
      </c>
      <c r="BO191" t="s">
        <v>60</v>
      </c>
      <c r="BP191" s="6" t="str">
        <f>VLOOKUP($A191,PreSurvey!$D:AO,38,FALSE)</f>
        <v>Disagree Slightly</v>
      </c>
      <c r="BQ191" t="s">
        <v>67</v>
      </c>
      <c r="BR191" s="6" t="str">
        <f>VLOOKUP($A191,PreSurvey!$D:AP,39,FALSE)</f>
        <v>Disagree Strongly</v>
      </c>
      <c r="BS191" t="s">
        <v>67</v>
      </c>
      <c r="BT191" s="6" t="str">
        <f>VLOOKUP($A191,PreSurvey!$D:AQ,40,FALSE)</f>
        <v>Disagree Slightly</v>
      </c>
      <c r="BU191" t="s">
        <v>67</v>
      </c>
      <c r="BV191" s="6" t="str">
        <f>VLOOKUP($A191,PreSurvey!$D:AR,41,FALSE)</f>
        <v>Neither Agree nor Disagree</v>
      </c>
      <c r="BW191" t="s">
        <v>66</v>
      </c>
      <c r="BX191" s="6" t="str">
        <f>VLOOKUP($A191,PreSurvey!$D:AS,42,FALSE)</f>
        <v>Agree Slightly</v>
      </c>
      <c r="BY191" t="s">
        <v>65</v>
      </c>
      <c r="BZ191" s="6" t="str">
        <f>VLOOKUP($A191,PreSurvey!$D:AT,43,FALSE)</f>
        <v>Agree Slightly</v>
      </c>
      <c r="CA191" t="s">
        <v>68</v>
      </c>
      <c r="CB191" s="6" t="str">
        <f>VLOOKUP($A191,PreSurvey!$D:AU,44,FALSE)</f>
        <v>Agree Slightly</v>
      </c>
      <c r="CC191" t="s">
        <v>65</v>
      </c>
      <c r="CD191" s="6" t="str">
        <f>VLOOKUP($A191,PreSurvey!$D:AV,45,FALSE)</f>
        <v>Agree Strongly</v>
      </c>
      <c r="CE191" t="s">
        <v>68</v>
      </c>
      <c r="CF191" s="6" t="str">
        <f>VLOOKUP($A191,PreSurvey!$D:AW,46,FALSE)</f>
        <v>Agree Slightly</v>
      </c>
      <c r="CG191" t="s">
        <v>65</v>
      </c>
      <c r="CH191" s="6" t="str">
        <f>VLOOKUP($A191,PreSurvey!$D:AX,47,FALSE)</f>
        <v>Agree Slightly</v>
      </c>
      <c r="CI191" t="s">
        <v>65</v>
      </c>
      <c r="CJ191" s="6" t="str">
        <f>VLOOKUP($A191,PreSurvey!$D:AY,48,FALSE)</f>
        <v>Neither Agree nor Disagree</v>
      </c>
      <c r="CK191" t="s">
        <v>60</v>
      </c>
      <c r="CL191">
        <v>968</v>
      </c>
      <c r="CM191" s="3">
        <v>44442.35</v>
      </c>
    </row>
    <row r="192" spans="1:91" x14ac:dyDescent="0.35">
      <c r="A192" s="5" t="s">
        <v>99</v>
      </c>
      <c r="B192" t="s">
        <v>162</v>
      </c>
      <c r="C192" t="s">
        <v>702</v>
      </c>
      <c r="D192" t="s">
        <v>63</v>
      </c>
      <c r="E192" s="6" t="s">
        <v>58</v>
      </c>
      <c r="F192" s="6" t="s">
        <v>73</v>
      </c>
      <c r="G192" s="6" t="s">
        <v>58</v>
      </c>
      <c r="H192" s="6" t="s">
        <v>59</v>
      </c>
      <c r="I192">
        <v>5</v>
      </c>
      <c r="J192">
        <v>5</v>
      </c>
      <c r="K192">
        <v>5</v>
      </c>
      <c r="L192" s="6" t="str">
        <f>VLOOKUP($A192,PreSurvey!$D:M,10,FALSE)</f>
        <v>Neither Agree nor Disagree</v>
      </c>
      <c r="M192" t="s">
        <v>65</v>
      </c>
      <c r="N192" s="6" t="str">
        <f>VLOOKUP($A192,PreSurvey!$D:N,11,FALSE)</f>
        <v>Disagree Slightly</v>
      </c>
      <c r="O192" t="s">
        <v>67</v>
      </c>
      <c r="P192" s="6" t="str">
        <f>VLOOKUP($A192,PreSurvey!$D:O,12,FALSE)</f>
        <v>Agree Slightly</v>
      </c>
      <c r="Q192" t="s">
        <v>60</v>
      </c>
      <c r="R192" s="6" t="str">
        <f>VLOOKUP($A192,PreSurvey!$D:P,13,FALSE)</f>
        <v>Disagree Slightly</v>
      </c>
      <c r="S192" t="s">
        <v>65</v>
      </c>
      <c r="T192" s="6" t="str">
        <f>VLOOKUP($A192,PreSurvey!$D:Q,14,FALSE)</f>
        <v>Agree Strongly</v>
      </c>
      <c r="U192" t="s">
        <v>68</v>
      </c>
      <c r="V192" s="6" t="str">
        <f>VLOOKUP($A192,PreSurvey!$D:R,15,FALSE)</f>
        <v>Agree Slightly</v>
      </c>
      <c r="W192" t="s">
        <v>66</v>
      </c>
      <c r="X192" s="6" t="str">
        <f>VLOOKUP($A192,PreSurvey!$D:S,16,FALSE)</f>
        <v>Disagree Strongly</v>
      </c>
      <c r="Y192" t="s">
        <v>66</v>
      </c>
      <c r="Z192" s="6" t="str">
        <f>VLOOKUP($A192,PreSurvey!$D:T,17,FALSE)</f>
        <v>Agree Slightly</v>
      </c>
      <c r="AA192" t="s">
        <v>66</v>
      </c>
      <c r="AB192" s="6" t="str">
        <f>VLOOKUP($A192,PreSurvey!$D:U,18,FALSE)</f>
        <v>Agree Slightly</v>
      </c>
      <c r="AC192" t="s">
        <v>68</v>
      </c>
      <c r="AD192" s="6" t="str">
        <f>VLOOKUP($A192,PreSurvey!$D:V,19,FALSE)</f>
        <v>Neither Agree nor Disagree</v>
      </c>
      <c r="AE192" t="s">
        <v>66</v>
      </c>
      <c r="AF192" s="6" t="str">
        <f>VLOOKUP($A192,PreSurvey!$D:W,20,FALSE)</f>
        <v>Disagree Slightly</v>
      </c>
      <c r="AG192" t="s">
        <v>65</v>
      </c>
      <c r="AH192" s="6" t="str">
        <f>VLOOKUP($A192,PreSurvey!$D:X,21,FALSE)</f>
        <v>Neither Agree nor Disagree</v>
      </c>
      <c r="AI192" t="s">
        <v>65</v>
      </c>
      <c r="AJ192" s="6" t="str">
        <f>VLOOKUP($A192,PreSurvey!$D:Y,22,FALSE)</f>
        <v>Disagree Strongly</v>
      </c>
      <c r="AK192" t="s">
        <v>67</v>
      </c>
      <c r="AL192" s="6" t="str">
        <f>VLOOKUP($A192,PreSurvey!$D:Z,23,FALSE)</f>
        <v>Agree Strongly</v>
      </c>
      <c r="AM192" t="s">
        <v>67</v>
      </c>
      <c r="AN192" s="6" t="str">
        <f>VLOOKUP($A192,PreSurvey!$D:AA,24,FALSE)</f>
        <v>Agree Strongly</v>
      </c>
      <c r="AO192" t="s">
        <v>60</v>
      </c>
      <c r="AP192" s="6" t="str">
        <f>VLOOKUP($A192,PreSurvey!$D:AB,25,FALSE)</f>
        <v>Disagree Strongly</v>
      </c>
      <c r="AQ192" t="s">
        <v>67</v>
      </c>
      <c r="AR192" s="6" t="str">
        <f>VLOOKUP($A192,PreSurvey!$D:AC,26,FALSE)</f>
        <v>Agree Strongly</v>
      </c>
      <c r="AS192" t="s">
        <v>60</v>
      </c>
      <c r="AT192" s="6" t="str">
        <f>VLOOKUP($A192,PreSurvey!$D:AD,27,FALSE)</f>
        <v>Disagree Strongly</v>
      </c>
      <c r="AU192" t="s">
        <v>65</v>
      </c>
      <c r="AV192" s="6" t="str">
        <f>VLOOKUP($A192,PreSurvey!$D:AE,28,FALSE)</f>
        <v>Agree Strongly</v>
      </c>
      <c r="AW192" t="s">
        <v>67</v>
      </c>
      <c r="AX192" s="6" t="str">
        <f>VLOOKUP($A192,PreSurvey!$D:AF,29,FALSE)</f>
        <v>Neither Agree nor Disagree</v>
      </c>
      <c r="AY192" t="s">
        <v>66</v>
      </c>
      <c r="AZ192" s="6" t="str">
        <f>VLOOKUP($A192,PreSurvey!$D:AG,30,FALSE)</f>
        <v>Disagree Strongly</v>
      </c>
      <c r="BA192" t="s">
        <v>60</v>
      </c>
      <c r="BB192" s="6" t="str">
        <f>VLOOKUP($A192,PreSurvey!$D:AH,31,FALSE)</f>
        <v>Disagree Slightly</v>
      </c>
      <c r="BC192" t="s">
        <v>65</v>
      </c>
      <c r="BD192" s="6" t="str">
        <f>VLOOKUP($A192,PreSurvey!$D:AI,32,FALSE)</f>
        <v>Disagree Strongly</v>
      </c>
      <c r="BE192" t="s">
        <v>68</v>
      </c>
      <c r="BF192" s="6" t="str">
        <f>VLOOKUP($A192,PreSurvey!$D:AJ,33,FALSE)</f>
        <v>Disagree Slightly</v>
      </c>
      <c r="BG192" t="s">
        <v>67</v>
      </c>
      <c r="BH192" s="6" t="str">
        <f>VLOOKUP($A192,PreSurvey!$D:AK,34,FALSE)</f>
        <v>Disagree Strongly</v>
      </c>
      <c r="BI192" t="s">
        <v>66</v>
      </c>
      <c r="BJ192" s="6" t="str">
        <f>VLOOKUP($A192,PreSurvey!$D:AL,35,FALSE)</f>
        <v>Disagree Slightly</v>
      </c>
      <c r="BK192" t="s">
        <v>66</v>
      </c>
      <c r="BL192" s="6" t="str">
        <f>VLOOKUP($A192,PreSurvey!$D:AM,36,FALSE)</f>
        <v>Disagree Strongly</v>
      </c>
      <c r="BM192" t="s">
        <v>60</v>
      </c>
      <c r="BN192" s="6" t="str">
        <f>VLOOKUP($A192,PreSurvey!$D:AN,37,FALSE)</f>
        <v>Disagree Slightly</v>
      </c>
      <c r="BO192" t="s">
        <v>65</v>
      </c>
      <c r="BP192" s="6" t="str">
        <f>VLOOKUP($A192,PreSurvey!$D:AO,38,FALSE)</f>
        <v>Disagree Slightly</v>
      </c>
      <c r="BQ192" t="s">
        <v>66</v>
      </c>
      <c r="BR192" s="6" t="str">
        <f>VLOOKUP($A192,PreSurvey!$D:AP,39,FALSE)</f>
        <v>Neither Agree nor Disagree</v>
      </c>
      <c r="BS192" t="s">
        <v>67</v>
      </c>
      <c r="BT192" s="6" t="str">
        <f>VLOOKUP($A192,PreSurvey!$D:AQ,40,FALSE)</f>
        <v>Disagree Slightly</v>
      </c>
      <c r="BU192" t="s">
        <v>67</v>
      </c>
      <c r="BV192" s="6" t="str">
        <f>VLOOKUP($A192,PreSurvey!$D:AR,41,FALSE)</f>
        <v>Agree Slightly</v>
      </c>
      <c r="BW192" t="s">
        <v>66</v>
      </c>
      <c r="BX192" s="6" t="str">
        <f>VLOOKUP($A192,PreSurvey!$D:AS,42,FALSE)</f>
        <v>Agree Slightly</v>
      </c>
      <c r="BY192" t="s">
        <v>66</v>
      </c>
      <c r="BZ192" s="6" t="str">
        <f>VLOOKUP($A192,PreSurvey!$D:AT,43,FALSE)</f>
        <v>Disagree Slightly</v>
      </c>
      <c r="CA192" t="s">
        <v>65</v>
      </c>
      <c r="CB192" s="6" t="str">
        <f>VLOOKUP($A192,PreSurvey!$D:AU,44,FALSE)</f>
        <v>Agree Slightly</v>
      </c>
      <c r="CC192" t="s">
        <v>65</v>
      </c>
      <c r="CD192" s="6" t="str">
        <f>VLOOKUP($A192,PreSurvey!$D:AV,45,FALSE)</f>
        <v>Disagree Slightly</v>
      </c>
      <c r="CE192" t="s">
        <v>65</v>
      </c>
      <c r="CF192" s="6" t="str">
        <f>VLOOKUP($A192,PreSurvey!$D:AW,46,FALSE)</f>
        <v>Disagree Strongly</v>
      </c>
      <c r="CG192" t="s">
        <v>65</v>
      </c>
      <c r="CH192" s="6" t="str">
        <f>VLOOKUP($A192,PreSurvey!$D:AX,47,FALSE)</f>
        <v>Agree Slightly</v>
      </c>
      <c r="CI192" t="s">
        <v>65</v>
      </c>
      <c r="CJ192" s="6" t="str">
        <f>VLOOKUP($A192,PreSurvey!$D:AY,48,FALSE)</f>
        <v>Agree Strongly</v>
      </c>
      <c r="CK192" t="s">
        <v>65</v>
      </c>
      <c r="CL192">
        <v>210</v>
      </c>
      <c r="CM192" s="3">
        <v>44416.777083333334</v>
      </c>
    </row>
    <row r="193" spans="1:91" x14ac:dyDescent="0.35">
      <c r="A193" s="5" t="s">
        <v>713</v>
      </c>
      <c r="B193" t="s">
        <v>162</v>
      </c>
      <c r="C193" t="s">
        <v>705</v>
      </c>
      <c r="D193" t="s">
        <v>56</v>
      </c>
      <c r="E193" s="6" t="s">
        <v>58</v>
      </c>
      <c r="F193" s="6" t="s">
        <v>73</v>
      </c>
      <c r="G193" s="6" t="s">
        <v>58</v>
      </c>
      <c r="H193" s="6" t="s">
        <v>74</v>
      </c>
      <c r="I193">
        <v>5</v>
      </c>
      <c r="J193">
        <v>5</v>
      </c>
      <c r="K193">
        <v>5</v>
      </c>
      <c r="L193" s="6" t="s">
        <v>60</v>
      </c>
      <c r="M193" t="s">
        <v>65</v>
      </c>
      <c r="N193" s="6" t="s">
        <v>66</v>
      </c>
      <c r="O193" t="s">
        <v>60</v>
      </c>
      <c r="P193" s="6" t="s">
        <v>66</v>
      </c>
      <c r="Q193" t="s">
        <v>67</v>
      </c>
      <c r="R193" s="6" t="s">
        <v>65</v>
      </c>
      <c r="S193" t="s">
        <v>65</v>
      </c>
      <c r="T193" s="6" t="s">
        <v>65</v>
      </c>
      <c r="U193" t="s">
        <v>65</v>
      </c>
      <c r="V193" s="6" t="s">
        <v>60</v>
      </c>
      <c r="W193" t="s">
        <v>67</v>
      </c>
      <c r="X193" s="6" t="s">
        <v>66</v>
      </c>
      <c r="Y193" t="s">
        <v>66</v>
      </c>
      <c r="Z193" s="6" t="s">
        <v>67</v>
      </c>
      <c r="AA193" t="s">
        <v>67</v>
      </c>
      <c r="AB193" s="6" t="s">
        <v>68</v>
      </c>
      <c r="AC193" t="s">
        <v>68</v>
      </c>
      <c r="AD193" s="6" t="s">
        <v>60</v>
      </c>
      <c r="AE193" t="s">
        <v>65</v>
      </c>
      <c r="AF193" s="6" t="s">
        <v>60</v>
      </c>
      <c r="AG193" t="s">
        <v>65</v>
      </c>
      <c r="AH193" s="6" t="s">
        <v>60</v>
      </c>
      <c r="AI193" t="s">
        <v>65</v>
      </c>
      <c r="AJ193" s="6" t="s">
        <v>67</v>
      </c>
      <c r="AK193" t="s">
        <v>67</v>
      </c>
      <c r="AL193" s="6" t="s">
        <v>67</v>
      </c>
      <c r="AM193" t="s">
        <v>67</v>
      </c>
      <c r="AN193" s="6" t="s">
        <v>67</v>
      </c>
      <c r="AO193" t="s">
        <v>67</v>
      </c>
      <c r="AP193" s="6" t="s">
        <v>67</v>
      </c>
      <c r="AQ193" t="s">
        <v>67</v>
      </c>
      <c r="AR193" s="6" t="s">
        <v>67</v>
      </c>
      <c r="AS193" t="s">
        <v>67</v>
      </c>
      <c r="AT193" s="6" t="s">
        <v>65</v>
      </c>
      <c r="AU193" t="s">
        <v>65</v>
      </c>
      <c r="AV193" s="6" t="s">
        <v>67</v>
      </c>
      <c r="AW193" t="s">
        <v>60</v>
      </c>
      <c r="AX193" s="6" t="s">
        <v>66</v>
      </c>
      <c r="AY193" t="s">
        <v>66</v>
      </c>
      <c r="AZ193" s="6" t="s">
        <v>66</v>
      </c>
      <c r="BA193" t="s">
        <v>66</v>
      </c>
      <c r="BB193" s="6" t="s">
        <v>65</v>
      </c>
      <c r="BC193" t="s">
        <v>60</v>
      </c>
      <c r="BD193" s="6" t="s">
        <v>65</v>
      </c>
      <c r="BE193" t="s">
        <v>65</v>
      </c>
      <c r="BF193" s="6" t="s">
        <v>60</v>
      </c>
      <c r="BG193" t="s">
        <v>66</v>
      </c>
      <c r="BH193" s="6" t="s">
        <v>60</v>
      </c>
      <c r="BI193" t="s">
        <v>67</v>
      </c>
      <c r="BJ193" s="6" t="s">
        <v>60</v>
      </c>
      <c r="BK193" t="s">
        <v>60</v>
      </c>
      <c r="BL193" s="6" t="s">
        <v>60</v>
      </c>
      <c r="BM193" t="s">
        <v>65</v>
      </c>
      <c r="BN193" s="6" t="s">
        <v>65</v>
      </c>
      <c r="BO193" t="s">
        <v>65</v>
      </c>
      <c r="BP193" s="6" t="s">
        <v>67</v>
      </c>
      <c r="BQ193" t="s">
        <v>67</v>
      </c>
      <c r="BR193" s="6" t="s">
        <v>66</v>
      </c>
      <c r="BS193" t="s">
        <v>66</v>
      </c>
      <c r="BT193" s="6" t="s">
        <v>66</v>
      </c>
      <c r="BU193" t="s">
        <v>66</v>
      </c>
      <c r="BV193" s="6" t="s">
        <v>67</v>
      </c>
      <c r="BW193" t="s">
        <v>66</v>
      </c>
      <c r="BX193" s="6" t="s">
        <v>60</v>
      </c>
      <c r="BY193" t="s">
        <v>66</v>
      </c>
      <c r="BZ193" s="6" t="s">
        <v>60</v>
      </c>
      <c r="CA193" t="s">
        <v>66</v>
      </c>
      <c r="CB193" s="6" t="s">
        <v>68</v>
      </c>
      <c r="CC193" t="s">
        <v>68</v>
      </c>
      <c r="CD193" s="6" t="s">
        <v>65</v>
      </c>
      <c r="CE193" t="s">
        <v>68</v>
      </c>
      <c r="CF193" s="6" t="s">
        <v>68</v>
      </c>
      <c r="CG193" t="s">
        <v>68</v>
      </c>
      <c r="CH193" s="6" t="s">
        <v>68</v>
      </c>
      <c r="CI193" t="s">
        <v>68</v>
      </c>
      <c r="CJ193" s="6" t="s">
        <v>65</v>
      </c>
      <c r="CK193" t="s">
        <v>65</v>
      </c>
      <c r="CL193">
        <v>142</v>
      </c>
      <c r="CM193" s="3">
        <v>44402.55972222222</v>
      </c>
    </row>
    <row r="194" spans="1:91" x14ac:dyDescent="0.35">
      <c r="A194" s="5" t="s">
        <v>712</v>
      </c>
      <c r="B194" t="s">
        <v>162</v>
      </c>
      <c r="C194" t="s">
        <v>705</v>
      </c>
      <c r="D194" t="s">
        <v>63</v>
      </c>
      <c r="E194" s="6" t="s">
        <v>58</v>
      </c>
      <c r="F194" s="6" t="s">
        <v>73</v>
      </c>
      <c r="G194" s="6" t="s">
        <v>58</v>
      </c>
      <c r="H194" s="6" t="s">
        <v>74</v>
      </c>
      <c r="I194">
        <v>4</v>
      </c>
      <c r="J194">
        <v>5</v>
      </c>
      <c r="K194">
        <v>4</v>
      </c>
      <c r="L194" s="6" t="s">
        <v>60</v>
      </c>
      <c r="M194" t="s">
        <v>65</v>
      </c>
      <c r="N194" s="6" t="s">
        <v>67</v>
      </c>
      <c r="O194" t="s">
        <v>66</v>
      </c>
      <c r="P194" s="6" t="s">
        <v>66</v>
      </c>
      <c r="Q194" t="s">
        <v>66</v>
      </c>
      <c r="R194" s="6" t="s">
        <v>65</v>
      </c>
      <c r="S194" t="s">
        <v>68</v>
      </c>
      <c r="T194" s="6" t="s">
        <v>65</v>
      </c>
      <c r="U194" t="s">
        <v>68</v>
      </c>
      <c r="V194" s="6" t="s">
        <v>60</v>
      </c>
      <c r="W194" t="s">
        <v>66</v>
      </c>
      <c r="X194" s="6" t="s">
        <v>60</v>
      </c>
      <c r="Y194" t="s">
        <v>66</v>
      </c>
      <c r="Z194" s="6" t="s">
        <v>66</v>
      </c>
      <c r="AA194" t="s">
        <v>67</v>
      </c>
      <c r="AB194" s="6" t="s">
        <v>65</v>
      </c>
      <c r="AC194" t="s">
        <v>68</v>
      </c>
      <c r="AD194" s="6" t="s">
        <v>66</v>
      </c>
      <c r="AE194" t="s">
        <v>66</v>
      </c>
      <c r="AF194" s="6" t="s">
        <v>66</v>
      </c>
      <c r="AG194" t="s">
        <v>65</v>
      </c>
      <c r="AH194" s="6" t="s">
        <v>66</v>
      </c>
      <c r="AI194" t="s">
        <v>65</v>
      </c>
      <c r="AJ194" s="6" t="s">
        <v>60</v>
      </c>
      <c r="AK194" t="s">
        <v>66</v>
      </c>
      <c r="AL194" s="6" t="s">
        <v>66</v>
      </c>
      <c r="AM194" t="s">
        <v>65</v>
      </c>
      <c r="AN194" s="6" t="s">
        <v>66</v>
      </c>
      <c r="AO194" t="s">
        <v>66</v>
      </c>
      <c r="AP194" s="6" t="s">
        <v>66</v>
      </c>
      <c r="AQ194" t="s">
        <v>66</v>
      </c>
      <c r="AR194" s="6" t="s">
        <v>60</v>
      </c>
      <c r="AS194" t="s">
        <v>60</v>
      </c>
      <c r="AT194" s="6" t="s">
        <v>65</v>
      </c>
      <c r="AU194" t="s">
        <v>65</v>
      </c>
      <c r="AV194" s="6" t="s">
        <v>60</v>
      </c>
      <c r="AW194" t="s">
        <v>66</v>
      </c>
      <c r="AX194" s="6" t="s">
        <v>60</v>
      </c>
      <c r="AY194" t="s">
        <v>66</v>
      </c>
      <c r="AZ194" s="6" t="s">
        <v>66</v>
      </c>
      <c r="BA194" t="s">
        <v>66</v>
      </c>
      <c r="BB194" s="6" t="s">
        <v>65</v>
      </c>
      <c r="BC194" t="s">
        <v>65</v>
      </c>
      <c r="BD194" s="6" t="s">
        <v>68</v>
      </c>
      <c r="BE194" t="s">
        <v>68</v>
      </c>
      <c r="BF194" s="6" t="s">
        <v>60</v>
      </c>
      <c r="BG194" t="s">
        <v>65</v>
      </c>
      <c r="BH194" s="6" t="s">
        <v>67</v>
      </c>
      <c r="BI194" t="s">
        <v>67</v>
      </c>
      <c r="BJ194" s="6" t="s">
        <v>66</v>
      </c>
      <c r="BK194" t="s">
        <v>66</v>
      </c>
      <c r="BL194" s="6" t="s">
        <v>67</v>
      </c>
      <c r="BM194" t="s">
        <v>66</v>
      </c>
      <c r="BN194" s="6" t="s">
        <v>60</v>
      </c>
      <c r="BO194" t="s">
        <v>60</v>
      </c>
      <c r="BP194" s="6" t="s">
        <v>66</v>
      </c>
      <c r="BQ194" t="s">
        <v>66</v>
      </c>
      <c r="BR194" s="6" t="s">
        <v>60</v>
      </c>
      <c r="BS194" t="s">
        <v>66</v>
      </c>
      <c r="BT194" s="6" t="s">
        <v>60</v>
      </c>
      <c r="BU194" t="s">
        <v>66</v>
      </c>
      <c r="BV194" s="6" t="s">
        <v>66</v>
      </c>
      <c r="BW194" t="s">
        <v>66</v>
      </c>
      <c r="BX194" s="6" t="s">
        <v>60</v>
      </c>
      <c r="BY194" t="s">
        <v>66</v>
      </c>
      <c r="BZ194" s="6" t="s">
        <v>60</v>
      </c>
      <c r="CA194" t="s">
        <v>65</v>
      </c>
      <c r="CB194" s="6" t="s">
        <v>65</v>
      </c>
      <c r="CC194" t="s">
        <v>65</v>
      </c>
      <c r="CD194" s="6" t="s">
        <v>65</v>
      </c>
      <c r="CE194" t="s">
        <v>65</v>
      </c>
      <c r="CF194" s="6" t="s">
        <v>65</v>
      </c>
      <c r="CG194" t="s">
        <v>65</v>
      </c>
      <c r="CH194" s="6" t="s">
        <v>65</v>
      </c>
      <c r="CI194" t="s">
        <v>65</v>
      </c>
      <c r="CJ194" s="6" t="s">
        <v>60</v>
      </c>
      <c r="CK194" t="s">
        <v>65</v>
      </c>
      <c r="CL194">
        <v>138</v>
      </c>
      <c r="CM194" s="3">
        <v>44402.550694444442</v>
      </c>
    </row>
    <row r="195" spans="1:91" x14ac:dyDescent="0.35">
      <c r="A195" s="5" t="s">
        <v>711</v>
      </c>
      <c r="B195" t="s">
        <v>162</v>
      </c>
      <c r="C195" t="s">
        <v>705</v>
      </c>
      <c r="D195" t="s">
        <v>63</v>
      </c>
      <c r="E195" s="6" t="s">
        <v>52</v>
      </c>
      <c r="F195" s="6" t="s">
        <v>64</v>
      </c>
      <c r="G195" s="6" t="s">
        <v>58</v>
      </c>
      <c r="H195" s="6" t="s">
        <v>80</v>
      </c>
      <c r="I195">
        <v>5</v>
      </c>
      <c r="J195">
        <v>4</v>
      </c>
      <c r="K195">
        <v>4</v>
      </c>
      <c r="L195" s="6" t="s">
        <v>60</v>
      </c>
      <c r="M195" t="s">
        <v>60</v>
      </c>
      <c r="N195" s="6" t="s">
        <v>60</v>
      </c>
      <c r="O195" t="s">
        <v>66</v>
      </c>
      <c r="P195" s="6" t="s">
        <v>60</v>
      </c>
      <c r="Q195" t="s">
        <v>66</v>
      </c>
      <c r="R195" s="6" t="s">
        <v>60</v>
      </c>
      <c r="S195" t="s">
        <v>66</v>
      </c>
      <c r="T195" s="6" t="s">
        <v>60</v>
      </c>
      <c r="U195" t="s">
        <v>65</v>
      </c>
      <c r="V195" s="6" t="s">
        <v>60</v>
      </c>
      <c r="W195" t="s">
        <v>65</v>
      </c>
      <c r="X195" s="6" t="s">
        <v>65</v>
      </c>
      <c r="Y195" t="s">
        <v>65</v>
      </c>
      <c r="Z195" s="6" t="s">
        <v>60</v>
      </c>
      <c r="AA195" t="s">
        <v>65</v>
      </c>
      <c r="AB195" s="6" t="s">
        <v>65</v>
      </c>
      <c r="AC195" t="s">
        <v>65</v>
      </c>
      <c r="AD195" s="6" t="s">
        <v>60</v>
      </c>
      <c r="AE195" t="s">
        <v>65</v>
      </c>
      <c r="AF195" s="6" t="s">
        <v>65</v>
      </c>
      <c r="AG195" t="s">
        <v>65</v>
      </c>
      <c r="AH195" s="6" t="s">
        <v>65</v>
      </c>
      <c r="AI195" t="s">
        <v>65</v>
      </c>
      <c r="AJ195" s="6" t="s">
        <v>65</v>
      </c>
      <c r="AK195" t="s">
        <v>65</v>
      </c>
      <c r="AL195" s="6" t="s">
        <v>65</v>
      </c>
      <c r="AM195" t="s">
        <v>65</v>
      </c>
      <c r="AN195" s="6" t="s">
        <v>60</v>
      </c>
      <c r="AO195" t="s">
        <v>68</v>
      </c>
      <c r="AP195" s="6" t="s">
        <v>60</v>
      </c>
      <c r="AQ195" t="s">
        <v>68</v>
      </c>
      <c r="AR195" s="6" t="s">
        <v>60</v>
      </c>
      <c r="AS195" t="s">
        <v>65</v>
      </c>
      <c r="AT195" s="6" t="s">
        <v>65</v>
      </c>
      <c r="AU195" t="s">
        <v>65</v>
      </c>
      <c r="AV195" s="6" t="s">
        <v>65</v>
      </c>
      <c r="AW195" t="s">
        <v>68</v>
      </c>
      <c r="AX195" s="6" t="s">
        <v>65</v>
      </c>
      <c r="AY195" t="s">
        <v>65</v>
      </c>
      <c r="AZ195" s="6" t="s">
        <v>65</v>
      </c>
      <c r="BA195" t="s">
        <v>65</v>
      </c>
      <c r="BB195" s="6" t="s">
        <v>65</v>
      </c>
      <c r="BC195" t="s">
        <v>65</v>
      </c>
      <c r="BD195" s="6" t="s">
        <v>60</v>
      </c>
      <c r="BE195" t="s">
        <v>65</v>
      </c>
      <c r="BF195" s="6" t="s">
        <v>65</v>
      </c>
      <c r="BG195" t="s">
        <v>68</v>
      </c>
      <c r="BH195" s="6" t="s">
        <v>65</v>
      </c>
      <c r="BI195" t="s">
        <v>68</v>
      </c>
      <c r="BJ195" s="6" t="s">
        <v>60</v>
      </c>
      <c r="BK195" t="s">
        <v>68</v>
      </c>
      <c r="BL195" s="6" t="s">
        <v>60</v>
      </c>
      <c r="BM195" t="s">
        <v>65</v>
      </c>
      <c r="BN195" s="6" t="s">
        <v>60</v>
      </c>
      <c r="BO195" t="s">
        <v>65</v>
      </c>
      <c r="BP195" s="6" t="s">
        <v>65</v>
      </c>
      <c r="BQ195" t="s">
        <v>65</v>
      </c>
      <c r="BR195" s="6" t="s">
        <v>66</v>
      </c>
      <c r="BS195" t="s">
        <v>65</v>
      </c>
      <c r="BT195" s="6" t="s">
        <v>60</v>
      </c>
      <c r="BU195" t="s">
        <v>65</v>
      </c>
      <c r="BV195" s="6" t="s">
        <v>60</v>
      </c>
      <c r="BW195" t="s">
        <v>65</v>
      </c>
      <c r="BX195" s="6" t="s">
        <v>60</v>
      </c>
      <c r="BY195" t="s">
        <v>65</v>
      </c>
      <c r="BZ195" s="6" t="s">
        <v>60</v>
      </c>
      <c r="CA195" t="s">
        <v>68</v>
      </c>
      <c r="CB195" s="6" t="s">
        <v>60</v>
      </c>
      <c r="CC195" t="s">
        <v>68</v>
      </c>
      <c r="CD195" s="6" t="s">
        <v>60</v>
      </c>
      <c r="CE195" t="s">
        <v>68</v>
      </c>
      <c r="CF195" s="6" t="s">
        <v>66</v>
      </c>
      <c r="CG195" t="s">
        <v>68</v>
      </c>
      <c r="CH195" s="6" t="s">
        <v>60</v>
      </c>
      <c r="CI195" t="s">
        <v>68</v>
      </c>
      <c r="CJ195" s="6" t="s">
        <v>60</v>
      </c>
      <c r="CK195" t="s">
        <v>65</v>
      </c>
      <c r="CL195">
        <v>136</v>
      </c>
      <c r="CM195" s="3">
        <v>44402.546527777777</v>
      </c>
    </row>
    <row r="196" spans="1:91" x14ac:dyDescent="0.35">
      <c r="A196" s="5" t="s">
        <v>710</v>
      </c>
      <c r="B196" t="s">
        <v>162</v>
      </c>
      <c r="C196" t="s">
        <v>705</v>
      </c>
      <c r="D196" t="s">
        <v>63</v>
      </c>
      <c r="E196" s="6" t="s">
        <v>58</v>
      </c>
      <c r="F196" s="6" t="s">
        <v>73</v>
      </c>
      <c r="G196" s="6" t="s">
        <v>58</v>
      </c>
      <c r="H196" s="6" t="s">
        <v>74</v>
      </c>
      <c r="I196">
        <v>4</v>
      </c>
      <c r="J196">
        <v>3</v>
      </c>
      <c r="K196">
        <v>4</v>
      </c>
      <c r="L196" s="6" t="s">
        <v>60</v>
      </c>
      <c r="M196" t="s">
        <v>68</v>
      </c>
      <c r="N196" s="6" t="s">
        <v>65</v>
      </c>
      <c r="O196" t="s">
        <v>66</v>
      </c>
      <c r="P196" s="6" t="s">
        <v>66</v>
      </c>
      <c r="Q196" t="s">
        <v>60</v>
      </c>
      <c r="R196" s="6" t="s">
        <v>65</v>
      </c>
      <c r="S196" t="s">
        <v>68</v>
      </c>
      <c r="T196" s="6" t="s">
        <v>65</v>
      </c>
      <c r="U196" t="s">
        <v>68</v>
      </c>
      <c r="V196" s="6" t="s">
        <v>67</v>
      </c>
      <c r="W196" t="s">
        <v>66</v>
      </c>
      <c r="X196" s="6" t="s">
        <v>68</v>
      </c>
      <c r="Y196" t="s">
        <v>68</v>
      </c>
      <c r="Z196" s="6" t="s">
        <v>67</v>
      </c>
      <c r="AA196" t="s">
        <v>67</v>
      </c>
      <c r="AB196" s="6" t="s">
        <v>68</v>
      </c>
      <c r="AC196" t="s">
        <v>66</v>
      </c>
      <c r="AD196" s="6" t="s">
        <v>65</v>
      </c>
      <c r="AE196" t="s">
        <v>66</v>
      </c>
      <c r="AF196" s="6" t="s">
        <v>65</v>
      </c>
      <c r="AG196" t="s">
        <v>66</v>
      </c>
      <c r="AH196" s="6" t="s">
        <v>60</v>
      </c>
      <c r="AI196" t="s">
        <v>67</v>
      </c>
      <c r="AJ196" s="6" t="s">
        <v>60</v>
      </c>
      <c r="AK196" t="s">
        <v>67</v>
      </c>
      <c r="AL196" s="6" t="s">
        <v>66</v>
      </c>
      <c r="AM196" t="s">
        <v>67</v>
      </c>
      <c r="AN196" s="6" t="s">
        <v>66</v>
      </c>
      <c r="AO196" t="s">
        <v>67</v>
      </c>
      <c r="AP196" s="6" t="s">
        <v>66</v>
      </c>
      <c r="AQ196" t="s">
        <v>67</v>
      </c>
      <c r="AR196" s="6" t="s">
        <v>60</v>
      </c>
      <c r="AS196" t="s">
        <v>60</v>
      </c>
      <c r="AT196" s="6" t="s">
        <v>65</v>
      </c>
      <c r="AU196" t="s">
        <v>65</v>
      </c>
      <c r="AV196" s="6" t="s">
        <v>66</v>
      </c>
      <c r="AW196" t="s">
        <v>67</v>
      </c>
      <c r="AX196" s="6" t="s">
        <v>68</v>
      </c>
      <c r="AY196" t="s">
        <v>67</v>
      </c>
      <c r="AZ196" s="6" t="s">
        <v>65</v>
      </c>
      <c r="BA196" t="s">
        <v>67</v>
      </c>
      <c r="BB196" s="6" t="s">
        <v>65</v>
      </c>
      <c r="BC196" t="s">
        <v>66</v>
      </c>
      <c r="BD196" s="6" t="s">
        <v>65</v>
      </c>
      <c r="BE196" t="s">
        <v>65</v>
      </c>
      <c r="BF196" s="6" t="s">
        <v>66</v>
      </c>
      <c r="BG196" t="s">
        <v>67</v>
      </c>
      <c r="BH196" s="6" t="s">
        <v>60</v>
      </c>
      <c r="BI196" t="s">
        <v>67</v>
      </c>
      <c r="BJ196" s="6" t="s">
        <v>65</v>
      </c>
      <c r="BK196" t="s">
        <v>67</v>
      </c>
      <c r="BL196" s="6" t="s">
        <v>60</v>
      </c>
      <c r="BM196" t="s">
        <v>65</v>
      </c>
      <c r="BN196" s="6" t="s">
        <v>65</v>
      </c>
      <c r="BO196" t="s">
        <v>68</v>
      </c>
      <c r="BP196" s="6" t="s">
        <v>66</v>
      </c>
      <c r="BQ196" t="s">
        <v>67</v>
      </c>
      <c r="BR196" s="6" t="s">
        <v>66</v>
      </c>
      <c r="BS196" t="s">
        <v>67</v>
      </c>
      <c r="BT196" s="6" t="s">
        <v>66</v>
      </c>
      <c r="BU196" t="s">
        <v>67</v>
      </c>
      <c r="BV196" s="6" t="s">
        <v>66</v>
      </c>
      <c r="BW196" t="s">
        <v>67</v>
      </c>
      <c r="BX196" s="6" t="s">
        <v>66</v>
      </c>
      <c r="BY196" t="s">
        <v>67</v>
      </c>
      <c r="BZ196" s="6" t="s">
        <v>65</v>
      </c>
      <c r="CA196" t="s">
        <v>68</v>
      </c>
      <c r="CB196" s="6" t="s">
        <v>68</v>
      </c>
      <c r="CC196" t="s">
        <v>65</v>
      </c>
      <c r="CD196" s="6" t="s">
        <v>68</v>
      </c>
      <c r="CE196" t="s">
        <v>68</v>
      </c>
      <c r="CF196" s="6" t="s">
        <v>68</v>
      </c>
      <c r="CG196" t="s">
        <v>60</v>
      </c>
      <c r="CH196" s="6" t="s">
        <v>68</v>
      </c>
      <c r="CI196" t="s">
        <v>60</v>
      </c>
      <c r="CJ196" s="6" t="s">
        <v>68</v>
      </c>
      <c r="CK196" t="s">
        <v>60</v>
      </c>
      <c r="CL196">
        <v>132</v>
      </c>
      <c r="CM196" s="3">
        <v>44402.53402777778</v>
      </c>
    </row>
    <row r="197" spans="1:91" x14ac:dyDescent="0.35">
      <c r="A197" s="5">
        <v>5478</v>
      </c>
      <c r="B197" t="s">
        <v>162</v>
      </c>
      <c r="C197" t="s">
        <v>705</v>
      </c>
      <c r="D197" t="s">
        <v>56</v>
      </c>
      <c r="E197" s="6" t="s">
        <v>58</v>
      </c>
      <c r="F197" s="6" t="s">
        <v>73</v>
      </c>
      <c r="G197" s="6" t="s">
        <v>58</v>
      </c>
      <c r="H197" s="6" t="s">
        <v>59</v>
      </c>
      <c r="I197">
        <v>5</v>
      </c>
      <c r="J197">
        <v>5</v>
      </c>
      <c r="K197">
        <v>5</v>
      </c>
      <c r="L197" s="6" t="s">
        <v>60</v>
      </c>
      <c r="M197" t="s">
        <v>65</v>
      </c>
      <c r="N197" s="6" t="s">
        <v>65</v>
      </c>
      <c r="O197" t="s">
        <v>60</v>
      </c>
      <c r="P197" s="6" t="s">
        <v>60</v>
      </c>
      <c r="Q197" t="s">
        <v>66</v>
      </c>
      <c r="R197" s="6" t="s">
        <v>60</v>
      </c>
      <c r="S197" t="s">
        <v>65</v>
      </c>
      <c r="T197" s="6" t="s">
        <v>60</v>
      </c>
      <c r="U197" t="s">
        <v>65</v>
      </c>
      <c r="V197" s="6" t="s">
        <v>66</v>
      </c>
      <c r="W197" t="s">
        <v>66</v>
      </c>
      <c r="X197" s="6" t="s">
        <v>60</v>
      </c>
      <c r="Y197" t="s">
        <v>66</v>
      </c>
      <c r="Z197" s="6" t="s">
        <v>60</v>
      </c>
      <c r="AA197" t="s">
        <v>66</v>
      </c>
      <c r="AB197" s="6" t="s">
        <v>65</v>
      </c>
      <c r="AC197" t="s">
        <v>65</v>
      </c>
      <c r="AD197" s="6" t="s">
        <v>65</v>
      </c>
      <c r="AE197" t="s">
        <v>65</v>
      </c>
      <c r="AF197" s="6" t="s">
        <v>65</v>
      </c>
      <c r="AG197" t="s">
        <v>65</v>
      </c>
      <c r="AH197" s="6" t="s">
        <v>65</v>
      </c>
      <c r="AI197" t="s">
        <v>65</v>
      </c>
      <c r="AJ197" s="6" t="s">
        <v>65</v>
      </c>
      <c r="AK197" t="s">
        <v>60</v>
      </c>
      <c r="AL197" s="6" t="s">
        <v>60</v>
      </c>
      <c r="AM197" t="s">
        <v>65</v>
      </c>
      <c r="AN197" s="6" t="s">
        <v>60</v>
      </c>
      <c r="AO197" t="s">
        <v>66</v>
      </c>
      <c r="AP197" s="6" t="s">
        <v>66</v>
      </c>
      <c r="AQ197" t="s">
        <v>66</v>
      </c>
      <c r="AR197" s="6" t="s">
        <v>66</v>
      </c>
      <c r="AS197" t="s">
        <v>66</v>
      </c>
      <c r="AT197" s="6" t="s">
        <v>60</v>
      </c>
      <c r="AU197" t="s">
        <v>66</v>
      </c>
      <c r="AV197" s="6" t="s">
        <v>66</v>
      </c>
      <c r="AW197" t="s">
        <v>66</v>
      </c>
      <c r="AX197" s="6" t="s">
        <v>66</v>
      </c>
      <c r="AY197" t="s">
        <v>66</v>
      </c>
      <c r="AZ197" s="6" t="s">
        <v>66</v>
      </c>
      <c r="BA197" t="s">
        <v>66</v>
      </c>
      <c r="BB197" s="6" t="s">
        <v>65</v>
      </c>
      <c r="BC197" t="s">
        <v>65</v>
      </c>
      <c r="BD197" s="6" t="s">
        <v>65</v>
      </c>
      <c r="BE197" t="s">
        <v>65</v>
      </c>
      <c r="BF197" s="6" t="s">
        <v>60</v>
      </c>
      <c r="BG197" t="s">
        <v>66</v>
      </c>
      <c r="BH197" s="6" t="s">
        <v>60</v>
      </c>
      <c r="BI197" t="s">
        <v>66</v>
      </c>
      <c r="BJ197" s="6" t="s">
        <v>66</v>
      </c>
      <c r="BK197" t="s">
        <v>60</v>
      </c>
      <c r="BL197" s="6" t="s">
        <v>60</v>
      </c>
      <c r="BM197" t="s">
        <v>60</v>
      </c>
      <c r="BN197" s="6" t="s">
        <v>66</v>
      </c>
      <c r="BO197" t="s">
        <v>66</v>
      </c>
      <c r="BP197" s="6" t="s">
        <v>66</v>
      </c>
      <c r="BQ197" t="s">
        <v>60</v>
      </c>
      <c r="BR197" s="6" t="s">
        <v>60</v>
      </c>
      <c r="BS197" t="s">
        <v>66</v>
      </c>
      <c r="BT197" s="6" t="s">
        <v>60</v>
      </c>
      <c r="BU197" t="s">
        <v>66</v>
      </c>
      <c r="BV197" s="6" t="s">
        <v>66</v>
      </c>
      <c r="BW197" t="s">
        <v>66</v>
      </c>
      <c r="BX197" s="6" t="s">
        <v>60</v>
      </c>
      <c r="BY197" t="s">
        <v>60</v>
      </c>
      <c r="BZ197" s="6" t="s">
        <v>60</v>
      </c>
      <c r="CA197" t="s">
        <v>60</v>
      </c>
      <c r="CB197" s="6" t="s">
        <v>65</v>
      </c>
      <c r="CC197" t="s">
        <v>65</v>
      </c>
      <c r="CD197" s="6" t="s">
        <v>65</v>
      </c>
      <c r="CE197" t="s">
        <v>65</v>
      </c>
      <c r="CF197" s="6" t="s">
        <v>65</v>
      </c>
      <c r="CG197" t="s">
        <v>65</v>
      </c>
      <c r="CH197" s="6" t="s">
        <v>65</v>
      </c>
      <c r="CI197" t="s">
        <v>65</v>
      </c>
      <c r="CJ197" s="6" t="s">
        <v>60</v>
      </c>
      <c r="CK197" t="s">
        <v>60</v>
      </c>
      <c r="CL197">
        <v>119</v>
      </c>
      <c r="CM197" s="3">
        <v>44399.286805555559</v>
      </c>
    </row>
    <row r="198" spans="1:91" x14ac:dyDescent="0.35">
      <c r="A198" s="5" t="s">
        <v>709</v>
      </c>
      <c r="B198" t="s">
        <v>162</v>
      </c>
      <c r="C198" t="s">
        <v>705</v>
      </c>
      <c r="D198" t="s">
        <v>63</v>
      </c>
      <c r="E198" s="6" t="s">
        <v>52</v>
      </c>
      <c r="F198" s="6" t="s">
        <v>77</v>
      </c>
      <c r="G198" s="6" t="s">
        <v>58</v>
      </c>
      <c r="H198" s="6" t="s">
        <v>59</v>
      </c>
      <c r="I198">
        <v>5</v>
      </c>
      <c r="J198">
        <v>5</v>
      </c>
      <c r="K198">
        <v>5</v>
      </c>
      <c r="L198" s="6" t="s">
        <v>60</v>
      </c>
      <c r="M198" t="s">
        <v>65</v>
      </c>
      <c r="N198" s="6" t="s">
        <v>60</v>
      </c>
      <c r="O198" t="s">
        <v>65</v>
      </c>
      <c r="P198" s="6" t="s">
        <v>65</v>
      </c>
      <c r="Q198" t="s">
        <v>66</v>
      </c>
      <c r="R198" s="6" t="s">
        <v>66</v>
      </c>
      <c r="S198" t="s">
        <v>65</v>
      </c>
      <c r="T198" s="6" t="s">
        <v>68</v>
      </c>
      <c r="U198" t="s">
        <v>65</v>
      </c>
      <c r="V198" s="6" t="s">
        <v>65</v>
      </c>
      <c r="W198" t="s">
        <v>66</v>
      </c>
      <c r="X198" s="6" t="s">
        <v>66</v>
      </c>
      <c r="Y198" t="s">
        <v>66</v>
      </c>
      <c r="Z198" s="6" t="s">
        <v>67</v>
      </c>
      <c r="AA198" t="s">
        <v>67</v>
      </c>
      <c r="AB198" s="6" t="s">
        <v>68</v>
      </c>
      <c r="AC198" t="s">
        <v>68</v>
      </c>
      <c r="AD198" s="6" t="s">
        <v>65</v>
      </c>
      <c r="AE198" t="s">
        <v>66</v>
      </c>
      <c r="AF198" s="6" t="s">
        <v>65</v>
      </c>
      <c r="AG198" t="s">
        <v>65</v>
      </c>
      <c r="AH198" s="6" t="s">
        <v>65</v>
      </c>
      <c r="AI198" t="s">
        <v>65</v>
      </c>
      <c r="AJ198" s="6" t="s">
        <v>60</v>
      </c>
      <c r="AK198" t="s">
        <v>67</v>
      </c>
      <c r="AL198" s="6" t="s">
        <v>66</v>
      </c>
      <c r="AM198" t="s">
        <v>65</v>
      </c>
      <c r="AN198" s="6" t="s">
        <v>67</v>
      </c>
      <c r="AO198" t="s">
        <v>66</v>
      </c>
      <c r="AP198" s="6" t="s">
        <v>66</v>
      </c>
      <c r="AQ198" t="s">
        <v>67</v>
      </c>
      <c r="AR198" s="6" t="s">
        <v>68</v>
      </c>
      <c r="AS198" t="s">
        <v>65</v>
      </c>
      <c r="AT198" s="6" t="s">
        <v>60</v>
      </c>
      <c r="AU198" t="s">
        <v>68</v>
      </c>
      <c r="AV198" s="6" t="s">
        <v>65</v>
      </c>
      <c r="AW198" t="s">
        <v>60</v>
      </c>
      <c r="AX198" s="6" t="s">
        <v>65</v>
      </c>
      <c r="AY198" t="s">
        <v>66</v>
      </c>
      <c r="AZ198" s="6" t="s">
        <v>65</v>
      </c>
      <c r="BA198" t="s">
        <v>65</v>
      </c>
      <c r="BB198" s="6" t="s">
        <v>67</v>
      </c>
      <c r="BC198" t="s">
        <v>66</v>
      </c>
      <c r="BD198" s="6" t="s">
        <v>65</v>
      </c>
      <c r="BE198" t="s">
        <v>65</v>
      </c>
      <c r="BF198" s="6" t="s">
        <v>67</v>
      </c>
      <c r="BG198" t="s">
        <v>67</v>
      </c>
      <c r="BH198" s="6" t="s">
        <v>67</v>
      </c>
      <c r="BI198" t="s">
        <v>67</v>
      </c>
      <c r="BJ198" s="6" t="s">
        <v>67</v>
      </c>
      <c r="BK198" t="s">
        <v>67</v>
      </c>
      <c r="BL198" s="6" t="s">
        <v>60</v>
      </c>
      <c r="BM198" t="s">
        <v>65</v>
      </c>
      <c r="BN198" s="6" t="s">
        <v>65</v>
      </c>
      <c r="BO198" t="s">
        <v>65</v>
      </c>
      <c r="BP198" s="6" t="s">
        <v>67</v>
      </c>
      <c r="BQ198" t="s">
        <v>67</v>
      </c>
      <c r="BR198" s="6" t="s">
        <v>66</v>
      </c>
      <c r="BS198" t="s">
        <v>66</v>
      </c>
      <c r="BT198" s="6" t="s">
        <v>65</v>
      </c>
      <c r="BU198" t="s">
        <v>67</v>
      </c>
      <c r="BV198" s="6" t="s">
        <v>66</v>
      </c>
      <c r="BW198" t="s">
        <v>67</v>
      </c>
      <c r="BX198" s="6" t="s">
        <v>60</v>
      </c>
      <c r="BY198" t="s">
        <v>66</v>
      </c>
      <c r="BZ198" s="6" t="s">
        <v>65</v>
      </c>
      <c r="CA198" t="s">
        <v>65</v>
      </c>
      <c r="CB198" s="6" t="s">
        <v>65</v>
      </c>
      <c r="CC198" t="s">
        <v>68</v>
      </c>
      <c r="CD198" s="6" t="s">
        <v>68</v>
      </c>
      <c r="CE198" t="s">
        <v>68</v>
      </c>
      <c r="CF198" s="6" t="s">
        <v>68</v>
      </c>
      <c r="CG198" t="s">
        <v>65</v>
      </c>
      <c r="CH198" s="6" t="s">
        <v>68</v>
      </c>
      <c r="CI198" t="s">
        <v>68</v>
      </c>
      <c r="CJ198" s="6" t="s">
        <v>65</v>
      </c>
      <c r="CK198" t="s">
        <v>65</v>
      </c>
      <c r="CL198">
        <v>109</v>
      </c>
      <c r="CM198" s="3">
        <v>44398.566666666666</v>
      </c>
    </row>
    <row r="199" spans="1:91" x14ac:dyDescent="0.35">
      <c r="A199" s="5" t="s">
        <v>708</v>
      </c>
      <c r="B199" t="s">
        <v>162</v>
      </c>
      <c r="C199" t="s">
        <v>705</v>
      </c>
      <c r="D199" t="s">
        <v>56</v>
      </c>
      <c r="E199" s="6" t="s">
        <v>58</v>
      </c>
      <c r="F199" s="6" t="s">
        <v>73</v>
      </c>
      <c r="G199" s="6" t="s">
        <v>58</v>
      </c>
      <c r="H199" s="6" t="s">
        <v>59</v>
      </c>
      <c r="I199">
        <v>4</v>
      </c>
      <c r="J199">
        <v>4</v>
      </c>
      <c r="K199">
        <v>4</v>
      </c>
      <c r="L199" s="6" t="s">
        <v>60</v>
      </c>
      <c r="M199" t="s">
        <v>68</v>
      </c>
      <c r="N199" s="6" t="s">
        <v>65</v>
      </c>
      <c r="O199" t="s">
        <v>65</v>
      </c>
      <c r="P199" s="6" t="s">
        <v>60</v>
      </c>
      <c r="Q199" t="s">
        <v>66</v>
      </c>
      <c r="R199" s="6" t="s">
        <v>60</v>
      </c>
      <c r="S199" t="s">
        <v>65</v>
      </c>
      <c r="T199" s="6" t="s">
        <v>65</v>
      </c>
      <c r="U199" t="s">
        <v>65</v>
      </c>
      <c r="V199" s="6" t="s">
        <v>66</v>
      </c>
      <c r="W199" t="s">
        <v>67</v>
      </c>
      <c r="X199" s="6" t="s">
        <v>66</v>
      </c>
      <c r="Y199" t="s">
        <v>67</v>
      </c>
      <c r="Z199" s="6" t="s">
        <v>66</v>
      </c>
      <c r="AA199" t="s">
        <v>67</v>
      </c>
      <c r="AB199" s="6" t="s">
        <v>68</v>
      </c>
      <c r="AC199" t="s">
        <v>68</v>
      </c>
      <c r="AD199" s="6" t="s">
        <v>65</v>
      </c>
      <c r="AE199" t="s">
        <v>68</v>
      </c>
      <c r="AF199" s="6" t="s">
        <v>65</v>
      </c>
      <c r="AG199" t="s">
        <v>65</v>
      </c>
      <c r="AH199" s="6" t="s">
        <v>65</v>
      </c>
      <c r="AI199" t="s">
        <v>65</v>
      </c>
      <c r="AJ199" s="6" t="s">
        <v>60</v>
      </c>
      <c r="AK199" t="s">
        <v>67</v>
      </c>
      <c r="AL199" s="6" t="s">
        <v>60</v>
      </c>
      <c r="AM199" t="s">
        <v>66</v>
      </c>
      <c r="AN199" s="6" t="s">
        <v>60</v>
      </c>
      <c r="AO199" t="s">
        <v>66</v>
      </c>
      <c r="AP199" s="6" t="s">
        <v>60</v>
      </c>
      <c r="AQ199" t="s">
        <v>67</v>
      </c>
      <c r="AR199" s="6" t="s">
        <v>65</v>
      </c>
      <c r="AS199" t="s">
        <v>60</v>
      </c>
      <c r="AT199" s="6" t="s">
        <v>65</v>
      </c>
      <c r="AU199" t="s">
        <v>60</v>
      </c>
      <c r="AV199" s="6" t="s">
        <v>60</v>
      </c>
      <c r="AW199" t="s">
        <v>60</v>
      </c>
      <c r="AX199" s="6" t="s">
        <v>60</v>
      </c>
      <c r="AY199" t="s">
        <v>66</v>
      </c>
      <c r="AZ199" s="6" t="s">
        <v>60</v>
      </c>
      <c r="BA199" t="s">
        <v>66</v>
      </c>
      <c r="BB199" s="6" t="s">
        <v>65</v>
      </c>
      <c r="BC199" t="s">
        <v>68</v>
      </c>
      <c r="BD199" s="6" t="s">
        <v>65</v>
      </c>
      <c r="BE199" t="s">
        <v>68</v>
      </c>
      <c r="BF199" s="6" t="s">
        <v>60</v>
      </c>
      <c r="BG199" t="s">
        <v>60</v>
      </c>
      <c r="BH199" s="6" t="s">
        <v>65</v>
      </c>
      <c r="BI199" t="s">
        <v>66</v>
      </c>
      <c r="BJ199" s="6" t="s">
        <v>60</v>
      </c>
      <c r="BK199" t="s">
        <v>60</v>
      </c>
      <c r="BL199" s="6" t="s">
        <v>60</v>
      </c>
      <c r="BM199" t="s">
        <v>60</v>
      </c>
      <c r="BN199" s="6" t="s">
        <v>67</v>
      </c>
      <c r="BO199" t="s">
        <v>67</v>
      </c>
      <c r="BP199" s="6" t="s">
        <v>67</v>
      </c>
      <c r="BQ199" t="s">
        <v>67</v>
      </c>
      <c r="BR199" s="6" t="s">
        <v>67</v>
      </c>
      <c r="BS199" t="s">
        <v>67</v>
      </c>
      <c r="BT199" s="6" t="s">
        <v>67</v>
      </c>
      <c r="BU199" t="s">
        <v>67</v>
      </c>
      <c r="BV199" s="6" t="s">
        <v>67</v>
      </c>
      <c r="BW199" t="s">
        <v>67</v>
      </c>
      <c r="BX199" s="6" t="s">
        <v>66</v>
      </c>
      <c r="BY199" t="s">
        <v>67</v>
      </c>
      <c r="BZ199" s="6" t="s">
        <v>65</v>
      </c>
      <c r="CA199" t="s">
        <v>68</v>
      </c>
      <c r="CB199" s="6" t="s">
        <v>68</v>
      </c>
      <c r="CC199" t="s">
        <v>68</v>
      </c>
      <c r="CD199" s="6" t="s">
        <v>68</v>
      </c>
      <c r="CE199" t="s">
        <v>68</v>
      </c>
      <c r="CF199" s="6" t="s">
        <v>68</v>
      </c>
      <c r="CG199" t="s">
        <v>68</v>
      </c>
      <c r="CH199" s="6" t="s">
        <v>68</v>
      </c>
      <c r="CI199" t="s">
        <v>68</v>
      </c>
      <c r="CJ199" s="6" t="s">
        <v>65</v>
      </c>
      <c r="CK199" t="s">
        <v>68</v>
      </c>
      <c r="CL199">
        <v>88</v>
      </c>
      <c r="CM199" s="3">
        <v>44393.304166666669</v>
      </c>
    </row>
    <row r="200" spans="1:91" x14ac:dyDescent="0.35">
      <c r="A200" s="5" t="s">
        <v>707</v>
      </c>
      <c r="B200" t="s">
        <v>162</v>
      </c>
      <c r="C200" t="s">
        <v>705</v>
      </c>
      <c r="D200" t="s">
        <v>56</v>
      </c>
      <c r="E200" s="6" t="s">
        <v>58</v>
      </c>
      <c r="F200" s="6" t="s">
        <v>73</v>
      </c>
      <c r="G200" s="6" t="s">
        <v>58</v>
      </c>
      <c r="H200" s="6" t="s">
        <v>74</v>
      </c>
      <c r="I200">
        <v>5</v>
      </c>
      <c r="J200">
        <v>5</v>
      </c>
      <c r="K200">
        <v>5</v>
      </c>
      <c r="L200" s="6" t="s">
        <v>60</v>
      </c>
      <c r="M200" t="s">
        <v>60</v>
      </c>
      <c r="N200" s="6" t="s">
        <v>60</v>
      </c>
      <c r="O200" t="s">
        <v>60</v>
      </c>
      <c r="P200" s="6" t="s">
        <v>65</v>
      </c>
      <c r="Q200" t="s">
        <v>60</v>
      </c>
      <c r="R200" s="6" t="s">
        <v>60</v>
      </c>
      <c r="S200" t="s">
        <v>60</v>
      </c>
      <c r="T200" s="6" t="s">
        <v>65</v>
      </c>
      <c r="U200" t="s">
        <v>60</v>
      </c>
      <c r="V200" s="6" t="s">
        <v>65</v>
      </c>
      <c r="W200" t="s">
        <v>65</v>
      </c>
      <c r="X200" s="6" t="s">
        <v>60</v>
      </c>
      <c r="Y200" t="s">
        <v>60</v>
      </c>
      <c r="Z200" s="6" t="s">
        <v>60</v>
      </c>
      <c r="AA200" t="s">
        <v>60</v>
      </c>
      <c r="AB200" s="6" t="s">
        <v>68</v>
      </c>
      <c r="AC200" t="s">
        <v>65</v>
      </c>
      <c r="AD200" s="6" t="s">
        <v>68</v>
      </c>
      <c r="AE200" t="s">
        <v>65</v>
      </c>
      <c r="AF200" s="6" t="s">
        <v>60</v>
      </c>
      <c r="AG200" t="s">
        <v>60</v>
      </c>
      <c r="AH200" s="6" t="s">
        <v>60</v>
      </c>
      <c r="AI200" t="s">
        <v>65</v>
      </c>
      <c r="AJ200" s="6" t="s">
        <v>68</v>
      </c>
      <c r="AK200" t="s">
        <v>60</v>
      </c>
      <c r="AL200" s="6" t="s">
        <v>65</v>
      </c>
      <c r="AM200" t="s">
        <v>65</v>
      </c>
      <c r="AN200" s="6" t="s">
        <v>65</v>
      </c>
      <c r="AO200" t="s">
        <v>60</v>
      </c>
      <c r="AP200" s="6" t="s">
        <v>66</v>
      </c>
      <c r="AQ200" t="s">
        <v>60</v>
      </c>
      <c r="AR200" s="6" t="s">
        <v>68</v>
      </c>
      <c r="AS200" t="s">
        <v>60</v>
      </c>
      <c r="AT200" s="6" t="s">
        <v>65</v>
      </c>
      <c r="AU200" t="s">
        <v>65</v>
      </c>
      <c r="AV200" s="6" t="s">
        <v>67</v>
      </c>
      <c r="AW200" t="s">
        <v>65</v>
      </c>
      <c r="AX200" s="6" t="s">
        <v>65</v>
      </c>
      <c r="AY200" t="s">
        <v>65</v>
      </c>
      <c r="AZ200" s="6" t="s">
        <v>68</v>
      </c>
      <c r="BA200" t="s">
        <v>65</v>
      </c>
      <c r="BB200" s="6" t="s">
        <v>65</v>
      </c>
      <c r="BC200" t="s">
        <v>65</v>
      </c>
      <c r="BD200" s="6" t="s">
        <v>68</v>
      </c>
      <c r="BE200" t="s">
        <v>65</v>
      </c>
      <c r="BF200" s="6" t="s">
        <v>60</v>
      </c>
      <c r="BG200" t="s">
        <v>60</v>
      </c>
      <c r="BH200" s="6" t="s">
        <v>60</v>
      </c>
      <c r="BI200" t="s">
        <v>60</v>
      </c>
      <c r="BJ200" s="6" t="s">
        <v>66</v>
      </c>
      <c r="BK200" t="s">
        <v>60</v>
      </c>
      <c r="BL200" s="6" t="s">
        <v>65</v>
      </c>
      <c r="BM200" t="s">
        <v>60</v>
      </c>
      <c r="BN200" s="6" t="s">
        <v>60</v>
      </c>
      <c r="BO200" t="s">
        <v>60</v>
      </c>
      <c r="BP200" s="6" t="s">
        <v>67</v>
      </c>
      <c r="BQ200" t="s">
        <v>60</v>
      </c>
      <c r="BR200" s="6" t="s">
        <v>60</v>
      </c>
      <c r="BS200" t="s">
        <v>66</v>
      </c>
      <c r="BT200" s="6" t="s">
        <v>66</v>
      </c>
      <c r="BU200" t="s">
        <v>60</v>
      </c>
      <c r="BV200" s="6" t="s">
        <v>60</v>
      </c>
      <c r="BW200" t="s">
        <v>60</v>
      </c>
      <c r="BX200" s="6" t="s">
        <v>60</v>
      </c>
      <c r="BY200" t="s">
        <v>60</v>
      </c>
      <c r="BZ200" s="6" t="s">
        <v>60</v>
      </c>
      <c r="CA200" t="s">
        <v>60</v>
      </c>
      <c r="CB200" s="6" t="s">
        <v>68</v>
      </c>
      <c r="CC200" t="s">
        <v>65</v>
      </c>
      <c r="CD200" s="6" t="s">
        <v>68</v>
      </c>
      <c r="CE200" t="s">
        <v>65</v>
      </c>
      <c r="CF200" s="6" t="s">
        <v>65</v>
      </c>
      <c r="CG200" t="s">
        <v>65</v>
      </c>
      <c r="CH200" s="6" t="s">
        <v>60</v>
      </c>
      <c r="CI200" t="s">
        <v>60</v>
      </c>
      <c r="CJ200" s="6" t="s">
        <v>60</v>
      </c>
      <c r="CK200" t="s">
        <v>60</v>
      </c>
      <c r="CL200">
        <v>68</v>
      </c>
      <c r="CM200" s="3">
        <v>44391.713194444441</v>
      </c>
    </row>
    <row r="201" spans="1:91" x14ac:dyDescent="0.35">
      <c r="A201" s="5" t="s">
        <v>809</v>
      </c>
      <c r="B201" t="s">
        <v>162</v>
      </c>
      <c r="C201" t="s">
        <v>705</v>
      </c>
      <c r="D201" t="s">
        <v>63</v>
      </c>
      <c r="E201" s="6" t="s">
        <v>52</v>
      </c>
      <c r="F201" s="6" t="s">
        <v>98</v>
      </c>
      <c r="G201" s="6" t="s">
        <v>58</v>
      </c>
      <c r="H201" s="6" t="s">
        <v>59</v>
      </c>
      <c r="I201">
        <v>5</v>
      </c>
      <c r="J201">
        <v>5</v>
      </c>
      <c r="K201">
        <v>5</v>
      </c>
      <c r="L201" s="6" t="s">
        <v>60</v>
      </c>
      <c r="M201" t="s">
        <v>65</v>
      </c>
      <c r="N201" s="6" t="s">
        <v>65</v>
      </c>
      <c r="O201" t="s">
        <v>65</v>
      </c>
      <c r="P201" s="6" t="s">
        <v>60</v>
      </c>
      <c r="Q201" t="s">
        <v>65</v>
      </c>
      <c r="R201" s="6" t="s">
        <v>60</v>
      </c>
      <c r="S201" t="s">
        <v>65</v>
      </c>
      <c r="T201" s="6" t="s">
        <v>65</v>
      </c>
      <c r="U201" t="s">
        <v>65</v>
      </c>
      <c r="V201" s="6" t="s">
        <v>66</v>
      </c>
      <c r="W201" t="s">
        <v>65</v>
      </c>
      <c r="X201" s="6" t="s">
        <v>67</v>
      </c>
      <c r="Y201" t="s">
        <v>65</v>
      </c>
      <c r="Z201" s="6" t="s">
        <v>67</v>
      </c>
      <c r="AA201" t="s">
        <v>65</v>
      </c>
      <c r="AB201" s="6" t="s">
        <v>65</v>
      </c>
      <c r="AC201" t="s">
        <v>65</v>
      </c>
      <c r="AD201" s="6" t="s">
        <v>60</v>
      </c>
      <c r="AE201" t="s">
        <v>65</v>
      </c>
      <c r="AF201" s="6" t="s">
        <v>60</v>
      </c>
      <c r="AG201" t="s">
        <v>65</v>
      </c>
      <c r="AH201" s="6" t="s">
        <v>60</v>
      </c>
      <c r="AI201" t="s">
        <v>65</v>
      </c>
      <c r="AJ201" s="6" t="s">
        <v>60</v>
      </c>
      <c r="AK201" t="s">
        <v>65</v>
      </c>
      <c r="AL201" s="6" t="s">
        <v>60</v>
      </c>
      <c r="AM201" t="s">
        <v>65</v>
      </c>
      <c r="AN201" s="6" t="s">
        <v>60</v>
      </c>
      <c r="AO201" t="s">
        <v>65</v>
      </c>
      <c r="AP201" s="6" t="s">
        <v>60</v>
      </c>
      <c r="AQ201" t="s">
        <v>65</v>
      </c>
      <c r="AR201" s="6" t="s">
        <v>60</v>
      </c>
      <c r="AS201" t="s">
        <v>65</v>
      </c>
      <c r="AT201" s="6" t="s">
        <v>60</v>
      </c>
      <c r="AU201" t="s">
        <v>65</v>
      </c>
      <c r="AV201" s="6" t="s">
        <v>60</v>
      </c>
      <c r="AW201" t="s">
        <v>65</v>
      </c>
      <c r="AX201" s="6" t="s">
        <v>60</v>
      </c>
      <c r="AY201" t="s">
        <v>65</v>
      </c>
      <c r="AZ201" s="6" t="s">
        <v>60</v>
      </c>
      <c r="BA201" t="s">
        <v>65</v>
      </c>
      <c r="BB201" s="6" t="s">
        <v>60</v>
      </c>
      <c r="BC201" t="s">
        <v>65</v>
      </c>
      <c r="BD201" s="6" t="s">
        <v>60</v>
      </c>
      <c r="BE201" t="s">
        <v>65</v>
      </c>
      <c r="BF201" s="6" t="s">
        <v>60</v>
      </c>
      <c r="BG201" t="s">
        <v>65</v>
      </c>
      <c r="BH201" s="6" t="s">
        <v>60</v>
      </c>
      <c r="BI201" t="s">
        <v>65</v>
      </c>
      <c r="BJ201" s="6" t="s">
        <v>60</v>
      </c>
      <c r="BK201" t="s">
        <v>65</v>
      </c>
      <c r="BL201" s="6" t="s">
        <v>60</v>
      </c>
      <c r="BM201" t="s">
        <v>65</v>
      </c>
      <c r="BN201" s="6" t="s">
        <v>60</v>
      </c>
      <c r="BO201" t="s">
        <v>65</v>
      </c>
      <c r="BP201" s="6" t="s">
        <v>60</v>
      </c>
      <c r="BQ201" t="s">
        <v>65</v>
      </c>
      <c r="BR201" s="6" t="s">
        <v>67</v>
      </c>
      <c r="BS201" t="s">
        <v>65</v>
      </c>
      <c r="BT201" s="6" t="s">
        <v>60</v>
      </c>
      <c r="BU201" t="s">
        <v>65</v>
      </c>
      <c r="BV201" s="6" t="s">
        <v>60</v>
      </c>
      <c r="BW201" t="s">
        <v>65</v>
      </c>
      <c r="BX201" s="6" t="s">
        <v>60</v>
      </c>
      <c r="BY201" t="s">
        <v>65</v>
      </c>
      <c r="BZ201" s="6" t="s">
        <v>65</v>
      </c>
      <c r="CA201" t="s">
        <v>65</v>
      </c>
      <c r="CB201" s="6" t="s">
        <v>65</v>
      </c>
      <c r="CC201" t="s">
        <v>65</v>
      </c>
      <c r="CD201" s="6" t="s">
        <v>65</v>
      </c>
      <c r="CE201" t="s">
        <v>65</v>
      </c>
      <c r="CF201" s="6" t="s">
        <v>65</v>
      </c>
      <c r="CG201" t="s">
        <v>65</v>
      </c>
      <c r="CH201" s="6" t="s">
        <v>65</v>
      </c>
      <c r="CI201" t="s">
        <v>65</v>
      </c>
      <c r="CJ201" s="6" t="s">
        <v>60</v>
      </c>
      <c r="CK201" t="s">
        <v>65</v>
      </c>
      <c r="CL201">
        <v>26</v>
      </c>
      <c r="CM201" s="3">
        <v>44377.69027777778</v>
      </c>
    </row>
    <row r="202" spans="1:91" x14ac:dyDescent="0.35">
      <c r="A202" s="5" t="s">
        <v>704</v>
      </c>
      <c r="B202" t="s">
        <v>162</v>
      </c>
      <c r="C202" t="s">
        <v>705</v>
      </c>
      <c r="D202" t="s">
        <v>63</v>
      </c>
      <c r="E202" s="6" t="s">
        <v>52</v>
      </c>
      <c r="F202" s="6" t="s">
        <v>173</v>
      </c>
      <c r="G202" s="6" t="s">
        <v>58</v>
      </c>
      <c r="H202" s="6" t="s">
        <v>59</v>
      </c>
      <c r="I202">
        <v>5</v>
      </c>
      <c r="J202">
        <v>5</v>
      </c>
      <c r="K202">
        <v>5</v>
      </c>
      <c r="L202" s="6" t="s">
        <v>60</v>
      </c>
      <c r="M202" t="s">
        <v>60</v>
      </c>
      <c r="N202" s="6" t="s">
        <v>66</v>
      </c>
      <c r="O202" t="s">
        <v>60</v>
      </c>
      <c r="P202" s="6" t="s">
        <v>66</v>
      </c>
      <c r="Q202" t="s">
        <v>60</v>
      </c>
      <c r="R202" s="6" t="s">
        <v>60</v>
      </c>
      <c r="S202" t="s">
        <v>60</v>
      </c>
      <c r="T202" s="6" t="s">
        <v>66</v>
      </c>
      <c r="U202" t="s">
        <v>60</v>
      </c>
      <c r="V202" s="6" t="s">
        <v>60</v>
      </c>
      <c r="W202" t="s">
        <v>60</v>
      </c>
      <c r="X202" s="6" t="s">
        <v>60</v>
      </c>
      <c r="Y202" t="s">
        <v>60</v>
      </c>
      <c r="Z202" s="6" t="s">
        <v>66</v>
      </c>
      <c r="AA202" t="s">
        <v>60</v>
      </c>
      <c r="AB202" s="6" t="s">
        <v>65</v>
      </c>
      <c r="AC202" t="s">
        <v>60</v>
      </c>
      <c r="AD202" s="6" t="s">
        <v>60</v>
      </c>
      <c r="AE202" t="s">
        <v>60</v>
      </c>
      <c r="AF202" s="6" t="s">
        <v>65</v>
      </c>
      <c r="AG202" t="s">
        <v>65</v>
      </c>
      <c r="AH202" s="6" t="s">
        <v>65</v>
      </c>
      <c r="AI202" t="s">
        <v>65</v>
      </c>
      <c r="AJ202" s="6" t="s">
        <v>60</v>
      </c>
      <c r="AK202" t="s">
        <v>60</v>
      </c>
      <c r="AL202" s="6" t="s">
        <v>66</v>
      </c>
      <c r="AM202" t="s">
        <v>66</v>
      </c>
      <c r="AN202" s="6" t="s">
        <v>60</v>
      </c>
      <c r="AO202" t="s">
        <v>60</v>
      </c>
      <c r="AP202" s="6" t="s">
        <v>66</v>
      </c>
      <c r="AQ202" t="s">
        <v>66</v>
      </c>
      <c r="AR202" s="6" t="s">
        <v>66</v>
      </c>
      <c r="AS202" t="s">
        <v>66</v>
      </c>
      <c r="AT202" s="6" t="s">
        <v>60</v>
      </c>
      <c r="AU202" t="s">
        <v>66</v>
      </c>
      <c r="AV202" s="6" t="s">
        <v>65</v>
      </c>
      <c r="AW202" t="s">
        <v>66</v>
      </c>
      <c r="AX202" s="6" t="s">
        <v>60</v>
      </c>
      <c r="AY202" t="s">
        <v>60</v>
      </c>
      <c r="AZ202" s="6" t="s">
        <v>65</v>
      </c>
      <c r="BA202" t="s">
        <v>65</v>
      </c>
      <c r="BB202" s="6" t="s">
        <v>60</v>
      </c>
      <c r="BC202" t="s">
        <v>65</v>
      </c>
      <c r="BD202" s="6" t="s">
        <v>60</v>
      </c>
      <c r="BE202" t="s">
        <v>65</v>
      </c>
      <c r="BF202" s="6" t="s">
        <v>60</v>
      </c>
      <c r="BG202" t="s">
        <v>65</v>
      </c>
      <c r="BH202" s="6" t="s">
        <v>67</v>
      </c>
      <c r="BI202" t="s">
        <v>66</v>
      </c>
      <c r="BJ202" s="6" t="s">
        <v>60</v>
      </c>
      <c r="BK202" t="s">
        <v>66</v>
      </c>
      <c r="BL202" s="6" t="s">
        <v>66</v>
      </c>
      <c r="BM202" t="s">
        <v>66</v>
      </c>
      <c r="BN202" s="6" t="s">
        <v>66</v>
      </c>
      <c r="BO202" t="s">
        <v>60</v>
      </c>
      <c r="BP202" s="6" t="s">
        <v>66</v>
      </c>
      <c r="BQ202" t="s">
        <v>66</v>
      </c>
      <c r="BR202" s="6" t="s">
        <v>66</v>
      </c>
      <c r="BS202" t="s">
        <v>66</v>
      </c>
      <c r="BT202" s="6" t="s">
        <v>60</v>
      </c>
      <c r="BU202" t="s">
        <v>60</v>
      </c>
      <c r="BV202" s="6" t="s">
        <v>60</v>
      </c>
      <c r="BW202" t="s">
        <v>60</v>
      </c>
      <c r="BX202" s="6" t="s">
        <v>65</v>
      </c>
      <c r="BY202" t="s">
        <v>60</v>
      </c>
      <c r="BZ202" s="6" t="s">
        <v>66</v>
      </c>
      <c r="CA202" t="s">
        <v>60</v>
      </c>
      <c r="CB202" s="6" t="s">
        <v>65</v>
      </c>
      <c r="CC202" t="s">
        <v>65</v>
      </c>
      <c r="CD202" s="6" t="s">
        <v>65</v>
      </c>
      <c r="CE202" t="s">
        <v>65</v>
      </c>
      <c r="CF202" s="6" t="s">
        <v>65</v>
      </c>
      <c r="CG202" t="s">
        <v>65</v>
      </c>
      <c r="CH202" s="6" t="s">
        <v>60</v>
      </c>
      <c r="CI202" t="s">
        <v>60</v>
      </c>
      <c r="CJ202" s="6" t="s">
        <v>66</v>
      </c>
      <c r="CK202" t="s">
        <v>66</v>
      </c>
      <c r="CL202">
        <v>25</v>
      </c>
      <c r="CM202" s="3">
        <v>44377.688194444447</v>
      </c>
    </row>
    <row r="203" spans="1:91" x14ac:dyDescent="0.35">
      <c r="A203" s="5">
        <v>5479</v>
      </c>
      <c r="B203" t="s">
        <v>162</v>
      </c>
      <c r="C203" t="s">
        <v>705</v>
      </c>
      <c r="D203" t="s">
        <v>63</v>
      </c>
      <c r="E203" s="6" t="s">
        <v>52</v>
      </c>
      <c r="F203" s="6" t="s">
        <v>77</v>
      </c>
      <c r="G203" s="6" t="s">
        <v>58</v>
      </c>
      <c r="H203" s="6" t="s">
        <v>74</v>
      </c>
      <c r="I203">
        <v>5</v>
      </c>
      <c r="J203">
        <v>5</v>
      </c>
      <c r="K203">
        <v>5</v>
      </c>
      <c r="L203" s="6" t="s">
        <v>60</v>
      </c>
      <c r="M203" t="s">
        <v>68</v>
      </c>
      <c r="N203" s="6" t="s">
        <v>67</v>
      </c>
      <c r="O203" t="s">
        <v>60</v>
      </c>
      <c r="P203" s="6" t="s">
        <v>67</v>
      </c>
      <c r="Q203" t="s">
        <v>67</v>
      </c>
      <c r="R203" s="6" t="s">
        <v>68</v>
      </c>
      <c r="S203" t="s">
        <v>68</v>
      </c>
      <c r="T203" s="6" t="s">
        <v>68</v>
      </c>
      <c r="U203" t="s">
        <v>68</v>
      </c>
      <c r="V203" s="6" t="s">
        <v>67</v>
      </c>
      <c r="W203" t="s">
        <v>67</v>
      </c>
      <c r="X203" s="6" t="s">
        <v>67</v>
      </c>
      <c r="Y203" t="s">
        <v>67</v>
      </c>
      <c r="Z203" s="6" t="s">
        <v>67</v>
      </c>
      <c r="AA203" t="s">
        <v>67</v>
      </c>
      <c r="AB203" s="6" t="s">
        <v>68</v>
      </c>
      <c r="AC203" t="s">
        <v>68</v>
      </c>
      <c r="AD203" s="6" t="s">
        <v>60</v>
      </c>
      <c r="AE203" t="s">
        <v>65</v>
      </c>
      <c r="AF203" s="6" t="s">
        <v>60</v>
      </c>
      <c r="AG203" t="s">
        <v>60</v>
      </c>
      <c r="AH203" s="6" t="s">
        <v>68</v>
      </c>
      <c r="AI203" t="s">
        <v>68</v>
      </c>
      <c r="AJ203" s="6" t="s">
        <v>67</v>
      </c>
      <c r="AK203" t="s">
        <v>67</v>
      </c>
      <c r="AL203" s="6" t="s">
        <v>67</v>
      </c>
      <c r="AM203" t="s">
        <v>67</v>
      </c>
      <c r="AN203" s="6" t="s">
        <v>67</v>
      </c>
      <c r="AO203" t="s">
        <v>67</v>
      </c>
      <c r="AP203" s="6" t="s">
        <v>67</v>
      </c>
      <c r="AQ203" t="s">
        <v>67</v>
      </c>
      <c r="AR203" s="6" t="s">
        <v>67</v>
      </c>
      <c r="AS203" t="s">
        <v>67</v>
      </c>
      <c r="AT203" s="6" t="s">
        <v>68</v>
      </c>
      <c r="AU203" t="s">
        <v>68</v>
      </c>
      <c r="AV203" s="6" t="s">
        <v>60</v>
      </c>
      <c r="AW203" t="s">
        <v>60</v>
      </c>
      <c r="AX203" s="6" t="s">
        <v>67</v>
      </c>
      <c r="AY203" t="s">
        <v>67</v>
      </c>
      <c r="AZ203" s="6" t="s">
        <v>65</v>
      </c>
      <c r="BA203" t="s">
        <v>60</v>
      </c>
      <c r="BB203" s="6" t="s">
        <v>67</v>
      </c>
      <c r="BC203" t="s">
        <v>67</v>
      </c>
      <c r="BD203" s="6" t="s">
        <v>60</v>
      </c>
      <c r="BE203" t="s">
        <v>60</v>
      </c>
      <c r="BF203" s="6" t="s">
        <v>65</v>
      </c>
      <c r="BG203" t="s">
        <v>60</v>
      </c>
      <c r="BH203" s="6" t="s">
        <v>67</v>
      </c>
      <c r="BI203" t="s">
        <v>67</v>
      </c>
      <c r="BJ203" s="6" t="s">
        <v>60</v>
      </c>
      <c r="BK203" t="s">
        <v>60</v>
      </c>
      <c r="BL203" s="6" t="s">
        <v>65</v>
      </c>
      <c r="BM203" t="s">
        <v>68</v>
      </c>
      <c r="BN203" s="6" t="s">
        <v>68</v>
      </c>
      <c r="BO203" t="s">
        <v>68</v>
      </c>
      <c r="BP203" s="6" t="s">
        <v>67</v>
      </c>
      <c r="BQ203" t="s">
        <v>67</v>
      </c>
      <c r="BR203" s="6" t="s">
        <v>67</v>
      </c>
      <c r="BS203" t="s">
        <v>67</v>
      </c>
      <c r="BT203" s="6" t="s">
        <v>67</v>
      </c>
      <c r="BU203" t="s">
        <v>67</v>
      </c>
      <c r="BV203" s="6" t="s">
        <v>67</v>
      </c>
      <c r="BW203" t="s">
        <v>67</v>
      </c>
      <c r="BX203" s="6" t="s">
        <v>67</v>
      </c>
      <c r="BY203" t="s">
        <v>67</v>
      </c>
      <c r="BZ203" s="6" t="s">
        <v>68</v>
      </c>
      <c r="CA203" t="s">
        <v>68</v>
      </c>
      <c r="CB203" s="6" t="s">
        <v>68</v>
      </c>
      <c r="CC203" t="s">
        <v>68</v>
      </c>
      <c r="CD203" s="6" t="s">
        <v>68</v>
      </c>
      <c r="CE203" t="s">
        <v>68</v>
      </c>
      <c r="CF203" s="6" t="s">
        <v>68</v>
      </c>
      <c r="CG203" t="s">
        <v>68</v>
      </c>
      <c r="CH203" s="6" t="s">
        <v>68</v>
      </c>
      <c r="CI203" t="s">
        <v>68</v>
      </c>
      <c r="CJ203" s="6" t="s">
        <v>68</v>
      </c>
      <c r="CK203" t="s">
        <v>68</v>
      </c>
      <c r="CL203">
        <v>24</v>
      </c>
      <c r="CM203" s="3">
        <v>44377.630555555559</v>
      </c>
    </row>
    <row r="204" spans="1:91" x14ac:dyDescent="0.35">
      <c r="A204" s="5" t="s">
        <v>811</v>
      </c>
      <c r="B204" t="s">
        <v>162</v>
      </c>
      <c r="C204" t="s">
        <v>705</v>
      </c>
      <c r="D204" t="s">
        <v>63</v>
      </c>
      <c r="E204" s="6" t="s">
        <v>52</v>
      </c>
      <c r="F204" s="6" t="s">
        <v>77</v>
      </c>
      <c r="G204" s="6" t="s">
        <v>58</v>
      </c>
      <c r="H204" s="6" t="s">
        <v>85</v>
      </c>
      <c r="I204">
        <v>4</v>
      </c>
      <c r="J204">
        <v>4</v>
      </c>
      <c r="K204">
        <v>4</v>
      </c>
      <c r="L204" s="6" t="s">
        <v>60</v>
      </c>
      <c r="M204" t="s">
        <v>68</v>
      </c>
      <c r="N204" s="6" t="s">
        <v>65</v>
      </c>
      <c r="O204" t="s">
        <v>68</v>
      </c>
      <c r="P204" s="6" t="s">
        <v>66</v>
      </c>
      <c r="Q204" t="s">
        <v>68</v>
      </c>
      <c r="R204" s="6" t="s">
        <v>68</v>
      </c>
      <c r="S204" t="s">
        <v>68</v>
      </c>
      <c r="T204" s="6" t="s">
        <v>68</v>
      </c>
      <c r="U204" t="s">
        <v>68</v>
      </c>
      <c r="V204" s="6" t="s">
        <v>67</v>
      </c>
      <c r="W204" t="s">
        <v>67</v>
      </c>
      <c r="X204" s="6" t="s">
        <v>67</v>
      </c>
      <c r="Y204" t="s">
        <v>67</v>
      </c>
      <c r="Z204" s="6" t="s">
        <v>67</v>
      </c>
      <c r="AA204" t="s">
        <v>67</v>
      </c>
      <c r="AB204" s="6" t="s">
        <v>68</v>
      </c>
      <c r="AC204" t="s">
        <v>68</v>
      </c>
      <c r="AD204" s="6" t="s">
        <v>68</v>
      </c>
      <c r="AE204" t="s">
        <v>68</v>
      </c>
      <c r="AF204" s="6" t="s">
        <v>67</v>
      </c>
      <c r="AG204" t="s">
        <v>60</v>
      </c>
      <c r="AH204" s="6" t="s">
        <v>68</v>
      </c>
      <c r="AI204" t="s">
        <v>66</v>
      </c>
      <c r="AJ204" s="6" t="s">
        <v>67</v>
      </c>
      <c r="AK204" t="s">
        <v>66</v>
      </c>
      <c r="AL204" s="6" t="s">
        <v>66</v>
      </c>
      <c r="AM204" t="s">
        <v>68</v>
      </c>
      <c r="AN204" s="6" t="s">
        <v>60</v>
      </c>
      <c r="AO204" t="s">
        <v>60</v>
      </c>
      <c r="AP204" s="6" t="s">
        <v>67</v>
      </c>
      <c r="AQ204" t="s">
        <v>60</v>
      </c>
      <c r="AR204" s="6" t="s">
        <v>60</v>
      </c>
      <c r="AS204" t="s">
        <v>60</v>
      </c>
      <c r="AT204" s="6" t="s">
        <v>65</v>
      </c>
      <c r="AU204" t="s">
        <v>60</v>
      </c>
      <c r="AV204" s="6" t="s">
        <v>60</v>
      </c>
      <c r="AW204" t="s">
        <v>66</v>
      </c>
      <c r="AX204" s="6" t="s">
        <v>60</v>
      </c>
      <c r="AY204" t="s">
        <v>67</v>
      </c>
      <c r="AZ204" s="6" t="s">
        <v>67</v>
      </c>
      <c r="BA204" t="s">
        <v>66</v>
      </c>
      <c r="BB204" s="6" t="s">
        <v>68</v>
      </c>
      <c r="BC204" t="s">
        <v>68</v>
      </c>
      <c r="BD204" s="6" t="s">
        <v>60</v>
      </c>
      <c r="BE204" t="s">
        <v>60</v>
      </c>
      <c r="BF204" s="6" t="s">
        <v>67</v>
      </c>
      <c r="BG204" t="s">
        <v>68</v>
      </c>
      <c r="BH204" s="6" t="s">
        <v>66</v>
      </c>
      <c r="BI204" t="s">
        <v>68</v>
      </c>
      <c r="BJ204" s="6" t="s">
        <v>65</v>
      </c>
      <c r="BK204" t="s">
        <v>60</v>
      </c>
      <c r="BL204" s="6" t="s">
        <v>60</v>
      </c>
      <c r="BM204" t="s">
        <v>60</v>
      </c>
      <c r="BN204" s="6" t="s">
        <v>68</v>
      </c>
      <c r="BO204" t="s">
        <v>65</v>
      </c>
      <c r="BP204" s="6" t="s">
        <v>67</v>
      </c>
      <c r="BQ204" t="s">
        <v>60</v>
      </c>
      <c r="BR204" s="6" t="s">
        <v>67</v>
      </c>
      <c r="BS204" t="s">
        <v>67</v>
      </c>
      <c r="BT204" s="6" t="s">
        <v>67</v>
      </c>
      <c r="BU204" t="s">
        <v>67</v>
      </c>
      <c r="BV204" s="6" t="s">
        <v>67</v>
      </c>
      <c r="BW204" t="s">
        <v>67</v>
      </c>
      <c r="BX204" s="6" t="s">
        <v>60</v>
      </c>
      <c r="BY204" t="s">
        <v>60</v>
      </c>
      <c r="BZ204" s="6" t="s">
        <v>68</v>
      </c>
      <c r="CA204" t="s">
        <v>60</v>
      </c>
      <c r="CB204" s="6" t="s">
        <v>68</v>
      </c>
      <c r="CC204" t="s">
        <v>60</v>
      </c>
      <c r="CD204" s="6" t="s">
        <v>68</v>
      </c>
      <c r="CE204" t="s">
        <v>60</v>
      </c>
      <c r="CF204" s="6" t="s">
        <v>68</v>
      </c>
      <c r="CG204" t="s">
        <v>65</v>
      </c>
      <c r="CH204" s="6" t="s">
        <v>68</v>
      </c>
      <c r="CI204" t="s">
        <v>68</v>
      </c>
      <c r="CJ204" s="6" t="s">
        <v>60</v>
      </c>
      <c r="CK204" t="s">
        <v>60</v>
      </c>
      <c r="CL204">
        <v>6</v>
      </c>
      <c r="CM204" s="3">
        <v>44375.314583333333</v>
      </c>
    </row>
    <row r="205" spans="1:91" x14ac:dyDescent="0.35">
      <c r="A205" s="5" t="s">
        <v>810</v>
      </c>
      <c r="B205" t="s">
        <v>162</v>
      </c>
      <c r="C205" t="s">
        <v>705</v>
      </c>
      <c r="D205" t="s">
        <v>63</v>
      </c>
      <c r="E205" s="6" t="s">
        <v>58</v>
      </c>
      <c r="F205" s="6" t="s">
        <v>73</v>
      </c>
      <c r="G205" s="6" t="s">
        <v>58</v>
      </c>
      <c r="H205" s="6" t="s">
        <v>85</v>
      </c>
      <c r="I205">
        <v>4</v>
      </c>
      <c r="J205">
        <v>4</v>
      </c>
      <c r="K205">
        <v>4</v>
      </c>
      <c r="L205" s="6" t="s">
        <v>60</v>
      </c>
      <c r="M205" t="s">
        <v>65</v>
      </c>
      <c r="N205" s="6" t="s">
        <v>65</v>
      </c>
      <c r="O205" t="s">
        <v>66</v>
      </c>
      <c r="P205" s="6" t="s">
        <v>60</v>
      </c>
      <c r="Q205" t="s">
        <v>66</v>
      </c>
      <c r="R205" s="6" t="s">
        <v>60</v>
      </c>
      <c r="S205" t="s">
        <v>65</v>
      </c>
      <c r="T205" s="6" t="s">
        <v>60</v>
      </c>
      <c r="U205" t="s">
        <v>65</v>
      </c>
      <c r="V205" s="6" t="s">
        <v>60</v>
      </c>
      <c r="W205" t="s">
        <v>60</v>
      </c>
      <c r="X205" s="6" t="s">
        <v>66</v>
      </c>
      <c r="Y205" t="s">
        <v>60</v>
      </c>
      <c r="Z205" s="6" t="s">
        <v>66</v>
      </c>
      <c r="AA205" t="s">
        <v>60</v>
      </c>
      <c r="AB205" s="6" t="s">
        <v>68</v>
      </c>
      <c r="AC205" t="s">
        <v>68</v>
      </c>
      <c r="AD205" s="6" t="s">
        <v>60</v>
      </c>
      <c r="AE205" t="s">
        <v>65</v>
      </c>
      <c r="AF205" s="6" t="s">
        <v>60</v>
      </c>
      <c r="AG205" t="s">
        <v>60</v>
      </c>
      <c r="AH205" s="6" t="s">
        <v>60</v>
      </c>
      <c r="AI205" t="s">
        <v>60</v>
      </c>
      <c r="AJ205" s="6" t="s">
        <v>60</v>
      </c>
      <c r="AK205" t="s">
        <v>60</v>
      </c>
      <c r="AL205" s="6" t="s">
        <v>66</v>
      </c>
      <c r="AM205" t="s">
        <v>60</v>
      </c>
      <c r="AN205" s="6" t="s">
        <v>60</v>
      </c>
      <c r="AO205" t="s">
        <v>65</v>
      </c>
      <c r="AP205" s="6" t="s">
        <v>66</v>
      </c>
      <c r="AQ205" t="s">
        <v>60</v>
      </c>
      <c r="AR205" s="6" t="s">
        <v>60</v>
      </c>
      <c r="AS205" t="s">
        <v>68</v>
      </c>
      <c r="AT205" s="6" t="s">
        <v>60</v>
      </c>
      <c r="AU205" t="s">
        <v>65</v>
      </c>
      <c r="AV205" s="6" t="s">
        <v>60</v>
      </c>
      <c r="AW205" t="s">
        <v>66</v>
      </c>
      <c r="AX205" s="6" t="s">
        <v>65</v>
      </c>
      <c r="AY205" t="s">
        <v>60</v>
      </c>
      <c r="AZ205" s="6" t="s">
        <v>60</v>
      </c>
      <c r="BA205" t="s">
        <v>60</v>
      </c>
      <c r="BB205" s="6" t="s">
        <v>66</v>
      </c>
      <c r="BC205" t="s">
        <v>66</v>
      </c>
      <c r="BD205" s="6" t="s">
        <v>60</v>
      </c>
      <c r="BE205" t="s">
        <v>65</v>
      </c>
      <c r="BF205" s="6" t="s">
        <v>60</v>
      </c>
      <c r="BG205" t="s">
        <v>60</v>
      </c>
      <c r="BH205" s="6" t="s">
        <v>66</v>
      </c>
      <c r="BI205" t="s">
        <v>67</v>
      </c>
      <c r="BJ205" s="6" t="s">
        <v>66</v>
      </c>
      <c r="BK205" t="s">
        <v>60</v>
      </c>
      <c r="BL205" s="6" t="s">
        <v>60</v>
      </c>
      <c r="BM205" t="s">
        <v>65</v>
      </c>
      <c r="BN205" s="6" t="s">
        <v>65</v>
      </c>
      <c r="BO205" t="s">
        <v>68</v>
      </c>
      <c r="BP205" s="6" t="s">
        <v>60</v>
      </c>
      <c r="BQ205" t="s">
        <v>66</v>
      </c>
      <c r="BR205" s="6" t="s">
        <v>66</v>
      </c>
      <c r="BS205" t="s">
        <v>66</v>
      </c>
      <c r="BT205" s="6" t="s">
        <v>66</v>
      </c>
      <c r="BU205" t="s">
        <v>60</v>
      </c>
      <c r="BV205" s="6" t="s">
        <v>66</v>
      </c>
      <c r="BW205" t="s">
        <v>60</v>
      </c>
      <c r="BX205" s="6" t="s">
        <v>60</v>
      </c>
      <c r="BY205" t="s">
        <v>60</v>
      </c>
      <c r="BZ205" s="6" t="s">
        <v>60</v>
      </c>
      <c r="CA205" t="s">
        <v>60</v>
      </c>
      <c r="CB205" s="6" t="s">
        <v>65</v>
      </c>
      <c r="CC205" t="s">
        <v>68</v>
      </c>
      <c r="CD205" s="6" t="s">
        <v>65</v>
      </c>
      <c r="CE205" t="s">
        <v>68</v>
      </c>
      <c r="CF205" s="6" t="s">
        <v>65</v>
      </c>
      <c r="CG205" t="s">
        <v>68</v>
      </c>
      <c r="CH205" s="6" t="s">
        <v>65</v>
      </c>
      <c r="CI205" t="s">
        <v>68</v>
      </c>
      <c r="CJ205" s="6" t="s">
        <v>60</v>
      </c>
      <c r="CK205" t="s">
        <v>65</v>
      </c>
      <c r="CL205">
        <v>6</v>
      </c>
      <c r="CM205">
        <v>44375.314583333333</v>
      </c>
    </row>
    <row r="206" spans="1:91" x14ac:dyDescent="0.35">
      <c r="A206" s="5" t="s">
        <v>194</v>
      </c>
      <c r="B206" t="s">
        <v>498</v>
      </c>
      <c r="C206" t="s">
        <v>703</v>
      </c>
      <c r="D206" t="s">
        <v>56</v>
      </c>
      <c r="E206" s="6" t="s">
        <v>52</v>
      </c>
      <c r="F206" s="6" t="s">
        <v>98</v>
      </c>
      <c r="G206" s="6" t="s">
        <v>58</v>
      </c>
      <c r="H206" s="6" t="s">
        <v>80</v>
      </c>
      <c r="I206">
        <v>3</v>
      </c>
      <c r="J206">
        <v>4</v>
      </c>
      <c r="K206">
        <v>4</v>
      </c>
      <c r="L206" s="6" t="str">
        <f>VLOOKUP($A206,PreSurvey!$D:M,10,FALSE)</f>
        <v>Agree Slightly</v>
      </c>
      <c r="M206" t="s">
        <v>68</v>
      </c>
      <c r="N206" s="6" t="str">
        <f>VLOOKUP($A206,PreSurvey!$D:N,11,FALSE)</f>
        <v>Disagree Strongly</v>
      </c>
      <c r="O206" t="s">
        <v>67</v>
      </c>
      <c r="P206" s="6" t="str">
        <f>VLOOKUP($A206,PreSurvey!$D:O,12,FALSE)</f>
        <v>Disagree Strongly</v>
      </c>
      <c r="Q206" t="s">
        <v>67</v>
      </c>
      <c r="R206" s="6" t="str">
        <f>VLOOKUP($A206,PreSurvey!$D:P,13,FALSE)</f>
        <v>Agree Slightly</v>
      </c>
      <c r="S206" t="s">
        <v>65</v>
      </c>
      <c r="T206" s="6" t="str">
        <f>VLOOKUP($A206,PreSurvey!$D:Q,14,FALSE)</f>
        <v>Disagree Slightly</v>
      </c>
      <c r="U206" t="s">
        <v>65</v>
      </c>
      <c r="V206" s="6" t="str">
        <f>VLOOKUP($A206,PreSurvey!$D:R,15,FALSE)</f>
        <v>Disagree Strongly</v>
      </c>
      <c r="W206" t="s">
        <v>67</v>
      </c>
      <c r="X206" s="6" t="str">
        <f>VLOOKUP($A206,PreSurvey!$D:S,16,FALSE)</f>
        <v>Disagree Strongly</v>
      </c>
      <c r="Y206" t="s">
        <v>67</v>
      </c>
      <c r="Z206" s="6" t="str">
        <f>VLOOKUP($A206,PreSurvey!$D:T,17,FALSE)</f>
        <v>Disagree Strongly</v>
      </c>
      <c r="AA206" t="s">
        <v>67</v>
      </c>
      <c r="AB206" s="6" t="str">
        <f>VLOOKUP($A206,PreSurvey!$D:U,18,FALSE)</f>
        <v>Agree Strongly</v>
      </c>
      <c r="AC206" t="s">
        <v>68</v>
      </c>
      <c r="AD206" s="6" t="str">
        <f>VLOOKUP($A206,PreSurvey!$D:V,19,FALSE)</f>
        <v>Disagree Strongly</v>
      </c>
      <c r="AE206" t="s">
        <v>67</v>
      </c>
      <c r="AF206" s="6" t="str">
        <f>VLOOKUP($A206,PreSurvey!$D:W,20,FALSE)</f>
        <v>Agree Slightly</v>
      </c>
      <c r="AG206" t="s">
        <v>65</v>
      </c>
      <c r="AH206" s="6" t="str">
        <f>VLOOKUP($A206,PreSurvey!$D:X,21,FALSE)</f>
        <v>Disagree Slightly</v>
      </c>
      <c r="AI206" t="s">
        <v>65</v>
      </c>
      <c r="AJ206" s="6" t="str">
        <f>VLOOKUP($A206,PreSurvey!$D:Y,22,FALSE)</f>
        <v>Disagree Strongly</v>
      </c>
      <c r="AK206" t="s">
        <v>67</v>
      </c>
      <c r="AL206" s="6" t="str">
        <f>VLOOKUP($A206,PreSurvey!$D:Z,23,FALSE)</f>
        <v>Disagree Slightly</v>
      </c>
      <c r="AM206" t="s">
        <v>65</v>
      </c>
      <c r="AN206" s="6" t="str">
        <f>VLOOKUP($A206,PreSurvey!$D:AA,24,FALSE)</f>
        <v>Agree Slightly</v>
      </c>
      <c r="AO206" t="s">
        <v>67</v>
      </c>
      <c r="AP206" s="6" t="str">
        <f>VLOOKUP($A206,PreSurvey!$D:AB,25,FALSE)</f>
        <v>Disagree Strongly</v>
      </c>
      <c r="AQ206" t="s">
        <v>67</v>
      </c>
      <c r="AR206" s="6" t="str">
        <f>VLOOKUP($A206,PreSurvey!$D:AC,26,FALSE)</f>
        <v>Disagree Strongly</v>
      </c>
      <c r="AS206" t="s">
        <v>67</v>
      </c>
      <c r="AT206" s="6" t="str">
        <f>VLOOKUP($A206,PreSurvey!$D:AD,27,FALSE)</f>
        <v>Agree Strongly</v>
      </c>
      <c r="AU206" t="s">
        <v>68</v>
      </c>
      <c r="AV206" s="6" t="str">
        <f>VLOOKUP($A206,PreSurvey!$D:AE,28,FALSE)</f>
        <v>Agree Slightly</v>
      </c>
      <c r="AW206" t="s">
        <v>65</v>
      </c>
      <c r="AX206" s="6" t="str">
        <f>VLOOKUP($A206,PreSurvey!$D:AF,29,FALSE)</f>
        <v>Neither Agree nor Disagree</v>
      </c>
      <c r="AY206" t="s">
        <v>60</v>
      </c>
      <c r="AZ206" s="6" t="str">
        <f>VLOOKUP($A206,PreSurvey!$D:AG,30,FALSE)</f>
        <v>Agree Slightly</v>
      </c>
      <c r="BA206" t="s">
        <v>65</v>
      </c>
      <c r="BB206" s="6" t="str">
        <f>VLOOKUP($A206,PreSurvey!$D:AH,31,FALSE)</f>
        <v>Agree Slightly</v>
      </c>
      <c r="BC206" t="s">
        <v>68</v>
      </c>
      <c r="BD206" s="6" t="str">
        <f>VLOOKUP($A206,PreSurvey!$D:AI,32,FALSE)</f>
        <v>Agree Strongly</v>
      </c>
      <c r="BE206" t="s">
        <v>68</v>
      </c>
      <c r="BF206" s="6" t="str">
        <f>VLOOKUP($A206,PreSurvey!$D:AJ,33,FALSE)</f>
        <v>Disagree Strongly</v>
      </c>
      <c r="BG206" t="s">
        <v>67</v>
      </c>
      <c r="BH206" s="6" t="str">
        <f>VLOOKUP($A206,PreSurvey!$D:AK,34,FALSE)</f>
        <v>Disagree Strongly</v>
      </c>
      <c r="BI206" t="s">
        <v>67</v>
      </c>
      <c r="BJ206" s="6" t="str">
        <f>VLOOKUP($A206,PreSurvey!$D:AL,35,FALSE)</f>
        <v>Disagree Slightly</v>
      </c>
      <c r="BK206" t="s">
        <v>67</v>
      </c>
      <c r="BL206" s="6" t="str">
        <f>VLOOKUP($A206,PreSurvey!$D:AM,36,FALSE)</f>
        <v>Agree Slightly</v>
      </c>
      <c r="BM206" t="s">
        <v>65</v>
      </c>
      <c r="BN206" s="6" t="str">
        <f>VLOOKUP($A206,PreSurvey!$D:AN,37,FALSE)</f>
        <v>Agree Slightly</v>
      </c>
      <c r="BO206" t="s">
        <v>65</v>
      </c>
      <c r="BP206" s="6" t="str">
        <f>VLOOKUP($A206,PreSurvey!$D:AO,38,FALSE)</f>
        <v>Disagree Slightly</v>
      </c>
      <c r="BQ206" t="s">
        <v>65</v>
      </c>
      <c r="BR206" s="6" t="str">
        <f>VLOOKUP($A206,PreSurvey!$D:AP,39,FALSE)</f>
        <v>Disagree Strongly</v>
      </c>
      <c r="BS206" t="s">
        <v>67</v>
      </c>
      <c r="BT206" s="6" t="str">
        <f>VLOOKUP($A206,PreSurvey!$D:AQ,40,FALSE)</f>
        <v>Disagree Strongly</v>
      </c>
      <c r="BU206" t="s">
        <v>67</v>
      </c>
      <c r="BV206" s="6" t="str">
        <f>VLOOKUP($A206,PreSurvey!$D:AR,41,FALSE)</f>
        <v>Disagree Strongly</v>
      </c>
      <c r="BW206" t="s">
        <v>67</v>
      </c>
      <c r="BX206" s="6" t="str">
        <f>VLOOKUP($A206,PreSurvey!$D:AS,42,FALSE)</f>
        <v>Agree Slightly</v>
      </c>
      <c r="BY206" t="s">
        <v>65</v>
      </c>
      <c r="BZ206" s="6" t="str">
        <f>VLOOKUP($A206,PreSurvey!$D:AT,43,FALSE)</f>
        <v>Agree Slightly</v>
      </c>
      <c r="CA206" t="s">
        <v>68</v>
      </c>
      <c r="CB206" s="6" t="str">
        <f>VLOOKUP($A206,PreSurvey!$D:AU,44,FALSE)</f>
        <v>Agree Strongly</v>
      </c>
      <c r="CC206" t="s">
        <v>68</v>
      </c>
      <c r="CD206" s="6" t="str">
        <f>VLOOKUP($A206,PreSurvey!$D:AV,45,FALSE)</f>
        <v>Agree Strongly</v>
      </c>
      <c r="CE206" t="s">
        <v>68</v>
      </c>
      <c r="CF206" s="6" t="str">
        <f>VLOOKUP($A206,PreSurvey!$D:AW,46,FALSE)</f>
        <v>Agree Strongly</v>
      </c>
      <c r="CG206" t="s">
        <v>68</v>
      </c>
      <c r="CH206" s="6" t="str">
        <f>VLOOKUP($A206,PreSurvey!$D:AX,47,FALSE)</f>
        <v>Agree Slightly</v>
      </c>
      <c r="CI206" t="s">
        <v>68</v>
      </c>
      <c r="CJ206" s="6" t="str">
        <f>VLOOKUP($A206,PreSurvey!$D:AY,48,FALSE)</f>
        <v>Agree Strongly</v>
      </c>
      <c r="CK206" t="s">
        <v>68</v>
      </c>
      <c r="CL206">
        <v>941</v>
      </c>
      <c r="CM206" s="3">
        <v>44442.150694444441</v>
      </c>
    </row>
    <row r="207" spans="1:91" x14ac:dyDescent="0.35">
      <c r="A207" s="5" t="s">
        <v>192</v>
      </c>
      <c r="B207" t="s">
        <v>498</v>
      </c>
      <c r="C207" t="s">
        <v>705</v>
      </c>
      <c r="D207" t="s">
        <v>56</v>
      </c>
      <c r="E207" s="6" t="s">
        <v>58</v>
      </c>
      <c r="F207" s="6" t="s">
        <v>73</v>
      </c>
      <c r="G207" s="6" t="s">
        <v>58</v>
      </c>
      <c r="H207" s="6" t="s">
        <v>145</v>
      </c>
      <c r="I207">
        <v>4</v>
      </c>
      <c r="J207">
        <v>5</v>
      </c>
      <c r="K207">
        <v>5</v>
      </c>
      <c r="L207" s="6" t="str">
        <f>VLOOKUP($A207,PreSurvey!$D:M,10,FALSE)</f>
        <v>Agree Slightly</v>
      </c>
      <c r="M207" t="s">
        <v>65</v>
      </c>
      <c r="N207" s="6" t="str">
        <f>VLOOKUP($A207,PreSurvey!$D:N,11,FALSE)</f>
        <v>Neither Agree nor Disagree</v>
      </c>
      <c r="O207" t="s">
        <v>66</v>
      </c>
      <c r="P207" s="6" t="str">
        <f>VLOOKUP($A207,PreSurvey!$D:O,12,FALSE)</f>
        <v>Neither Agree nor Disagree</v>
      </c>
      <c r="Q207" t="s">
        <v>60</v>
      </c>
      <c r="R207" s="6" t="str">
        <f>VLOOKUP($A207,PreSurvey!$D:P,13,FALSE)</f>
        <v>Agree Slightly</v>
      </c>
      <c r="S207" t="s">
        <v>65</v>
      </c>
      <c r="T207" s="6" t="str">
        <f>VLOOKUP($A207,PreSurvey!$D:Q,14,FALSE)</f>
        <v>Agree Slightly</v>
      </c>
      <c r="U207" t="s">
        <v>65</v>
      </c>
      <c r="V207" s="6" t="str">
        <f>VLOOKUP($A207,PreSurvey!$D:R,15,FALSE)</f>
        <v>Disagree Slightly</v>
      </c>
      <c r="W207" t="s">
        <v>67</v>
      </c>
      <c r="X207" s="6" t="str">
        <f>VLOOKUP($A207,PreSurvey!$D:S,16,FALSE)</f>
        <v>Neither Agree nor Disagree</v>
      </c>
      <c r="Y207" t="s">
        <v>67</v>
      </c>
      <c r="Z207" s="6" t="str">
        <f>VLOOKUP($A207,PreSurvey!$D:T,17,FALSE)</f>
        <v>Neither Agree nor Disagree</v>
      </c>
      <c r="AA207" t="s">
        <v>67</v>
      </c>
      <c r="AB207" s="6" t="str">
        <f>VLOOKUP($A207,PreSurvey!$D:U,18,FALSE)</f>
        <v>Agree Slightly</v>
      </c>
      <c r="AC207" t="s">
        <v>68</v>
      </c>
      <c r="AD207" s="6" t="str">
        <f>VLOOKUP($A207,PreSurvey!$D:V,19,FALSE)</f>
        <v>Agree Slightly</v>
      </c>
      <c r="AE207" t="s">
        <v>65</v>
      </c>
      <c r="AF207" s="6" t="str">
        <f>VLOOKUP($A207,PreSurvey!$D:W,20,FALSE)</f>
        <v>Agree Slightly</v>
      </c>
      <c r="AG207" t="s">
        <v>65</v>
      </c>
      <c r="AH207" s="6" t="str">
        <f>VLOOKUP($A207,PreSurvey!$D:X,21,FALSE)</f>
        <v>Agree Slightly</v>
      </c>
      <c r="AI207" t="s">
        <v>65</v>
      </c>
      <c r="AJ207" s="6" t="str">
        <f>VLOOKUP($A207,PreSurvey!$D:Y,22,FALSE)</f>
        <v>Agree Slightly</v>
      </c>
      <c r="AK207" t="s">
        <v>65</v>
      </c>
      <c r="AL207" s="6" t="str">
        <f>VLOOKUP($A207,PreSurvey!$D:Z,23,FALSE)</f>
        <v>Neither Agree nor Disagree</v>
      </c>
      <c r="AM207" t="s">
        <v>60</v>
      </c>
      <c r="AN207" s="6" t="str">
        <f>VLOOKUP($A207,PreSurvey!$D:AA,24,FALSE)</f>
        <v>Neither Agree nor Disagree</v>
      </c>
      <c r="AO207" t="s">
        <v>60</v>
      </c>
      <c r="AP207" s="6" t="str">
        <f>VLOOKUP($A207,PreSurvey!$D:AB,25,FALSE)</f>
        <v>Disagree Strongly</v>
      </c>
      <c r="AQ207" t="s">
        <v>67</v>
      </c>
      <c r="AR207" s="6" t="str">
        <f>VLOOKUP($A207,PreSurvey!$D:AC,26,FALSE)</f>
        <v>Disagree Strongly</v>
      </c>
      <c r="AS207" t="s">
        <v>67</v>
      </c>
      <c r="AT207" s="6" t="str">
        <f>VLOOKUP($A207,PreSurvey!$D:AD,27,FALSE)</f>
        <v>Neither Agree nor Disagree</v>
      </c>
      <c r="AU207" t="s">
        <v>65</v>
      </c>
      <c r="AV207" s="6" t="str">
        <f>VLOOKUP($A207,PreSurvey!$D:AE,28,FALSE)</f>
        <v>Neither Agree nor Disagree</v>
      </c>
      <c r="AW207" t="s">
        <v>66</v>
      </c>
      <c r="AX207" s="6" t="str">
        <f>VLOOKUP($A207,PreSurvey!$D:AF,29,FALSE)</f>
        <v>Agree Slightly</v>
      </c>
      <c r="AY207" t="s">
        <v>65</v>
      </c>
      <c r="AZ207" s="6" t="str">
        <f>VLOOKUP($A207,PreSurvey!$D:AG,30,FALSE)</f>
        <v>Agree Slightly</v>
      </c>
      <c r="BA207" t="s">
        <v>60</v>
      </c>
      <c r="BB207" s="6" t="str">
        <f>VLOOKUP($A207,PreSurvey!$D:AH,31,FALSE)</f>
        <v>Disagree Strongly</v>
      </c>
      <c r="BC207" t="s">
        <v>66</v>
      </c>
      <c r="BD207" s="6" t="str">
        <f>VLOOKUP($A207,PreSurvey!$D:AI,32,FALSE)</f>
        <v>Disagree Slightly</v>
      </c>
      <c r="BE207" t="s">
        <v>60</v>
      </c>
      <c r="BF207" s="6" t="str">
        <f>VLOOKUP($A207,PreSurvey!$D:AJ,33,FALSE)</f>
        <v>Neither Agree nor Disagree</v>
      </c>
      <c r="BG207" t="s">
        <v>66</v>
      </c>
      <c r="BH207" s="6" t="str">
        <f>VLOOKUP($A207,PreSurvey!$D:AK,34,FALSE)</f>
        <v>Disagree Strongly</v>
      </c>
      <c r="BI207" t="s">
        <v>66</v>
      </c>
      <c r="BJ207" s="6" t="str">
        <f>VLOOKUP($A207,PreSurvey!$D:AL,35,FALSE)</f>
        <v>Disagree Strongly</v>
      </c>
      <c r="BK207" t="s">
        <v>67</v>
      </c>
      <c r="BL207" s="6" t="str">
        <f>VLOOKUP($A207,PreSurvey!$D:AM,36,FALSE)</f>
        <v>Agree Slightly</v>
      </c>
      <c r="BM207" t="s">
        <v>65</v>
      </c>
      <c r="BN207" s="6" t="str">
        <f>VLOOKUP($A207,PreSurvey!$D:AN,37,FALSE)</f>
        <v>Agree Slightly</v>
      </c>
      <c r="BO207" t="s">
        <v>65</v>
      </c>
      <c r="BP207" s="6" t="str">
        <f>VLOOKUP($A207,PreSurvey!$D:AO,38,FALSE)</f>
        <v>Disagree Strongly</v>
      </c>
      <c r="BQ207" t="s">
        <v>67</v>
      </c>
      <c r="BR207" s="6" t="str">
        <f>VLOOKUP($A207,PreSurvey!$D:AP,39,FALSE)</f>
        <v>Disagree Strongly</v>
      </c>
      <c r="BS207" t="s">
        <v>67</v>
      </c>
      <c r="BT207" s="6" t="str">
        <f>VLOOKUP($A207,PreSurvey!$D:AQ,40,FALSE)</f>
        <v>Disagree Strongly</v>
      </c>
      <c r="BU207" t="s">
        <v>67</v>
      </c>
      <c r="BV207" s="6" t="str">
        <f>VLOOKUP($A207,PreSurvey!$D:AR,41,FALSE)</f>
        <v>Disagree Strongly</v>
      </c>
      <c r="BW207" t="s">
        <v>67</v>
      </c>
      <c r="BX207" s="6" t="str">
        <f>VLOOKUP($A207,PreSurvey!$D:AS,42,FALSE)</f>
        <v>Disagree Slightly</v>
      </c>
      <c r="BY207" t="s">
        <v>67</v>
      </c>
      <c r="BZ207" s="6" t="str">
        <f>VLOOKUP($A207,PreSurvey!$D:AT,43,FALSE)</f>
        <v>Neither Agree nor Disagree</v>
      </c>
      <c r="CA207" t="s">
        <v>65</v>
      </c>
      <c r="CB207" s="6" t="str">
        <f>VLOOKUP($A207,PreSurvey!$D:AU,44,FALSE)</f>
        <v>Neither Agree nor Disagree</v>
      </c>
      <c r="CC207" t="s">
        <v>60</v>
      </c>
      <c r="CD207" s="6" t="str">
        <f>VLOOKUP($A207,PreSurvey!$D:AV,45,FALSE)</f>
        <v>Agree Slightly</v>
      </c>
      <c r="CE207" t="s">
        <v>65</v>
      </c>
      <c r="CF207" s="6" t="str">
        <f>VLOOKUP($A207,PreSurvey!$D:AW,46,FALSE)</f>
        <v>Agree Slightly</v>
      </c>
      <c r="CG207" t="s">
        <v>65</v>
      </c>
      <c r="CH207" s="6" t="str">
        <f>VLOOKUP($A207,PreSurvey!$D:AX,47,FALSE)</f>
        <v>Agree Slightly</v>
      </c>
      <c r="CI207" t="s">
        <v>65</v>
      </c>
      <c r="CJ207" s="6" t="str">
        <f>VLOOKUP($A207,PreSurvey!$D:AY,48,FALSE)</f>
        <v>Agree Slightly</v>
      </c>
      <c r="CK207" t="s">
        <v>65</v>
      </c>
      <c r="CL207">
        <v>934</v>
      </c>
      <c r="CM207" s="3">
        <v>44442.129166666666</v>
      </c>
    </row>
    <row r="208" spans="1:91" x14ac:dyDescent="0.35">
      <c r="A208" s="5" t="s">
        <v>260</v>
      </c>
      <c r="B208" t="s">
        <v>498</v>
      </c>
      <c r="C208" t="s">
        <v>703</v>
      </c>
      <c r="D208" t="s">
        <v>56</v>
      </c>
      <c r="E208" s="6" t="s">
        <v>52</v>
      </c>
      <c r="F208" s="6" t="s">
        <v>64</v>
      </c>
      <c r="G208" s="6" t="s">
        <v>58</v>
      </c>
      <c r="H208" s="6" t="s">
        <v>74</v>
      </c>
      <c r="I208">
        <v>5</v>
      </c>
      <c r="J208">
        <v>5</v>
      </c>
      <c r="K208">
        <v>5</v>
      </c>
      <c r="L208" s="6" t="str">
        <f>VLOOKUP($A208,PreSurvey!$D:M,10,FALSE)</f>
        <v>Agree Slightly</v>
      </c>
      <c r="M208" t="s">
        <v>68</v>
      </c>
      <c r="N208" s="6" t="str">
        <f>VLOOKUP($A208,PreSurvey!$D:N,11,FALSE)</f>
        <v>Agree Slightly</v>
      </c>
      <c r="O208" t="s">
        <v>65</v>
      </c>
      <c r="P208" s="6" t="str">
        <f>VLOOKUP($A208,PreSurvey!$D:O,12,FALSE)</f>
        <v>Disagree Strongly</v>
      </c>
      <c r="Q208" t="s">
        <v>67</v>
      </c>
      <c r="R208" s="6" t="str">
        <f>VLOOKUP($A208,PreSurvey!$D:P,13,FALSE)</f>
        <v>Agree Strongly</v>
      </c>
      <c r="S208" t="s">
        <v>68</v>
      </c>
      <c r="T208" s="6" t="str">
        <f>VLOOKUP($A208,PreSurvey!$D:Q,14,FALSE)</f>
        <v>Agree Slightly</v>
      </c>
      <c r="U208" t="s">
        <v>68</v>
      </c>
      <c r="V208" s="6" t="str">
        <f>VLOOKUP($A208,PreSurvey!$D:R,15,FALSE)</f>
        <v>Agree Slightly</v>
      </c>
      <c r="W208" t="s">
        <v>65</v>
      </c>
      <c r="X208" s="6" t="str">
        <f>VLOOKUP($A208,PreSurvey!$D:S,16,FALSE)</f>
        <v>Agree Slightly</v>
      </c>
      <c r="Y208" t="s">
        <v>65</v>
      </c>
      <c r="Z208" s="6" t="str">
        <f>VLOOKUP($A208,PreSurvey!$D:T,17,FALSE)</f>
        <v>Agree Slightly</v>
      </c>
      <c r="AA208" t="s">
        <v>65</v>
      </c>
      <c r="AB208" s="6" t="str">
        <f>VLOOKUP($A208,PreSurvey!$D:U,18,FALSE)</f>
        <v>Agree Strongly</v>
      </c>
      <c r="AC208" t="s">
        <v>68</v>
      </c>
      <c r="AD208" s="6" t="str">
        <f>VLOOKUP($A208,PreSurvey!$D:V,19,FALSE)</f>
        <v>Agree Strongly</v>
      </c>
      <c r="AE208" t="s">
        <v>68</v>
      </c>
      <c r="AF208" s="6" t="str">
        <f>VLOOKUP($A208,PreSurvey!$D:W,20,FALSE)</f>
        <v>Agree Slightly</v>
      </c>
      <c r="AG208" t="s">
        <v>68</v>
      </c>
      <c r="AH208" s="6" t="str">
        <f>VLOOKUP($A208,PreSurvey!$D:X,21,FALSE)</f>
        <v>Agree Slightly</v>
      </c>
      <c r="AI208" t="s">
        <v>65</v>
      </c>
      <c r="AJ208" s="6" t="str">
        <f>VLOOKUP($A208,PreSurvey!$D:Y,22,FALSE)</f>
        <v>Disagree Slightly</v>
      </c>
      <c r="AK208" t="s">
        <v>60</v>
      </c>
      <c r="AL208" s="6" t="str">
        <f>VLOOKUP($A208,PreSurvey!$D:Z,23,FALSE)</f>
        <v>Disagree Slightly</v>
      </c>
      <c r="AM208" t="s">
        <v>60</v>
      </c>
      <c r="AN208" s="6" t="str">
        <f>VLOOKUP($A208,PreSurvey!$D:AA,24,FALSE)</f>
        <v>Disagree Strongly</v>
      </c>
      <c r="AO208" t="s">
        <v>67</v>
      </c>
      <c r="AP208" s="6" t="str">
        <f>VLOOKUP($A208,PreSurvey!$D:AB,25,FALSE)</f>
        <v>Disagree Strongly</v>
      </c>
      <c r="AQ208" t="s">
        <v>65</v>
      </c>
      <c r="AR208" s="6" t="str">
        <f>VLOOKUP($A208,PreSurvey!$D:AC,26,FALSE)</f>
        <v>Disagree Slightly</v>
      </c>
      <c r="AS208" t="s">
        <v>65</v>
      </c>
      <c r="AT208" s="6" t="str">
        <f>VLOOKUP($A208,PreSurvey!$D:AD,27,FALSE)</f>
        <v>Agree Slightly</v>
      </c>
      <c r="AU208" t="s">
        <v>65</v>
      </c>
      <c r="AV208" s="6" t="str">
        <f>VLOOKUP($A208,PreSurvey!$D:AE,28,FALSE)</f>
        <v>Disagree Slightly</v>
      </c>
      <c r="AW208" t="s">
        <v>65</v>
      </c>
      <c r="AX208" s="6" t="str">
        <f>VLOOKUP($A208,PreSurvey!$D:AF,29,FALSE)</f>
        <v>Neither Agree nor Disagree</v>
      </c>
      <c r="AY208" t="s">
        <v>65</v>
      </c>
      <c r="AZ208" s="6" t="str">
        <f>VLOOKUP($A208,PreSurvey!$D:AG,30,FALSE)</f>
        <v>Agree Slightly</v>
      </c>
      <c r="BA208" t="s">
        <v>65</v>
      </c>
      <c r="BB208" s="6" t="str">
        <f>VLOOKUP($A208,PreSurvey!$D:AH,31,FALSE)</f>
        <v>Agree Slightly</v>
      </c>
      <c r="BC208" t="s">
        <v>68</v>
      </c>
      <c r="BD208" s="6" t="str">
        <f>VLOOKUP($A208,PreSurvey!$D:AI,32,FALSE)</f>
        <v>Agree Slightly</v>
      </c>
      <c r="BE208" t="s">
        <v>68</v>
      </c>
      <c r="BF208" s="6" t="str">
        <f>VLOOKUP($A208,PreSurvey!$D:AJ,33,FALSE)</f>
        <v>Neither Agree nor Disagree</v>
      </c>
      <c r="BG208" t="s">
        <v>66</v>
      </c>
      <c r="BH208" s="6" t="str">
        <f>VLOOKUP($A208,PreSurvey!$D:AK,34,FALSE)</f>
        <v>Disagree Strongly</v>
      </c>
      <c r="BI208" t="s">
        <v>67</v>
      </c>
      <c r="BJ208" s="6" t="str">
        <f>VLOOKUP($A208,PreSurvey!$D:AL,35,FALSE)</f>
        <v>Disagree Strongly</v>
      </c>
      <c r="BK208" t="s">
        <v>66</v>
      </c>
      <c r="BL208" s="6" t="str">
        <f>VLOOKUP($A208,PreSurvey!$D:AM,36,FALSE)</f>
        <v>Neither Agree nor Disagree</v>
      </c>
      <c r="BM208" t="s">
        <v>66</v>
      </c>
      <c r="BN208" s="6" t="str">
        <f>VLOOKUP($A208,PreSurvey!$D:AN,37,FALSE)</f>
        <v>Agree Slightly</v>
      </c>
      <c r="BO208" t="s">
        <v>65</v>
      </c>
      <c r="BP208" s="6" t="str">
        <f>VLOOKUP($A208,PreSurvey!$D:AO,38,FALSE)</f>
        <v>Disagree Slightly</v>
      </c>
      <c r="BQ208" t="s">
        <v>65</v>
      </c>
      <c r="BR208" s="6" t="str">
        <f>VLOOKUP($A208,PreSurvey!$D:AP,39,FALSE)</f>
        <v>Disagree Slightly</v>
      </c>
      <c r="BS208" t="s">
        <v>65</v>
      </c>
      <c r="BT208" s="6" t="str">
        <f>VLOOKUP($A208,PreSurvey!$D:AQ,40,FALSE)</f>
        <v>Disagree Slightly</v>
      </c>
      <c r="BU208" t="s">
        <v>66</v>
      </c>
      <c r="BV208" s="6" t="str">
        <f>VLOOKUP($A208,PreSurvey!$D:AR,41,FALSE)</f>
        <v>Agree Slightly</v>
      </c>
      <c r="BW208" t="s">
        <v>65</v>
      </c>
      <c r="BX208" s="6" t="str">
        <f>VLOOKUP($A208,PreSurvey!$D:AS,42,FALSE)</f>
        <v>Agree Slightly</v>
      </c>
      <c r="BY208" t="s">
        <v>65</v>
      </c>
      <c r="BZ208" s="6" t="str">
        <f>VLOOKUP($A208,PreSurvey!$D:AT,43,FALSE)</f>
        <v>Neither Agree nor Disagree</v>
      </c>
      <c r="CA208" t="s">
        <v>65</v>
      </c>
      <c r="CB208" s="6" t="str">
        <f>VLOOKUP($A208,PreSurvey!$D:AU,44,FALSE)</f>
        <v>Agree Strongly</v>
      </c>
      <c r="CC208" t="s">
        <v>68</v>
      </c>
      <c r="CD208" s="6" t="str">
        <f>VLOOKUP($A208,PreSurvey!$D:AV,45,FALSE)</f>
        <v>Agree Strongly</v>
      </c>
      <c r="CE208" t="s">
        <v>68</v>
      </c>
      <c r="CF208" s="6" t="str">
        <f>VLOOKUP($A208,PreSurvey!$D:AW,46,FALSE)</f>
        <v>Agree Strongly</v>
      </c>
      <c r="CG208" t="s">
        <v>68</v>
      </c>
      <c r="CH208" s="6" t="str">
        <f>VLOOKUP($A208,PreSurvey!$D:AX,47,FALSE)</f>
        <v>Agree Slightly</v>
      </c>
      <c r="CI208" t="s">
        <v>65</v>
      </c>
      <c r="CJ208" s="6" t="str">
        <f>VLOOKUP($A208,PreSurvey!$D:AY,48,FALSE)</f>
        <v>Agree Slightly</v>
      </c>
      <c r="CK208" t="s">
        <v>65</v>
      </c>
      <c r="CL208">
        <v>825</v>
      </c>
      <c r="CM208" s="3">
        <v>44439.645138888889</v>
      </c>
    </row>
    <row r="209" spans="1:91" x14ac:dyDescent="0.35">
      <c r="A209" s="5" t="s">
        <v>331</v>
      </c>
      <c r="B209" t="s">
        <v>498</v>
      </c>
      <c r="C209" t="s">
        <v>705</v>
      </c>
      <c r="D209" t="s">
        <v>56</v>
      </c>
      <c r="E209" s="6" t="s">
        <v>52</v>
      </c>
      <c r="F209" s="6" t="s">
        <v>77</v>
      </c>
      <c r="G209" s="6" t="s">
        <v>58</v>
      </c>
      <c r="H209" s="6" t="s">
        <v>116</v>
      </c>
      <c r="I209">
        <v>5</v>
      </c>
      <c r="J209">
        <v>5</v>
      </c>
      <c r="K209">
        <v>5</v>
      </c>
      <c r="L209" s="6" t="str">
        <f>VLOOKUP($A209,PreSurvey!$D:M,10,FALSE)</f>
        <v>Agree Slightly</v>
      </c>
      <c r="M209" t="s">
        <v>68</v>
      </c>
      <c r="N209" s="6" t="str">
        <f>VLOOKUP($A209,PreSurvey!$D:N,11,FALSE)</f>
        <v>Disagree Strongly</v>
      </c>
      <c r="O209" t="s">
        <v>67</v>
      </c>
      <c r="P209" s="6" t="str">
        <f>VLOOKUP($A209,PreSurvey!$D:O,12,FALSE)</f>
        <v>Disagree Slightly</v>
      </c>
      <c r="Q209" t="s">
        <v>67</v>
      </c>
      <c r="R209" s="6" t="str">
        <f>VLOOKUP($A209,PreSurvey!$D:P,13,FALSE)</f>
        <v>Agree Strongly</v>
      </c>
      <c r="S209" t="s">
        <v>68</v>
      </c>
      <c r="T209" s="6" t="str">
        <f>VLOOKUP($A209,PreSurvey!$D:Q,14,FALSE)</f>
        <v>Agree Strongly</v>
      </c>
      <c r="U209" t="s">
        <v>68</v>
      </c>
      <c r="V209" s="6" t="str">
        <f>VLOOKUP($A209,PreSurvey!$D:R,15,FALSE)</f>
        <v>Disagree Slightly</v>
      </c>
      <c r="W209" t="s">
        <v>67</v>
      </c>
      <c r="X209" s="6" t="str">
        <f>VLOOKUP($A209,PreSurvey!$D:S,16,FALSE)</f>
        <v>Disagree Strongly</v>
      </c>
      <c r="Y209" t="s">
        <v>67</v>
      </c>
      <c r="Z209" s="6" t="str">
        <f>VLOOKUP($A209,PreSurvey!$D:T,17,FALSE)</f>
        <v>Disagree Strongly</v>
      </c>
      <c r="AA209" t="s">
        <v>67</v>
      </c>
      <c r="AB209" s="6" t="str">
        <f>VLOOKUP($A209,PreSurvey!$D:U,18,FALSE)</f>
        <v>Neither Agree nor Disagree</v>
      </c>
      <c r="AC209" t="s">
        <v>60</v>
      </c>
      <c r="AD209" s="6" t="str">
        <f>VLOOKUP($A209,PreSurvey!$D:V,19,FALSE)</f>
        <v>Disagree Strongly</v>
      </c>
      <c r="AE209" t="s">
        <v>67</v>
      </c>
      <c r="AF209" s="6" t="str">
        <f>VLOOKUP($A209,PreSurvey!$D:W,20,FALSE)</f>
        <v>Disagree Slightly</v>
      </c>
      <c r="AG209" t="s">
        <v>67</v>
      </c>
      <c r="AH209" s="6" t="str">
        <f>VLOOKUP($A209,PreSurvey!$D:X,21,FALSE)</f>
        <v>Disagree Slightly</v>
      </c>
      <c r="AI209" t="s">
        <v>60</v>
      </c>
      <c r="AJ209" s="6" t="str">
        <f>VLOOKUP($A209,PreSurvey!$D:Y,22,FALSE)</f>
        <v>Disagree Strongly</v>
      </c>
      <c r="AK209" t="s">
        <v>67</v>
      </c>
      <c r="AL209" s="6" t="str">
        <f>VLOOKUP($A209,PreSurvey!$D:Z,23,FALSE)</f>
        <v>Disagree Strongly</v>
      </c>
      <c r="AM209" t="s">
        <v>67</v>
      </c>
      <c r="AN209" s="6" t="str">
        <f>VLOOKUP($A209,PreSurvey!$D:AA,24,FALSE)</f>
        <v>Disagree Strongly</v>
      </c>
      <c r="AO209" t="s">
        <v>66</v>
      </c>
      <c r="AP209" s="6" t="str">
        <f>VLOOKUP($A209,PreSurvey!$D:AB,25,FALSE)</f>
        <v>Disagree Strongly</v>
      </c>
      <c r="AQ209" t="s">
        <v>67</v>
      </c>
      <c r="AR209" s="6" t="str">
        <f>VLOOKUP($A209,PreSurvey!$D:AC,26,FALSE)</f>
        <v>Disagree Strongly</v>
      </c>
      <c r="AS209" t="s">
        <v>67</v>
      </c>
      <c r="AT209" s="6" t="str">
        <f>VLOOKUP($A209,PreSurvey!$D:AD,27,FALSE)</f>
        <v>Agree Slightly</v>
      </c>
      <c r="AU209" t="s">
        <v>68</v>
      </c>
      <c r="AV209" s="6" t="str">
        <f>VLOOKUP($A209,PreSurvey!$D:AE,28,FALSE)</f>
        <v>Neither Agree nor Disagree</v>
      </c>
      <c r="AW209" t="s">
        <v>60</v>
      </c>
      <c r="AX209" s="6" t="str">
        <f>VLOOKUP($A209,PreSurvey!$D:AF,29,FALSE)</f>
        <v>Disagree Slightly</v>
      </c>
      <c r="AY209" t="s">
        <v>66</v>
      </c>
      <c r="AZ209" s="6" t="str">
        <f>VLOOKUP($A209,PreSurvey!$D:AG,30,FALSE)</f>
        <v>Agree Slightly</v>
      </c>
      <c r="BA209" t="s">
        <v>65</v>
      </c>
      <c r="BB209" s="6" t="str">
        <f>VLOOKUP($A209,PreSurvey!$D:AH,31,FALSE)</f>
        <v>Neither Agree nor Disagree</v>
      </c>
      <c r="BC209" t="s">
        <v>65</v>
      </c>
      <c r="BD209" s="6" t="str">
        <f>VLOOKUP($A209,PreSurvey!$D:AI,32,FALSE)</f>
        <v>Agree Slightly</v>
      </c>
      <c r="BE209" t="s">
        <v>65</v>
      </c>
      <c r="BF209" s="6" t="str">
        <f>VLOOKUP($A209,PreSurvey!$D:AJ,33,FALSE)</f>
        <v>Disagree Strongly</v>
      </c>
      <c r="BG209" t="s">
        <v>67</v>
      </c>
      <c r="BH209" s="6" t="str">
        <f>VLOOKUP($A209,PreSurvey!$D:AK,34,FALSE)</f>
        <v>Disagree Strongly</v>
      </c>
      <c r="BI209" t="s">
        <v>67</v>
      </c>
      <c r="BJ209" s="6" t="str">
        <f>VLOOKUP($A209,PreSurvey!$D:AL,35,FALSE)</f>
        <v>Disagree Strongly</v>
      </c>
      <c r="BK209" t="s">
        <v>67</v>
      </c>
      <c r="BL209" s="6" t="str">
        <f>VLOOKUP($A209,PreSurvey!$D:AM,36,FALSE)</f>
        <v>Neither Agree nor Disagree</v>
      </c>
      <c r="BM209" t="s">
        <v>65</v>
      </c>
      <c r="BN209" s="6" t="str">
        <f>VLOOKUP($A209,PreSurvey!$D:AN,37,FALSE)</f>
        <v>Agree Strongly</v>
      </c>
      <c r="BO209" t="s">
        <v>68</v>
      </c>
      <c r="BP209" s="6" t="str">
        <f>VLOOKUP($A209,PreSurvey!$D:AO,38,FALSE)</f>
        <v>Disagree Strongly</v>
      </c>
      <c r="BQ209" t="s">
        <v>67</v>
      </c>
      <c r="BR209" s="6" t="str">
        <f>VLOOKUP($A209,PreSurvey!$D:AP,39,FALSE)</f>
        <v>Disagree Strongly</v>
      </c>
      <c r="BS209" t="s">
        <v>67</v>
      </c>
      <c r="BT209" s="6" t="str">
        <f>VLOOKUP($A209,PreSurvey!$D:AQ,40,FALSE)</f>
        <v>Disagree Strongly</v>
      </c>
      <c r="BU209" t="s">
        <v>67</v>
      </c>
      <c r="BV209" s="6" t="str">
        <f>VLOOKUP($A209,PreSurvey!$D:AR,41,FALSE)</f>
        <v>Disagree Strongly</v>
      </c>
      <c r="BW209" t="s">
        <v>67</v>
      </c>
      <c r="BX209" s="6" t="str">
        <f>VLOOKUP($A209,PreSurvey!$D:AS,42,FALSE)</f>
        <v>Disagree Strongly</v>
      </c>
      <c r="BY209" t="s">
        <v>67</v>
      </c>
      <c r="BZ209" s="6" t="str">
        <f>VLOOKUP($A209,PreSurvey!$D:AT,43,FALSE)</f>
        <v>Agree Strongly</v>
      </c>
      <c r="CA209" t="s">
        <v>68</v>
      </c>
      <c r="CB209" s="6" t="str">
        <f>VLOOKUP($A209,PreSurvey!$D:AU,44,FALSE)</f>
        <v>Agree Strongly</v>
      </c>
      <c r="CC209" t="s">
        <v>68</v>
      </c>
      <c r="CD209" s="6" t="str">
        <f>VLOOKUP($A209,PreSurvey!$D:AV,45,FALSE)</f>
        <v>Agree Strongly</v>
      </c>
      <c r="CE209" t="s">
        <v>68</v>
      </c>
      <c r="CF209" s="6" t="str">
        <f>VLOOKUP($A209,PreSurvey!$D:AW,46,FALSE)</f>
        <v>Agree Strongly</v>
      </c>
      <c r="CG209" t="s">
        <v>68</v>
      </c>
      <c r="CH209" s="6" t="str">
        <f>VLOOKUP($A209,PreSurvey!$D:AX,47,FALSE)</f>
        <v>Agree Strongly</v>
      </c>
      <c r="CI209" t="s">
        <v>68</v>
      </c>
      <c r="CJ209" s="6" t="str">
        <f>VLOOKUP($A209,PreSurvey!$D:AY,48,FALSE)</f>
        <v>Neither Agree nor Disagree</v>
      </c>
      <c r="CK209" t="s">
        <v>60</v>
      </c>
      <c r="CL209">
        <v>748</v>
      </c>
      <c r="CM209" s="3">
        <v>44438.791666666664</v>
      </c>
    </row>
    <row r="210" spans="1:91" x14ac:dyDescent="0.35">
      <c r="A210" s="5" t="s">
        <v>322</v>
      </c>
      <c r="B210" t="s">
        <v>498</v>
      </c>
      <c r="C210" t="s">
        <v>703</v>
      </c>
      <c r="D210" t="s">
        <v>56</v>
      </c>
      <c r="E210" s="6" t="s">
        <v>52</v>
      </c>
      <c r="F210" s="6" t="s">
        <v>90</v>
      </c>
      <c r="G210" s="6" t="s">
        <v>52</v>
      </c>
      <c r="H210" s="6" t="s">
        <v>74</v>
      </c>
      <c r="I210">
        <v>4</v>
      </c>
      <c r="J210">
        <v>5</v>
      </c>
      <c r="K210">
        <v>4</v>
      </c>
      <c r="L210" s="6" t="str">
        <f>VLOOKUP($A210,PreSurvey!$D:M,10,FALSE)</f>
        <v>Agree Slightly</v>
      </c>
      <c r="M210" t="s">
        <v>68</v>
      </c>
      <c r="N210" s="6" t="str">
        <f>VLOOKUP($A210,PreSurvey!$D:N,11,FALSE)</f>
        <v>Disagree Strongly</v>
      </c>
      <c r="O210" t="s">
        <v>67</v>
      </c>
      <c r="P210" s="6" t="str">
        <f>VLOOKUP($A210,PreSurvey!$D:O,12,FALSE)</f>
        <v>Disagree Strongly</v>
      </c>
      <c r="Q210" t="s">
        <v>66</v>
      </c>
      <c r="R210" s="6" t="str">
        <f>VLOOKUP($A210,PreSurvey!$D:P,13,FALSE)</f>
        <v>Agree Slightly</v>
      </c>
      <c r="S210" t="s">
        <v>65</v>
      </c>
      <c r="T210" s="6" t="str">
        <f>VLOOKUP($A210,PreSurvey!$D:Q,14,FALSE)</f>
        <v>Agree Slightly</v>
      </c>
      <c r="U210" t="s">
        <v>65</v>
      </c>
      <c r="V210" s="6" t="str">
        <f>VLOOKUP($A210,PreSurvey!$D:R,15,FALSE)</f>
        <v>Neither Agree nor Disagree</v>
      </c>
      <c r="W210" t="s">
        <v>66</v>
      </c>
      <c r="X210" s="6" t="str">
        <f>VLOOKUP($A210,PreSurvey!$D:S,16,FALSE)</f>
        <v>Disagree Slightly</v>
      </c>
      <c r="Y210" t="s">
        <v>66</v>
      </c>
      <c r="Z210" s="6" t="str">
        <f>VLOOKUP($A210,PreSurvey!$D:T,17,FALSE)</f>
        <v>Disagree Strongly</v>
      </c>
      <c r="AA210" t="s">
        <v>66</v>
      </c>
      <c r="AB210" s="6" t="str">
        <f>VLOOKUP($A210,PreSurvey!$D:U,18,FALSE)</f>
        <v>Agree Slightly</v>
      </c>
      <c r="AC210" t="s">
        <v>68</v>
      </c>
      <c r="AD210" s="6" t="str">
        <f>VLOOKUP($A210,PreSurvey!$D:V,19,FALSE)</f>
        <v>Disagree Strongly</v>
      </c>
      <c r="AE210" t="s">
        <v>66</v>
      </c>
      <c r="AF210" s="6" t="str">
        <f>VLOOKUP($A210,PreSurvey!$D:W,20,FALSE)</f>
        <v>Agree Slightly</v>
      </c>
      <c r="AG210" t="s">
        <v>65</v>
      </c>
      <c r="AH210" s="6" t="str">
        <f>VLOOKUP($A210,PreSurvey!$D:X,21,FALSE)</f>
        <v>Disagree Strongly</v>
      </c>
      <c r="AI210" t="s">
        <v>66</v>
      </c>
      <c r="AJ210" s="6" t="str">
        <f>VLOOKUP($A210,PreSurvey!$D:Y,22,FALSE)</f>
        <v>Disagree Strongly</v>
      </c>
      <c r="AK210" t="s">
        <v>67</v>
      </c>
      <c r="AL210" s="6" t="str">
        <f>VLOOKUP($A210,PreSurvey!$D:Z,23,FALSE)</f>
        <v>Disagree Strongly</v>
      </c>
      <c r="AM210" t="s">
        <v>66</v>
      </c>
      <c r="AN210" s="6" t="str">
        <f>VLOOKUP($A210,PreSurvey!$D:AA,24,FALSE)</f>
        <v>Disagree Strongly</v>
      </c>
      <c r="AO210" t="s">
        <v>60</v>
      </c>
      <c r="AP210" s="6" t="str">
        <f>VLOOKUP($A210,PreSurvey!$D:AB,25,FALSE)</f>
        <v>Disagree Strongly</v>
      </c>
      <c r="AQ210" t="s">
        <v>66</v>
      </c>
      <c r="AR210" s="6" t="str">
        <f>VLOOKUP($A210,PreSurvey!$D:AC,26,FALSE)</f>
        <v>Disagree Strongly</v>
      </c>
      <c r="AS210" t="s">
        <v>67</v>
      </c>
      <c r="AT210" s="6" t="str">
        <f>VLOOKUP($A210,PreSurvey!$D:AD,27,FALSE)</f>
        <v>Agree Strongly</v>
      </c>
      <c r="AU210" t="s">
        <v>68</v>
      </c>
      <c r="AV210" s="6" t="str">
        <f>VLOOKUP($A210,PreSurvey!$D:AE,28,FALSE)</f>
        <v>Disagree Strongly</v>
      </c>
      <c r="AW210" t="s">
        <v>67</v>
      </c>
      <c r="AX210" s="6" t="str">
        <f>VLOOKUP($A210,PreSurvey!$D:AF,29,FALSE)</f>
        <v>Disagree Slightly</v>
      </c>
      <c r="AY210" t="s">
        <v>65</v>
      </c>
      <c r="AZ210" s="6" t="str">
        <f>VLOOKUP($A210,PreSurvey!$D:AG,30,FALSE)</f>
        <v>Disagree Slightly</v>
      </c>
      <c r="BA210" t="s">
        <v>67</v>
      </c>
      <c r="BB210" s="6" t="str">
        <f>VLOOKUP($A210,PreSurvey!$D:AH,31,FALSE)</f>
        <v>Agree Slightly</v>
      </c>
      <c r="BC210" t="s">
        <v>65</v>
      </c>
      <c r="BD210" s="6" t="str">
        <f>VLOOKUP($A210,PreSurvey!$D:AI,32,FALSE)</f>
        <v>Agree Strongly</v>
      </c>
      <c r="BE210" t="s">
        <v>68</v>
      </c>
      <c r="BF210" s="6" t="str">
        <f>VLOOKUP($A210,PreSurvey!$D:AJ,33,FALSE)</f>
        <v>Agree Strongly</v>
      </c>
      <c r="BG210" t="s">
        <v>68</v>
      </c>
      <c r="BH210" s="6" t="str">
        <f>VLOOKUP($A210,PreSurvey!$D:AK,34,FALSE)</f>
        <v>Disagree Strongly</v>
      </c>
      <c r="BI210" t="s">
        <v>67</v>
      </c>
      <c r="BJ210" s="6" t="str">
        <f>VLOOKUP($A210,PreSurvey!$D:AL,35,FALSE)</f>
        <v>Disagree Strongly</v>
      </c>
      <c r="BK210" t="s">
        <v>67</v>
      </c>
      <c r="BL210" s="6" t="str">
        <f>VLOOKUP($A210,PreSurvey!$D:AM,36,FALSE)</f>
        <v>Disagree Strongly</v>
      </c>
      <c r="BM210" t="s">
        <v>66</v>
      </c>
      <c r="BN210" s="6" t="str">
        <f>VLOOKUP($A210,PreSurvey!$D:AN,37,FALSE)</f>
        <v>Disagree Strongly</v>
      </c>
      <c r="BO210" t="s">
        <v>66</v>
      </c>
      <c r="BP210" s="6" t="str">
        <f>VLOOKUP($A210,PreSurvey!$D:AO,38,FALSE)</f>
        <v>Disagree Slightly</v>
      </c>
      <c r="BQ210" t="s">
        <v>66</v>
      </c>
      <c r="BR210" s="6" t="str">
        <f>VLOOKUP($A210,PreSurvey!$D:AP,39,FALSE)</f>
        <v>Disagree Slightly</v>
      </c>
      <c r="BS210" t="s">
        <v>60</v>
      </c>
      <c r="BT210" s="6" t="str">
        <f>VLOOKUP($A210,PreSurvey!$D:AQ,40,FALSE)</f>
        <v>Disagree Slightly</v>
      </c>
      <c r="BU210" t="s">
        <v>66</v>
      </c>
      <c r="BV210" s="6" t="str">
        <f>VLOOKUP($A210,PreSurvey!$D:AR,41,FALSE)</f>
        <v>Disagree Strongly</v>
      </c>
      <c r="BW210" t="s">
        <v>66</v>
      </c>
      <c r="BX210" s="6" t="str">
        <f>VLOOKUP($A210,PreSurvey!$D:AS,42,FALSE)</f>
        <v>Agree Slightly</v>
      </c>
      <c r="BY210" t="s">
        <v>66</v>
      </c>
      <c r="BZ210" s="6" t="str">
        <f>VLOOKUP($A210,PreSurvey!$D:AT,43,FALSE)</f>
        <v>Neither Agree nor Disagree</v>
      </c>
      <c r="CA210" t="s">
        <v>66</v>
      </c>
      <c r="CB210" s="6" t="str">
        <f>VLOOKUP($A210,PreSurvey!$D:AU,44,FALSE)</f>
        <v>Agree Strongly</v>
      </c>
      <c r="CC210" t="s">
        <v>68</v>
      </c>
      <c r="CD210" s="6" t="str">
        <f>VLOOKUP($A210,PreSurvey!$D:AV,45,FALSE)</f>
        <v>Agree Strongly</v>
      </c>
      <c r="CE210" t="s">
        <v>68</v>
      </c>
      <c r="CF210" s="6" t="str">
        <f>VLOOKUP($A210,PreSurvey!$D:AW,46,FALSE)</f>
        <v>Agree Strongly</v>
      </c>
      <c r="CG210" t="s">
        <v>65</v>
      </c>
      <c r="CH210" s="6" t="str">
        <f>VLOOKUP($A210,PreSurvey!$D:AX,47,FALSE)</f>
        <v>Agree Strongly</v>
      </c>
      <c r="CI210" t="s">
        <v>68</v>
      </c>
      <c r="CJ210" s="6" t="str">
        <f>VLOOKUP($A210,PreSurvey!$D:AY,48,FALSE)</f>
        <v>Neither Agree nor Disagree</v>
      </c>
      <c r="CK210" t="s">
        <v>60</v>
      </c>
      <c r="CL210">
        <v>729</v>
      </c>
      <c r="CM210" s="3">
        <v>44438.335416666669</v>
      </c>
    </row>
    <row r="211" spans="1:91" x14ac:dyDescent="0.35">
      <c r="A211" s="5" t="s">
        <v>314</v>
      </c>
      <c r="B211" t="s">
        <v>498</v>
      </c>
      <c r="C211" t="s">
        <v>702</v>
      </c>
      <c r="D211" t="s">
        <v>63</v>
      </c>
      <c r="E211" s="6" t="s">
        <v>58</v>
      </c>
      <c r="F211" s="6" t="s">
        <v>73</v>
      </c>
      <c r="G211" s="6" t="s">
        <v>58</v>
      </c>
      <c r="H211" s="6" t="s">
        <v>74</v>
      </c>
      <c r="I211">
        <v>4</v>
      </c>
      <c r="J211">
        <v>3</v>
      </c>
      <c r="K211">
        <v>3</v>
      </c>
      <c r="L211" s="6" t="str">
        <f>VLOOKUP($A211,PreSurvey!$D:M,10,FALSE)</f>
        <v>Agree Slightly</v>
      </c>
      <c r="M211" t="s">
        <v>65</v>
      </c>
      <c r="N211" s="6" t="str">
        <f>VLOOKUP($A211,PreSurvey!$D:N,11,FALSE)</f>
        <v>Disagree Slightly</v>
      </c>
      <c r="O211" t="s">
        <v>66</v>
      </c>
      <c r="P211" s="6" t="str">
        <f>VLOOKUP($A211,PreSurvey!$D:O,12,FALSE)</f>
        <v>Disagree Slightly</v>
      </c>
      <c r="Q211" t="s">
        <v>66</v>
      </c>
      <c r="R211" s="6" t="str">
        <f>VLOOKUP($A211,PreSurvey!$D:P,13,FALSE)</f>
        <v>Neither Agree nor Disagree</v>
      </c>
      <c r="S211" t="s">
        <v>65</v>
      </c>
      <c r="T211" s="6" t="str">
        <f>VLOOKUP($A211,PreSurvey!$D:Q,14,FALSE)</f>
        <v>Agree Slightly</v>
      </c>
      <c r="U211" t="s">
        <v>65</v>
      </c>
      <c r="V211" s="6" t="str">
        <f>VLOOKUP($A211,PreSurvey!$D:R,15,FALSE)</f>
        <v>Neither Agree nor Disagree</v>
      </c>
      <c r="W211" t="s">
        <v>67</v>
      </c>
      <c r="X211" s="6" t="str">
        <f>VLOOKUP($A211,PreSurvey!$D:S,16,FALSE)</f>
        <v>Disagree Slightly</v>
      </c>
      <c r="Y211" t="s">
        <v>67</v>
      </c>
      <c r="Z211" s="6" t="str">
        <f>VLOOKUP($A211,PreSurvey!$D:T,17,FALSE)</f>
        <v>Disagree Slightly</v>
      </c>
      <c r="AA211" t="s">
        <v>66</v>
      </c>
      <c r="AB211" s="6" t="str">
        <f>VLOOKUP($A211,PreSurvey!$D:U,18,FALSE)</f>
        <v>Agree Slightly</v>
      </c>
      <c r="AC211" t="s">
        <v>65</v>
      </c>
      <c r="AD211" s="6" t="str">
        <f>VLOOKUP($A211,PreSurvey!$D:V,19,FALSE)</f>
        <v>Agree Slightly</v>
      </c>
      <c r="AE211" t="s">
        <v>60</v>
      </c>
      <c r="AF211" s="6" t="str">
        <f>VLOOKUP($A211,PreSurvey!$D:W,20,FALSE)</f>
        <v>Disagree Slightly</v>
      </c>
      <c r="AG211" t="s">
        <v>60</v>
      </c>
      <c r="AH211" s="6" t="str">
        <f>VLOOKUP($A211,PreSurvey!$D:X,21,FALSE)</f>
        <v>Disagree Strongly</v>
      </c>
      <c r="AI211" t="s">
        <v>66</v>
      </c>
      <c r="AJ211" s="6" t="str">
        <f>VLOOKUP($A211,PreSurvey!$D:Y,22,FALSE)</f>
        <v>Disagree Slightly</v>
      </c>
      <c r="AK211" t="s">
        <v>67</v>
      </c>
      <c r="AL211" s="6" t="str">
        <f>VLOOKUP($A211,PreSurvey!$D:Z,23,FALSE)</f>
        <v>Disagree Strongly</v>
      </c>
      <c r="AM211" t="s">
        <v>67</v>
      </c>
      <c r="AN211" s="6" t="str">
        <f>VLOOKUP($A211,PreSurvey!$D:AA,24,FALSE)</f>
        <v>Disagree Strongly</v>
      </c>
      <c r="AO211" t="s">
        <v>67</v>
      </c>
      <c r="AP211" s="6" t="str">
        <f>VLOOKUP($A211,PreSurvey!$D:AB,25,FALSE)</f>
        <v>Disagree Slightly</v>
      </c>
      <c r="AQ211" t="s">
        <v>67</v>
      </c>
      <c r="AR211" s="6" t="str">
        <f>VLOOKUP($A211,PreSurvey!$D:AC,26,FALSE)</f>
        <v>Disagree Slightly</v>
      </c>
      <c r="AS211" t="s">
        <v>67</v>
      </c>
      <c r="AT211" s="6" t="str">
        <f>VLOOKUP($A211,PreSurvey!$D:AD,27,FALSE)</f>
        <v>Agree Slightly</v>
      </c>
      <c r="AU211" t="s">
        <v>65</v>
      </c>
      <c r="AV211" s="6" t="str">
        <f>VLOOKUP($A211,PreSurvey!$D:AE,28,FALSE)</f>
        <v>Neither Agree nor Disagree</v>
      </c>
      <c r="AW211" t="s">
        <v>66</v>
      </c>
      <c r="AX211" s="6" t="str">
        <f>VLOOKUP($A211,PreSurvey!$D:AF,29,FALSE)</f>
        <v>Disagree Strongly</v>
      </c>
      <c r="AY211" t="s">
        <v>66</v>
      </c>
      <c r="AZ211" s="6" t="str">
        <f>VLOOKUP($A211,PreSurvey!$D:AG,30,FALSE)</f>
        <v>Neither Agree nor Disagree</v>
      </c>
      <c r="BA211" t="s">
        <v>66</v>
      </c>
      <c r="BB211" s="6" t="str">
        <f>VLOOKUP($A211,PreSurvey!$D:AH,31,FALSE)</f>
        <v>Agree Slightly</v>
      </c>
      <c r="BC211" t="s">
        <v>65</v>
      </c>
      <c r="BD211" s="6" t="str">
        <f>VLOOKUP($A211,PreSurvey!$D:AI,32,FALSE)</f>
        <v>Agree Slightly</v>
      </c>
      <c r="BE211" t="s">
        <v>68</v>
      </c>
      <c r="BF211" s="6" t="str">
        <f>VLOOKUP($A211,PreSurvey!$D:AJ,33,FALSE)</f>
        <v>Disagree Slightly</v>
      </c>
      <c r="BG211" t="s">
        <v>66</v>
      </c>
      <c r="BH211" s="6" t="str">
        <f>VLOOKUP($A211,PreSurvey!$D:AK,34,FALSE)</f>
        <v>Disagree Strongly</v>
      </c>
      <c r="BI211" t="s">
        <v>67</v>
      </c>
      <c r="BJ211" s="6" t="str">
        <f>VLOOKUP($A211,PreSurvey!$D:AL,35,FALSE)</f>
        <v>Disagree Slightly</v>
      </c>
      <c r="BK211" t="s">
        <v>67</v>
      </c>
      <c r="BL211" s="6" t="str">
        <f>VLOOKUP($A211,PreSurvey!$D:AM,36,FALSE)</f>
        <v>Disagree Strongly</v>
      </c>
      <c r="BM211" t="s">
        <v>67</v>
      </c>
      <c r="BN211" s="6" t="str">
        <f>VLOOKUP($A211,PreSurvey!$D:AN,37,FALSE)</f>
        <v>Disagree Slightly</v>
      </c>
      <c r="BO211" t="s">
        <v>67</v>
      </c>
      <c r="BP211" s="6" t="str">
        <f>VLOOKUP($A211,PreSurvey!$D:AO,38,FALSE)</f>
        <v>Neither Agree nor Disagree</v>
      </c>
      <c r="BQ211" t="s">
        <v>67</v>
      </c>
      <c r="BR211" s="6" t="str">
        <f>VLOOKUP($A211,PreSurvey!$D:AP,39,FALSE)</f>
        <v>Disagree Strongly</v>
      </c>
      <c r="BS211" t="s">
        <v>67</v>
      </c>
      <c r="BT211" s="6" t="str">
        <f>VLOOKUP($A211,PreSurvey!$D:AQ,40,FALSE)</f>
        <v>Disagree Strongly</v>
      </c>
      <c r="BU211" t="s">
        <v>67</v>
      </c>
      <c r="BV211" s="6" t="str">
        <f>VLOOKUP($A211,PreSurvey!$D:AR,41,FALSE)</f>
        <v>Disagree Slightly</v>
      </c>
      <c r="BW211" t="s">
        <v>67</v>
      </c>
      <c r="BX211" s="6" t="str">
        <f>VLOOKUP($A211,PreSurvey!$D:AS,42,FALSE)</f>
        <v>Agree Slightly</v>
      </c>
      <c r="BY211" t="s">
        <v>67</v>
      </c>
      <c r="BZ211" s="6" t="str">
        <f>VLOOKUP($A211,PreSurvey!$D:AT,43,FALSE)</f>
        <v>Agree Strongly</v>
      </c>
      <c r="CA211" t="s">
        <v>68</v>
      </c>
      <c r="CB211" s="6" t="str">
        <f>VLOOKUP($A211,PreSurvey!$D:AU,44,FALSE)</f>
        <v>Agree Strongly</v>
      </c>
      <c r="CC211" t="s">
        <v>68</v>
      </c>
      <c r="CD211" s="6" t="str">
        <f>VLOOKUP($A211,PreSurvey!$D:AV,45,FALSE)</f>
        <v>Agree Strongly</v>
      </c>
      <c r="CE211" t="s">
        <v>68</v>
      </c>
      <c r="CF211" s="6" t="str">
        <f>VLOOKUP($A211,PreSurvey!$D:AW,46,FALSE)</f>
        <v>Agree Strongly</v>
      </c>
      <c r="CG211" t="s">
        <v>68</v>
      </c>
      <c r="CH211" s="6" t="str">
        <f>VLOOKUP($A211,PreSurvey!$D:AX,47,FALSE)</f>
        <v>Agree Strongly</v>
      </c>
      <c r="CI211" t="s">
        <v>68</v>
      </c>
      <c r="CJ211" s="6" t="str">
        <f>VLOOKUP($A211,PreSurvey!$D:AY,48,FALSE)</f>
        <v>Neither Agree nor Disagree</v>
      </c>
      <c r="CK211" t="s">
        <v>60</v>
      </c>
      <c r="CL211">
        <v>721</v>
      </c>
      <c r="CM211" s="3">
        <v>44438.133333333331</v>
      </c>
    </row>
    <row r="212" spans="1:91" x14ac:dyDescent="0.35">
      <c r="A212" s="5" t="s">
        <v>315</v>
      </c>
      <c r="B212" t="s">
        <v>498</v>
      </c>
      <c r="C212" t="s">
        <v>702</v>
      </c>
      <c r="D212" t="s">
        <v>63</v>
      </c>
      <c r="E212" s="6" t="s">
        <v>58</v>
      </c>
      <c r="F212" s="6" t="s">
        <v>73</v>
      </c>
      <c r="G212" s="6" t="s">
        <v>58</v>
      </c>
      <c r="H212" s="6" t="s">
        <v>74</v>
      </c>
      <c r="I212">
        <v>4</v>
      </c>
      <c r="J212">
        <v>4</v>
      </c>
      <c r="K212">
        <v>4</v>
      </c>
      <c r="L212" s="6" t="str">
        <f>VLOOKUP($A212,PreSurvey!$D:M,10,FALSE)</f>
        <v>Agree Slightly</v>
      </c>
      <c r="M212" t="s">
        <v>68</v>
      </c>
      <c r="N212" s="6" t="str">
        <f>VLOOKUP($A212,PreSurvey!$D:N,11,FALSE)</f>
        <v>Disagree Slightly</v>
      </c>
      <c r="O212" t="s">
        <v>65</v>
      </c>
      <c r="P212" s="6" t="str">
        <f>VLOOKUP($A212,PreSurvey!$D:O,12,FALSE)</f>
        <v>Disagree Slightly</v>
      </c>
      <c r="Q212" t="s">
        <v>67</v>
      </c>
      <c r="R212" s="6" t="str">
        <f>VLOOKUP($A212,PreSurvey!$D:P,13,FALSE)</f>
        <v>Neither Agree nor Disagree</v>
      </c>
      <c r="S212" t="s">
        <v>68</v>
      </c>
      <c r="T212" s="6" t="str">
        <f>VLOOKUP($A212,PreSurvey!$D:Q,14,FALSE)</f>
        <v>Neither Agree nor Disagree</v>
      </c>
      <c r="U212" t="s">
        <v>65</v>
      </c>
      <c r="V212" s="6" t="str">
        <f>VLOOKUP($A212,PreSurvey!$D:R,15,FALSE)</f>
        <v>Disagree Slightly</v>
      </c>
      <c r="W212" t="s">
        <v>67</v>
      </c>
      <c r="X212" s="6" t="str">
        <f>VLOOKUP($A212,PreSurvey!$D:S,16,FALSE)</f>
        <v>Neither Agree nor Disagree</v>
      </c>
      <c r="Y212" t="s">
        <v>67</v>
      </c>
      <c r="Z212" s="6" t="str">
        <f>VLOOKUP($A212,PreSurvey!$D:T,17,FALSE)</f>
        <v>Disagree Slightly</v>
      </c>
      <c r="AA212" t="s">
        <v>67</v>
      </c>
      <c r="AB212" s="6" t="str">
        <f>VLOOKUP($A212,PreSurvey!$D:U,18,FALSE)</f>
        <v>Agree Strongly</v>
      </c>
      <c r="AC212" t="s">
        <v>68</v>
      </c>
      <c r="AD212" s="6" t="str">
        <f>VLOOKUP($A212,PreSurvey!$D:V,19,FALSE)</f>
        <v>Disagree Slightly</v>
      </c>
      <c r="AE212" t="s">
        <v>65</v>
      </c>
      <c r="AF212" s="6" t="str">
        <f>VLOOKUP($A212,PreSurvey!$D:W,20,FALSE)</f>
        <v>Neither Agree nor Disagree</v>
      </c>
      <c r="AG212" t="s">
        <v>65</v>
      </c>
      <c r="AH212" s="6" t="str">
        <f>VLOOKUP($A212,PreSurvey!$D:X,21,FALSE)</f>
        <v>Disagree Slightly</v>
      </c>
      <c r="AI212" t="s">
        <v>65</v>
      </c>
      <c r="AJ212" s="6" t="str">
        <f>VLOOKUP($A212,PreSurvey!$D:Y,22,FALSE)</f>
        <v>Disagree Strongly</v>
      </c>
      <c r="AK212" t="s">
        <v>60</v>
      </c>
      <c r="AL212" s="6" t="str">
        <f>VLOOKUP($A212,PreSurvey!$D:Z,23,FALSE)</f>
        <v>Disagree Slightly</v>
      </c>
      <c r="AM212" t="s">
        <v>65</v>
      </c>
      <c r="AN212" s="6" t="str">
        <f>VLOOKUP($A212,PreSurvey!$D:AA,24,FALSE)</f>
        <v>Disagree Slightly</v>
      </c>
      <c r="AO212" t="s">
        <v>66</v>
      </c>
      <c r="AP212" s="6" t="str">
        <f>VLOOKUP($A212,PreSurvey!$D:AB,25,FALSE)</f>
        <v>Disagree Strongly</v>
      </c>
      <c r="AQ212" t="s">
        <v>67</v>
      </c>
      <c r="AR212" s="6" t="str">
        <f>VLOOKUP($A212,PreSurvey!$D:AC,26,FALSE)</f>
        <v>Neither Agree nor Disagree</v>
      </c>
      <c r="AS212" t="s">
        <v>60</v>
      </c>
      <c r="AT212" s="6" t="str">
        <f>VLOOKUP($A212,PreSurvey!$D:AD,27,FALSE)</f>
        <v>Agree Strongly</v>
      </c>
      <c r="AU212" t="s">
        <v>68</v>
      </c>
      <c r="AV212" s="6" t="str">
        <f>VLOOKUP($A212,PreSurvey!$D:AE,28,FALSE)</f>
        <v>Neither Agree nor Disagree</v>
      </c>
      <c r="AW212" t="s">
        <v>60</v>
      </c>
      <c r="AX212" s="6" t="str">
        <f>VLOOKUP($A212,PreSurvey!$D:AF,29,FALSE)</f>
        <v>Neither Agree nor Disagree</v>
      </c>
      <c r="AY212" t="s">
        <v>60</v>
      </c>
      <c r="AZ212" s="6" t="str">
        <f>VLOOKUP($A212,PreSurvey!$D:AG,30,FALSE)</f>
        <v>Disagree Slightly</v>
      </c>
      <c r="BA212" t="s">
        <v>66</v>
      </c>
      <c r="BB212" s="6" t="str">
        <f>VLOOKUP($A212,PreSurvey!$D:AH,31,FALSE)</f>
        <v>Agree Slightly</v>
      </c>
      <c r="BC212" t="s">
        <v>68</v>
      </c>
      <c r="BD212" s="6" t="str">
        <f>VLOOKUP($A212,PreSurvey!$D:AI,32,FALSE)</f>
        <v>Agree Strongly</v>
      </c>
      <c r="BE212" t="s">
        <v>68</v>
      </c>
      <c r="BF212" s="6" t="str">
        <f>VLOOKUP($A212,PreSurvey!$D:AJ,33,FALSE)</f>
        <v>Disagree Slightly</v>
      </c>
      <c r="BG212" t="s">
        <v>66</v>
      </c>
      <c r="BH212" s="6" t="str">
        <f>VLOOKUP($A212,PreSurvey!$D:AK,34,FALSE)</f>
        <v>Disagree Strongly</v>
      </c>
      <c r="BI212" t="s">
        <v>67</v>
      </c>
      <c r="BJ212" s="6" t="str">
        <f>VLOOKUP($A212,PreSurvey!$D:AL,35,FALSE)</f>
        <v>Disagree Strongly</v>
      </c>
      <c r="BK212" t="s">
        <v>60</v>
      </c>
      <c r="BL212" s="6" t="str">
        <f>VLOOKUP($A212,PreSurvey!$D:AM,36,FALSE)</f>
        <v>Disagree Strongly</v>
      </c>
      <c r="BM212" t="s">
        <v>67</v>
      </c>
      <c r="BN212" s="6" t="str">
        <f>VLOOKUP($A212,PreSurvey!$D:AN,37,FALSE)</f>
        <v>Neither Agree nor Disagree</v>
      </c>
      <c r="BO212" t="s">
        <v>60</v>
      </c>
      <c r="BP212" s="6" t="str">
        <f>VLOOKUP($A212,PreSurvey!$D:AO,38,FALSE)</f>
        <v>Disagree Strongly</v>
      </c>
      <c r="BQ212" t="s">
        <v>67</v>
      </c>
      <c r="BR212" s="6" t="str">
        <f>VLOOKUP($A212,PreSurvey!$D:AP,39,FALSE)</f>
        <v>Disagree Slightly</v>
      </c>
      <c r="BS212" t="s">
        <v>67</v>
      </c>
      <c r="BT212" s="6" t="str">
        <f>VLOOKUP($A212,PreSurvey!$D:AQ,40,FALSE)</f>
        <v>Disagree Slightly</v>
      </c>
      <c r="BU212" t="s">
        <v>67</v>
      </c>
      <c r="BV212" s="6" t="str">
        <f>VLOOKUP($A212,PreSurvey!$D:AR,41,FALSE)</f>
        <v>Disagree Slightly</v>
      </c>
      <c r="BW212" t="s">
        <v>67</v>
      </c>
      <c r="BX212" s="6" t="str">
        <f>VLOOKUP($A212,PreSurvey!$D:AS,42,FALSE)</f>
        <v>Neither Agree nor Disagree</v>
      </c>
      <c r="BY212" t="s">
        <v>66</v>
      </c>
      <c r="BZ212" s="6" t="str">
        <f>VLOOKUP($A212,PreSurvey!$D:AT,43,FALSE)</f>
        <v>Agree Slightly</v>
      </c>
      <c r="CA212" t="s">
        <v>68</v>
      </c>
      <c r="CB212" s="6" t="str">
        <f>VLOOKUP($A212,PreSurvey!$D:AU,44,FALSE)</f>
        <v>Agree Slightly</v>
      </c>
      <c r="CC212" t="s">
        <v>68</v>
      </c>
      <c r="CD212" s="6" t="str">
        <f>VLOOKUP($A212,PreSurvey!$D:AV,45,FALSE)</f>
        <v>Agree Slightly</v>
      </c>
      <c r="CE212" t="s">
        <v>68</v>
      </c>
      <c r="CF212" s="6" t="str">
        <f>VLOOKUP($A212,PreSurvey!$D:AW,46,FALSE)</f>
        <v>Agree Slightly</v>
      </c>
      <c r="CG212" t="s">
        <v>68</v>
      </c>
      <c r="CH212" s="6" t="str">
        <f>VLOOKUP($A212,PreSurvey!$D:AX,47,FALSE)</f>
        <v>Neither Agree nor Disagree</v>
      </c>
      <c r="CI212" t="s">
        <v>65</v>
      </c>
      <c r="CJ212" s="6" t="str">
        <f>VLOOKUP($A212,PreSurvey!$D:AY,48,FALSE)</f>
        <v>Neither Agree nor Disagree</v>
      </c>
      <c r="CK212" t="s">
        <v>60</v>
      </c>
      <c r="CL212">
        <v>715</v>
      </c>
      <c r="CM212" s="3">
        <v>44438.036805555559</v>
      </c>
    </row>
    <row r="213" spans="1:91" x14ac:dyDescent="0.35">
      <c r="A213" s="5" t="s">
        <v>485</v>
      </c>
      <c r="B213" t="s">
        <v>498</v>
      </c>
      <c r="C213" t="s">
        <v>715</v>
      </c>
      <c r="D213" t="s">
        <v>56</v>
      </c>
      <c r="E213" s="6" t="s">
        <v>52</v>
      </c>
      <c r="F213" s="6" t="s">
        <v>173</v>
      </c>
      <c r="G213" s="6" t="s">
        <v>58</v>
      </c>
      <c r="H213" s="6" t="s">
        <v>74</v>
      </c>
      <c r="I213">
        <v>4</v>
      </c>
      <c r="J213">
        <v>4</v>
      </c>
      <c r="K213">
        <v>4</v>
      </c>
      <c r="L213" s="6" t="str">
        <f>VLOOKUP($A213,PreSurvey!$D:M,10,FALSE)</f>
        <v>Agree Slightly</v>
      </c>
      <c r="M213" t="s">
        <v>68</v>
      </c>
      <c r="N213" s="6" t="str">
        <f>VLOOKUP($A213,PreSurvey!$D:N,11,FALSE)</f>
        <v>Agree Slightly</v>
      </c>
      <c r="O213" t="s">
        <v>67</v>
      </c>
      <c r="P213" s="6" t="str">
        <f>VLOOKUP($A213,PreSurvey!$D:O,12,FALSE)</f>
        <v>Disagree Slightly</v>
      </c>
      <c r="Q213" t="s">
        <v>67</v>
      </c>
      <c r="R213" s="6" t="str">
        <f>VLOOKUP($A213,PreSurvey!$D:P,13,FALSE)</f>
        <v>Agree Slightly</v>
      </c>
      <c r="S213" t="s">
        <v>65</v>
      </c>
      <c r="T213" s="6" t="str">
        <f>VLOOKUP($A213,PreSurvey!$D:Q,14,FALSE)</f>
        <v>Agree Slightly</v>
      </c>
      <c r="U213" t="s">
        <v>65</v>
      </c>
      <c r="V213" s="6" t="str">
        <f>VLOOKUP($A213,PreSurvey!$D:R,15,FALSE)</f>
        <v>Disagree Strongly</v>
      </c>
      <c r="W213" t="s">
        <v>66</v>
      </c>
      <c r="X213" s="6" t="str">
        <f>VLOOKUP($A213,PreSurvey!$D:S,16,FALSE)</f>
        <v>Disagree Strongly</v>
      </c>
      <c r="Y213" t="s">
        <v>66</v>
      </c>
      <c r="Z213" s="6" t="str">
        <f>VLOOKUP($A213,PreSurvey!$D:T,17,FALSE)</f>
        <v>Disagree Strongly</v>
      </c>
      <c r="AA213" t="s">
        <v>67</v>
      </c>
      <c r="AB213" s="6" t="str">
        <f>VLOOKUP($A213,PreSurvey!$D:U,18,FALSE)</f>
        <v>Agree Strongly</v>
      </c>
      <c r="AC213" t="s">
        <v>68</v>
      </c>
      <c r="AD213" s="6" t="str">
        <f>VLOOKUP($A213,PreSurvey!$D:V,19,FALSE)</f>
        <v>Neither Agree nor Disagree</v>
      </c>
      <c r="AE213" t="s">
        <v>60</v>
      </c>
      <c r="AF213" s="6" t="str">
        <f>VLOOKUP($A213,PreSurvey!$D:W,20,FALSE)</f>
        <v>Agree Slightly</v>
      </c>
      <c r="AG213" t="s">
        <v>68</v>
      </c>
      <c r="AH213" s="6" t="str">
        <f>VLOOKUP($A213,PreSurvey!$D:X,21,FALSE)</f>
        <v>Disagree Strongly</v>
      </c>
      <c r="AI213" t="s">
        <v>65</v>
      </c>
      <c r="AJ213" s="6" t="str">
        <f>VLOOKUP($A213,PreSurvey!$D:Y,22,FALSE)</f>
        <v>Neither Agree nor Disagree</v>
      </c>
      <c r="AK213" t="s">
        <v>60</v>
      </c>
      <c r="AL213" s="6" t="str">
        <f>VLOOKUP($A213,PreSurvey!$D:Z,23,FALSE)</f>
        <v>Disagree Slightly</v>
      </c>
      <c r="AM213" t="s">
        <v>66</v>
      </c>
      <c r="AN213" s="6" t="str">
        <f>VLOOKUP($A213,PreSurvey!$D:AA,24,FALSE)</f>
        <v>Neither Agree nor Disagree</v>
      </c>
      <c r="AO213" t="s">
        <v>67</v>
      </c>
      <c r="AP213" s="6" t="str">
        <f>VLOOKUP($A213,PreSurvey!$D:AB,25,FALSE)</f>
        <v>Disagree Slightly</v>
      </c>
      <c r="AQ213" t="s">
        <v>66</v>
      </c>
      <c r="AR213" s="6" t="str">
        <f>VLOOKUP($A213,PreSurvey!$D:AC,26,FALSE)</f>
        <v>Neither Agree nor Disagree</v>
      </c>
      <c r="AS213" t="s">
        <v>60</v>
      </c>
      <c r="AT213" s="6" t="str">
        <f>VLOOKUP($A213,PreSurvey!$D:AD,27,FALSE)</f>
        <v>Agree Slightly</v>
      </c>
      <c r="AU213" t="s">
        <v>65</v>
      </c>
      <c r="AV213" s="6" t="str">
        <f>VLOOKUP($A213,PreSurvey!$D:AE,28,FALSE)</f>
        <v>Disagree Slightly</v>
      </c>
      <c r="AW213" t="s">
        <v>67</v>
      </c>
      <c r="AX213" s="6" t="str">
        <f>VLOOKUP($A213,PreSurvey!$D:AF,29,FALSE)</f>
        <v>Disagree Slightly</v>
      </c>
      <c r="AY213" t="s">
        <v>66</v>
      </c>
      <c r="AZ213" s="6" t="str">
        <f>VLOOKUP($A213,PreSurvey!$D:AG,30,FALSE)</f>
        <v>Disagree Slightly</v>
      </c>
      <c r="BA213" t="s">
        <v>66</v>
      </c>
      <c r="BB213" s="6" t="str">
        <f>VLOOKUP($A213,PreSurvey!$D:AH,31,FALSE)</f>
        <v>Agree Slightly</v>
      </c>
      <c r="BC213" t="s">
        <v>68</v>
      </c>
      <c r="BD213" s="6" t="str">
        <f>VLOOKUP($A213,PreSurvey!$D:AI,32,FALSE)</f>
        <v>Agree Strongly</v>
      </c>
      <c r="BE213" t="s">
        <v>68</v>
      </c>
      <c r="BF213" s="6" t="str">
        <f>VLOOKUP($A213,PreSurvey!$D:AJ,33,FALSE)</f>
        <v>Disagree Slightly</v>
      </c>
      <c r="BG213" t="s">
        <v>67</v>
      </c>
      <c r="BH213" s="6" t="str">
        <f>VLOOKUP($A213,PreSurvey!$D:AK,34,FALSE)</f>
        <v>Disagree Strongly</v>
      </c>
      <c r="BI213" t="s">
        <v>67</v>
      </c>
      <c r="BJ213" s="6" t="str">
        <f>VLOOKUP($A213,PreSurvey!$D:AL,35,FALSE)</f>
        <v>Disagree Strongly</v>
      </c>
      <c r="BK213" t="s">
        <v>67</v>
      </c>
      <c r="BL213" s="6" t="str">
        <f>VLOOKUP($A213,PreSurvey!$D:AM,36,FALSE)</f>
        <v>Disagree Slightly</v>
      </c>
      <c r="BM213" t="s">
        <v>67</v>
      </c>
      <c r="BN213" s="6" t="str">
        <f>VLOOKUP($A213,PreSurvey!$D:AN,37,FALSE)</f>
        <v>Disagree Slightly</v>
      </c>
      <c r="BO213" t="s">
        <v>66</v>
      </c>
      <c r="BP213" s="6" t="str">
        <f>VLOOKUP($A213,PreSurvey!$D:AO,38,FALSE)</f>
        <v>Neither Agree nor Disagree</v>
      </c>
      <c r="BQ213" t="s">
        <v>66</v>
      </c>
      <c r="BR213" s="6" t="str">
        <f>VLOOKUP($A213,PreSurvey!$D:AP,39,FALSE)</f>
        <v>Disagree Slightly</v>
      </c>
      <c r="BS213" t="s">
        <v>67</v>
      </c>
      <c r="BT213" s="6" t="str">
        <f>VLOOKUP($A213,PreSurvey!$D:AQ,40,FALSE)</f>
        <v>Disagree Slightly</v>
      </c>
      <c r="BU213" t="s">
        <v>66</v>
      </c>
      <c r="BV213" s="6" t="str">
        <f>VLOOKUP($A213,PreSurvey!$D:AR,41,FALSE)</f>
        <v>Disagree Slightly</v>
      </c>
      <c r="BW213" t="s">
        <v>67</v>
      </c>
      <c r="BX213" s="6" t="str">
        <f>VLOOKUP($A213,PreSurvey!$D:AS,42,FALSE)</f>
        <v>Agree Slightly</v>
      </c>
      <c r="BY213" t="s">
        <v>60</v>
      </c>
      <c r="BZ213" s="6" t="str">
        <f>VLOOKUP($A213,PreSurvey!$D:AT,43,FALSE)</f>
        <v>Agree Slightly</v>
      </c>
      <c r="CA213" t="s">
        <v>65</v>
      </c>
      <c r="CB213" s="6" t="str">
        <f>VLOOKUP($A213,PreSurvey!$D:AU,44,FALSE)</f>
        <v>Agree Strongly</v>
      </c>
      <c r="CC213" t="s">
        <v>68</v>
      </c>
      <c r="CD213" s="6" t="str">
        <f>VLOOKUP($A213,PreSurvey!$D:AV,45,FALSE)</f>
        <v>Agree Strongly</v>
      </c>
      <c r="CE213" t="s">
        <v>68</v>
      </c>
      <c r="CF213" s="6" t="str">
        <f>VLOOKUP($A213,PreSurvey!$D:AW,46,FALSE)</f>
        <v>Agree Strongly</v>
      </c>
      <c r="CG213" t="s">
        <v>68</v>
      </c>
      <c r="CH213" s="6" t="str">
        <f>VLOOKUP($A213,PreSurvey!$D:AX,47,FALSE)</f>
        <v>Neither Agree nor Disagree</v>
      </c>
      <c r="CI213" t="s">
        <v>65</v>
      </c>
      <c r="CJ213" s="6" t="str">
        <f>VLOOKUP($A213,PreSurvey!$D:AY,48,FALSE)</f>
        <v>Neither Agree nor Disagree</v>
      </c>
      <c r="CK213" t="s">
        <v>60</v>
      </c>
      <c r="CL213">
        <v>709</v>
      </c>
      <c r="CM213" s="3">
        <v>44437.886111111111</v>
      </c>
    </row>
    <row r="214" spans="1:91" x14ac:dyDescent="0.35">
      <c r="A214" s="5" t="s">
        <v>317</v>
      </c>
      <c r="B214" t="s">
        <v>498</v>
      </c>
      <c r="C214" t="s">
        <v>705</v>
      </c>
      <c r="D214" t="s">
        <v>56</v>
      </c>
      <c r="E214" s="6" t="s">
        <v>52</v>
      </c>
      <c r="F214" s="6" t="s">
        <v>90</v>
      </c>
      <c r="G214" s="6" t="s">
        <v>58</v>
      </c>
      <c r="H214" s="6" t="s">
        <v>85</v>
      </c>
      <c r="I214">
        <v>5</v>
      </c>
      <c r="J214">
        <v>5</v>
      </c>
      <c r="K214">
        <v>5</v>
      </c>
      <c r="L214" s="6" t="str">
        <f>VLOOKUP($A214,PreSurvey!$D:M,10,FALSE)</f>
        <v>Agree Slightly</v>
      </c>
      <c r="M214" t="s">
        <v>68</v>
      </c>
      <c r="N214" s="6" t="str">
        <f>VLOOKUP($A214,PreSurvey!$D:N,11,FALSE)</f>
        <v>Disagree Slightly</v>
      </c>
      <c r="O214" t="s">
        <v>60</v>
      </c>
      <c r="P214" s="6" t="str">
        <f>VLOOKUP($A214,PreSurvey!$D:O,12,FALSE)</f>
        <v>Disagree Slightly</v>
      </c>
      <c r="Q214" t="s">
        <v>67</v>
      </c>
      <c r="R214" s="6" t="str">
        <f>VLOOKUP($A214,PreSurvey!$D:P,13,FALSE)</f>
        <v>Agree Strongly</v>
      </c>
      <c r="S214" t="s">
        <v>68</v>
      </c>
      <c r="T214" s="6" t="str">
        <f>VLOOKUP($A214,PreSurvey!$D:Q,14,FALSE)</f>
        <v>Agree Strongly</v>
      </c>
      <c r="U214" t="s">
        <v>68</v>
      </c>
      <c r="V214" s="6" t="str">
        <f>VLOOKUP($A214,PreSurvey!$D:R,15,FALSE)</f>
        <v>Disagree Strongly</v>
      </c>
      <c r="W214" t="s">
        <v>67</v>
      </c>
      <c r="X214" s="6" t="str">
        <f>VLOOKUP($A214,PreSurvey!$D:S,16,FALSE)</f>
        <v>Disagree Strongly</v>
      </c>
      <c r="Y214" t="s">
        <v>67</v>
      </c>
      <c r="Z214" s="6" t="str">
        <f>VLOOKUP($A214,PreSurvey!$D:T,17,FALSE)</f>
        <v>Disagree Strongly</v>
      </c>
      <c r="AA214" t="s">
        <v>67</v>
      </c>
      <c r="AB214" s="6" t="str">
        <f>VLOOKUP($A214,PreSurvey!$D:U,18,FALSE)</f>
        <v>Agree Strongly</v>
      </c>
      <c r="AC214" t="s">
        <v>68</v>
      </c>
      <c r="AD214" s="6" t="str">
        <f>VLOOKUP($A214,PreSurvey!$D:V,19,FALSE)</f>
        <v>Agree Slightly</v>
      </c>
      <c r="AE214" t="s">
        <v>65</v>
      </c>
      <c r="AF214" s="6" t="str">
        <f>VLOOKUP($A214,PreSurvey!$D:W,20,FALSE)</f>
        <v>Agree Strongly</v>
      </c>
      <c r="AG214" t="s">
        <v>68</v>
      </c>
      <c r="AH214" s="6" t="str">
        <f>VLOOKUP($A214,PreSurvey!$D:X,21,FALSE)</f>
        <v>Neither Agree nor Disagree</v>
      </c>
      <c r="AI214" t="s">
        <v>68</v>
      </c>
      <c r="AJ214" s="6" t="str">
        <f>VLOOKUP($A214,PreSurvey!$D:Y,22,FALSE)</f>
        <v>Disagree Strongly</v>
      </c>
      <c r="AK214" t="s">
        <v>67</v>
      </c>
      <c r="AL214" s="6" t="str">
        <f>VLOOKUP($A214,PreSurvey!$D:Z,23,FALSE)</f>
        <v>Neither Agree nor Disagree</v>
      </c>
      <c r="AM214" t="s">
        <v>65</v>
      </c>
      <c r="AN214" s="6" t="str">
        <f>VLOOKUP($A214,PreSurvey!$D:AA,24,FALSE)</f>
        <v>Agree Slightly</v>
      </c>
      <c r="AO214" t="s">
        <v>66</v>
      </c>
      <c r="AP214" s="6" t="str">
        <f>VLOOKUP($A214,PreSurvey!$D:AB,25,FALSE)</f>
        <v>Disagree Strongly</v>
      </c>
      <c r="AQ214" t="s">
        <v>67</v>
      </c>
      <c r="AR214" s="6" t="str">
        <f>VLOOKUP($A214,PreSurvey!$D:AC,26,FALSE)</f>
        <v>Disagree Strongly</v>
      </c>
      <c r="AS214" t="s">
        <v>67</v>
      </c>
      <c r="AT214" s="6" t="str">
        <f>VLOOKUP($A214,PreSurvey!$D:AD,27,FALSE)</f>
        <v>Agree Slightly</v>
      </c>
      <c r="AU214" t="s">
        <v>68</v>
      </c>
      <c r="AV214" s="6" t="str">
        <f>VLOOKUP($A214,PreSurvey!$D:AE,28,FALSE)</f>
        <v>Disagree Strongly</v>
      </c>
      <c r="AW214" t="s">
        <v>67</v>
      </c>
      <c r="AX214" s="6" t="str">
        <f>VLOOKUP($A214,PreSurvey!$D:AF,29,FALSE)</f>
        <v>Disagree Slightly</v>
      </c>
      <c r="AY214" t="s">
        <v>67</v>
      </c>
      <c r="AZ214" s="6" t="str">
        <f>VLOOKUP($A214,PreSurvey!$D:AG,30,FALSE)</f>
        <v>Disagree Strongly</v>
      </c>
      <c r="BA214" t="s">
        <v>67</v>
      </c>
      <c r="BB214" s="6" t="str">
        <f>VLOOKUP($A214,PreSurvey!$D:AH,31,FALSE)</f>
        <v>Agree Slightly</v>
      </c>
      <c r="BC214" t="s">
        <v>68</v>
      </c>
      <c r="BD214" s="6" t="str">
        <f>VLOOKUP($A214,PreSurvey!$D:AI,32,FALSE)</f>
        <v>Agree Slightly</v>
      </c>
      <c r="BE214" t="s">
        <v>68</v>
      </c>
      <c r="BF214" s="6" t="str">
        <f>VLOOKUP($A214,PreSurvey!$D:AJ,33,FALSE)</f>
        <v>Disagree Strongly</v>
      </c>
      <c r="BG214" t="s">
        <v>67</v>
      </c>
      <c r="BH214" s="6" t="str">
        <f>VLOOKUP($A214,PreSurvey!$D:AK,34,FALSE)</f>
        <v>Disagree Strongly</v>
      </c>
      <c r="BI214" t="s">
        <v>67</v>
      </c>
      <c r="BJ214" s="6" t="str">
        <f>VLOOKUP($A214,PreSurvey!$D:AL,35,FALSE)</f>
        <v>Disagree Slightly</v>
      </c>
      <c r="BK214" t="s">
        <v>65</v>
      </c>
      <c r="BL214" s="6" t="str">
        <f>VLOOKUP($A214,PreSurvey!$D:AM,36,FALSE)</f>
        <v>Agree Slightly</v>
      </c>
      <c r="BM214" t="s">
        <v>65</v>
      </c>
      <c r="BN214" s="6" t="str">
        <f>VLOOKUP($A214,PreSurvey!$D:AN,37,FALSE)</f>
        <v>Agree Slightly</v>
      </c>
      <c r="BO214" t="s">
        <v>65</v>
      </c>
      <c r="BP214" s="6" t="str">
        <f>VLOOKUP($A214,PreSurvey!$D:AO,38,FALSE)</f>
        <v>Disagree Strongly</v>
      </c>
      <c r="BQ214" t="s">
        <v>67</v>
      </c>
      <c r="BR214" s="6" t="str">
        <f>VLOOKUP($A214,PreSurvey!$D:AP,39,FALSE)</f>
        <v>Disagree Strongly</v>
      </c>
      <c r="BS214" t="s">
        <v>67</v>
      </c>
      <c r="BT214" s="6" t="str">
        <f>VLOOKUP($A214,PreSurvey!$D:AQ,40,FALSE)</f>
        <v>Disagree Strongly</v>
      </c>
      <c r="BU214" t="s">
        <v>67</v>
      </c>
      <c r="BV214" s="6" t="str">
        <f>VLOOKUP($A214,PreSurvey!$D:AR,41,FALSE)</f>
        <v>Disagree Strongly</v>
      </c>
      <c r="BW214" t="s">
        <v>67</v>
      </c>
      <c r="BX214" s="6" t="str">
        <f>VLOOKUP($A214,PreSurvey!$D:AS,42,FALSE)</f>
        <v>Disagree Strongly</v>
      </c>
      <c r="BY214" t="s">
        <v>67</v>
      </c>
      <c r="BZ214" s="6" t="str">
        <f>VLOOKUP($A214,PreSurvey!$D:AT,43,FALSE)</f>
        <v>Agree Strongly</v>
      </c>
      <c r="CA214" t="s">
        <v>68</v>
      </c>
      <c r="CB214" s="6" t="str">
        <f>VLOOKUP($A214,PreSurvey!$D:AU,44,FALSE)</f>
        <v>Agree Strongly</v>
      </c>
      <c r="CC214" t="s">
        <v>68</v>
      </c>
      <c r="CD214" s="6" t="str">
        <f>VLOOKUP($A214,PreSurvey!$D:AV,45,FALSE)</f>
        <v>Agree Strongly</v>
      </c>
      <c r="CE214" t="s">
        <v>68</v>
      </c>
      <c r="CF214" s="6" t="str">
        <f>VLOOKUP($A214,PreSurvey!$D:AW,46,FALSE)</f>
        <v>Agree Strongly</v>
      </c>
      <c r="CG214" t="s">
        <v>68</v>
      </c>
      <c r="CH214" s="6" t="str">
        <f>VLOOKUP($A214,PreSurvey!$D:AX,47,FALSE)</f>
        <v>Agree Strongly</v>
      </c>
      <c r="CI214" t="s">
        <v>68</v>
      </c>
      <c r="CJ214" s="6" t="str">
        <f>VLOOKUP($A214,PreSurvey!$D:AY,48,FALSE)</f>
        <v>Agree Strongly</v>
      </c>
      <c r="CK214" t="s">
        <v>68</v>
      </c>
      <c r="CL214">
        <v>708</v>
      </c>
      <c r="CM214" s="3">
        <v>44437.753472222219</v>
      </c>
    </row>
    <row r="215" spans="1:91" x14ac:dyDescent="0.35">
      <c r="A215" s="5" t="s">
        <v>492</v>
      </c>
      <c r="B215" t="s">
        <v>498</v>
      </c>
      <c r="C215" t="s">
        <v>702</v>
      </c>
      <c r="D215" t="s">
        <v>56</v>
      </c>
      <c r="E215" s="6" t="s">
        <v>52</v>
      </c>
      <c r="F215" s="6" t="s">
        <v>77</v>
      </c>
      <c r="G215" s="6" t="s">
        <v>58</v>
      </c>
      <c r="H215" s="6" t="s">
        <v>80</v>
      </c>
      <c r="I215">
        <v>5</v>
      </c>
      <c r="J215">
        <v>5</v>
      </c>
      <c r="K215">
        <v>5</v>
      </c>
      <c r="L215" s="6" t="str">
        <f>VLOOKUP($A215,PreSurvey!$D:M,10,FALSE)</f>
        <v>Agree Slightly</v>
      </c>
      <c r="M215" t="s">
        <v>68</v>
      </c>
      <c r="N215" s="6" t="str">
        <f>VLOOKUP($A215,PreSurvey!$D:N,11,FALSE)</f>
        <v>Neither Agree nor Disagree</v>
      </c>
      <c r="O215" t="s">
        <v>67</v>
      </c>
      <c r="P215" s="6" t="str">
        <f>VLOOKUP($A215,PreSurvey!$D:O,12,FALSE)</f>
        <v>Disagree Slightly</v>
      </c>
      <c r="Q215" t="s">
        <v>65</v>
      </c>
      <c r="R215" s="6" t="str">
        <f>VLOOKUP($A215,PreSurvey!$D:P,13,FALSE)</f>
        <v>Agree Slightly</v>
      </c>
      <c r="S215" t="s">
        <v>65</v>
      </c>
      <c r="T215" s="6" t="str">
        <f>VLOOKUP($A215,PreSurvey!$D:Q,14,FALSE)</f>
        <v>Neither Agree nor Disagree</v>
      </c>
      <c r="U215" t="s">
        <v>66</v>
      </c>
      <c r="V215" s="6" t="str">
        <f>VLOOKUP($A215,PreSurvey!$D:R,15,FALSE)</f>
        <v>Disagree Strongly</v>
      </c>
      <c r="W215" t="s">
        <v>67</v>
      </c>
      <c r="X215" s="6" t="str">
        <f>VLOOKUP($A215,PreSurvey!$D:S,16,FALSE)</f>
        <v>Disagree Strongly</v>
      </c>
      <c r="Y215" t="s">
        <v>67</v>
      </c>
      <c r="Z215" s="6" t="str">
        <f>VLOOKUP($A215,PreSurvey!$D:T,17,FALSE)</f>
        <v>Disagree Strongly</v>
      </c>
      <c r="AA215" t="s">
        <v>67</v>
      </c>
      <c r="AB215" s="6" t="str">
        <f>VLOOKUP($A215,PreSurvey!$D:U,18,FALSE)</f>
        <v>Agree Strongly</v>
      </c>
      <c r="AC215" t="s">
        <v>65</v>
      </c>
      <c r="AD215" s="6" t="str">
        <f>VLOOKUP($A215,PreSurvey!$D:V,19,FALSE)</f>
        <v>Agree Slightly</v>
      </c>
      <c r="AE215" t="s">
        <v>66</v>
      </c>
      <c r="AF215" s="6" t="str">
        <f>VLOOKUP($A215,PreSurvey!$D:W,20,FALSE)</f>
        <v>Agree Slightly</v>
      </c>
      <c r="AG215" t="s">
        <v>65</v>
      </c>
      <c r="AH215" s="6" t="str">
        <f>VLOOKUP($A215,PreSurvey!$D:X,21,FALSE)</f>
        <v>Disagree Slightly</v>
      </c>
      <c r="AI215" t="s">
        <v>66</v>
      </c>
      <c r="AJ215" s="6" t="str">
        <f>VLOOKUP($A215,PreSurvey!$D:Y,22,FALSE)</f>
        <v>Disagree Strongly</v>
      </c>
      <c r="AK215" t="s">
        <v>67</v>
      </c>
      <c r="AL215" s="6" t="str">
        <f>VLOOKUP($A215,PreSurvey!$D:Z,23,FALSE)</f>
        <v>Disagree Strongly</v>
      </c>
      <c r="AM215" t="s">
        <v>67</v>
      </c>
      <c r="AN215" s="6" t="str">
        <f>VLOOKUP($A215,PreSurvey!$D:AA,24,FALSE)</f>
        <v>Disagree Strongly</v>
      </c>
      <c r="AO215" t="s">
        <v>67</v>
      </c>
      <c r="AP215" s="6" t="str">
        <f>VLOOKUP($A215,PreSurvey!$D:AB,25,FALSE)</f>
        <v>Disagree Strongly</v>
      </c>
      <c r="AQ215" t="s">
        <v>67</v>
      </c>
      <c r="AR215" s="6" t="str">
        <f>VLOOKUP($A215,PreSurvey!$D:AC,26,FALSE)</f>
        <v>Disagree Slightly</v>
      </c>
      <c r="AS215" t="s">
        <v>65</v>
      </c>
      <c r="AT215" s="6" t="str">
        <f>VLOOKUP($A215,PreSurvey!$D:AD,27,FALSE)</f>
        <v>Disagree Strongly</v>
      </c>
      <c r="AU215" t="s">
        <v>67</v>
      </c>
      <c r="AV215" s="6" t="str">
        <f>VLOOKUP($A215,PreSurvey!$D:AE,28,FALSE)</f>
        <v>Disagree Slightly</v>
      </c>
      <c r="AW215" t="s">
        <v>67</v>
      </c>
      <c r="AX215" s="6" t="str">
        <f>VLOOKUP($A215,PreSurvey!$D:AF,29,FALSE)</f>
        <v>Agree Slightly</v>
      </c>
      <c r="AY215" t="s">
        <v>65</v>
      </c>
      <c r="AZ215" s="6" t="str">
        <f>VLOOKUP($A215,PreSurvey!$D:AG,30,FALSE)</f>
        <v>Agree Slightly</v>
      </c>
      <c r="BA215" t="s">
        <v>66</v>
      </c>
      <c r="BB215" s="6" t="str">
        <f>VLOOKUP($A215,PreSurvey!$D:AH,31,FALSE)</f>
        <v>Agree Slightly</v>
      </c>
      <c r="BC215" t="s">
        <v>65</v>
      </c>
      <c r="BD215" s="6" t="str">
        <f>VLOOKUP($A215,PreSurvey!$D:AI,32,FALSE)</f>
        <v>Agree Strongly</v>
      </c>
      <c r="BE215" t="s">
        <v>68</v>
      </c>
      <c r="BF215" s="6" t="str">
        <f>VLOOKUP($A215,PreSurvey!$D:AJ,33,FALSE)</f>
        <v>Disagree Strongly</v>
      </c>
      <c r="BG215" t="s">
        <v>67</v>
      </c>
      <c r="BH215" s="6" t="str">
        <f>VLOOKUP($A215,PreSurvey!$D:AK,34,FALSE)</f>
        <v>Disagree Strongly</v>
      </c>
      <c r="BI215" t="s">
        <v>67</v>
      </c>
      <c r="BJ215" s="6" t="str">
        <f>VLOOKUP($A215,PreSurvey!$D:AL,35,FALSE)</f>
        <v>Disagree Strongly</v>
      </c>
      <c r="BK215" t="s">
        <v>67</v>
      </c>
      <c r="BL215" s="6" t="str">
        <f>VLOOKUP($A215,PreSurvey!$D:AM,36,FALSE)</f>
        <v>Disagree Strongly</v>
      </c>
      <c r="BM215" t="s">
        <v>67</v>
      </c>
      <c r="BN215" s="6" t="str">
        <f>VLOOKUP($A215,PreSurvey!$D:AN,37,FALSE)</f>
        <v>Agree Slightly</v>
      </c>
      <c r="BO215" t="s">
        <v>65</v>
      </c>
      <c r="BP215" s="6" t="str">
        <f>VLOOKUP($A215,PreSurvey!$D:AO,38,FALSE)</f>
        <v>Disagree Strongly</v>
      </c>
      <c r="BQ215" t="s">
        <v>67</v>
      </c>
      <c r="BR215" s="6" t="str">
        <f>VLOOKUP($A215,PreSurvey!$D:AP,39,FALSE)</f>
        <v>Disagree Strongly</v>
      </c>
      <c r="BS215" t="s">
        <v>67</v>
      </c>
      <c r="BT215" s="6" t="str">
        <f>VLOOKUP($A215,PreSurvey!$D:AQ,40,FALSE)</f>
        <v>Disagree Strongly</v>
      </c>
      <c r="BU215" t="s">
        <v>67</v>
      </c>
      <c r="BV215" s="6" t="str">
        <f>VLOOKUP($A215,PreSurvey!$D:AR,41,FALSE)</f>
        <v>Disagree Strongly</v>
      </c>
      <c r="BW215" t="s">
        <v>67</v>
      </c>
      <c r="BX215" s="6" t="str">
        <f>VLOOKUP($A215,PreSurvey!$D:AS,42,FALSE)</f>
        <v>Disagree Slightly</v>
      </c>
      <c r="BY215" t="s">
        <v>65</v>
      </c>
      <c r="BZ215" s="6" t="str">
        <f>VLOOKUP($A215,PreSurvey!$D:AT,43,FALSE)</f>
        <v>Agree Strongly</v>
      </c>
      <c r="CA215" t="s">
        <v>68</v>
      </c>
      <c r="CB215" s="6" t="str">
        <f>VLOOKUP($A215,PreSurvey!$D:AU,44,FALSE)</f>
        <v>Agree Strongly</v>
      </c>
      <c r="CC215" t="s">
        <v>68</v>
      </c>
      <c r="CD215" s="6" t="str">
        <f>VLOOKUP($A215,PreSurvey!$D:AV,45,FALSE)</f>
        <v>Agree Strongly</v>
      </c>
      <c r="CE215" t="s">
        <v>68</v>
      </c>
      <c r="CF215" s="6" t="str">
        <f>VLOOKUP($A215,PreSurvey!$D:AW,46,FALSE)</f>
        <v>Agree Strongly</v>
      </c>
      <c r="CG215" t="s">
        <v>68</v>
      </c>
      <c r="CH215" s="6" t="str">
        <f>VLOOKUP($A215,PreSurvey!$D:AX,47,FALSE)</f>
        <v>Disagree Slightly</v>
      </c>
      <c r="CI215" t="s">
        <v>66</v>
      </c>
      <c r="CJ215" s="6" t="str">
        <f>VLOOKUP($A215,PreSurvey!$D:AY,48,FALSE)</f>
        <v>Disagree Slightly</v>
      </c>
      <c r="CK215" t="s">
        <v>66</v>
      </c>
      <c r="CL215">
        <v>422</v>
      </c>
      <c r="CM215" s="3">
        <v>44436.637499999997</v>
      </c>
    </row>
    <row r="216" spans="1:91" x14ac:dyDescent="0.35">
      <c r="A216" s="5" t="s">
        <v>484</v>
      </c>
      <c r="B216" t="s">
        <v>498</v>
      </c>
      <c r="C216" t="s">
        <v>702</v>
      </c>
      <c r="D216" t="s">
        <v>63</v>
      </c>
      <c r="E216" s="6" t="s">
        <v>52</v>
      </c>
      <c r="F216" s="6" t="s">
        <v>90</v>
      </c>
      <c r="G216" s="6" t="s">
        <v>58</v>
      </c>
      <c r="H216" s="6" t="s">
        <v>116</v>
      </c>
      <c r="I216">
        <v>5</v>
      </c>
      <c r="J216">
        <v>5</v>
      </c>
      <c r="K216">
        <v>5</v>
      </c>
      <c r="L216" s="6" t="str">
        <f>VLOOKUP($A216,PreSurvey!$D:M,10,FALSE)</f>
        <v>Agree Slightly</v>
      </c>
      <c r="M216" t="s">
        <v>68</v>
      </c>
      <c r="N216" s="6" t="str">
        <f>VLOOKUP($A216,PreSurvey!$D:N,11,FALSE)</f>
        <v>Neither Agree nor Disagree</v>
      </c>
      <c r="O216" t="s">
        <v>66</v>
      </c>
      <c r="P216" s="6" t="str">
        <f>VLOOKUP($A216,PreSurvey!$D:O,12,FALSE)</f>
        <v>Disagree Strongly</v>
      </c>
      <c r="Q216" t="s">
        <v>67</v>
      </c>
      <c r="R216" s="6" t="str">
        <f>VLOOKUP($A216,PreSurvey!$D:P,13,FALSE)</f>
        <v>Neither Agree nor Disagree</v>
      </c>
      <c r="S216" t="s">
        <v>65</v>
      </c>
      <c r="T216" s="6" t="str">
        <f>VLOOKUP($A216,PreSurvey!$D:Q,14,FALSE)</f>
        <v>Agree Strongly</v>
      </c>
      <c r="U216" t="s">
        <v>65</v>
      </c>
      <c r="V216" s="6" t="str">
        <f>VLOOKUP($A216,PreSurvey!$D:R,15,FALSE)</f>
        <v>Disagree Slightly</v>
      </c>
      <c r="W216" t="s">
        <v>66</v>
      </c>
      <c r="X216" s="6" t="str">
        <f>VLOOKUP($A216,PreSurvey!$D:S,16,FALSE)</f>
        <v>Disagree Strongly</v>
      </c>
      <c r="Y216" t="s">
        <v>67</v>
      </c>
      <c r="Z216" s="6" t="str">
        <f>VLOOKUP($A216,PreSurvey!$D:T,17,FALSE)</f>
        <v>Neither Agree nor Disagree</v>
      </c>
      <c r="AA216" t="s">
        <v>66</v>
      </c>
      <c r="AB216" s="6" t="str">
        <f>VLOOKUP($A216,PreSurvey!$D:U,18,FALSE)</f>
        <v>Agree Slightly</v>
      </c>
      <c r="AC216" t="s">
        <v>68</v>
      </c>
      <c r="AD216" s="6" t="str">
        <f>VLOOKUP($A216,PreSurvey!$D:V,19,FALSE)</f>
        <v>Disagree Slightly</v>
      </c>
      <c r="AE216" t="s">
        <v>65</v>
      </c>
      <c r="AF216" s="6" t="str">
        <f>VLOOKUP($A216,PreSurvey!$D:W,20,FALSE)</f>
        <v>Neither Agree nor Disagree</v>
      </c>
      <c r="AG216" t="s">
        <v>65</v>
      </c>
      <c r="AH216" s="6" t="str">
        <f>VLOOKUP($A216,PreSurvey!$D:X,21,FALSE)</f>
        <v>Disagree Slightly</v>
      </c>
      <c r="AI216" t="s">
        <v>65</v>
      </c>
      <c r="AJ216" s="6" t="str">
        <f>VLOOKUP($A216,PreSurvey!$D:Y,22,FALSE)</f>
        <v>Agree Strongly</v>
      </c>
      <c r="AK216" t="s">
        <v>68</v>
      </c>
      <c r="AL216" s="6" t="str">
        <f>VLOOKUP($A216,PreSurvey!$D:Z,23,FALSE)</f>
        <v>Neither Agree nor Disagree</v>
      </c>
      <c r="AM216" t="s">
        <v>60</v>
      </c>
      <c r="AN216" s="6" t="str">
        <f>VLOOKUP($A216,PreSurvey!$D:AA,24,FALSE)</f>
        <v>Disagree Slightly</v>
      </c>
      <c r="AO216" t="s">
        <v>66</v>
      </c>
      <c r="AP216" s="6" t="str">
        <f>VLOOKUP($A216,PreSurvey!$D:AB,25,FALSE)</f>
        <v>Disagree Slightly</v>
      </c>
      <c r="AQ216" t="s">
        <v>66</v>
      </c>
      <c r="AR216" s="6" t="str">
        <f>VLOOKUP($A216,PreSurvey!$D:AC,26,FALSE)</f>
        <v>Agree Slightly</v>
      </c>
      <c r="AS216" t="s">
        <v>65</v>
      </c>
      <c r="AT216" s="6" t="str">
        <f>VLOOKUP($A216,PreSurvey!$D:AD,27,FALSE)</f>
        <v>Neither Agree nor Disagree</v>
      </c>
      <c r="AU216" t="s">
        <v>60</v>
      </c>
      <c r="AV216" s="6" t="str">
        <f>VLOOKUP($A216,PreSurvey!$D:AE,28,FALSE)</f>
        <v>Neither Agree nor Disagree</v>
      </c>
      <c r="AW216" t="s">
        <v>60</v>
      </c>
      <c r="AX216" s="6" t="str">
        <f>VLOOKUP($A216,PreSurvey!$D:AF,29,FALSE)</f>
        <v>Neither Agree nor Disagree</v>
      </c>
      <c r="AY216" t="s">
        <v>60</v>
      </c>
      <c r="AZ216" s="6" t="str">
        <f>VLOOKUP($A216,PreSurvey!$D:AG,30,FALSE)</f>
        <v>Neither Agree nor Disagree</v>
      </c>
      <c r="BA216" t="s">
        <v>60</v>
      </c>
      <c r="BB216" s="6" t="str">
        <f>VLOOKUP($A216,PreSurvey!$D:AH,31,FALSE)</f>
        <v>Disagree Slightly</v>
      </c>
      <c r="BC216" t="s">
        <v>60</v>
      </c>
      <c r="BD216" s="6" t="str">
        <f>VLOOKUP($A216,PreSurvey!$D:AI,32,FALSE)</f>
        <v>Neither Agree nor Disagree</v>
      </c>
      <c r="BE216" t="s">
        <v>60</v>
      </c>
      <c r="BF216" s="6" t="str">
        <f>VLOOKUP($A216,PreSurvey!$D:AJ,33,FALSE)</f>
        <v>Disagree Slightly</v>
      </c>
      <c r="BG216" t="s">
        <v>67</v>
      </c>
      <c r="BH216" s="6" t="str">
        <f>VLOOKUP($A216,PreSurvey!$D:AK,34,FALSE)</f>
        <v>Disagree Slightly</v>
      </c>
      <c r="BI216" t="s">
        <v>67</v>
      </c>
      <c r="BJ216" s="6" t="str">
        <f>VLOOKUP($A216,PreSurvey!$D:AL,35,FALSE)</f>
        <v>Disagree Slightly</v>
      </c>
      <c r="BK216" t="s">
        <v>67</v>
      </c>
      <c r="BL216" s="6" t="str">
        <f>VLOOKUP($A216,PreSurvey!$D:AM,36,FALSE)</f>
        <v>Neither Agree nor Disagree</v>
      </c>
      <c r="BM216" t="s">
        <v>65</v>
      </c>
      <c r="BN216" s="6" t="str">
        <f>VLOOKUP($A216,PreSurvey!$D:AN,37,FALSE)</f>
        <v>Disagree Strongly</v>
      </c>
      <c r="BO216" t="s">
        <v>67</v>
      </c>
      <c r="BP216" s="6" t="str">
        <f>VLOOKUP($A216,PreSurvey!$D:AO,38,FALSE)</f>
        <v>Disagree Slightly</v>
      </c>
      <c r="BQ216" t="s">
        <v>67</v>
      </c>
      <c r="BR216" s="6" t="str">
        <f>VLOOKUP($A216,PreSurvey!$D:AP,39,FALSE)</f>
        <v>Disagree Strongly</v>
      </c>
      <c r="BS216" t="s">
        <v>67</v>
      </c>
      <c r="BT216" s="6" t="str">
        <f>VLOOKUP($A216,PreSurvey!$D:AQ,40,FALSE)</f>
        <v>Disagree Slightly</v>
      </c>
      <c r="BU216" t="s">
        <v>67</v>
      </c>
      <c r="BV216" s="6" t="str">
        <f>VLOOKUP($A216,PreSurvey!$D:AR,41,FALSE)</f>
        <v>Disagree Strongly</v>
      </c>
      <c r="BW216" t="s">
        <v>66</v>
      </c>
      <c r="BX216" s="6" t="str">
        <f>VLOOKUP($A216,PreSurvey!$D:AS,42,FALSE)</f>
        <v>Disagree Slightly</v>
      </c>
      <c r="BY216" t="s">
        <v>66</v>
      </c>
      <c r="BZ216" s="6" t="str">
        <f>VLOOKUP($A216,PreSurvey!$D:AT,43,FALSE)</f>
        <v>Disagree Slightly</v>
      </c>
      <c r="CA216" t="s">
        <v>66</v>
      </c>
      <c r="CB216" s="6" t="str">
        <f>VLOOKUP($A216,PreSurvey!$D:AU,44,FALSE)</f>
        <v>Agree Slightly</v>
      </c>
      <c r="CC216" t="s">
        <v>65</v>
      </c>
      <c r="CD216" s="6" t="str">
        <f>VLOOKUP($A216,PreSurvey!$D:AV,45,FALSE)</f>
        <v>Agree Slightly</v>
      </c>
      <c r="CE216" t="s">
        <v>68</v>
      </c>
      <c r="CF216" s="6" t="str">
        <f>VLOOKUP($A216,PreSurvey!$D:AW,46,FALSE)</f>
        <v>Neither Agree nor Disagree</v>
      </c>
      <c r="CG216" t="s">
        <v>68</v>
      </c>
      <c r="CH216" s="6" t="str">
        <f>VLOOKUP($A216,PreSurvey!$D:AX,47,FALSE)</f>
        <v>Agree Slightly</v>
      </c>
      <c r="CI216" t="s">
        <v>68</v>
      </c>
      <c r="CJ216" s="6" t="str">
        <f>VLOOKUP($A216,PreSurvey!$D:AY,48,FALSE)</f>
        <v>Agree Slightly</v>
      </c>
      <c r="CK216" t="s">
        <v>65</v>
      </c>
      <c r="CL216">
        <v>398</v>
      </c>
      <c r="CM216" s="3">
        <v>44436.42083333333</v>
      </c>
    </row>
    <row r="217" spans="1:91" x14ac:dyDescent="0.35">
      <c r="A217" s="5" t="s">
        <v>503</v>
      </c>
      <c r="B217" t="s">
        <v>498</v>
      </c>
      <c r="C217" t="s">
        <v>702</v>
      </c>
      <c r="D217" t="s">
        <v>56</v>
      </c>
      <c r="E217" s="6" t="s">
        <v>52</v>
      </c>
      <c r="F217" s="6" t="s">
        <v>90</v>
      </c>
      <c r="G217" s="6" t="s">
        <v>58</v>
      </c>
      <c r="H217" s="6" t="s">
        <v>74</v>
      </c>
      <c r="I217">
        <v>4</v>
      </c>
      <c r="J217">
        <v>4</v>
      </c>
      <c r="K217">
        <v>4</v>
      </c>
      <c r="L217" s="6" t="str">
        <f>VLOOKUP($A217,PreSurvey!$D:M,10,FALSE)</f>
        <v>Agree Slightly</v>
      </c>
      <c r="M217" t="s">
        <v>65</v>
      </c>
      <c r="N217" s="6" t="str">
        <f>VLOOKUP($A217,PreSurvey!$D:N,11,FALSE)</f>
        <v>Disagree Slightly</v>
      </c>
      <c r="O217" t="s">
        <v>60</v>
      </c>
      <c r="P217" s="6" t="str">
        <f>VLOOKUP($A217,PreSurvey!$D:O,12,FALSE)</f>
        <v>Disagree Strongly</v>
      </c>
      <c r="Q217" t="s">
        <v>60</v>
      </c>
      <c r="R217" s="6" t="str">
        <f>VLOOKUP($A217,PreSurvey!$D:P,13,FALSE)</f>
        <v>Agree Slightly</v>
      </c>
      <c r="S217" t="s">
        <v>65</v>
      </c>
      <c r="T217" s="6" t="str">
        <f>VLOOKUP($A217,PreSurvey!$D:Q,14,FALSE)</f>
        <v>Agree Slightly</v>
      </c>
      <c r="U217" t="s">
        <v>65</v>
      </c>
      <c r="V217" s="6" t="str">
        <f>VLOOKUP($A217,PreSurvey!$D:R,15,FALSE)</f>
        <v>Agree Slightly</v>
      </c>
      <c r="W217" t="s">
        <v>60</v>
      </c>
      <c r="X217" s="6" t="str">
        <f>VLOOKUP($A217,PreSurvey!$D:S,16,FALSE)</f>
        <v>Disagree Strongly</v>
      </c>
      <c r="Y217" t="s">
        <v>66</v>
      </c>
      <c r="Z217" s="6" t="str">
        <f>VLOOKUP($A217,PreSurvey!$D:T,17,FALSE)</f>
        <v>Disagree Slightly</v>
      </c>
      <c r="AA217" t="s">
        <v>66</v>
      </c>
      <c r="AB217" s="6" t="str">
        <f>VLOOKUP($A217,PreSurvey!$D:U,18,FALSE)</f>
        <v>Agree Slightly</v>
      </c>
      <c r="AC217" t="s">
        <v>65</v>
      </c>
      <c r="AD217" s="6" t="str">
        <f>VLOOKUP($A217,PreSurvey!$D:V,19,FALSE)</f>
        <v>Disagree Slightly</v>
      </c>
      <c r="AE217" t="s">
        <v>65</v>
      </c>
      <c r="AF217" s="6" t="str">
        <f>VLOOKUP($A217,PreSurvey!$D:W,20,FALSE)</f>
        <v>Disagree Slightly</v>
      </c>
      <c r="AG217" t="s">
        <v>60</v>
      </c>
      <c r="AH217" s="6" t="str">
        <f>VLOOKUP($A217,PreSurvey!$D:X,21,FALSE)</f>
        <v>Neither Agree nor Disagree</v>
      </c>
      <c r="AI217" t="s">
        <v>65</v>
      </c>
      <c r="AJ217" s="6" t="str">
        <f>VLOOKUP($A217,PreSurvey!$D:Y,22,FALSE)</f>
        <v>Disagree Strongly</v>
      </c>
      <c r="AK217" t="s">
        <v>66</v>
      </c>
      <c r="AL217" s="6" t="str">
        <f>VLOOKUP($A217,PreSurvey!$D:Z,23,FALSE)</f>
        <v>Disagree Strongly</v>
      </c>
      <c r="AM217" t="s">
        <v>60</v>
      </c>
      <c r="AN217" s="6" t="str">
        <f>VLOOKUP($A217,PreSurvey!$D:AA,24,FALSE)</f>
        <v>Disagree Strongly</v>
      </c>
      <c r="AO217" t="s">
        <v>66</v>
      </c>
      <c r="AP217" s="6" t="str">
        <f>VLOOKUP($A217,PreSurvey!$D:AB,25,FALSE)</f>
        <v>Disagree Strongly</v>
      </c>
      <c r="AQ217" t="s">
        <v>67</v>
      </c>
      <c r="AR217" s="6" t="str">
        <f>VLOOKUP($A217,PreSurvey!$D:AC,26,FALSE)</f>
        <v>Disagree Slightly</v>
      </c>
      <c r="AS217" t="s">
        <v>66</v>
      </c>
      <c r="AT217" s="6" t="str">
        <f>VLOOKUP($A217,PreSurvey!$D:AD,27,FALSE)</f>
        <v>Agree Slightly</v>
      </c>
      <c r="AU217" t="s">
        <v>65</v>
      </c>
      <c r="AV217" s="6" t="str">
        <f>VLOOKUP($A217,PreSurvey!$D:AE,28,FALSE)</f>
        <v>Disagree Slightly</v>
      </c>
      <c r="AW217" t="s">
        <v>67</v>
      </c>
      <c r="AX217" s="6" t="str">
        <f>VLOOKUP($A217,PreSurvey!$D:AF,29,FALSE)</f>
        <v>Disagree Slightly</v>
      </c>
      <c r="AY217" t="s">
        <v>66</v>
      </c>
      <c r="AZ217" s="6" t="str">
        <f>VLOOKUP($A217,PreSurvey!$D:AG,30,FALSE)</f>
        <v>Disagree Slightly</v>
      </c>
      <c r="BA217" t="s">
        <v>66</v>
      </c>
      <c r="BB217" s="6" t="str">
        <f>VLOOKUP($A217,PreSurvey!$D:AH,31,FALSE)</f>
        <v>Agree Slightly</v>
      </c>
      <c r="BC217" t="s">
        <v>68</v>
      </c>
      <c r="BD217" s="6" t="str">
        <f>VLOOKUP($A217,PreSurvey!$D:AI,32,FALSE)</f>
        <v>Agree Slightly</v>
      </c>
      <c r="BE217" t="s">
        <v>65</v>
      </c>
      <c r="BF217" s="6" t="str">
        <f>VLOOKUP($A217,PreSurvey!$D:AJ,33,FALSE)</f>
        <v>Disagree Slightly</v>
      </c>
      <c r="BG217" t="s">
        <v>60</v>
      </c>
      <c r="BH217" s="6" t="str">
        <f>VLOOKUP($A217,PreSurvey!$D:AK,34,FALSE)</f>
        <v>Disagree Strongly</v>
      </c>
      <c r="BI217" t="s">
        <v>67</v>
      </c>
      <c r="BJ217" s="6" t="str">
        <f>VLOOKUP($A217,PreSurvey!$D:AL,35,FALSE)</f>
        <v>Disagree Strongly</v>
      </c>
      <c r="BK217" t="s">
        <v>67</v>
      </c>
      <c r="BL217" s="6" t="str">
        <f>VLOOKUP($A217,PreSurvey!$D:AM,36,FALSE)</f>
        <v>Disagree Slightly</v>
      </c>
      <c r="BM217" t="s">
        <v>65</v>
      </c>
      <c r="BN217" s="6" t="str">
        <f>VLOOKUP($A217,PreSurvey!$D:AN,37,FALSE)</f>
        <v>Disagree Strongly</v>
      </c>
      <c r="BO217" t="s">
        <v>66</v>
      </c>
      <c r="BP217" s="6" t="str">
        <f>VLOOKUP($A217,PreSurvey!$D:AO,38,FALSE)</f>
        <v>Disagree Strongly</v>
      </c>
      <c r="BQ217" t="s">
        <v>66</v>
      </c>
      <c r="BR217" s="6" t="str">
        <f>VLOOKUP($A217,PreSurvey!$D:AP,39,FALSE)</f>
        <v>Disagree Slightly</v>
      </c>
      <c r="BS217" t="s">
        <v>67</v>
      </c>
      <c r="BT217" s="6" t="str">
        <f>VLOOKUP($A217,PreSurvey!$D:AQ,40,FALSE)</f>
        <v>Disagree Strongly</v>
      </c>
      <c r="BU217" t="s">
        <v>67</v>
      </c>
      <c r="BV217" s="6" t="str">
        <f>VLOOKUP($A217,PreSurvey!$D:AR,41,FALSE)</f>
        <v>Disagree Slightly</v>
      </c>
      <c r="BW217" t="s">
        <v>67</v>
      </c>
      <c r="BX217" s="6" t="str">
        <f>VLOOKUP($A217,PreSurvey!$D:AS,42,FALSE)</f>
        <v>Disagree Slightly</v>
      </c>
      <c r="BY217" t="s">
        <v>67</v>
      </c>
      <c r="BZ217" s="6" t="str">
        <f>VLOOKUP($A217,PreSurvey!$D:AT,43,FALSE)</f>
        <v>Disagree Slightly</v>
      </c>
      <c r="CA217" t="s">
        <v>66</v>
      </c>
      <c r="CB217" s="6" t="str">
        <f>VLOOKUP($A217,PreSurvey!$D:AU,44,FALSE)</f>
        <v>Agree Slightly</v>
      </c>
      <c r="CC217" t="s">
        <v>65</v>
      </c>
      <c r="CD217" s="6" t="str">
        <f>VLOOKUP($A217,PreSurvey!$D:AV,45,FALSE)</f>
        <v>Agree Slightly</v>
      </c>
      <c r="CE217" t="s">
        <v>68</v>
      </c>
      <c r="CF217" s="6" t="str">
        <f>VLOOKUP($A217,PreSurvey!$D:AW,46,FALSE)</f>
        <v>Agree Slightly</v>
      </c>
      <c r="CG217" t="s">
        <v>68</v>
      </c>
      <c r="CH217" s="6" t="str">
        <f>VLOOKUP($A217,PreSurvey!$D:AX,47,FALSE)</f>
        <v>Neither Agree nor Disagree</v>
      </c>
      <c r="CI217" t="s">
        <v>60</v>
      </c>
      <c r="CJ217" s="6" t="str">
        <f>VLOOKUP($A217,PreSurvey!$D:AY,48,FALSE)</f>
        <v>Neither Agree nor Disagree</v>
      </c>
      <c r="CK217" t="s">
        <v>60</v>
      </c>
      <c r="CL217">
        <v>393</v>
      </c>
      <c r="CM217" s="3">
        <v>44436.408333333333</v>
      </c>
    </row>
    <row r="218" spans="1:91" x14ac:dyDescent="0.35">
      <c r="A218" s="5">
        <v>3540</v>
      </c>
      <c r="B218" t="s">
        <v>498</v>
      </c>
      <c r="C218" t="s">
        <v>702</v>
      </c>
      <c r="D218" t="s">
        <v>56</v>
      </c>
      <c r="E218" s="6" t="s">
        <v>52</v>
      </c>
      <c r="F218" s="6" t="s">
        <v>77</v>
      </c>
      <c r="G218" s="6" t="s">
        <v>58</v>
      </c>
      <c r="H218" s="6" t="s">
        <v>59</v>
      </c>
      <c r="I218">
        <v>4</v>
      </c>
      <c r="J218">
        <v>4</v>
      </c>
      <c r="K218">
        <v>4</v>
      </c>
      <c r="L218" s="6" t="str">
        <f>VLOOKUP($A218,PreSurvey!$D:M,10,FALSE)</f>
        <v>Agree Slightly</v>
      </c>
      <c r="M218" t="s">
        <v>68</v>
      </c>
      <c r="N218" s="6" t="str">
        <f>VLOOKUP($A218,PreSurvey!$D:N,11,FALSE)</f>
        <v>Disagree Slightly</v>
      </c>
      <c r="O218" t="s">
        <v>67</v>
      </c>
      <c r="P218" s="6" t="str">
        <f>VLOOKUP($A218,PreSurvey!$D:O,12,FALSE)</f>
        <v>Disagree Slightly</v>
      </c>
      <c r="Q218" t="s">
        <v>67</v>
      </c>
      <c r="R218" s="6" t="str">
        <f>VLOOKUP($A218,PreSurvey!$D:P,13,FALSE)</f>
        <v>Agree Slightly</v>
      </c>
      <c r="S218" t="s">
        <v>68</v>
      </c>
      <c r="T218" s="6" t="str">
        <f>VLOOKUP($A218,PreSurvey!$D:Q,14,FALSE)</f>
        <v>Agree Slightly</v>
      </c>
      <c r="U218" t="s">
        <v>68</v>
      </c>
      <c r="V218" s="6" t="str">
        <f>VLOOKUP($A218,PreSurvey!$D:R,15,FALSE)</f>
        <v>Disagree Slightly</v>
      </c>
      <c r="W218" t="s">
        <v>67</v>
      </c>
      <c r="X218" s="6" t="str">
        <f>VLOOKUP($A218,PreSurvey!$D:S,16,FALSE)</f>
        <v>Disagree Slightly</v>
      </c>
      <c r="Y218" t="s">
        <v>67</v>
      </c>
      <c r="Z218" s="6" t="str">
        <f>VLOOKUP($A218,PreSurvey!$D:T,17,FALSE)</f>
        <v>Neither Agree nor Disagree</v>
      </c>
      <c r="AA218" t="s">
        <v>67</v>
      </c>
      <c r="AB218" s="6" t="str">
        <f>VLOOKUP($A218,PreSurvey!$D:U,18,FALSE)</f>
        <v>Agree Slightly</v>
      </c>
      <c r="AC218" t="s">
        <v>68</v>
      </c>
      <c r="AD218" s="6" t="str">
        <f>VLOOKUP($A218,PreSurvey!$D:V,19,FALSE)</f>
        <v>Agree Slightly</v>
      </c>
      <c r="AE218" t="s">
        <v>68</v>
      </c>
      <c r="AF218" s="6" t="str">
        <f>VLOOKUP($A218,PreSurvey!$D:W,20,FALSE)</f>
        <v>Agree Slightly</v>
      </c>
      <c r="AG218" t="s">
        <v>65</v>
      </c>
      <c r="AH218" s="6" t="str">
        <f>VLOOKUP($A218,PreSurvey!$D:X,21,FALSE)</f>
        <v>Agree Slightly</v>
      </c>
      <c r="AI218" t="s">
        <v>68</v>
      </c>
      <c r="AJ218" s="6" t="str">
        <f>VLOOKUP($A218,PreSurvey!$D:Y,22,FALSE)</f>
        <v>Agree Slightly</v>
      </c>
      <c r="AK218" t="s">
        <v>65</v>
      </c>
      <c r="AL218" s="6" t="str">
        <f>VLOOKUP($A218,PreSurvey!$D:Z,23,FALSE)</f>
        <v>Disagree Slightly</v>
      </c>
      <c r="AM218" t="s">
        <v>60</v>
      </c>
      <c r="AN218" s="6" t="str">
        <f>VLOOKUP($A218,PreSurvey!$D:AA,24,FALSE)</f>
        <v>Disagree Strongly</v>
      </c>
      <c r="AO218" t="s">
        <v>66</v>
      </c>
      <c r="AP218" s="6" t="str">
        <f>VLOOKUP($A218,PreSurvey!$D:AB,25,FALSE)</f>
        <v>Disagree Slightly</v>
      </c>
      <c r="AQ218" t="s">
        <v>67</v>
      </c>
      <c r="AR218" s="6" t="str">
        <f>VLOOKUP($A218,PreSurvey!$D:AC,26,FALSE)</f>
        <v>Neither Agree nor Disagree</v>
      </c>
      <c r="AS218" t="s">
        <v>66</v>
      </c>
      <c r="AT218" s="6" t="str">
        <f>VLOOKUP($A218,PreSurvey!$D:AD,27,FALSE)</f>
        <v>Neither Agree nor Disagree</v>
      </c>
      <c r="AU218" t="s">
        <v>66</v>
      </c>
      <c r="AV218" s="6" t="str">
        <f>VLOOKUP($A218,PreSurvey!$D:AE,28,FALSE)</f>
        <v>Neither Agree nor Disagree</v>
      </c>
      <c r="AW218" t="s">
        <v>65</v>
      </c>
      <c r="AX218" s="6" t="str">
        <f>VLOOKUP($A218,PreSurvey!$D:AF,29,FALSE)</f>
        <v>Disagree Slightly</v>
      </c>
      <c r="AY218" t="s">
        <v>60</v>
      </c>
      <c r="AZ218" s="6" t="str">
        <f>VLOOKUP($A218,PreSurvey!$D:AG,30,FALSE)</f>
        <v>Agree Slightly</v>
      </c>
      <c r="BA218" t="s">
        <v>60</v>
      </c>
      <c r="BB218" s="6" t="str">
        <f>VLOOKUP($A218,PreSurvey!$D:AH,31,FALSE)</f>
        <v>Neither Agree nor Disagree</v>
      </c>
      <c r="BC218" t="s">
        <v>65</v>
      </c>
      <c r="BD218" s="6" t="str">
        <f>VLOOKUP($A218,PreSurvey!$D:AI,32,FALSE)</f>
        <v>Agree Slightly</v>
      </c>
      <c r="BE218" t="s">
        <v>68</v>
      </c>
      <c r="BF218" s="6" t="str">
        <f>VLOOKUP($A218,PreSurvey!$D:AJ,33,FALSE)</f>
        <v>Agree Slightly</v>
      </c>
      <c r="BG218" t="s">
        <v>68</v>
      </c>
      <c r="BH218" s="6" t="str">
        <f>VLOOKUP($A218,PreSurvey!$D:AK,34,FALSE)</f>
        <v>Disagree Strongly</v>
      </c>
      <c r="BI218" t="s">
        <v>67</v>
      </c>
      <c r="BJ218" s="6" t="str">
        <f>VLOOKUP($A218,PreSurvey!$D:AL,35,FALSE)</f>
        <v>Neither Agree nor Disagree</v>
      </c>
      <c r="BK218" t="s">
        <v>66</v>
      </c>
      <c r="BL218" s="6" t="str">
        <f>VLOOKUP($A218,PreSurvey!$D:AM,36,FALSE)</f>
        <v>Agree Slightly</v>
      </c>
      <c r="BM218" t="s">
        <v>66</v>
      </c>
      <c r="BN218" s="6" t="str">
        <f>VLOOKUP($A218,PreSurvey!$D:AN,37,FALSE)</f>
        <v>Agree Slightly</v>
      </c>
      <c r="BO218" t="s">
        <v>67</v>
      </c>
      <c r="BP218" s="6" t="str">
        <f>VLOOKUP($A218,PreSurvey!$D:AO,38,FALSE)</f>
        <v>Disagree Strongly</v>
      </c>
      <c r="BQ218" t="s">
        <v>67</v>
      </c>
      <c r="BR218" s="6" t="str">
        <f>VLOOKUP($A218,PreSurvey!$D:AP,39,FALSE)</f>
        <v>Neither Agree nor Disagree</v>
      </c>
      <c r="BS218" t="s">
        <v>67</v>
      </c>
      <c r="BT218" s="6" t="str">
        <f>VLOOKUP($A218,PreSurvey!$D:AQ,40,FALSE)</f>
        <v>Disagree Strongly</v>
      </c>
      <c r="BU218" t="s">
        <v>67</v>
      </c>
      <c r="BV218" s="6" t="str">
        <f>VLOOKUP($A218,PreSurvey!$D:AR,41,FALSE)</f>
        <v>Disagree Strongly</v>
      </c>
      <c r="BW218" t="s">
        <v>67</v>
      </c>
      <c r="BX218" s="6" t="str">
        <f>VLOOKUP($A218,PreSurvey!$D:AS,42,FALSE)</f>
        <v>Disagree Strongly</v>
      </c>
      <c r="BY218" t="s">
        <v>67</v>
      </c>
      <c r="BZ218" s="6" t="str">
        <f>VLOOKUP($A218,PreSurvey!$D:AT,43,FALSE)</f>
        <v>Agree Strongly</v>
      </c>
      <c r="CA218" t="s">
        <v>67</v>
      </c>
      <c r="CB218" s="6" t="str">
        <f>VLOOKUP($A218,PreSurvey!$D:AU,44,FALSE)</f>
        <v>Agree Strongly</v>
      </c>
      <c r="CC218" t="s">
        <v>68</v>
      </c>
      <c r="CD218" s="6" t="str">
        <f>VLOOKUP($A218,PreSurvey!$D:AV,45,FALSE)</f>
        <v>Agree Strongly</v>
      </c>
      <c r="CE218" t="s">
        <v>68</v>
      </c>
      <c r="CF218" s="6" t="str">
        <f>VLOOKUP($A218,PreSurvey!$D:AW,46,FALSE)</f>
        <v>Agree Strongly</v>
      </c>
      <c r="CG218" t="s">
        <v>68</v>
      </c>
      <c r="CH218" s="6" t="str">
        <f>VLOOKUP($A218,PreSurvey!$D:AX,47,FALSE)</f>
        <v>Agree Strongly</v>
      </c>
      <c r="CI218" t="s">
        <v>68</v>
      </c>
      <c r="CJ218" s="6" t="str">
        <f>VLOOKUP($A218,PreSurvey!$D:AY,48,FALSE)</f>
        <v>Agree Strongly</v>
      </c>
      <c r="CK218" t="s">
        <v>68</v>
      </c>
      <c r="CL218">
        <v>392</v>
      </c>
      <c r="CM218" s="3">
        <v>44436.402777777781</v>
      </c>
    </row>
    <row r="219" spans="1:91" x14ac:dyDescent="0.35">
      <c r="A219" s="5" t="s">
        <v>501</v>
      </c>
      <c r="B219" t="s">
        <v>498</v>
      </c>
      <c r="C219" t="s">
        <v>702</v>
      </c>
      <c r="D219" t="s">
        <v>63</v>
      </c>
      <c r="E219" s="6" t="s">
        <v>58</v>
      </c>
      <c r="F219" s="6" t="s">
        <v>73</v>
      </c>
      <c r="G219" s="6" t="s">
        <v>58</v>
      </c>
      <c r="H219" s="6" t="s">
        <v>80</v>
      </c>
      <c r="I219">
        <v>1</v>
      </c>
      <c r="J219">
        <v>1</v>
      </c>
      <c r="K219">
        <v>1</v>
      </c>
      <c r="L219" s="6" t="str">
        <f>VLOOKUP($A219,PreSurvey!$D:M,10,FALSE)</f>
        <v>Agree Slightly</v>
      </c>
      <c r="M219" t="s">
        <v>60</v>
      </c>
      <c r="N219" s="6" t="str">
        <f>VLOOKUP($A219,PreSurvey!$D:N,11,FALSE)</f>
        <v>Agree Slightly</v>
      </c>
      <c r="O219" t="s">
        <v>60</v>
      </c>
      <c r="P219" s="6" t="str">
        <f>VLOOKUP($A219,PreSurvey!$D:O,12,FALSE)</f>
        <v>Disagree Slightly</v>
      </c>
      <c r="Q219" t="s">
        <v>60</v>
      </c>
      <c r="R219" s="6" t="str">
        <f>VLOOKUP($A219,PreSurvey!$D:P,13,FALSE)</f>
        <v>Agree Slightly</v>
      </c>
      <c r="S219" t="s">
        <v>60</v>
      </c>
      <c r="T219" s="6" t="str">
        <f>VLOOKUP($A219,PreSurvey!$D:Q,14,FALSE)</f>
        <v>Agree Slightly</v>
      </c>
      <c r="U219" t="s">
        <v>60</v>
      </c>
      <c r="V219" s="6" t="str">
        <f>VLOOKUP($A219,PreSurvey!$D:R,15,FALSE)</f>
        <v>Disagree Strongly</v>
      </c>
      <c r="W219" t="s">
        <v>60</v>
      </c>
      <c r="X219" s="6" t="str">
        <f>VLOOKUP($A219,PreSurvey!$D:S,16,FALSE)</f>
        <v>Neither Agree nor Disagree</v>
      </c>
      <c r="Y219" t="s">
        <v>60</v>
      </c>
      <c r="Z219" s="6" t="str">
        <f>VLOOKUP($A219,PreSurvey!$D:T,17,FALSE)</f>
        <v>Disagree Strongly</v>
      </c>
      <c r="AA219" t="s">
        <v>60</v>
      </c>
      <c r="AB219" s="6" t="str">
        <f>VLOOKUP($A219,PreSurvey!$D:U,18,FALSE)</f>
        <v>Agree Slightly</v>
      </c>
      <c r="AC219" t="s">
        <v>60</v>
      </c>
      <c r="AD219" s="6" t="str">
        <f>VLOOKUP($A219,PreSurvey!$D:V,19,FALSE)</f>
        <v>Agree Slightly</v>
      </c>
      <c r="AE219" t="s">
        <v>60</v>
      </c>
      <c r="AF219" s="6" t="str">
        <f>VLOOKUP($A219,PreSurvey!$D:W,20,FALSE)</f>
        <v>Neither Agree nor Disagree</v>
      </c>
      <c r="AG219" t="s">
        <v>60</v>
      </c>
      <c r="AH219" s="6" t="str">
        <f>VLOOKUP($A219,PreSurvey!$D:X,21,FALSE)</f>
        <v>Agree Slightly</v>
      </c>
      <c r="AI219" t="s">
        <v>60</v>
      </c>
      <c r="AJ219" s="6" t="str">
        <f>VLOOKUP($A219,PreSurvey!$D:Y,22,FALSE)</f>
        <v>Disagree Slightly</v>
      </c>
      <c r="AK219" t="s">
        <v>60</v>
      </c>
      <c r="AL219" s="6" t="str">
        <f>VLOOKUP($A219,PreSurvey!$D:Z,23,FALSE)</f>
        <v>Neither Agree nor Disagree</v>
      </c>
      <c r="AM219" t="s">
        <v>60</v>
      </c>
      <c r="AN219" s="6" t="str">
        <f>VLOOKUP($A219,PreSurvey!$D:AA,24,FALSE)</f>
        <v>Neither Agree nor Disagree</v>
      </c>
      <c r="AO219" t="s">
        <v>60</v>
      </c>
      <c r="AP219" s="6" t="str">
        <f>VLOOKUP($A219,PreSurvey!$D:AB,25,FALSE)</f>
        <v>Disagree Strongly</v>
      </c>
      <c r="AQ219" t="s">
        <v>60</v>
      </c>
      <c r="AR219" s="6" t="str">
        <f>VLOOKUP($A219,PreSurvey!$D:AC,26,FALSE)</f>
        <v>Disagree Slightly</v>
      </c>
      <c r="AS219" t="s">
        <v>60</v>
      </c>
      <c r="AT219" s="6" t="str">
        <f>VLOOKUP($A219,PreSurvey!$D:AD,27,FALSE)</f>
        <v>Neither Agree nor Disagree</v>
      </c>
      <c r="AU219" t="s">
        <v>60</v>
      </c>
      <c r="AV219" s="6" t="str">
        <f>VLOOKUP($A219,PreSurvey!$D:AE,28,FALSE)</f>
        <v>Disagree Strongly</v>
      </c>
      <c r="AW219" t="s">
        <v>60</v>
      </c>
      <c r="AX219" s="6" t="str">
        <f>VLOOKUP($A219,PreSurvey!$D:AF,29,FALSE)</f>
        <v>Disagree Strongly</v>
      </c>
      <c r="AY219" t="s">
        <v>60</v>
      </c>
      <c r="AZ219" s="6" t="str">
        <f>VLOOKUP($A219,PreSurvey!$D:AG,30,FALSE)</f>
        <v>Neither Agree nor Disagree</v>
      </c>
      <c r="BA219" t="s">
        <v>60</v>
      </c>
      <c r="BB219" s="6" t="str">
        <f>VLOOKUP($A219,PreSurvey!$D:AH,31,FALSE)</f>
        <v>Neither Agree nor Disagree</v>
      </c>
      <c r="BC219" t="s">
        <v>60</v>
      </c>
      <c r="BD219" s="6" t="str">
        <f>VLOOKUP($A219,PreSurvey!$D:AI,32,FALSE)</f>
        <v>Neither Agree nor Disagree</v>
      </c>
      <c r="BE219" t="s">
        <v>60</v>
      </c>
      <c r="BF219" s="6" t="str">
        <f>VLOOKUP($A219,PreSurvey!$D:AJ,33,FALSE)</f>
        <v>Neither Agree nor Disagree</v>
      </c>
      <c r="BG219" t="s">
        <v>60</v>
      </c>
      <c r="BH219" s="6" t="str">
        <f>VLOOKUP($A219,PreSurvey!$D:AK,34,FALSE)</f>
        <v>Neither Agree nor Disagree</v>
      </c>
      <c r="BI219" t="s">
        <v>60</v>
      </c>
      <c r="BJ219" s="6" t="str">
        <f>VLOOKUP($A219,PreSurvey!$D:AL,35,FALSE)</f>
        <v>Neither Agree nor Disagree</v>
      </c>
      <c r="BK219" t="s">
        <v>60</v>
      </c>
      <c r="BL219" s="6" t="str">
        <f>VLOOKUP($A219,PreSurvey!$D:AM,36,FALSE)</f>
        <v>Neither Agree nor Disagree</v>
      </c>
      <c r="BM219" t="s">
        <v>60</v>
      </c>
      <c r="BN219" s="6" t="str">
        <f>VLOOKUP($A219,PreSurvey!$D:AN,37,FALSE)</f>
        <v>Disagree Slightly</v>
      </c>
      <c r="BO219" t="s">
        <v>60</v>
      </c>
      <c r="BP219" s="6" t="str">
        <f>VLOOKUP($A219,PreSurvey!$D:AO,38,FALSE)</f>
        <v>Neither Agree nor Disagree</v>
      </c>
      <c r="BQ219" t="s">
        <v>60</v>
      </c>
      <c r="BR219" s="6" t="str">
        <f>VLOOKUP($A219,PreSurvey!$D:AP,39,FALSE)</f>
        <v>Neither Agree nor Disagree</v>
      </c>
      <c r="BS219" t="s">
        <v>60</v>
      </c>
      <c r="BT219" s="6" t="str">
        <f>VLOOKUP($A219,PreSurvey!$D:AQ,40,FALSE)</f>
        <v>Neither Agree nor Disagree</v>
      </c>
      <c r="BU219" t="s">
        <v>60</v>
      </c>
      <c r="BV219" s="6" t="str">
        <f>VLOOKUP($A219,PreSurvey!$D:AR,41,FALSE)</f>
        <v>Neither Agree nor Disagree</v>
      </c>
      <c r="BW219" t="s">
        <v>60</v>
      </c>
      <c r="BX219" s="6" t="str">
        <f>VLOOKUP($A219,PreSurvey!$D:AS,42,FALSE)</f>
        <v>Neither Agree nor Disagree</v>
      </c>
      <c r="BY219" t="s">
        <v>60</v>
      </c>
      <c r="BZ219" s="6" t="str">
        <f>VLOOKUP($A219,PreSurvey!$D:AT,43,FALSE)</f>
        <v>Agree Slightly</v>
      </c>
      <c r="CA219" t="s">
        <v>60</v>
      </c>
      <c r="CB219" s="6" t="str">
        <f>VLOOKUP($A219,PreSurvey!$D:AU,44,FALSE)</f>
        <v>Agree Strongly</v>
      </c>
      <c r="CC219" t="s">
        <v>60</v>
      </c>
      <c r="CD219" s="6" t="str">
        <f>VLOOKUP($A219,PreSurvey!$D:AV,45,FALSE)</f>
        <v>Agree Strongly</v>
      </c>
      <c r="CE219" t="s">
        <v>60</v>
      </c>
      <c r="CF219" s="6" t="str">
        <f>VLOOKUP($A219,PreSurvey!$D:AW,46,FALSE)</f>
        <v>Neither Agree nor Disagree</v>
      </c>
      <c r="CG219" t="s">
        <v>60</v>
      </c>
      <c r="CH219" s="6" t="str">
        <f>VLOOKUP($A219,PreSurvey!$D:AX,47,FALSE)</f>
        <v>Neither Agree nor Disagree</v>
      </c>
      <c r="CI219" t="s">
        <v>60</v>
      </c>
      <c r="CJ219" s="6" t="str">
        <f>VLOOKUP($A219,PreSurvey!$D:AY,48,FALSE)</f>
        <v>Neither Agree nor Disagree</v>
      </c>
      <c r="CK219" t="s">
        <v>60</v>
      </c>
      <c r="CL219">
        <v>359</v>
      </c>
      <c r="CM219" s="3">
        <v>44436.238888888889</v>
      </c>
    </row>
    <row r="220" spans="1:91" x14ac:dyDescent="0.35">
      <c r="A220" s="5" t="s">
        <v>509</v>
      </c>
      <c r="B220" t="s">
        <v>498</v>
      </c>
      <c r="C220" t="s">
        <v>715</v>
      </c>
      <c r="D220" t="s">
        <v>56</v>
      </c>
      <c r="E220" s="6" t="s">
        <v>58</v>
      </c>
      <c r="F220" s="6" t="s">
        <v>73</v>
      </c>
      <c r="G220" s="6" t="s">
        <v>58</v>
      </c>
      <c r="H220" s="6" t="s">
        <v>74</v>
      </c>
      <c r="I220">
        <v>4</v>
      </c>
      <c r="J220">
        <v>3</v>
      </c>
      <c r="K220">
        <v>3</v>
      </c>
      <c r="L220" s="6" t="str">
        <f>VLOOKUP($A220,PreSurvey!$D:M,10,FALSE)</f>
        <v>Agree Slightly</v>
      </c>
      <c r="M220" t="s">
        <v>68</v>
      </c>
      <c r="N220" s="6" t="str">
        <f>VLOOKUP($A220,PreSurvey!$D:N,11,FALSE)</f>
        <v>Disagree Strongly</v>
      </c>
      <c r="O220" t="s">
        <v>67</v>
      </c>
      <c r="P220" s="6" t="str">
        <f>VLOOKUP($A220,PreSurvey!$D:O,12,FALSE)</f>
        <v>Disagree Strongly</v>
      </c>
      <c r="Q220" t="s">
        <v>67</v>
      </c>
      <c r="R220" s="6" t="str">
        <f>VLOOKUP($A220,PreSurvey!$D:P,13,FALSE)</f>
        <v>Agree Slightly</v>
      </c>
      <c r="S220" t="s">
        <v>68</v>
      </c>
      <c r="T220" s="6" t="str">
        <f>VLOOKUP($A220,PreSurvey!$D:Q,14,FALSE)</f>
        <v>Agree Strongly</v>
      </c>
      <c r="U220" t="s">
        <v>68</v>
      </c>
      <c r="V220" s="6" t="str">
        <f>VLOOKUP($A220,PreSurvey!$D:R,15,FALSE)</f>
        <v>Disagree Slightly</v>
      </c>
      <c r="W220" t="s">
        <v>67</v>
      </c>
      <c r="X220" s="6" t="str">
        <f>VLOOKUP($A220,PreSurvey!$D:S,16,FALSE)</f>
        <v>Disagree Strongly</v>
      </c>
      <c r="Y220" t="s">
        <v>67</v>
      </c>
      <c r="Z220" s="6" t="str">
        <f>VLOOKUP($A220,PreSurvey!$D:T,17,FALSE)</f>
        <v>Disagree Slightly</v>
      </c>
      <c r="AA220" t="s">
        <v>67</v>
      </c>
      <c r="AB220" s="6" t="str">
        <f>VLOOKUP($A220,PreSurvey!$D:U,18,FALSE)</f>
        <v>Agree Strongly</v>
      </c>
      <c r="AC220" t="s">
        <v>68</v>
      </c>
      <c r="AD220" s="6" t="str">
        <f>VLOOKUP($A220,PreSurvey!$D:V,19,FALSE)</f>
        <v>Agree Strongly</v>
      </c>
      <c r="AE220" t="s">
        <v>65</v>
      </c>
      <c r="AF220" s="6" t="str">
        <f>VLOOKUP($A220,PreSurvey!$D:W,20,FALSE)</f>
        <v>Agree Slightly</v>
      </c>
      <c r="AG220" t="s">
        <v>65</v>
      </c>
      <c r="AH220" s="6" t="str">
        <f>VLOOKUP($A220,PreSurvey!$D:X,21,FALSE)</f>
        <v>Agree Slightly</v>
      </c>
      <c r="AI220" t="s">
        <v>68</v>
      </c>
      <c r="AJ220" s="6" t="str">
        <f>VLOOKUP($A220,PreSurvey!$D:Y,22,FALSE)</f>
        <v>Disagree Strongly</v>
      </c>
      <c r="AK220" t="s">
        <v>67</v>
      </c>
      <c r="AL220" s="6" t="str">
        <f>VLOOKUP($A220,PreSurvey!$D:Z,23,FALSE)</f>
        <v>Neither Agree nor Disagree</v>
      </c>
      <c r="AM220" t="s">
        <v>60</v>
      </c>
      <c r="AN220" s="6" t="str">
        <f>VLOOKUP($A220,PreSurvey!$D:AA,24,FALSE)</f>
        <v>Disagree Strongly</v>
      </c>
      <c r="AO220" t="s">
        <v>67</v>
      </c>
      <c r="AP220" s="6" t="str">
        <f>VLOOKUP($A220,PreSurvey!$D:AB,25,FALSE)</f>
        <v>Disagree Strongly</v>
      </c>
      <c r="AQ220" t="s">
        <v>67</v>
      </c>
      <c r="AR220" s="6" t="str">
        <f>VLOOKUP($A220,PreSurvey!$D:AC,26,FALSE)</f>
        <v>Disagree Strongly</v>
      </c>
      <c r="AS220" t="s">
        <v>67</v>
      </c>
      <c r="AT220" s="6" t="str">
        <f>VLOOKUP($A220,PreSurvey!$D:AD,27,FALSE)</f>
        <v>Agree Strongly</v>
      </c>
      <c r="AU220" t="s">
        <v>65</v>
      </c>
      <c r="AV220" s="6" t="str">
        <f>VLOOKUP($A220,PreSurvey!$D:AE,28,FALSE)</f>
        <v>Disagree Strongly</v>
      </c>
      <c r="AW220" t="s">
        <v>67</v>
      </c>
      <c r="AX220" s="6" t="str">
        <f>VLOOKUP($A220,PreSurvey!$D:AF,29,FALSE)</f>
        <v>Disagree Strongly</v>
      </c>
      <c r="AY220" t="s">
        <v>67</v>
      </c>
      <c r="AZ220" s="6" t="str">
        <f>VLOOKUP($A220,PreSurvey!$D:AG,30,FALSE)</f>
        <v>Disagree Slightly</v>
      </c>
      <c r="BA220" t="s">
        <v>67</v>
      </c>
      <c r="BB220" s="6" t="str">
        <f>VLOOKUP($A220,PreSurvey!$D:AH,31,FALSE)</f>
        <v>Agree Strongly</v>
      </c>
      <c r="BC220" t="s">
        <v>65</v>
      </c>
      <c r="BD220" s="6" t="str">
        <f>VLOOKUP($A220,PreSurvey!$D:AI,32,FALSE)</f>
        <v>Agree Strongly</v>
      </c>
      <c r="BE220" t="s">
        <v>68</v>
      </c>
      <c r="BF220" s="6" t="str">
        <f>VLOOKUP($A220,PreSurvey!$D:AJ,33,FALSE)</f>
        <v>Disagree Slightly</v>
      </c>
      <c r="BG220" t="s">
        <v>67</v>
      </c>
      <c r="BH220" s="6" t="str">
        <f>VLOOKUP($A220,PreSurvey!$D:AK,34,FALSE)</f>
        <v>Disagree Strongly</v>
      </c>
      <c r="BI220" t="s">
        <v>67</v>
      </c>
      <c r="BJ220" s="6" t="str">
        <f>VLOOKUP($A220,PreSurvey!$D:AL,35,FALSE)</f>
        <v>Disagree Strongly</v>
      </c>
      <c r="BK220" t="s">
        <v>67</v>
      </c>
      <c r="BL220" s="6" t="str">
        <f>VLOOKUP($A220,PreSurvey!$D:AM,36,FALSE)</f>
        <v>Neither Agree nor Disagree</v>
      </c>
      <c r="BM220" t="s">
        <v>66</v>
      </c>
      <c r="BN220" s="6" t="str">
        <f>VLOOKUP($A220,PreSurvey!$D:AN,37,FALSE)</f>
        <v>Neither Agree nor Disagree</v>
      </c>
      <c r="BO220" t="s">
        <v>60</v>
      </c>
      <c r="BP220" s="6" t="str">
        <f>VLOOKUP($A220,PreSurvey!$D:AO,38,FALSE)</f>
        <v>Disagree Strongly</v>
      </c>
      <c r="BQ220" t="s">
        <v>67</v>
      </c>
      <c r="BR220" s="6" t="str">
        <f>VLOOKUP($A220,PreSurvey!$D:AP,39,FALSE)</f>
        <v>Disagree Strongly</v>
      </c>
      <c r="BS220" t="s">
        <v>67</v>
      </c>
      <c r="BT220" s="6" t="str">
        <f>VLOOKUP($A220,PreSurvey!$D:AQ,40,FALSE)</f>
        <v>Disagree Strongly</v>
      </c>
      <c r="BU220" t="s">
        <v>67</v>
      </c>
      <c r="BV220" s="6" t="str">
        <f>VLOOKUP($A220,PreSurvey!$D:AR,41,FALSE)</f>
        <v>Disagree Strongly</v>
      </c>
      <c r="BW220" t="s">
        <v>67</v>
      </c>
      <c r="BX220" s="6" t="str">
        <f>VLOOKUP($A220,PreSurvey!$D:AS,42,FALSE)</f>
        <v>Neither Agree nor Disagree</v>
      </c>
      <c r="BY220" t="s">
        <v>66</v>
      </c>
      <c r="BZ220" s="6" t="str">
        <f>VLOOKUP($A220,PreSurvey!$D:AT,43,FALSE)</f>
        <v>Agree Slightly</v>
      </c>
      <c r="CA220" t="s">
        <v>65</v>
      </c>
      <c r="CB220" s="6" t="str">
        <f>VLOOKUP($A220,PreSurvey!$D:AU,44,FALSE)</f>
        <v>Agree Slightly</v>
      </c>
      <c r="CC220" t="s">
        <v>68</v>
      </c>
      <c r="CD220" s="6" t="str">
        <f>VLOOKUP($A220,PreSurvey!$D:AV,45,FALSE)</f>
        <v>Agree Strongly</v>
      </c>
      <c r="CE220" t="s">
        <v>68</v>
      </c>
      <c r="CF220" s="6" t="str">
        <f>VLOOKUP($A220,PreSurvey!$D:AW,46,FALSE)</f>
        <v>Agree Strongly</v>
      </c>
      <c r="CG220" t="s">
        <v>68</v>
      </c>
      <c r="CH220" s="6" t="str">
        <f>VLOOKUP($A220,PreSurvey!$D:AX,47,FALSE)</f>
        <v>Agree Strongly</v>
      </c>
      <c r="CI220" t="s">
        <v>68</v>
      </c>
      <c r="CJ220" s="6" t="str">
        <f>VLOOKUP($A220,PreSurvey!$D:AY,48,FALSE)</f>
        <v>Agree Slightly</v>
      </c>
      <c r="CK220" t="s">
        <v>65</v>
      </c>
      <c r="CL220">
        <v>349</v>
      </c>
      <c r="CM220" s="3">
        <v>44436.21875</v>
      </c>
    </row>
    <row r="221" spans="1:91" x14ac:dyDescent="0.35">
      <c r="A221" s="5" t="s">
        <v>486</v>
      </c>
      <c r="B221" t="s">
        <v>498</v>
      </c>
      <c r="C221" t="s">
        <v>702</v>
      </c>
      <c r="D221" t="s">
        <v>56</v>
      </c>
      <c r="E221" s="6" t="s">
        <v>52</v>
      </c>
      <c r="F221" s="6" t="s">
        <v>488</v>
      </c>
      <c r="G221" s="6" t="s">
        <v>58</v>
      </c>
      <c r="H221" s="6" t="s">
        <v>74</v>
      </c>
      <c r="I221">
        <v>3</v>
      </c>
      <c r="J221">
        <v>4</v>
      </c>
      <c r="K221">
        <v>4</v>
      </c>
      <c r="L221" s="6" t="str">
        <f>VLOOKUP($A221,PreSurvey!$D:M,10,FALSE)</f>
        <v>Agree Strongly</v>
      </c>
      <c r="M221" t="s">
        <v>68</v>
      </c>
      <c r="N221" s="6" t="str">
        <f>VLOOKUP($A221,PreSurvey!$D:N,11,FALSE)</f>
        <v>Disagree Strongly</v>
      </c>
      <c r="O221" t="s">
        <v>67</v>
      </c>
      <c r="P221" s="6" t="str">
        <f>VLOOKUP($A221,PreSurvey!$D:O,12,FALSE)</f>
        <v>Disagree Slightly</v>
      </c>
      <c r="Q221" t="s">
        <v>67</v>
      </c>
      <c r="R221" s="6" t="str">
        <f>VLOOKUP($A221,PreSurvey!$D:P,13,FALSE)</f>
        <v>Agree Strongly</v>
      </c>
      <c r="S221" t="s">
        <v>68</v>
      </c>
      <c r="T221" s="6" t="str">
        <f>VLOOKUP($A221,PreSurvey!$D:Q,14,FALSE)</f>
        <v>Agree Strongly</v>
      </c>
      <c r="U221" t="s">
        <v>68</v>
      </c>
      <c r="V221" s="6" t="str">
        <f>VLOOKUP($A221,PreSurvey!$D:R,15,FALSE)</f>
        <v>Disagree Strongly</v>
      </c>
      <c r="W221" t="s">
        <v>66</v>
      </c>
      <c r="X221" s="6" t="str">
        <f>VLOOKUP($A221,PreSurvey!$D:S,16,FALSE)</f>
        <v>Disagree Strongly</v>
      </c>
      <c r="Y221" t="s">
        <v>66</v>
      </c>
      <c r="Z221" s="6" t="str">
        <f>VLOOKUP($A221,PreSurvey!$D:T,17,FALSE)</f>
        <v>Disagree Strongly</v>
      </c>
      <c r="AA221" t="s">
        <v>67</v>
      </c>
      <c r="AB221" s="6" t="str">
        <f>VLOOKUP($A221,PreSurvey!$D:U,18,FALSE)</f>
        <v>Agree Strongly</v>
      </c>
      <c r="AC221" t="s">
        <v>68</v>
      </c>
      <c r="AD221" s="6" t="str">
        <f>VLOOKUP($A221,PreSurvey!$D:V,19,FALSE)</f>
        <v>Agree Slightly</v>
      </c>
      <c r="AE221" t="s">
        <v>66</v>
      </c>
      <c r="AF221" s="6" t="str">
        <f>VLOOKUP($A221,PreSurvey!$D:W,20,FALSE)</f>
        <v>Disagree Slightly</v>
      </c>
      <c r="AG221" t="s">
        <v>66</v>
      </c>
      <c r="AH221" s="6" t="str">
        <f>VLOOKUP($A221,PreSurvey!$D:X,21,FALSE)</f>
        <v>Neither Agree nor Disagree</v>
      </c>
      <c r="AI221" t="s">
        <v>68</v>
      </c>
      <c r="AJ221" s="6" t="str">
        <f>VLOOKUP($A221,PreSurvey!$D:Y,22,FALSE)</f>
        <v>Disagree Strongly</v>
      </c>
      <c r="AK221" t="s">
        <v>66</v>
      </c>
      <c r="AL221" s="6" t="str">
        <f>VLOOKUP($A221,PreSurvey!$D:Z,23,FALSE)</f>
        <v>Disagree Strongly</v>
      </c>
      <c r="AM221" t="s">
        <v>60</v>
      </c>
      <c r="AN221" s="6" t="str">
        <f>VLOOKUP($A221,PreSurvey!$D:AA,24,FALSE)</f>
        <v>Neither Agree nor Disagree</v>
      </c>
      <c r="AO221" t="s">
        <v>67</v>
      </c>
      <c r="AP221" s="6" t="str">
        <f>VLOOKUP($A221,PreSurvey!$D:AB,25,FALSE)</f>
        <v>Disagree Slightly</v>
      </c>
      <c r="AQ221" t="s">
        <v>66</v>
      </c>
      <c r="AR221" s="6" t="str">
        <f>VLOOKUP($A221,PreSurvey!$D:AC,26,FALSE)</f>
        <v>Disagree Strongly</v>
      </c>
      <c r="AS221" t="s">
        <v>67</v>
      </c>
      <c r="AT221" s="6" t="str">
        <f>VLOOKUP($A221,PreSurvey!$D:AD,27,FALSE)</f>
        <v>Agree Strongly</v>
      </c>
      <c r="AU221" t="s">
        <v>68</v>
      </c>
      <c r="AV221" s="6" t="str">
        <f>VLOOKUP($A221,PreSurvey!$D:AE,28,FALSE)</f>
        <v>Disagree Slightly</v>
      </c>
      <c r="AW221" t="s">
        <v>60</v>
      </c>
      <c r="AX221" s="6" t="str">
        <f>VLOOKUP($A221,PreSurvey!$D:AF,29,FALSE)</f>
        <v>Disagree Slightly</v>
      </c>
      <c r="AY221" t="s">
        <v>60</v>
      </c>
      <c r="AZ221" s="6" t="str">
        <f>VLOOKUP($A221,PreSurvey!$D:AG,30,FALSE)</f>
        <v>Agree Slightly</v>
      </c>
      <c r="BA221" t="s">
        <v>65</v>
      </c>
      <c r="BB221" s="6" t="str">
        <f>VLOOKUP($A221,PreSurvey!$D:AH,31,FALSE)</f>
        <v>Agree Slightly</v>
      </c>
      <c r="BC221" t="s">
        <v>60</v>
      </c>
      <c r="BD221" s="6" t="str">
        <f>VLOOKUP($A221,PreSurvey!$D:AI,32,FALSE)</f>
        <v>Agree Slightly</v>
      </c>
      <c r="BE221" t="s">
        <v>68</v>
      </c>
      <c r="BF221" s="6" t="str">
        <f>VLOOKUP($A221,PreSurvey!$D:AJ,33,FALSE)</f>
        <v>Disagree Strongly</v>
      </c>
      <c r="BG221" t="s">
        <v>67</v>
      </c>
      <c r="BH221" s="6" t="str">
        <f>VLOOKUP($A221,PreSurvey!$D:AK,34,FALSE)</f>
        <v>Disagree Strongly</v>
      </c>
      <c r="BI221" t="s">
        <v>67</v>
      </c>
      <c r="BJ221" s="6" t="str">
        <f>VLOOKUP($A221,PreSurvey!$D:AL,35,FALSE)</f>
        <v>Disagree Strongly</v>
      </c>
      <c r="BK221" t="s">
        <v>67</v>
      </c>
      <c r="BL221" s="6" t="str">
        <f>VLOOKUP($A221,PreSurvey!$D:AM,36,FALSE)</f>
        <v>Agree Slightly</v>
      </c>
      <c r="BM221" t="s">
        <v>60</v>
      </c>
      <c r="BN221" s="6" t="str">
        <f>VLOOKUP($A221,PreSurvey!$D:AN,37,FALSE)</f>
        <v>Agree Slightly</v>
      </c>
      <c r="BO221" t="s">
        <v>65</v>
      </c>
      <c r="BP221" s="6" t="str">
        <f>VLOOKUP($A221,PreSurvey!$D:AO,38,FALSE)</f>
        <v>Disagree Slightly</v>
      </c>
      <c r="BQ221" t="s">
        <v>66</v>
      </c>
      <c r="BR221" s="6" t="str">
        <f>VLOOKUP($A221,PreSurvey!$D:AP,39,FALSE)</f>
        <v>Disagree Strongly</v>
      </c>
      <c r="BS221" t="s">
        <v>67</v>
      </c>
      <c r="BT221" s="6" t="str">
        <f>VLOOKUP($A221,PreSurvey!$D:AQ,40,FALSE)</f>
        <v>Disagree Strongly</v>
      </c>
      <c r="BU221" t="s">
        <v>67</v>
      </c>
      <c r="BV221" s="6" t="str">
        <f>VLOOKUP($A221,PreSurvey!$D:AR,41,FALSE)</f>
        <v>Neither Agree nor Disagree</v>
      </c>
      <c r="BW221" t="s">
        <v>60</v>
      </c>
      <c r="BX221" s="6" t="str">
        <f>VLOOKUP($A221,PreSurvey!$D:AS,42,FALSE)</f>
        <v>Neither Agree nor Disagree</v>
      </c>
      <c r="BY221" t="s">
        <v>60</v>
      </c>
      <c r="BZ221" s="6" t="str">
        <f>VLOOKUP($A221,PreSurvey!$D:AT,43,FALSE)</f>
        <v>Agree Slightly</v>
      </c>
      <c r="CA221" t="s">
        <v>65</v>
      </c>
      <c r="CB221" s="6" t="str">
        <f>VLOOKUP($A221,PreSurvey!$D:AU,44,FALSE)</f>
        <v>Agree Strongly</v>
      </c>
      <c r="CC221" t="s">
        <v>68</v>
      </c>
      <c r="CD221" s="6" t="str">
        <f>VLOOKUP($A221,PreSurvey!$D:AV,45,FALSE)</f>
        <v>Agree Slightly</v>
      </c>
      <c r="CE221" t="s">
        <v>68</v>
      </c>
      <c r="CF221" s="6" t="str">
        <f>VLOOKUP($A221,PreSurvey!$D:AW,46,FALSE)</f>
        <v>Agree Slightly</v>
      </c>
      <c r="CG221" t="s">
        <v>68</v>
      </c>
      <c r="CH221" s="6" t="str">
        <f>VLOOKUP($A221,PreSurvey!$D:AX,47,FALSE)</f>
        <v>Agree Slightly</v>
      </c>
      <c r="CI221" t="s">
        <v>68</v>
      </c>
      <c r="CJ221" s="6" t="str">
        <f>VLOOKUP($A221,PreSurvey!$D:AY,48,FALSE)</f>
        <v>Neither Agree nor Disagree</v>
      </c>
      <c r="CK221" t="s">
        <v>65</v>
      </c>
      <c r="CL221">
        <v>1078</v>
      </c>
      <c r="CM221" s="3">
        <v>44444.504861111112</v>
      </c>
    </row>
    <row r="222" spans="1:91" x14ac:dyDescent="0.35">
      <c r="A222" s="5" t="s">
        <v>275</v>
      </c>
      <c r="B222" t="s">
        <v>498</v>
      </c>
      <c r="C222" t="s">
        <v>705</v>
      </c>
      <c r="D222" t="s">
        <v>63</v>
      </c>
      <c r="E222" s="6" t="s">
        <v>58</v>
      </c>
      <c r="F222" s="6" t="s">
        <v>73</v>
      </c>
      <c r="G222" s="6" t="s">
        <v>58</v>
      </c>
      <c r="H222" s="6" t="s">
        <v>116</v>
      </c>
      <c r="I222">
        <v>3</v>
      </c>
      <c r="J222">
        <v>3</v>
      </c>
      <c r="K222">
        <v>3</v>
      </c>
      <c r="L222" s="6" t="str">
        <f>VLOOKUP($A222,PreSurvey!$D:M,10,FALSE)</f>
        <v>Agree Strongly</v>
      </c>
      <c r="M222" t="s">
        <v>60</v>
      </c>
      <c r="N222" s="6" t="str">
        <f>VLOOKUP($A222,PreSurvey!$D:N,11,FALSE)</f>
        <v>Agree Slightly</v>
      </c>
      <c r="O222" t="s">
        <v>60</v>
      </c>
      <c r="P222" s="6" t="str">
        <f>VLOOKUP($A222,PreSurvey!$D:O,12,FALSE)</f>
        <v>Disagree Strongly</v>
      </c>
      <c r="Q222" t="s">
        <v>67</v>
      </c>
      <c r="R222" s="6" t="str">
        <f>VLOOKUP($A222,PreSurvey!$D:P,13,FALSE)</f>
        <v>Neither Agree nor Disagree</v>
      </c>
      <c r="S222" t="s">
        <v>65</v>
      </c>
      <c r="T222" s="6" t="str">
        <f>VLOOKUP($A222,PreSurvey!$D:Q,14,FALSE)</f>
        <v>Agree Strongly</v>
      </c>
      <c r="U222" t="s">
        <v>68</v>
      </c>
      <c r="V222" s="6" t="str">
        <f>VLOOKUP($A222,PreSurvey!$D:R,15,FALSE)</f>
        <v>Disagree Strongly</v>
      </c>
      <c r="W222" t="s">
        <v>67</v>
      </c>
      <c r="X222" s="6" t="str">
        <f>VLOOKUP($A222,PreSurvey!$D:S,16,FALSE)</f>
        <v>Disagree Slightly</v>
      </c>
      <c r="Y222" t="s">
        <v>67</v>
      </c>
      <c r="Z222" s="6" t="str">
        <f>VLOOKUP($A222,PreSurvey!$D:T,17,FALSE)</f>
        <v>Disagree Strongly</v>
      </c>
      <c r="AA222" t="s">
        <v>66</v>
      </c>
      <c r="AB222" s="6" t="str">
        <f>VLOOKUP($A222,PreSurvey!$D:U,18,FALSE)</f>
        <v>Agree Strongly</v>
      </c>
      <c r="AC222" t="s">
        <v>60</v>
      </c>
      <c r="AD222" s="6" t="str">
        <f>VLOOKUP($A222,PreSurvey!$D:V,19,FALSE)</f>
        <v>Agree Strongly</v>
      </c>
      <c r="AE222" t="s">
        <v>60</v>
      </c>
      <c r="AF222" s="6" t="str">
        <f>VLOOKUP($A222,PreSurvey!$D:W,20,FALSE)</f>
        <v>Agree Strongly</v>
      </c>
      <c r="AG222" t="s">
        <v>60</v>
      </c>
      <c r="AH222" s="6" t="str">
        <f>VLOOKUP($A222,PreSurvey!$D:X,21,FALSE)</f>
        <v>Neither Agree nor Disagree</v>
      </c>
      <c r="AI222" t="s">
        <v>60</v>
      </c>
      <c r="AJ222" s="6" t="str">
        <f>VLOOKUP($A222,PreSurvey!$D:Y,22,FALSE)</f>
        <v>Disagree Strongly</v>
      </c>
      <c r="AK222" t="s">
        <v>67</v>
      </c>
      <c r="AL222" s="6" t="str">
        <f>VLOOKUP($A222,PreSurvey!$D:Z,23,FALSE)</f>
        <v>Disagree Slightly</v>
      </c>
      <c r="AM222" t="s">
        <v>60</v>
      </c>
      <c r="AN222" s="6" t="str">
        <f>VLOOKUP($A222,PreSurvey!$D:AA,24,FALSE)</f>
        <v>Disagree Slightly</v>
      </c>
      <c r="AO222" t="s">
        <v>67</v>
      </c>
      <c r="AP222" s="6" t="str">
        <f>VLOOKUP($A222,PreSurvey!$D:AB,25,FALSE)</f>
        <v>Disagree Strongly</v>
      </c>
      <c r="AQ222" t="s">
        <v>67</v>
      </c>
      <c r="AR222" s="6" t="str">
        <f>VLOOKUP($A222,PreSurvey!$D:AC,26,FALSE)</f>
        <v>Agree Strongly</v>
      </c>
      <c r="AS222" t="s">
        <v>65</v>
      </c>
      <c r="AT222" s="6" t="str">
        <f>VLOOKUP($A222,PreSurvey!$D:AD,27,FALSE)</f>
        <v>Agree Strongly</v>
      </c>
      <c r="AU222" t="s">
        <v>65</v>
      </c>
      <c r="AV222" s="6" t="str">
        <f>VLOOKUP($A222,PreSurvey!$D:AE,28,FALSE)</f>
        <v>Disagree Slightly</v>
      </c>
      <c r="AW222" t="s">
        <v>66</v>
      </c>
      <c r="AX222" s="6" t="str">
        <f>VLOOKUP($A222,PreSurvey!$D:AF,29,FALSE)</f>
        <v>Agree Slightly</v>
      </c>
      <c r="AY222" t="s">
        <v>68</v>
      </c>
      <c r="AZ222" s="6" t="str">
        <f>VLOOKUP($A222,PreSurvey!$D:AG,30,FALSE)</f>
        <v>Agree Slightly</v>
      </c>
      <c r="BA222" t="s">
        <v>65</v>
      </c>
      <c r="BB222" s="6" t="str">
        <f>VLOOKUP($A222,PreSurvey!$D:AH,31,FALSE)</f>
        <v>Agree Slightly</v>
      </c>
      <c r="BC222" t="s">
        <v>65</v>
      </c>
      <c r="BD222" s="6" t="str">
        <f>VLOOKUP($A222,PreSurvey!$D:AI,32,FALSE)</f>
        <v>Disagree Strongly</v>
      </c>
      <c r="BE222" t="s">
        <v>66</v>
      </c>
      <c r="BF222" s="6" t="str">
        <f>VLOOKUP($A222,PreSurvey!$D:AJ,33,FALSE)</f>
        <v>Disagree Slightly</v>
      </c>
      <c r="BG222" t="s">
        <v>60</v>
      </c>
      <c r="BH222" s="6" t="str">
        <f>VLOOKUP($A222,PreSurvey!$D:AK,34,FALSE)</f>
        <v>Disagree Strongly</v>
      </c>
      <c r="BI222" t="s">
        <v>67</v>
      </c>
      <c r="BJ222" s="6" t="str">
        <f>VLOOKUP($A222,PreSurvey!$D:AL,35,FALSE)</f>
        <v>Disagree Strongly</v>
      </c>
      <c r="BK222" t="s">
        <v>66</v>
      </c>
      <c r="BL222" s="6" t="str">
        <f>VLOOKUP($A222,PreSurvey!$D:AM,36,FALSE)</f>
        <v>Agree Slightly</v>
      </c>
      <c r="BM222" t="s">
        <v>65</v>
      </c>
      <c r="BN222" s="6" t="str">
        <f>VLOOKUP($A222,PreSurvey!$D:AN,37,FALSE)</f>
        <v>Agree Strongly</v>
      </c>
      <c r="BO222" t="s">
        <v>65</v>
      </c>
      <c r="BP222" s="6" t="str">
        <f>VLOOKUP($A222,PreSurvey!$D:AO,38,FALSE)</f>
        <v>Disagree Slightly</v>
      </c>
      <c r="BQ222" t="s">
        <v>67</v>
      </c>
      <c r="BR222" s="6" t="str">
        <f>VLOOKUP($A222,PreSurvey!$D:AP,39,FALSE)</f>
        <v>Disagree Slightly</v>
      </c>
      <c r="BS222" t="s">
        <v>67</v>
      </c>
      <c r="BT222" s="6" t="str">
        <f>VLOOKUP($A222,PreSurvey!$D:AQ,40,FALSE)</f>
        <v>Disagree Strongly</v>
      </c>
      <c r="BU222" t="s">
        <v>67</v>
      </c>
      <c r="BV222" s="6" t="str">
        <f>VLOOKUP($A222,PreSurvey!$D:AR,41,FALSE)</f>
        <v>Disagree Slightly</v>
      </c>
      <c r="BW222" t="s">
        <v>60</v>
      </c>
      <c r="BX222" s="6" t="str">
        <f>VLOOKUP($A222,PreSurvey!$D:AS,42,FALSE)</f>
        <v>Agree Slightly</v>
      </c>
      <c r="BY222" t="s">
        <v>65</v>
      </c>
      <c r="BZ222" s="6" t="str">
        <f>VLOOKUP($A222,PreSurvey!$D:AT,43,FALSE)</f>
        <v>Neither Agree nor Disagree</v>
      </c>
      <c r="CA222" t="s">
        <v>65</v>
      </c>
      <c r="CB222" s="6" t="str">
        <f>VLOOKUP($A222,PreSurvey!$D:AU,44,FALSE)</f>
        <v>Agree Strongly</v>
      </c>
      <c r="CC222" t="s">
        <v>68</v>
      </c>
      <c r="CD222" s="6" t="str">
        <f>VLOOKUP($A222,PreSurvey!$D:AV,45,FALSE)</f>
        <v>Agree Strongly</v>
      </c>
      <c r="CE222" t="s">
        <v>68</v>
      </c>
      <c r="CF222" s="6" t="str">
        <f>VLOOKUP($A222,PreSurvey!$D:AW,46,FALSE)</f>
        <v>Agree Slightly</v>
      </c>
      <c r="CG222" t="s">
        <v>65</v>
      </c>
      <c r="CH222" s="6" t="str">
        <f>VLOOKUP($A222,PreSurvey!$D:AX,47,FALSE)</f>
        <v>Agree Strongly</v>
      </c>
      <c r="CI222" t="s">
        <v>68</v>
      </c>
      <c r="CJ222" s="6" t="str">
        <f>VLOOKUP($A222,PreSurvey!$D:AY,48,FALSE)</f>
        <v>Neither Agree nor Disagree</v>
      </c>
      <c r="CK222" t="s">
        <v>60</v>
      </c>
      <c r="CL222">
        <v>888</v>
      </c>
      <c r="CM222" s="3">
        <v>44441.477777777778</v>
      </c>
    </row>
    <row r="223" spans="1:91" x14ac:dyDescent="0.35">
      <c r="A223" s="5" t="s">
        <v>275</v>
      </c>
      <c r="B223" t="s">
        <v>498</v>
      </c>
      <c r="C223" t="s">
        <v>705</v>
      </c>
      <c r="D223" t="s">
        <v>63</v>
      </c>
      <c r="E223" s="6" t="s">
        <v>58</v>
      </c>
      <c r="F223" s="6" t="s">
        <v>73</v>
      </c>
      <c r="G223" s="6" t="s">
        <v>58</v>
      </c>
      <c r="H223" s="6" t="s">
        <v>116</v>
      </c>
      <c r="I223">
        <v>2</v>
      </c>
      <c r="J223">
        <v>2</v>
      </c>
      <c r="K223">
        <v>2</v>
      </c>
      <c r="L223" s="6" t="str">
        <f>VLOOKUP($A223,PreSurvey!$D:M,10,FALSE)</f>
        <v>Agree Strongly</v>
      </c>
      <c r="M223" t="s">
        <v>60</v>
      </c>
      <c r="N223" s="6" t="str">
        <f>VLOOKUP($A223,PreSurvey!$D:N,11,FALSE)</f>
        <v>Agree Slightly</v>
      </c>
      <c r="O223" t="s">
        <v>60</v>
      </c>
      <c r="P223" s="6" t="str">
        <f>VLOOKUP($A223,PreSurvey!$D:O,12,FALSE)</f>
        <v>Disagree Strongly</v>
      </c>
      <c r="Q223" t="s">
        <v>60</v>
      </c>
      <c r="R223" s="6" t="str">
        <f>VLOOKUP($A223,PreSurvey!$D:P,13,FALSE)</f>
        <v>Neither Agree nor Disagree</v>
      </c>
      <c r="S223" t="s">
        <v>60</v>
      </c>
      <c r="T223" s="6" t="str">
        <f>VLOOKUP($A223,PreSurvey!$D:Q,14,FALSE)</f>
        <v>Agree Strongly</v>
      </c>
      <c r="U223" t="s">
        <v>60</v>
      </c>
      <c r="V223" s="6" t="str">
        <f>VLOOKUP($A223,PreSurvey!$D:R,15,FALSE)</f>
        <v>Disagree Strongly</v>
      </c>
      <c r="W223" t="s">
        <v>60</v>
      </c>
      <c r="X223" s="6" t="str">
        <f>VLOOKUP($A223,PreSurvey!$D:S,16,FALSE)</f>
        <v>Disagree Slightly</v>
      </c>
      <c r="Y223" t="s">
        <v>60</v>
      </c>
      <c r="Z223" s="6" t="str">
        <f>VLOOKUP($A223,PreSurvey!$D:T,17,FALSE)</f>
        <v>Disagree Strongly</v>
      </c>
      <c r="AA223" t="s">
        <v>60</v>
      </c>
      <c r="AB223" s="6" t="str">
        <f>VLOOKUP($A223,PreSurvey!$D:U,18,FALSE)</f>
        <v>Agree Strongly</v>
      </c>
      <c r="AC223" t="s">
        <v>60</v>
      </c>
      <c r="AD223" s="6" t="str">
        <f>VLOOKUP($A223,PreSurvey!$D:V,19,FALSE)</f>
        <v>Agree Strongly</v>
      </c>
      <c r="AE223" t="s">
        <v>68</v>
      </c>
      <c r="AF223" s="6" t="str">
        <f>VLOOKUP($A223,PreSurvey!$D:W,20,FALSE)</f>
        <v>Agree Strongly</v>
      </c>
      <c r="AG223" t="s">
        <v>60</v>
      </c>
      <c r="AH223" s="6" t="str">
        <f>VLOOKUP($A223,PreSurvey!$D:X,21,FALSE)</f>
        <v>Neither Agree nor Disagree</v>
      </c>
      <c r="AI223" t="s">
        <v>60</v>
      </c>
      <c r="AJ223" s="6" t="str">
        <f>VLOOKUP($A223,PreSurvey!$D:Y,22,FALSE)</f>
        <v>Disagree Strongly</v>
      </c>
      <c r="AK223" t="s">
        <v>60</v>
      </c>
      <c r="AL223" s="6" t="str">
        <f>VLOOKUP($A223,PreSurvey!$D:Z,23,FALSE)</f>
        <v>Disagree Slightly</v>
      </c>
      <c r="AM223" t="s">
        <v>60</v>
      </c>
      <c r="AN223" s="6" t="str">
        <f>VLOOKUP($A223,PreSurvey!$D:AA,24,FALSE)</f>
        <v>Disagree Slightly</v>
      </c>
      <c r="AO223" t="s">
        <v>60</v>
      </c>
      <c r="AP223" s="6" t="str">
        <f>VLOOKUP($A223,PreSurvey!$D:AB,25,FALSE)</f>
        <v>Disagree Strongly</v>
      </c>
      <c r="AQ223" t="s">
        <v>67</v>
      </c>
      <c r="AR223" s="6" t="str">
        <f>VLOOKUP($A223,PreSurvey!$D:AC,26,FALSE)</f>
        <v>Agree Strongly</v>
      </c>
      <c r="AS223" t="s">
        <v>65</v>
      </c>
      <c r="AT223" s="6" t="str">
        <f>VLOOKUP($A223,PreSurvey!$D:AD,27,FALSE)</f>
        <v>Agree Strongly</v>
      </c>
      <c r="AU223" t="s">
        <v>65</v>
      </c>
      <c r="AV223" s="6" t="str">
        <f>VLOOKUP($A223,PreSurvey!$D:AE,28,FALSE)</f>
        <v>Disagree Slightly</v>
      </c>
      <c r="AW223" t="s">
        <v>60</v>
      </c>
      <c r="AX223" s="6" t="str">
        <f>VLOOKUP($A223,PreSurvey!$D:AF,29,FALSE)</f>
        <v>Agree Slightly</v>
      </c>
      <c r="AY223" t="s">
        <v>68</v>
      </c>
      <c r="AZ223" s="6" t="str">
        <f>VLOOKUP($A223,PreSurvey!$D:AG,30,FALSE)</f>
        <v>Agree Slightly</v>
      </c>
      <c r="BA223" t="s">
        <v>68</v>
      </c>
      <c r="BB223" s="6" t="str">
        <f>VLOOKUP($A223,PreSurvey!$D:AH,31,FALSE)</f>
        <v>Agree Slightly</v>
      </c>
      <c r="BC223" t="s">
        <v>60</v>
      </c>
      <c r="BD223" s="6" t="str">
        <f>VLOOKUP($A223,PreSurvey!$D:AI,32,FALSE)</f>
        <v>Disagree Strongly</v>
      </c>
      <c r="BE223" t="s">
        <v>60</v>
      </c>
      <c r="BF223" s="6" t="str">
        <f>VLOOKUP($A223,PreSurvey!$D:AJ,33,FALSE)</f>
        <v>Disagree Slightly</v>
      </c>
      <c r="BG223" t="s">
        <v>60</v>
      </c>
      <c r="BH223" s="6" t="str">
        <f>VLOOKUP($A223,PreSurvey!$D:AK,34,FALSE)</f>
        <v>Disagree Strongly</v>
      </c>
      <c r="BI223" t="s">
        <v>67</v>
      </c>
      <c r="BJ223" s="6" t="str">
        <f>VLOOKUP($A223,PreSurvey!$D:AL,35,FALSE)</f>
        <v>Disagree Strongly</v>
      </c>
      <c r="BK223" t="s">
        <v>65</v>
      </c>
      <c r="BL223" s="6" t="str">
        <f>VLOOKUP($A223,PreSurvey!$D:AM,36,FALSE)</f>
        <v>Agree Slightly</v>
      </c>
      <c r="BM223" t="s">
        <v>68</v>
      </c>
      <c r="BN223" s="6" t="str">
        <f>VLOOKUP($A223,PreSurvey!$D:AN,37,FALSE)</f>
        <v>Agree Strongly</v>
      </c>
      <c r="BO223" t="s">
        <v>68</v>
      </c>
      <c r="BP223" s="6" t="str">
        <f>VLOOKUP($A223,PreSurvey!$D:AO,38,FALSE)</f>
        <v>Disagree Slightly</v>
      </c>
      <c r="BQ223" t="s">
        <v>66</v>
      </c>
      <c r="BR223" s="6" t="str">
        <f>VLOOKUP($A223,PreSurvey!$D:AP,39,FALSE)</f>
        <v>Disagree Slightly</v>
      </c>
      <c r="BS223" t="s">
        <v>60</v>
      </c>
      <c r="BT223" s="6" t="str">
        <f>VLOOKUP($A223,PreSurvey!$D:AQ,40,FALSE)</f>
        <v>Disagree Strongly</v>
      </c>
      <c r="BU223" t="s">
        <v>66</v>
      </c>
      <c r="BV223" s="6" t="str">
        <f>VLOOKUP($A223,PreSurvey!$D:AR,41,FALSE)</f>
        <v>Disagree Slightly</v>
      </c>
      <c r="BW223" t="s">
        <v>66</v>
      </c>
      <c r="BX223" s="6" t="str">
        <f>VLOOKUP($A223,PreSurvey!$D:AS,42,FALSE)</f>
        <v>Agree Slightly</v>
      </c>
      <c r="BY223" t="s">
        <v>60</v>
      </c>
      <c r="BZ223" s="6" t="str">
        <f>VLOOKUP($A223,PreSurvey!$D:AT,43,FALSE)</f>
        <v>Neither Agree nor Disagree</v>
      </c>
      <c r="CA223" t="s">
        <v>67</v>
      </c>
      <c r="CB223" s="6" t="str">
        <f>VLOOKUP($A223,PreSurvey!$D:AU,44,FALSE)</f>
        <v>Agree Strongly</v>
      </c>
      <c r="CC223" t="s">
        <v>68</v>
      </c>
      <c r="CD223" s="6" t="str">
        <f>VLOOKUP($A223,PreSurvey!$D:AV,45,FALSE)</f>
        <v>Agree Strongly</v>
      </c>
      <c r="CE223" t="s">
        <v>68</v>
      </c>
      <c r="CF223" s="6" t="str">
        <f>VLOOKUP($A223,PreSurvey!$D:AW,46,FALSE)</f>
        <v>Agree Slightly</v>
      </c>
      <c r="CG223" t="s">
        <v>68</v>
      </c>
      <c r="CH223" s="6" t="str">
        <f>VLOOKUP($A223,PreSurvey!$D:AX,47,FALSE)</f>
        <v>Agree Strongly</v>
      </c>
      <c r="CI223" t="s">
        <v>68</v>
      </c>
      <c r="CJ223" s="6" t="str">
        <f>VLOOKUP($A223,PreSurvey!$D:AY,48,FALSE)</f>
        <v>Neither Agree nor Disagree</v>
      </c>
      <c r="CK223" t="s">
        <v>65</v>
      </c>
      <c r="CL223">
        <v>869</v>
      </c>
      <c r="CM223" s="3">
        <v>44441.406944444447</v>
      </c>
    </row>
    <row r="224" spans="1:91" x14ac:dyDescent="0.35">
      <c r="A224" s="5" t="s">
        <v>504</v>
      </c>
      <c r="B224" t="s">
        <v>498</v>
      </c>
      <c r="C224" t="s">
        <v>703</v>
      </c>
      <c r="D224" t="s">
        <v>63</v>
      </c>
      <c r="E224" s="6" t="s">
        <v>52</v>
      </c>
      <c r="F224" s="6" t="s">
        <v>77</v>
      </c>
      <c r="G224" s="6" t="s">
        <v>58</v>
      </c>
      <c r="H224" s="6" t="s">
        <v>74</v>
      </c>
      <c r="I224">
        <v>5</v>
      </c>
      <c r="J224">
        <v>5</v>
      </c>
      <c r="K224">
        <v>4</v>
      </c>
      <c r="L224" s="6" t="str">
        <f>VLOOKUP($A224,PreSurvey!$D:M,10,FALSE)</f>
        <v>Agree Strongly</v>
      </c>
      <c r="M224" t="s">
        <v>68</v>
      </c>
      <c r="N224" s="6" t="str">
        <f>VLOOKUP($A224,PreSurvey!$D:N,11,FALSE)</f>
        <v>Disagree Slightly</v>
      </c>
      <c r="O224" t="s">
        <v>67</v>
      </c>
      <c r="P224" s="6" t="str">
        <f>VLOOKUP($A224,PreSurvey!$D:O,12,FALSE)</f>
        <v>Disagree Slightly</v>
      </c>
      <c r="Q224" t="s">
        <v>67</v>
      </c>
      <c r="R224" s="6" t="str">
        <f>VLOOKUP($A224,PreSurvey!$D:P,13,FALSE)</f>
        <v>Agree Slightly</v>
      </c>
      <c r="S224" t="s">
        <v>65</v>
      </c>
      <c r="T224" s="6" t="str">
        <f>VLOOKUP($A224,PreSurvey!$D:Q,14,FALSE)</f>
        <v>Agree Strongly</v>
      </c>
      <c r="U224" t="s">
        <v>68</v>
      </c>
      <c r="V224" s="6" t="str">
        <f>VLOOKUP($A224,PreSurvey!$D:R,15,FALSE)</f>
        <v>Disagree Slightly</v>
      </c>
      <c r="W224" t="s">
        <v>66</v>
      </c>
      <c r="X224" s="6" t="str">
        <f>VLOOKUP($A224,PreSurvey!$D:S,16,FALSE)</f>
        <v>Disagree Slightly</v>
      </c>
      <c r="Y224" t="s">
        <v>66</v>
      </c>
      <c r="Z224" s="6" t="str">
        <f>VLOOKUP($A224,PreSurvey!$D:T,17,FALSE)</f>
        <v>Disagree Strongly</v>
      </c>
      <c r="AA224" t="s">
        <v>67</v>
      </c>
      <c r="AB224" s="6" t="str">
        <f>VLOOKUP($A224,PreSurvey!$D:U,18,FALSE)</f>
        <v>Agree Slightly</v>
      </c>
      <c r="AC224" t="s">
        <v>68</v>
      </c>
      <c r="AD224" s="6" t="str">
        <f>VLOOKUP($A224,PreSurvey!$D:V,19,FALSE)</f>
        <v>Disagree Slightly</v>
      </c>
      <c r="AE224" t="s">
        <v>66</v>
      </c>
      <c r="AF224" s="6" t="str">
        <f>VLOOKUP($A224,PreSurvey!$D:W,20,FALSE)</f>
        <v>Disagree Slightly</v>
      </c>
      <c r="AG224" t="s">
        <v>67</v>
      </c>
      <c r="AH224" s="6" t="str">
        <f>VLOOKUP($A224,PreSurvey!$D:X,21,FALSE)</f>
        <v>Agree Slightly</v>
      </c>
      <c r="AI224" t="s">
        <v>65</v>
      </c>
      <c r="AJ224" s="6" t="str">
        <f>VLOOKUP($A224,PreSurvey!$D:Y,22,FALSE)</f>
        <v>Disagree Slightly</v>
      </c>
      <c r="AK224" t="s">
        <v>66</v>
      </c>
      <c r="AL224" s="6" t="str">
        <f>VLOOKUP($A224,PreSurvey!$D:Z,23,FALSE)</f>
        <v>Agree Slightly</v>
      </c>
      <c r="AM224" t="s">
        <v>66</v>
      </c>
      <c r="AN224" s="6" t="str">
        <f>VLOOKUP($A224,PreSurvey!$D:AA,24,FALSE)</f>
        <v>Disagree Slightly</v>
      </c>
      <c r="AO224" t="s">
        <v>67</v>
      </c>
      <c r="AP224" s="6" t="str">
        <f>VLOOKUP($A224,PreSurvey!$D:AB,25,FALSE)</f>
        <v>Disagree Slightly</v>
      </c>
      <c r="AQ224" t="s">
        <v>67</v>
      </c>
      <c r="AR224" s="6" t="str">
        <f>VLOOKUP($A224,PreSurvey!$D:AC,26,FALSE)</f>
        <v>Disagree Slightly</v>
      </c>
      <c r="AS224" t="s">
        <v>65</v>
      </c>
      <c r="AT224" s="6" t="str">
        <f>VLOOKUP($A224,PreSurvey!$D:AD,27,FALSE)</f>
        <v>Agree Slightly</v>
      </c>
      <c r="AU224" t="s">
        <v>65</v>
      </c>
      <c r="AV224" s="6" t="str">
        <f>VLOOKUP($A224,PreSurvey!$D:AE,28,FALSE)</f>
        <v>Disagree Slightly</v>
      </c>
      <c r="AW224" t="s">
        <v>67</v>
      </c>
      <c r="AX224" s="6" t="str">
        <f>VLOOKUP($A224,PreSurvey!$D:AF,29,FALSE)</f>
        <v>Disagree Slightly</v>
      </c>
      <c r="AY224" t="s">
        <v>67</v>
      </c>
      <c r="AZ224" s="6" t="str">
        <f>VLOOKUP($A224,PreSurvey!$D:AG,30,FALSE)</f>
        <v>Disagree Slightly</v>
      </c>
      <c r="BA224" t="s">
        <v>67</v>
      </c>
      <c r="BB224" s="6" t="str">
        <f>VLOOKUP($A224,PreSurvey!$D:AH,31,FALSE)</f>
        <v>Agree Strongly</v>
      </c>
      <c r="BC224" t="s">
        <v>68</v>
      </c>
      <c r="BD224" s="6" t="str">
        <f>VLOOKUP($A224,PreSurvey!$D:AI,32,FALSE)</f>
        <v>Agree Strongly</v>
      </c>
      <c r="BE224" t="s">
        <v>68</v>
      </c>
      <c r="BF224" s="6" t="str">
        <f>VLOOKUP($A224,PreSurvey!$D:AJ,33,FALSE)</f>
        <v>Disagree Strongly</v>
      </c>
      <c r="BG224" t="s">
        <v>67</v>
      </c>
      <c r="BH224" s="6" t="str">
        <f>VLOOKUP($A224,PreSurvey!$D:AK,34,FALSE)</f>
        <v>Disagree Strongly</v>
      </c>
      <c r="BI224" t="s">
        <v>67</v>
      </c>
      <c r="BJ224" s="6" t="str">
        <f>VLOOKUP($A224,PreSurvey!$D:AL,35,FALSE)</f>
        <v>Disagree Strongly</v>
      </c>
      <c r="BK224" t="s">
        <v>67</v>
      </c>
      <c r="BL224" s="6" t="str">
        <f>VLOOKUP($A224,PreSurvey!$D:AM,36,FALSE)</f>
        <v>Agree Slightly</v>
      </c>
      <c r="BM224" t="s">
        <v>66</v>
      </c>
      <c r="BN224" s="6" t="str">
        <f>VLOOKUP($A224,PreSurvey!$D:AN,37,FALSE)</f>
        <v>Disagree Strongly</v>
      </c>
      <c r="BO224" t="s">
        <v>67</v>
      </c>
      <c r="BP224" s="6" t="str">
        <f>VLOOKUP($A224,PreSurvey!$D:AO,38,FALSE)</f>
        <v>Neither Agree nor Disagree</v>
      </c>
      <c r="BQ224" t="s">
        <v>60</v>
      </c>
      <c r="BR224" s="6" t="str">
        <f>VLOOKUP($A224,PreSurvey!$D:AP,39,FALSE)</f>
        <v>Disagree Slightly</v>
      </c>
      <c r="BS224" t="s">
        <v>66</v>
      </c>
      <c r="BT224" s="6" t="str">
        <f>VLOOKUP($A224,PreSurvey!$D:AQ,40,FALSE)</f>
        <v>Disagree Slightly</v>
      </c>
      <c r="BU224" t="s">
        <v>67</v>
      </c>
      <c r="BV224" s="6" t="str">
        <f>VLOOKUP($A224,PreSurvey!$D:AR,41,FALSE)</f>
        <v>Disagree Slightly</v>
      </c>
      <c r="BW224" t="s">
        <v>67</v>
      </c>
      <c r="BX224" s="6" t="str">
        <f>VLOOKUP($A224,PreSurvey!$D:AS,42,FALSE)</f>
        <v>Agree Slightly</v>
      </c>
      <c r="BY224" t="s">
        <v>60</v>
      </c>
      <c r="BZ224" s="6" t="str">
        <f>VLOOKUP($A224,PreSurvey!$D:AT,43,FALSE)</f>
        <v>Agree Slightly</v>
      </c>
      <c r="CA224" t="s">
        <v>65</v>
      </c>
      <c r="CB224" s="6" t="str">
        <f>VLOOKUP($A224,PreSurvey!$D:AU,44,FALSE)</f>
        <v>Agree Strongly</v>
      </c>
      <c r="CC224" t="s">
        <v>68</v>
      </c>
      <c r="CD224" s="6" t="str">
        <f>VLOOKUP($A224,PreSurvey!$D:AV,45,FALSE)</f>
        <v>Agree Strongly</v>
      </c>
      <c r="CE224" t="s">
        <v>68</v>
      </c>
      <c r="CF224" s="6" t="str">
        <f>VLOOKUP($A224,PreSurvey!$D:AW,46,FALSE)</f>
        <v>Agree Strongly</v>
      </c>
      <c r="CG224" t="s">
        <v>68</v>
      </c>
      <c r="CH224" s="6" t="str">
        <f>VLOOKUP($A224,PreSurvey!$D:AX,47,FALSE)</f>
        <v>Agree Strongly</v>
      </c>
      <c r="CI224" t="s">
        <v>68</v>
      </c>
      <c r="CJ224" s="6" t="str">
        <f>VLOOKUP($A224,PreSurvey!$D:AY,48,FALSE)</f>
        <v>Agree Slightly</v>
      </c>
      <c r="CK224" t="s">
        <v>65</v>
      </c>
      <c r="CL224">
        <v>723</v>
      </c>
      <c r="CM224" s="3">
        <v>44438.172222222223</v>
      </c>
    </row>
    <row r="225" spans="1:91" x14ac:dyDescent="0.35">
      <c r="A225" s="5" t="s">
        <v>512</v>
      </c>
      <c r="B225" t="s">
        <v>498</v>
      </c>
      <c r="C225" t="s">
        <v>715</v>
      </c>
      <c r="D225" t="s">
        <v>56</v>
      </c>
      <c r="E225" s="6" t="s">
        <v>58</v>
      </c>
      <c r="F225" s="6" t="s">
        <v>73</v>
      </c>
      <c r="G225" s="6" t="s">
        <v>58</v>
      </c>
      <c r="H225" s="6" t="s">
        <v>74</v>
      </c>
      <c r="I225">
        <v>2</v>
      </c>
      <c r="J225">
        <v>4</v>
      </c>
      <c r="K225">
        <v>3</v>
      </c>
      <c r="L225" s="6" t="str">
        <f>VLOOKUP($A225,PreSurvey!$D:M,10,FALSE)</f>
        <v>Agree Strongly</v>
      </c>
      <c r="M225" t="s">
        <v>68</v>
      </c>
      <c r="N225" s="6" t="str">
        <f>VLOOKUP($A225,PreSurvey!$D:N,11,FALSE)</f>
        <v>Disagree Strongly</v>
      </c>
      <c r="O225" t="s">
        <v>67</v>
      </c>
      <c r="P225" s="6" t="str">
        <f>VLOOKUP($A225,PreSurvey!$D:O,12,FALSE)</f>
        <v>Disagree Strongly</v>
      </c>
      <c r="Q225" t="s">
        <v>67</v>
      </c>
      <c r="R225" s="6" t="str">
        <f>VLOOKUP($A225,PreSurvey!$D:P,13,FALSE)</f>
        <v>Neither Agree nor Disagree</v>
      </c>
      <c r="S225" t="s">
        <v>68</v>
      </c>
      <c r="T225" s="6" t="str">
        <f>VLOOKUP($A225,PreSurvey!$D:Q,14,FALSE)</f>
        <v>Agree Slightly</v>
      </c>
      <c r="U225" t="s">
        <v>68</v>
      </c>
      <c r="V225" s="6" t="str">
        <f>VLOOKUP($A225,PreSurvey!$D:R,15,FALSE)</f>
        <v>Agree Slightly</v>
      </c>
      <c r="W225" t="s">
        <v>67</v>
      </c>
      <c r="X225" s="6" t="str">
        <f>VLOOKUP($A225,PreSurvey!$D:S,16,FALSE)</f>
        <v>Agree Slightly</v>
      </c>
      <c r="Y225" t="s">
        <v>67</v>
      </c>
      <c r="Z225" s="6" t="str">
        <f>VLOOKUP($A225,PreSurvey!$D:T,17,FALSE)</f>
        <v>Agree Slightly</v>
      </c>
      <c r="AA225" t="s">
        <v>67</v>
      </c>
      <c r="AB225" s="6" t="str">
        <f>VLOOKUP($A225,PreSurvey!$D:U,18,FALSE)</f>
        <v>Disagree Slightly</v>
      </c>
      <c r="AC225" t="s">
        <v>68</v>
      </c>
      <c r="AD225" s="6" t="str">
        <f>VLOOKUP($A225,PreSurvey!$D:V,19,FALSE)</f>
        <v>Disagree Slightly</v>
      </c>
      <c r="AE225" t="s">
        <v>68</v>
      </c>
      <c r="AF225" s="6" t="str">
        <f>VLOOKUP($A225,PreSurvey!$D:W,20,FALSE)</f>
        <v>Agree Strongly</v>
      </c>
      <c r="AG225" t="s">
        <v>68</v>
      </c>
      <c r="AH225" s="6" t="str">
        <f>VLOOKUP($A225,PreSurvey!$D:X,21,FALSE)</f>
        <v>Agree Strongly</v>
      </c>
      <c r="AI225" t="s">
        <v>68</v>
      </c>
      <c r="AJ225" s="6" t="str">
        <f>VLOOKUP($A225,PreSurvey!$D:Y,22,FALSE)</f>
        <v>Disagree Slightly</v>
      </c>
      <c r="AK225" t="s">
        <v>67</v>
      </c>
      <c r="AL225" s="6" t="str">
        <f>VLOOKUP($A225,PreSurvey!$D:Z,23,FALSE)</f>
        <v>Disagree Slightly</v>
      </c>
      <c r="AM225" t="s">
        <v>65</v>
      </c>
      <c r="AN225" s="6" t="str">
        <f>VLOOKUP($A225,PreSurvey!$D:AA,24,FALSE)</f>
        <v>Disagree Slightly</v>
      </c>
      <c r="AO225" t="s">
        <v>67</v>
      </c>
      <c r="AP225" s="6" t="str">
        <f>VLOOKUP($A225,PreSurvey!$D:AB,25,FALSE)</f>
        <v>Disagree Slightly</v>
      </c>
      <c r="AQ225" t="s">
        <v>67</v>
      </c>
      <c r="AR225" s="6" t="str">
        <f>VLOOKUP($A225,PreSurvey!$D:AC,26,FALSE)</f>
        <v>Disagree Slightly</v>
      </c>
      <c r="AS225" t="s">
        <v>67</v>
      </c>
      <c r="AT225" s="6" t="str">
        <f>VLOOKUP($A225,PreSurvey!$D:AD,27,FALSE)</f>
        <v>Agree Strongly</v>
      </c>
      <c r="AU225" t="s">
        <v>65</v>
      </c>
      <c r="AV225" s="6" t="str">
        <f>VLOOKUP($A225,PreSurvey!$D:AE,28,FALSE)</f>
        <v>Neither Agree nor Disagree</v>
      </c>
      <c r="AW225" t="s">
        <v>65</v>
      </c>
      <c r="AX225" s="6" t="str">
        <f>VLOOKUP($A225,PreSurvey!$D:AF,29,FALSE)</f>
        <v>Disagree Strongly</v>
      </c>
      <c r="AY225" t="s">
        <v>66</v>
      </c>
      <c r="AZ225" s="6" t="str">
        <f>VLOOKUP($A225,PreSurvey!$D:AG,30,FALSE)</f>
        <v>Agree Slightly</v>
      </c>
      <c r="BA225" t="s">
        <v>65</v>
      </c>
      <c r="BB225" s="6" t="str">
        <f>VLOOKUP($A225,PreSurvey!$D:AH,31,FALSE)</f>
        <v>Neither Agree nor Disagree</v>
      </c>
      <c r="BC225" t="s">
        <v>65</v>
      </c>
      <c r="BD225" s="6" t="str">
        <f>VLOOKUP($A225,PreSurvey!$D:AI,32,FALSE)</f>
        <v>Agree Strongly</v>
      </c>
      <c r="BE225" t="s">
        <v>68</v>
      </c>
      <c r="BF225" s="6" t="str">
        <f>VLOOKUP($A225,PreSurvey!$D:AJ,33,FALSE)</f>
        <v>Disagree Slightly</v>
      </c>
      <c r="BG225" t="s">
        <v>67</v>
      </c>
      <c r="BH225" s="6" t="str">
        <f>VLOOKUP($A225,PreSurvey!$D:AK,34,FALSE)</f>
        <v>Disagree Strongly</v>
      </c>
      <c r="BI225" t="s">
        <v>67</v>
      </c>
      <c r="BJ225" s="6" t="str">
        <f>VLOOKUP($A225,PreSurvey!$D:AL,35,FALSE)</f>
        <v>Disagree Strongly</v>
      </c>
      <c r="BK225" t="s">
        <v>67</v>
      </c>
      <c r="BL225" s="6" t="str">
        <f>VLOOKUP($A225,PreSurvey!$D:AM,36,FALSE)</f>
        <v>Disagree Strongly</v>
      </c>
      <c r="BM225" t="s">
        <v>60</v>
      </c>
      <c r="BN225" s="6" t="str">
        <f>VLOOKUP($A225,PreSurvey!$D:AN,37,FALSE)</f>
        <v>Disagree Slightly</v>
      </c>
      <c r="BO225" t="s">
        <v>60</v>
      </c>
      <c r="BP225" s="6" t="str">
        <f>VLOOKUP($A225,PreSurvey!$D:AO,38,FALSE)</f>
        <v>Disagree Slightly</v>
      </c>
      <c r="BQ225" t="s">
        <v>65</v>
      </c>
      <c r="BR225" s="6" t="str">
        <f>VLOOKUP($A225,PreSurvey!$D:AP,39,FALSE)</f>
        <v>Disagree Slightly</v>
      </c>
      <c r="BS225" t="s">
        <v>67</v>
      </c>
      <c r="BT225" s="6" t="str">
        <f>VLOOKUP($A225,PreSurvey!$D:AQ,40,FALSE)</f>
        <v>Neither Agree nor Disagree</v>
      </c>
      <c r="BU225" t="s">
        <v>67</v>
      </c>
      <c r="BV225" s="6" t="str">
        <f>VLOOKUP($A225,PreSurvey!$D:AR,41,FALSE)</f>
        <v>Neither Agree nor Disagree</v>
      </c>
      <c r="BW225" t="s">
        <v>67</v>
      </c>
      <c r="BX225" s="6" t="str">
        <f>VLOOKUP($A225,PreSurvey!$D:AS,42,FALSE)</f>
        <v>Agree Slightly</v>
      </c>
      <c r="BY225" t="s">
        <v>60</v>
      </c>
      <c r="BZ225" s="6" t="str">
        <f>VLOOKUP($A225,PreSurvey!$D:AT,43,FALSE)</f>
        <v>Disagree Slightly</v>
      </c>
      <c r="CA225" t="s">
        <v>60</v>
      </c>
      <c r="CB225" s="6" t="str">
        <f>VLOOKUP($A225,PreSurvey!$D:AU,44,FALSE)</f>
        <v>Agree Strongly</v>
      </c>
      <c r="CC225" t="s">
        <v>67</v>
      </c>
      <c r="CD225" s="6" t="str">
        <f>VLOOKUP($A225,PreSurvey!$D:AV,45,FALSE)</f>
        <v>Agree Slightly</v>
      </c>
      <c r="CE225" t="s">
        <v>67</v>
      </c>
      <c r="CF225" s="6" t="str">
        <f>VLOOKUP($A225,PreSurvey!$D:AW,46,FALSE)</f>
        <v>Agree Slightly</v>
      </c>
      <c r="CG225" t="s">
        <v>68</v>
      </c>
      <c r="CH225" s="6" t="str">
        <f>VLOOKUP($A225,PreSurvey!$D:AX,47,FALSE)</f>
        <v>Agree Slightly</v>
      </c>
      <c r="CI225" t="s">
        <v>68</v>
      </c>
      <c r="CJ225" s="6" t="str">
        <f>VLOOKUP($A225,PreSurvey!$D:AY,48,FALSE)</f>
        <v>Neither Agree nor Disagree</v>
      </c>
      <c r="CK225" t="s">
        <v>65</v>
      </c>
      <c r="CL225">
        <v>367</v>
      </c>
      <c r="CM225" s="3">
        <v>44436.292361111111</v>
      </c>
    </row>
    <row r="226" spans="1:91" x14ac:dyDescent="0.35">
      <c r="A226" s="5" t="s">
        <v>497</v>
      </c>
      <c r="B226" t="s">
        <v>498</v>
      </c>
      <c r="C226" t="s">
        <v>715</v>
      </c>
      <c r="D226" t="s">
        <v>56</v>
      </c>
      <c r="E226" s="6" t="s">
        <v>58</v>
      </c>
      <c r="F226" s="6" t="s">
        <v>73</v>
      </c>
      <c r="G226" s="6" t="s">
        <v>58</v>
      </c>
      <c r="H226" s="6" t="s">
        <v>59</v>
      </c>
      <c r="I226">
        <v>4</v>
      </c>
      <c r="J226">
        <v>4</v>
      </c>
      <c r="K226">
        <v>4</v>
      </c>
      <c r="L226" s="6" t="str">
        <f>VLOOKUP($A226,PreSurvey!$D:M,10,FALSE)</f>
        <v>Disagree Slightly</v>
      </c>
      <c r="M226" t="s">
        <v>65</v>
      </c>
      <c r="N226" s="6" t="str">
        <f>VLOOKUP($A226,PreSurvey!$D:N,11,FALSE)</f>
        <v>Disagree Strongly</v>
      </c>
      <c r="O226" t="s">
        <v>66</v>
      </c>
      <c r="P226" s="6" t="str">
        <f>VLOOKUP($A226,PreSurvey!$D:O,12,FALSE)</f>
        <v>Neither Agree nor Disagree</v>
      </c>
      <c r="Q226" t="s">
        <v>67</v>
      </c>
      <c r="R226" s="6" t="str">
        <f>VLOOKUP($A226,PreSurvey!$D:P,13,FALSE)</f>
        <v>Agree Slightly</v>
      </c>
      <c r="S226" t="s">
        <v>65</v>
      </c>
      <c r="T226" s="6" t="str">
        <f>VLOOKUP($A226,PreSurvey!$D:Q,14,FALSE)</f>
        <v>Agree Strongly</v>
      </c>
      <c r="U226" t="s">
        <v>68</v>
      </c>
      <c r="V226" s="6" t="str">
        <f>VLOOKUP($A226,PreSurvey!$D:R,15,FALSE)</f>
        <v>Agree Slightly</v>
      </c>
      <c r="W226" t="s">
        <v>60</v>
      </c>
      <c r="X226" s="6" t="str">
        <f>VLOOKUP($A226,PreSurvey!$D:S,16,FALSE)</f>
        <v>Neither Agree nor Disagree</v>
      </c>
      <c r="Y226" t="s">
        <v>67</v>
      </c>
      <c r="Z226" s="6" t="str">
        <f>VLOOKUP($A226,PreSurvey!$D:T,17,FALSE)</f>
        <v>Neither Agree nor Disagree</v>
      </c>
      <c r="AA226" t="s">
        <v>60</v>
      </c>
      <c r="AB226" s="6" t="str">
        <f>VLOOKUP($A226,PreSurvey!$D:U,18,FALSE)</f>
        <v>Disagree Slightly</v>
      </c>
      <c r="AC226" t="s">
        <v>68</v>
      </c>
      <c r="AD226" s="6" t="str">
        <f>VLOOKUP($A226,PreSurvey!$D:V,19,FALSE)</f>
        <v>Disagree Slightly</v>
      </c>
      <c r="AE226" t="s">
        <v>66</v>
      </c>
      <c r="AF226" s="6" t="str">
        <f>VLOOKUP($A226,PreSurvey!$D:W,20,FALSE)</f>
        <v>Disagree Slightly</v>
      </c>
      <c r="AG226" t="s">
        <v>66</v>
      </c>
      <c r="AH226" s="6" t="str">
        <f>VLOOKUP($A226,PreSurvey!$D:X,21,FALSE)</f>
        <v>Disagree Strongly</v>
      </c>
      <c r="AI226" t="s">
        <v>60</v>
      </c>
      <c r="AJ226" s="6" t="str">
        <f>VLOOKUP($A226,PreSurvey!$D:Y,22,FALSE)</f>
        <v>Disagree Strongly</v>
      </c>
      <c r="AK226" t="s">
        <v>67</v>
      </c>
      <c r="AL226" s="6" t="str">
        <f>VLOOKUP($A226,PreSurvey!$D:Z,23,FALSE)</f>
        <v>Neither Agree nor Disagree</v>
      </c>
      <c r="AM226" t="s">
        <v>66</v>
      </c>
      <c r="AN226" s="6" t="str">
        <f>VLOOKUP($A226,PreSurvey!$D:AA,24,FALSE)</f>
        <v>Neither Agree nor Disagree</v>
      </c>
      <c r="AO226" t="s">
        <v>65</v>
      </c>
      <c r="AP226" s="6" t="str">
        <f>VLOOKUP($A226,PreSurvey!$D:AB,25,FALSE)</f>
        <v>Agree Slightly</v>
      </c>
      <c r="AQ226" t="s">
        <v>65</v>
      </c>
      <c r="AR226" s="6" t="str">
        <f>VLOOKUP($A226,PreSurvey!$D:AC,26,FALSE)</f>
        <v>Neither Agree nor Disagree</v>
      </c>
      <c r="AS226" t="s">
        <v>65</v>
      </c>
      <c r="AT226" s="6" t="str">
        <f>VLOOKUP($A226,PreSurvey!$D:AD,27,FALSE)</f>
        <v>Agree Slightly</v>
      </c>
      <c r="AU226" t="s">
        <v>65</v>
      </c>
      <c r="AV226" s="6" t="str">
        <f>VLOOKUP($A226,PreSurvey!$D:AE,28,FALSE)</f>
        <v>Disagree Strongly</v>
      </c>
      <c r="AW226" t="s">
        <v>60</v>
      </c>
      <c r="AX226" s="6" t="str">
        <f>VLOOKUP($A226,PreSurvey!$D:AF,29,FALSE)</f>
        <v>Neither Agree nor Disagree</v>
      </c>
      <c r="AY226" t="s">
        <v>65</v>
      </c>
      <c r="AZ226" s="6" t="str">
        <f>VLOOKUP($A226,PreSurvey!$D:AG,30,FALSE)</f>
        <v>Neither Agree nor Disagree</v>
      </c>
      <c r="BA226" t="s">
        <v>60</v>
      </c>
      <c r="BB226" s="6" t="str">
        <f>VLOOKUP($A226,PreSurvey!$D:AH,31,FALSE)</f>
        <v>Neither Agree nor Disagree</v>
      </c>
      <c r="BC226" t="s">
        <v>65</v>
      </c>
      <c r="BD226" s="6" t="str">
        <f>VLOOKUP($A226,PreSurvey!$D:AI,32,FALSE)</f>
        <v>Neither Agree nor Disagree</v>
      </c>
      <c r="BE226" t="s">
        <v>60</v>
      </c>
      <c r="BF226" s="6" t="str">
        <f>VLOOKUP($A226,PreSurvey!$D:AJ,33,FALSE)</f>
        <v>Disagree Strongly</v>
      </c>
      <c r="BG226" t="s">
        <v>67</v>
      </c>
      <c r="BH226" s="6" t="str">
        <f>VLOOKUP($A226,PreSurvey!$D:AK,34,FALSE)</f>
        <v>Disagree Strongly</v>
      </c>
      <c r="BI226" t="s">
        <v>67</v>
      </c>
      <c r="BJ226" s="6" t="str">
        <f>VLOOKUP($A226,PreSurvey!$D:AL,35,FALSE)</f>
        <v>Disagree Slightly</v>
      </c>
      <c r="BK226" t="s">
        <v>65</v>
      </c>
      <c r="BL226" s="6" t="str">
        <f>VLOOKUP($A226,PreSurvey!$D:AM,36,FALSE)</f>
        <v>Neither Agree nor Disagree</v>
      </c>
      <c r="BM226" t="s">
        <v>65</v>
      </c>
      <c r="BN226" s="6" t="str">
        <f>VLOOKUP($A226,PreSurvey!$D:AN,37,FALSE)</f>
        <v>Disagree Strongly</v>
      </c>
      <c r="BO226" t="s">
        <v>66</v>
      </c>
      <c r="BP226" s="6" t="str">
        <f>VLOOKUP($A226,PreSurvey!$D:AO,38,FALSE)</f>
        <v>Agree Slightly</v>
      </c>
      <c r="BQ226" t="s">
        <v>65</v>
      </c>
      <c r="BR226" s="6" t="str">
        <f>VLOOKUP($A226,PreSurvey!$D:AP,39,FALSE)</f>
        <v>Disagree Slightly</v>
      </c>
      <c r="BS226" t="s">
        <v>60</v>
      </c>
      <c r="BT226" s="6" t="str">
        <f>VLOOKUP($A226,PreSurvey!$D:AQ,40,FALSE)</f>
        <v>Disagree Strongly</v>
      </c>
      <c r="BU226" t="s">
        <v>66</v>
      </c>
      <c r="BV226" s="6" t="str">
        <f>VLOOKUP($A226,PreSurvey!$D:AR,41,FALSE)</f>
        <v>Neither Agree nor Disagree</v>
      </c>
      <c r="BW226" t="s">
        <v>66</v>
      </c>
      <c r="BX226" s="6" t="str">
        <f>VLOOKUP($A226,PreSurvey!$D:AS,42,FALSE)</f>
        <v>Neither Agree nor Disagree</v>
      </c>
      <c r="BY226" t="s">
        <v>60</v>
      </c>
      <c r="BZ226" s="6" t="str">
        <f>VLOOKUP($A226,PreSurvey!$D:AT,43,FALSE)</f>
        <v>Agree Slightly</v>
      </c>
      <c r="CA226" t="s">
        <v>68</v>
      </c>
      <c r="CB226" s="6" t="str">
        <f>VLOOKUP($A226,PreSurvey!$D:AU,44,FALSE)</f>
        <v>Agree Strongly</v>
      </c>
      <c r="CC226" t="s">
        <v>68</v>
      </c>
      <c r="CD226" s="6" t="str">
        <f>VLOOKUP($A226,PreSurvey!$D:AV,45,FALSE)</f>
        <v>Agree Strongly</v>
      </c>
      <c r="CE226" t="s">
        <v>68</v>
      </c>
      <c r="CF226" s="6" t="str">
        <f>VLOOKUP($A226,PreSurvey!$D:AW,46,FALSE)</f>
        <v>Neither Agree nor Disagree</v>
      </c>
      <c r="CG226" t="s">
        <v>60</v>
      </c>
      <c r="CH226" s="6" t="str">
        <f>VLOOKUP($A226,PreSurvey!$D:AX,47,FALSE)</f>
        <v>Agree Slightly</v>
      </c>
      <c r="CI226" t="s">
        <v>65</v>
      </c>
      <c r="CJ226" s="6" t="str">
        <f>VLOOKUP($A226,PreSurvey!$D:AY,48,FALSE)</f>
        <v>Neither Agree nor Disagree</v>
      </c>
      <c r="CK226" t="s">
        <v>60</v>
      </c>
      <c r="CL226">
        <v>441</v>
      </c>
      <c r="CM226" s="3">
        <v>44436.788194444445</v>
      </c>
    </row>
    <row r="227" spans="1:91" x14ac:dyDescent="0.35">
      <c r="A227" s="5" t="s">
        <v>510</v>
      </c>
      <c r="B227" t="s">
        <v>498</v>
      </c>
      <c r="C227" t="s">
        <v>702</v>
      </c>
      <c r="D227" t="s">
        <v>56</v>
      </c>
      <c r="E227" s="6" t="s">
        <v>58</v>
      </c>
      <c r="F227" s="6" t="s">
        <v>73</v>
      </c>
      <c r="G227" s="6" t="s">
        <v>58</v>
      </c>
      <c r="H227" s="6" t="s">
        <v>74</v>
      </c>
      <c r="I227">
        <v>3</v>
      </c>
      <c r="J227">
        <v>3</v>
      </c>
      <c r="K227">
        <v>3</v>
      </c>
      <c r="L227" s="6" t="str">
        <f>VLOOKUP($A227,PreSurvey!$D:M,10,FALSE)</f>
        <v>Disagree Slightly</v>
      </c>
      <c r="M227" t="s">
        <v>65</v>
      </c>
      <c r="N227" s="6" t="str">
        <f>VLOOKUP($A227,PreSurvey!$D:N,11,FALSE)</f>
        <v>Disagree Slightly</v>
      </c>
      <c r="O227" t="s">
        <v>66</v>
      </c>
      <c r="P227" s="6" t="str">
        <f>VLOOKUP($A227,PreSurvey!$D:O,12,FALSE)</f>
        <v>Disagree Slightly</v>
      </c>
      <c r="Q227" t="s">
        <v>60</v>
      </c>
      <c r="R227" s="6" t="str">
        <f>VLOOKUP($A227,PreSurvey!$D:P,13,FALSE)</f>
        <v>Agree Slightly</v>
      </c>
      <c r="S227" t="s">
        <v>65</v>
      </c>
      <c r="T227" s="6" t="str">
        <f>VLOOKUP($A227,PreSurvey!$D:Q,14,FALSE)</f>
        <v>Agree Slightly</v>
      </c>
      <c r="U227" t="s">
        <v>65</v>
      </c>
      <c r="V227" s="6" t="str">
        <f>VLOOKUP($A227,PreSurvey!$D:R,15,FALSE)</f>
        <v>Disagree Slightly</v>
      </c>
      <c r="W227" t="s">
        <v>66</v>
      </c>
      <c r="X227" s="6" t="str">
        <f>VLOOKUP($A227,PreSurvey!$D:S,16,FALSE)</f>
        <v>Disagree Slightly</v>
      </c>
      <c r="Y227" t="s">
        <v>67</v>
      </c>
      <c r="Z227" s="6" t="str">
        <f>VLOOKUP($A227,PreSurvey!$D:T,17,FALSE)</f>
        <v>Disagree Slightly</v>
      </c>
      <c r="AA227" t="s">
        <v>67</v>
      </c>
      <c r="AB227" s="6" t="str">
        <f>VLOOKUP($A227,PreSurvey!$D:U,18,FALSE)</f>
        <v>Agree Slightly</v>
      </c>
      <c r="AC227" t="s">
        <v>68</v>
      </c>
      <c r="AD227" s="6" t="str">
        <f>VLOOKUP($A227,PreSurvey!$D:V,19,FALSE)</f>
        <v>Disagree Slightly</v>
      </c>
      <c r="AE227" t="s">
        <v>66</v>
      </c>
      <c r="AF227" s="6" t="str">
        <f>VLOOKUP($A227,PreSurvey!$D:W,20,FALSE)</f>
        <v>Neither Agree nor Disagree</v>
      </c>
      <c r="AG227" t="s">
        <v>68</v>
      </c>
      <c r="AH227" s="6" t="str">
        <f>VLOOKUP($A227,PreSurvey!$D:X,21,FALSE)</f>
        <v>Disagree Slightly</v>
      </c>
      <c r="AI227" t="s">
        <v>66</v>
      </c>
      <c r="AJ227" s="6" t="str">
        <f>VLOOKUP($A227,PreSurvey!$D:Y,22,FALSE)</f>
        <v>Disagree Strongly</v>
      </c>
      <c r="AK227" t="s">
        <v>67</v>
      </c>
      <c r="AL227" s="6" t="str">
        <f>VLOOKUP($A227,PreSurvey!$D:Z,23,FALSE)</f>
        <v>Disagree Slightly</v>
      </c>
      <c r="AM227" t="s">
        <v>65</v>
      </c>
      <c r="AN227" s="6" t="str">
        <f>VLOOKUP($A227,PreSurvey!$D:AA,24,FALSE)</f>
        <v>Disagree Slightly</v>
      </c>
      <c r="AO227" t="s">
        <v>60</v>
      </c>
      <c r="AP227" s="6" t="str">
        <f>VLOOKUP($A227,PreSurvey!$D:AB,25,FALSE)</f>
        <v>Disagree Slightly</v>
      </c>
      <c r="AQ227" t="s">
        <v>66</v>
      </c>
      <c r="AR227" s="6" t="str">
        <f>VLOOKUP($A227,PreSurvey!$D:AC,26,FALSE)</f>
        <v>Neither Agree nor Disagree</v>
      </c>
      <c r="AS227" t="s">
        <v>65</v>
      </c>
      <c r="AT227" s="6" t="str">
        <f>VLOOKUP($A227,PreSurvey!$D:AD,27,FALSE)</f>
        <v>Agree Slightly</v>
      </c>
      <c r="AU227" t="s">
        <v>68</v>
      </c>
      <c r="AV227" s="6" t="str">
        <f>VLOOKUP($A227,PreSurvey!$D:AE,28,FALSE)</f>
        <v>Disagree Slightly</v>
      </c>
      <c r="AW227" t="s">
        <v>66</v>
      </c>
      <c r="AX227" s="6" t="str">
        <f>VLOOKUP($A227,PreSurvey!$D:AF,29,FALSE)</f>
        <v>Disagree Slightly</v>
      </c>
      <c r="AY227" t="s">
        <v>67</v>
      </c>
      <c r="AZ227" s="6" t="str">
        <f>VLOOKUP($A227,PreSurvey!$D:AG,30,FALSE)</f>
        <v>Neither Agree nor Disagree</v>
      </c>
      <c r="BA227" t="s">
        <v>66</v>
      </c>
      <c r="BB227" s="6" t="str">
        <f>VLOOKUP($A227,PreSurvey!$D:AH,31,FALSE)</f>
        <v>Agree Slightly</v>
      </c>
      <c r="BC227" t="s">
        <v>68</v>
      </c>
      <c r="BD227" s="6" t="str">
        <f>VLOOKUP($A227,PreSurvey!$D:AI,32,FALSE)</f>
        <v>Agree Slightly</v>
      </c>
      <c r="BE227" t="s">
        <v>65</v>
      </c>
      <c r="BF227" s="6" t="str">
        <f>VLOOKUP($A227,PreSurvey!$D:AJ,33,FALSE)</f>
        <v>Disagree Slightly</v>
      </c>
      <c r="BG227" t="s">
        <v>67</v>
      </c>
      <c r="BH227" s="6" t="str">
        <f>VLOOKUP($A227,PreSurvey!$D:AK,34,FALSE)</f>
        <v>Disagree Slightly</v>
      </c>
      <c r="BI227" t="s">
        <v>66</v>
      </c>
      <c r="BJ227" s="6" t="str">
        <f>VLOOKUP($A227,PreSurvey!$D:AL,35,FALSE)</f>
        <v>Disagree Slightly</v>
      </c>
      <c r="BK227" t="s">
        <v>67</v>
      </c>
      <c r="BL227" s="6" t="str">
        <f>VLOOKUP($A227,PreSurvey!$D:AM,36,FALSE)</f>
        <v>Neither Agree nor Disagree</v>
      </c>
      <c r="BM227" t="s">
        <v>65</v>
      </c>
      <c r="BN227" s="6" t="str">
        <f>VLOOKUP($A227,PreSurvey!$D:AN,37,FALSE)</f>
        <v>Agree Strongly</v>
      </c>
      <c r="BO227" t="s">
        <v>65</v>
      </c>
      <c r="BP227" s="6" t="str">
        <f>VLOOKUP($A227,PreSurvey!$D:AO,38,FALSE)</f>
        <v>Disagree Slightly</v>
      </c>
      <c r="BQ227" t="s">
        <v>66</v>
      </c>
      <c r="BR227" s="6" t="str">
        <f>VLOOKUP($A227,PreSurvey!$D:AP,39,FALSE)</f>
        <v>Disagree Slightly</v>
      </c>
      <c r="BS227" t="s">
        <v>66</v>
      </c>
      <c r="BT227" s="6" t="str">
        <f>VLOOKUP($A227,PreSurvey!$D:AQ,40,FALSE)</f>
        <v>Disagree Slightly</v>
      </c>
      <c r="BU227" t="s">
        <v>67</v>
      </c>
      <c r="BV227" s="6" t="str">
        <f>VLOOKUP($A227,PreSurvey!$D:AR,41,FALSE)</f>
        <v>Disagree Slightly</v>
      </c>
      <c r="BW227" t="s">
        <v>67</v>
      </c>
      <c r="BX227" s="6" t="str">
        <f>VLOOKUP($A227,PreSurvey!$D:AS,42,FALSE)</f>
        <v>Neither Agree nor Disagree</v>
      </c>
      <c r="BY227" t="s">
        <v>60</v>
      </c>
      <c r="BZ227" s="6" t="str">
        <f>VLOOKUP($A227,PreSurvey!$D:AT,43,FALSE)</f>
        <v>Agree Slightly</v>
      </c>
      <c r="CA227" t="s">
        <v>68</v>
      </c>
      <c r="CB227" s="6" t="str">
        <f>VLOOKUP($A227,PreSurvey!$D:AU,44,FALSE)</f>
        <v>Agree Strongly</v>
      </c>
      <c r="CC227" t="s">
        <v>68</v>
      </c>
      <c r="CD227" s="6" t="str">
        <f>VLOOKUP($A227,PreSurvey!$D:AV,45,FALSE)</f>
        <v>Agree Strongly</v>
      </c>
      <c r="CE227" t="s">
        <v>68</v>
      </c>
      <c r="CF227" s="6" t="str">
        <f>VLOOKUP($A227,PreSurvey!$D:AW,46,FALSE)</f>
        <v>Agree Slightly</v>
      </c>
      <c r="CG227" t="s">
        <v>65</v>
      </c>
      <c r="CH227" s="6" t="str">
        <f>VLOOKUP($A227,PreSurvey!$D:AX,47,FALSE)</f>
        <v>Agree Slightly</v>
      </c>
      <c r="CI227" t="s">
        <v>68</v>
      </c>
      <c r="CJ227" s="6" t="str">
        <f>VLOOKUP($A227,PreSurvey!$D:AY,48,FALSE)</f>
        <v>Neither Agree nor Disagree</v>
      </c>
      <c r="CK227" t="s">
        <v>60</v>
      </c>
      <c r="CL227">
        <v>363</v>
      </c>
      <c r="CM227" s="3">
        <v>44436.268750000003</v>
      </c>
    </row>
    <row r="228" spans="1:91" x14ac:dyDescent="0.35">
      <c r="A228" s="5" t="s">
        <v>308</v>
      </c>
      <c r="B228" t="s">
        <v>498</v>
      </c>
      <c r="C228" t="s">
        <v>715</v>
      </c>
      <c r="D228" t="s">
        <v>56</v>
      </c>
      <c r="E228" s="6" t="s">
        <v>52</v>
      </c>
      <c r="F228" s="6" t="s">
        <v>77</v>
      </c>
      <c r="G228" s="6" t="s">
        <v>58</v>
      </c>
      <c r="H228" s="6" t="s">
        <v>74</v>
      </c>
      <c r="I228">
        <v>3</v>
      </c>
      <c r="J228">
        <v>3</v>
      </c>
      <c r="K228">
        <v>3</v>
      </c>
      <c r="L228" s="6" t="str">
        <f>VLOOKUP($A228,PreSurvey!$D:M,10,FALSE)</f>
        <v>Disagree Strongly</v>
      </c>
      <c r="M228" t="s">
        <v>60</v>
      </c>
      <c r="N228" s="6" t="str">
        <f>VLOOKUP($A228,PreSurvey!$D:N,11,FALSE)</f>
        <v>Disagree Strongly</v>
      </c>
      <c r="O228" t="s">
        <v>67</v>
      </c>
      <c r="P228" s="6" t="str">
        <f>VLOOKUP($A228,PreSurvey!$D:O,12,FALSE)</f>
        <v>Disagree Strongly</v>
      </c>
      <c r="Q228" t="s">
        <v>67</v>
      </c>
      <c r="R228" s="6" t="str">
        <f>VLOOKUP($A228,PreSurvey!$D:P,13,FALSE)</f>
        <v>Agree Slightly</v>
      </c>
      <c r="S228" t="s">
        <v>60</v>
      </c>
      <c r="T228" s="6" t="str">
        <f>VLOOKUP($A228,PreSurvey!$D:Q,14,FALSE)</f>
        <v>Agree Slightly</v>
      </c>
      <c r="U228" t="s">
        <v>60</v>
      </c>
      <c r="V228" s="6" t="str">
        <f>VLOOKUP($A228,PreSurvey!$D:R,15,FALSE)</f>
        <v>Neither Agree nor Disagree</v>
      </c>
      <c r="W228" t="s">
        <v>60</v>
      </c>
      <c r="X228" s="6" t="str">
        <f>VLOOKUP($A228,PreSurvey!$D:S,16,FALSE)</f>
        <v>Neither Agree nor Disagree</v>
      </c>
      <c r="Y228" t="s">
        <v>66</v>
      </c>
      <c r="Z228" s="6" t="str">
        <f>VLOOKUP($A228,PreSurvey!$D:T,17,FALSE)</f>
        <v>Neither Agree nor Disagree</v>
      </c>
      <c r="AA228" t="s">
        <v>66</v>
      </c>
      <c r="AB228" s="6" t="str">
        <f>VLOOKUP($A228,PreSurvey!$D:U,18,FALSE)</f>
        <v>Agree Slightly</v>
      </c>
      <c r="AC228" t="s">
        <v>65</v>
      </c>
      <c r="AD228" s="6" t="str">
        <f>VLOOKUP($A228,PreSurvey!$D:V,19,FALSE)</f>
        <v>Neither Agree nor Disagree</v>
      </c>
      <c r="AE228" t="s">
        <v>60</v>
      </c>
      <c r="AF228" s="6" t="str">
        <f>VLOOKUP($A228,PreSurvey!$D:W,20,FALSE)</f>
        <v>Neither Agree nor Disagree</v>
      </c>
      <c r="AG228" t="s">
        <v>60</v>
      </c>
      <c r="AH228" s="6" t="str">
        <f>VLOOKUP($A228,PreSurvey!$D:X,21,FALSE)</f>
        <v>Neither Agree nor Disagree</v>
      </c>
      <c r="AI228" t="s">
        <v>60</v>
      </c>
      <c r="AJ228" s="6" t="str">
        <f>VLOOKUP($A228,PreSurvey!$D:Y,22,FALSE)</f>
        <v>Disagree Slightly</v>
      </c>
      <c r="AK228" t="s">
        <v>66</v>
      </c>
      <c r="AL228" s="6" t="str">
        <f>VLOOKUP($A228,PreSurvey!$D:Z,23,FALSE)</f>
        <v>Disagree Slightly</v>
      </c>
      <c r="AM228" t="s">
        <v>60</v>
      </c>
      <c r="AN228" s="6" t="str">
        <f>VLOOKUP($A228,PreSurvey!$D:AA,24,FALSE)</f>
        <v>Neither Agree nor Disagree</v>
      </c>
      <c r="AO228" t="s">
        <v>66</v>
      </c>
      <c r="AP228" s="6" t="str">
        <f>VLOOKUP($A228,PreSurvey!$D:AB,25,FALSE)</f>
        <v>Disagree Slightly</v>
      </c>
      <c r="AQ228" t="s">
        <v>66</v>
      </c>
      <c r="AR228" s="6" t="str">
        <f>VLOOKUP($A228,PreSurvey!$D:AC,26,FALSE)</f>
        <v>Neither Agree nor Disagree</v>
      </c>
      <c r="AS228" t="s">
        <v>60</v>
      </c>
      <c r="AT228" s="6" t="str">
        <f>VLOOKUP($A228,PreSurvey!$D:AD,27,FALSE)</f>
        <v>Agree Slightly</v>
      </c>
      <c r="AU228" t="s">
        <v>65</v>
      </c>
      <c r="AV228" s="6" t="str">
        <f>VLOOKUP($A228,PreSurvey!$D:AE,28,FALSE)</f>
        <v>Disagree Slightly</v>
      </c>
      <c r="AW228" t="s">
        <v>60</v>
      </c>
      <c r="AX228" s="6" t="str">
        <f>VLOOKUP($A228,PreSurvey!$D:AF,29,FALSE)</f>
        <v>Neither Agree nor Disagree</v>
      </c>
      <c r="AY228" t="s">
        <v>60</v>
      </c>
      <c r="AZ228" s="6" t="str">
        <f>VLOOKUP($A228,PreSurvey!$D:AG,30,FALSE)</f>
        <v>Neither Agree nor Disagree</v>
      </c>
      <c r="BA228" t="s">
        <v>60</v>
      </c>
      <c r="BB228" s="6" t="str">
        <f>VLOOKUP($A228,PreSurvey!$D:AH,31,FALSE)</f>
        <v>Agree Slightly</v>
      </c>
      <c r="BC228" t="s">
        <v>65</v>
      </c>
      <c r="BD228" s="6" t="str">
        <f>VLOOKUP($A228,PreSurvey!$D:AI,32,FALSE)</f>
        <v>Agree Slightly</v>
      </c>
      <c r="BE228" t="s">
        <v>65</v>
      </c>
      <c r="BF228" s="6" t="str">
        <f>VLOOKUP($A228,PreSurvey!$D:AJ,33,FALSE)</f>
        <v>Disagree Strongly</v>
      </c>
      <c r="BG228" t="s">
        <v>67</v>
      </c>
      <c r="BH228" s="6" t="str">
        <f>VLOOKUP($A228,PreSurvey!$D:AK,34,FALSE)</f>
        <v>Disagree Strongly</v>
      </c>
      <c r="BI228" t="s">
        <v>67</v>
      </c>
      <c r="BJ228" s="6" t="str">
        <f>VLOOKUP($A228,PreSurvey!$D:AL,35,FALSE)</f>
        <v>Disagree Strongly</v>
      </c>
      <c r="BK228" t="s">
        <v>67</v>
      </c>
      <c r="BL228" s="6" t="str">
        <f>VLOOKUP($A228,PreSurvey!$D:AM,36,FALSE)</f>
        <v>Disagree Strongly</v>
      </c>
      <c r="BM228" t="s">
        <v>67</v>
      </c>
      <c r="BN228" s="6" t="str">
        <f>VLOOKUP($A228,PreSurvey!$D:AN,37,FALSE)</f>
        <v>Agree Slightly</v>
      </c>
      <c r="BO228" t="s">
        <v>67</v>
      </c>
      <c r="BP228" s="6" t="str">
        <f>VLOOKUP($A228,PreSurvey!$D:AO,38,FALSE)</f>
        <v>Disagree Slightly</v>
      </c>
      <c r="BQ228" t="s">
        <v>67</v>
      </c>
      <c r="BR228" s="6" t="str">
        <f>VLOOKUP($A228,PreSurvey!$D:AP,39,FALSE)</f>
        <v>Disagree Slightly</v>
      </c>
      <c r="BS228" t="s">
        <v>60</v>
      </c>
      <c r="BT228" s="6" t="str">
        <f>VLOOKUP($A228,PreSurvey!$D:AQ,40,FALSE)</f>
        <v>Neither Agree nor Disagree</v>
      </c>
      <c r="BU228" t="s">
        <v>60</v>
      </c>
      <c r="BV228" s="6" t="str">
        <f>VLOOKUP($A228,PreSurvey!$D:AR,41,FALSE)</f>
        <v>Disagree Slightly</v>
      </c>
      <c r="BW228" t="s">
        <v>60</v>
      </c>
      <c r="BX228" s="6" t="str">
        <f>VLOOKUP($A228,PreSurvey!$D:AS,42,FALSE)</f>
        <v>Neither Agree nor Disagree</v>
      </c>
      <c r="BY228" t="s">
        <v>60</v>
      </c>
      <c r="BZ228" s="6" t="str">
        <f>VLOOKUP($A228,PreSurvey!$D:AT,43,FALSE)</f>
        <v>Neither Agree nor Disagree</v>
      </c>
      <c r="CA228" t="s">
        <v>60</v>
      </c>
      <c r="CB228" s="6" t="str">
        <f>VLOOKUP($A228,PreSurvey!$D:AU,44,FALSE)</f>
        <v>Agree Slightly</v>
      </c>
      <c r="CC228" t="s">
        <v>65</v>
      </c>
      <c r="CD228" s="6" t="str">
        <f>VLOOKUP($A228,PreSurvey!$D:AV,45,FALSE)</f>
        <v>Agree Slightly</v>
      </c>
      <c r="CE228" t="s">
        <v>65</v>
      </c>
      <c r="CF228" s="6" t="str">
        <f>VLOOKUP($A228,PreSurvey!$D:AW,46,FALSE)</f>
        <v>Agree Slightly</v>
      </c>
      <c r="CG228" t="s">
        <v>65</v>
      </c>
      <c r="CH228" s="6" t="str">
        <f>VLOOKUP($A228,PreSurvey!$D:AX,47,FALSE)</f>
        <v>Agree Slightly</v>
      </c>
      <c r="CI228" t="s">
        <v>65</v>
      </c>
      <c r="CJ228" s="6" t="str">
        <f>VLOOKUP($A228,PreSurvey!$D:AY,48,FALSE)</f>
        <v>Agree Slightly</v>
      </c>
      <c r="CK228" t="s">
        <v>65</v>
      </c>
      <c r="CL228">
        <v>728</v>
      </c>
      <c r="CM228" s="3">
        <v>44438.273611111108</v>
      </c>
    </row>
    <row r="229" spans="1:91" x14ac:dyDescent="0.35">
      <c r="A229" s="5" t="s">
        <v>463</v>
      </c>
      <c r="B229" t="s">
        <v>498</v>
      </c>
      <c r="C229" t="s">
        <v>715</v>
      </c>
      <c r="D229" t="s">
        <v>63</v>
      </c>
      <c r="E229" s="6" t="s">
        <v>58</v>
      </c>
      <c r="F229" s="6" t="s">
        <v>73</v>
      </c>
      <c r="G229" s="6" t="s">
        <v>58</v>
      </c>
      <c r="H229" s="6" t="s">
        <v>74</v>
      </c>
      <c r="I229">
        <v>2</v>
      </c>
      <c r="J229">
        <v>4</v>
      </c>
      <c r="K229">
        <v>4</v>
      </c>
      <c r="L229" s="6" t="str">
        <f>VLOOKUP($A229,PreSurvey!$D:M,10,FALSE)</f>
        <v>Disagree Strongly</v>
      </c>
      <c r="M229" t="s">
        <v>65</v>
      </c>
      <c r="N229" s="6" t="str">
        <f>VLOOKUP($A229,PreSurvey!$D:N,11,FALSE)</f>
        <v>Disagree Slightly</v>
      </c>
      <c r="O229" t="s">
        <v>66</v>
      </c>
      <c r="P229" s="6" t="str">
        <f>VLOOKUP($A229,PreSurvey!$D:O,12,FALSE)</f>
        <v>Neither Agree nor Disagree</v>
      </c>
      <c r="Q229" t="s">
        <v>66</v>
      </c>
      <c r="R229" s="6" t="str">
        <f>VLOOKUP($A229,PreSurvey!$D:P,13,FALSE)</f>
        <v>Neither Agree nor Disagree</v>
      </c>
      <c r="S229" t="s">
        <v>65</v>
      </c>
      <c r="T229" s="6" t="str">
        <f>VLOOKUP($A229,PreSurvey!$D:Q,14,FALSE)</f>
        <v>Disagree Slightly</v>
      </c>
      <c r="U229" t="s">
        <v>65</v>
      </c>
      <c r="V229" s="6" t="str">
        <f>VLOOKUP($A229,PreSurvey!$D:R,15,FALSE)</f>
        <v>Agree Slightly</v>
      </c>
      <c r="W229" t="s">
        <v>66</v>
      </c>
      <c r="X229" s="6" t="str">
        <f>VLOOKUP($A229,PreSurvey!$D:S,16,FALSE)</f>
        <v>Agree Slightly</v>
      </c>
      <c r="Y229" t="s">
        <v>60</v>
      </c>
      <c r="Z229" s="6" t="str">
        <f>VLOOKUP($A229,PreSurvey!$D:T,17,FALSE)</f>
        <v>Agree Slightly</v>
      </c>
      <c r="AA229" t="s">
        <v>66</v>
      </c>
      <c r="AB229" s="6" t="str">
        <f>VLOOKUP($A229,PreSurvey!$D:U,18,FALSE)</f>
        <v>Agree Slightly</v>
      </c>
      <c r="AC229" t="s">
        <v>68</v>
      </c>
      <c r="AD229" s="6" t="str">
        <f>VLOOKUP($A229,PreSurvey!$D:V,19,FALSE)</f>
        <v>Neither Agree nor Disagree</v>
      </c>
      <c r="AE229" t="s">
        <v>65</v>
      </c>
      <c r="AF229" s="6" t="str">
        <f>VLOOKUP($A229,PreSurvey!$D:W,20,FALSE)</f>
        <v>Disagree Slightly</v>
      </c>
      <c r="AG229" t="s">
        <v>65</v>
      </c>
      <c r="AH229" s="6" t="str">
        <f>VLOOKUP($A229,PreSurvey!$D:X,21,FALSE)</f>
        <v>Disagree Slightly</v>
      </c>
      <c r="AI229" t="s">
        <v>65</v>
      </c>
      <c r="AJ229" s="6" t="str">
        <f>VLOOKUP($A229,PreSurvey!$D:Y,22,FALSE)</f>
        <v>Disagree Slightly</v>
      </c>
      <c r="AK229" t="s">
        <v>66</v>
      </c>
      <c r="AL229" s="6" t="str">
        <f>VLOOKUP($A229,PreSurvey!$D:Z,23,FALSE)</f>
        <v>Disagree Slightly</v>
      </c>
      <c r="AM229" t="s">
        <v>66</v>
      </c>
      <c r="AN229" s="6" t="str">
        <f>VLOOKUP($A229,PreSurvey!$D:AA,24,FALSE)</f>
        <v>Agree Slightly</v>
      </c>
      <c r="AO229" t="s">
        <v>66</v>
      </c>
      <c r="AP229" s="6" t="str">
        <f>VLOOKUP($A229,PreSurvey!$D:AB,25,FALSE)</f>
        <v>Agree Slightly</v>
      </c>
      <c r="AQ229" t="s">
        <v>66</v>
      </c>
      <c r="AR229" s="6" t="str">
        <f>VLOOKUP($A229,PreSurvey!$D:AC,26,FALSE)</f>
        <v>Agree Slightly</v>
      </c>
      <c r="AS229" t="s">
        <v>66</v>
      </c>
      <c r="AT229" s="6" t="str">
        <f>VLOOKUP($A229,PreSurvey!$D:AD,27,FALSE)</f>
        <v>Agree Slightly</v>
      </c>
      <c r="AU229" t="s">
        <v>65</v>
      </c>
      <c r="AV229" s="6" t="str">
        <f>VLOOKUP($A229,PreSurvey!$D:AE,28,FALSE)</f>
        <v>Agree Slightly</v>
      </c>
      <c r="AW229" t="s">
        <v>66</v>
      </c>
      <c r="AX229" s="6" t="str">
        <f>VLOOKUP($A229,PreSurvey!$D:AF,29,FALSE)</f>
        <v>Agree Slightly</v>
      </c>
      <c r="AY229" t="s">
        <v>65</v>
      </c>
      <c r="AZ229" s="6" t="str">
        <f>VLOOKUP($A229,PreSurvey!$D:AG,30,FALSE)</f>
        <v>Agree Slightly</v>
      </c>
      <c r="BA229" t="s">
        <v>65</v>
      </c>
      <c r="BB229" s="6" t="str">
        <f>VLOOKUP($A229,PreSurvey!$D:AH,31,FALSE)</f>
        <v>Disagree Slightly</v>
      </c>
      <c r="BC229" t="s">
        <v>65</v>
      </c>
      <c r="BD229" s="6" t="str">
        <f>VLOOKUP($A229,PreSurvey!$D:AI,32,FALSE)</f>
        <v>Agree Slightly</v>
      </c>
      <c r="BE229" t="s">
        <v>65</v>
      </c>
      <c r="BF229" s="6" t="str">
        <f>VLOOKUP($A229,PreSurvey!$D:AJ,33,FALSE)</f>
        <v>Disagree Slightly</v>
      </c>
      <c r="BG229" t="s">
        <v>66</v>
      </c>
      <c r="BH229" s="6" t="str">
        <f>VLOOKUP($A229,PreSurvey!$D:AK,34,FALSE)</f>
        <v>Disagree Slightly</v>
      </c>
      <c r="BI229" t="s">
        <v>67</v>
      </c>
      <c r="BJ229" s="6" t="str">
        <f>VLOOKUP($A229,PreSurvey!$D:AL,35,FALSE)</f>
        <v>Disagree Slightly</v>
      </c>
      <c r="BK229" t="s">
        <v>67</v>
      </c>
      <c r="BL229" s="6" t="str">
        <f>VLOOKUP($A229,PreSurvey!$D:AM,36,FALSE)</f>
        <v>Disagree Slightly</v>
      </c>
      <c r="BM229" t="s">
        <v>67</v>
      </c>
      <c r="BN229" s="6" t="str">
        <f>VLOOKUP($A229,PreSurvey!$D:AN,37,FALSE)</f>
        <v>Disagree Slightly</v>
      </c>
      <c r="BO229" t="s">
        <v>66</v>
      </c>
      <c r="BP229" s="6" t="str">
        <f>VLOOKUP($A229,PreSurvey!$D:AO,38,FALSE)</f>
        <v>Disagree Slightly</v>
      </c>
      <c r="BQ229" t="s">
        <v>66</v>
      </c>
      <c r="BR229" s="6" t="str">
        <f>VLOOKUP($A229,PreSurvey!$D:AP,39,FALSE)</f>
        <v>Agree Slightly</v>
      </c>
      <c r="BS229" t="s">
        <v>66</v>
      </c>
      <c r="BT229" s="6" t="str">
        <f>VLOOKUP($A229,PreSurvey!$D:AQ,40,FALSE)</f>
        <v>Agree Slightly</v>
      </c>
      <c r="BU229" t="s">
        <v>66</v>
      </c>
      <c r="BV229" s="6" t="str">
        <f>VLOOKUP($A229,PreSurvey!$D:AR,41,FALSE)</f>
        <v>Agree Slightly</v>
      </c>
      <c r="BW229" t="s">
        <v>66</v>
      </c>
      <c r="BX229" s="6" t="str">
        <f>VLOOKUP($A229,PreSurvey!$D:AS,42,FALSE)</f>
        <v>Agree Slightly</v>
      </c>
      <c r="BY229" t="s">
        <v>65</v>
      </c>
      <c r="BZ229" s="6" t="str">
        <f>VLOOKUP($A229,PreSurvey!$D:AT,43,FALSE)</f>
        <v>Neither Agree nor Disagree</v>
      </c>
      <c r="CA229" t="s">
        <v>66</v>
      </c>
      <c r="CB229" s="6" t="str">
        <f>VLOOKUP($A229,PreSurvey!$D:AU,44,FALSE)</f>
        <v>Agree Slightly</v>
      </c>
      <c r="CC229" t="s">
        <v>65</v>
      </c>
      <c r="CD229" s="6" t="str">
        <f>VLOOKUP($A229,PreSurvey!$D:AV,45,FALSE)</f>
        <v>Agree Slightly</v>
      </c>
      <c r="CE229" t="s">
        <v>65</v>
      </c>
      <c r="CF229" s="6" t="str">
        <f>VLOOKUP($A229,PreSurvey!$D:AW,46,FALSE)</f>
        <v>Neither Agree nor Disagree</v>
      </c>
      <c r="CG229" t="s">
        <v>65</v>
      </c>
      <c r="CH229" s="6" t="str">
        <f>VLOOKUP($A229,PreSurvey!$D:AX,47,FALSE)</f>
        <v>Agree Slightly</v>
      </c>
      <c r="CI229" t="s">
        <v>65</v>
      </c>
      <c r="CJ229" s="6" t="str">
        <f>VLOOKUP($A229,PreSurvey!$D:AY,48,FALSE)</f>
        <v>Neither Agree nor Disagree</v>
      </c>
      <c r="CK229" t="s">
        <v>65</v>
      </c>
      <c r="CL229">
        <v>417</v>
      </c>
      <c r="CM229" s="3">
        <v>44436.591666666667</v>
      </c>
    </row>
    <row r="230" spans="1:91" x14ac:dyDescent="0.35">
      <c r="A230" s="5" t="s">
        <v>662</v>
      </c>
      <c r="B230" t="s">
        <v>465</v>
      </c>
      <c r="C230" t="s">
        <v>705</v>
      </c>
      <c r="D230" t="s">
        <v>63</v>
      </c>
      <c r="E230" s="6" t="s">
        <v>58</v>
      </c>
      <c r="F230" s="6" t="s">
        <v>73</v>
      </c>
      <c r="G230" s="6" t="s">
        <v>58</v>
      </c>
      <c r="H230" s="6" t="s">
        <v>59</v>
      </c>
      <c r="I230">
        <v>4</v>
      </c>
      <c r="J230">
        <v>4</v>
      </c>
      <c r="K230">
        <v>4</v>
      </c>
      <c r="L230" s="6" t="str">
        <f>VLOOKUP($A230,PreSurvey!$D:M,10,FALSE)</f>
        <v>Agree Slightly</v>
      </c>
      <c r="M230" t="s">
        <v>68</v>
      </c>
      <c r="N230" s="6" t="str">
        <f>VLOOKUP($A230,PreSurvey!$D:N,11,FALSE)</f>
        <v>Neither Agree nor Disagree</v>
      </c>
      <c r="O230" t="s">
        <v>60</v>
      </c>
      <c r="P230" s="6" t="str">
        <f>VLOOKUP($A230,PreSurvey!$D:O,12,FALSE)</f>
        <v>Disagree Slightly</v>
      </c>
      <c r="Q230" t="s">
        <v>67</v>
      </c>
      <c r="R230" s="6" t="str">
        <f>VLOOKUP($A230,PreSurvey!$D:P,13,FALSE)</f>
        <v>Neither Agree nor Disagree</v>
      </c>
      <c r="S230" t="s">
        <v>65</v>
      </c>
      <c r="T230" s="6" t="str">
        <f>VLOOKUP($A230,PreSurvey!$D:Q,14,FALSE)</f>
        <v>Agree Strongly</v>
      </c>
      <c r="U230" t="s">
        <v>65</v>
      </c>
      <c r="V230" s="6" t="str">
        <f>VLOOKUP($A230,PreSurvey!$D:R,15,FALSE)</f>
        <v>Disagree Slightly</v>
      </c>
      <c r="W230" t="s">
        <v>67</v>
      </c>
      <c r="X230" s="6" t="str">
        <f>VLOOKUP($A230,PreSurvey!$D:S,16,FALSE)</f>
        <v>Disagree Strongly</v>
      </c>
      <c r="Y230" t="s">
        <v>67</v>
      </c>
      <c r="Z230" s="6" t="str">
        <f>VLOOKUP($A230,PreSurvey!$D:T,17,FALSE)</f>
        <v>Disagree Strongly</v>
      </c>
      <c r="AA230" t="s">
        <v>67</v>
      </c>
      <c r="AB230" s="6" t="str">
        <f>VLOOKUP($A230,PreSurvey!$D:U,18,FALSE)</f>
        <v>Agree Slightly</v>
      </c>
      <c r="AC230" t="s">
        <v>65</v>
      </c>
      <c r="AD230" s="6" t="str">
        <f>VLOOKUP($A230,PreSurvey!$D:V,19,FALSE)</f>
        <v>Neither Agree nor Disagree</v>
      </c>
      <c r="AE230" t="s">
        <v>60</v>
      </c>
      <c r="AF230" s="6" t="str">
        <f>VLOOKUP($A230,PreSurvey!$D:W,20,FALSE)</f>
        <v>Neither Agree nor Disagree</v>
      </c>
      <c r="AG230" t="s">
        <v>66</v>
      </c>
      <c r="AH230" s="6" t="str">
        <f>VLOOKUP($A230,PreSurvey!$D:X,21,FALSE)</f>
        <v>Neither Agree nor Disagree</v>
      </c>
      <c r="AI230" t="s">
        <v>60</v>
      </c>
      <c r="AJ230" s="6" t="str">
        <f>VLOOKUP($A230,PreSurvey!$D:Y,22,FALSE)</f>
        <v>Neither Agree nor Disagree</v>
      </c>
      <c r="AK230" t="s">
        <v>60</v>
      </c>
      <c r="AL230" s="6" t="str">
        <f>VLOOKUP($A230,PreSurvey!$D:Z,23,FALSE)</f>
        <v>Neither Agree nor Disagree</v>
      </c>
      <c r="AM230" t="s">
        <v>60</v>
      </c>
      <c r="AN230" s="6" t="str">
        <f>VLOOKUP($A230,PreSurvey!$D:AA,24,FALSE)</f>
        <v>Neither Agree nor Disagree</v>
      </c>
      <c r="AO230" t="s">
        <v>60</v>
      </c>
      <c r="AP230" s="6" t="str">
        <f>VLOOKUP($A230,PreSurvey!$D:AB,25,FALSE)</f>
        <v>Disagree Strongly</v>
      </c>
      <c r="AQ230" t="s">
        <v>67</v>
      </c>
      <c r="AR230" s="6" t="str">
        <f>VLOOKUP($A230,PreSurvey!$D:AC,26,FALSE)</f>
        <v>Agree Slightly</v>
      </c>
      <c r="AS230" t="s">
        <v>65</v>
      </c>
      <c r="AT230" s="6" t="str">
        <f>VLOOKUP($A230,PreSurvey!$D:AD,27,FALSE)</f>
        <v>Agree Slightly</v>
      </c>
      <c r="AU230" t="s">
        <v>68</v>
      </c>
      <c r="AV230" s="6" t="str">
        <f>VLOOKUP($A230,PreSurvey!$D:AE,28,FALSE)</f>
        <v>Disagree Slightly</v>
      </c>
      <c r="AW230" t="s">
        <v>60</v>
      </c>
      <c r="AX230" s="6" t="str">
        <f>VLOOKUP($A230,PreSurvey!$D:AF,29,FALSE)</f>
        <v>Neither Agree nor Disagree</v>
      </c>
      <c r="AY230" t="s">
        <v>60</v>
      </c>
      <c r="AZ230" s="6" t="str">
        <f>VLOOKUP($A230,PreSurvey!$D:AG,30,FALSE)</f>
        <v>Neither Agree nor Disagree</v>
      </c>
      <c r="BA230" t="s">
        <v>60</v>
      </c>
      <c r="BB230" s="6" t="str">
        <f>VLOOKUP($A230,PreSurvey!$D:AH,31,FALSE)</f>
        <v>Agree Slightly</v>
      </c>
      <c r="BC230" t="s">
        <v>65</v>
      </c>
      <c r="BD230" s="6" t="str">
        <f>VLOOKUP($A230,PreSurvey!$D:AI,32,FALSE)</f>
        <v>Agree Slightly</v>
      </c>
      <c r="BE230" t="s">
        <v>65</v>
      </c>
      <c r="BF230" s="6" t="str">
        <f>VLOOKUP($A230,PreSurvey!$D:AJ,33,FALSE)</f>
        <v>Neither Agree nor Disagree</v>
      </c>
      <c r="BG230" t="s">
        <v>60</v>
      </c>
      <c r="BH230" s="6" t="str">
        <f>VLOOKUP($A230,PreSurvey!$D:AK,34,FALSE)</f>
        <v>Neither Agree nor Disagree</v>
      </c>
      <c r="BI230" t="s">
        <v>60</v>
      </c>
      <c r="BJ230" s="6" t="str">
        <f>VLOOKUP($A230,PreSurvey!$D:AL,35,FALSE)</f>
        <v>Neither Agree nor Disagree</v>
      </c>
      <c r="BK230" t="s">
        <v>60</v>
      </c>
      <c r="BL230" s="6" t="str">
        <f>VLOOKUP($A230,PreSurvey!$D:AM,36,FALSE)</f>
        <v>Neither Agree nor Disagree</v>
      </c>
      <c r="BM230" t="s">
        <v>60</v>
      </c>
      <c r="BN230" s="6" t="str">
        <f>VLOOKUP($A230,PreSurvey!$D:AN,37,FALSE)</f>
        <v>Neither Agree nor Disagree</v>
      </c>
      <c r="BO230" t="s">
        <v>60</v>
      </c>
      <c r="BP230" s="6" t="str">
        <f>VLOOKUP($A230,PreSurvey!$D:AO,38,FALSE)</f>
        <v>Disagree Strongly</v>
      </c>
      <c r="BQ230" t="s">
        <v>60</v>
      </c>
      <c r="BR230" s="6" t="str">
        <f>VLOOKUP($A230,PreSurvey!$D:AP,39,FALSE)</f>
        <v>Disagree Strongly</v>
      </c>
      <c r="BS230" t="s">
        <v>67</v>
      </c>
      <c r="BT230" s="6" t="str">
        <f>VLOOKUP($A230,PreSurvey!$D:AQ,40,FALSE)</f>
        <v>Disagree Strongly</v>
      </c>
      <c r="BU230" t="s">
        <v>66</v>
      </c>
      <c r="BV230" s="6" t="str">
        <f>VLOOKUP($A230,PreSurvey!$D:AR,41,FALSE)</f>
        <v>Disagree Strongly</v>
      </c>
      <c r="BW230" t="s">
        <v>60</v>
      </c>
      <c r="BX230" s="6" t="str">
        <f>VLOOKUP($A230,PreSurvey!$D:AS,42,FALSE)</f>
        <v>Neither Agree nor Disagree</v>
      </c>
      <c r="BY230" t="s">
        <v>60</v>
      </c>
      <c r="BZ230" s="6" t="str">
        <f>VLOOKUP($A230,PreSurvey!$D:AT,43,FALSE)</f>
        <v>Agree Slightly</v>
      </c>
      <c r="CA230" t="s">
        <v>65</v>
      </c>
      <c r="CB230" s="6" t="str">
        <f>VLOOKUP($A230,PreSurvey!$D:AU,44,FALSE)</f>
        <v>Agree Strongly</v>
      </c>
      <c r="CC230" t="s">
        <v>65</v>
      </c>
      <c r="CD230" s="6" t="str">
        <f>VLOOKUP($A230,PreSurvey!$D:AV,45,FALSE)</f>
        <v>Agree Slightly</v>
      </c>
      <c r="CE230" t="s">
        <v>65</v>
      </c>
      <c r="CF230" s="6" t="str">
        <f>VLOOKUP($A230,PreSurvey!$D:AW,46,FALSE)</f>
        <v>Agree Slightly</v>
      </c>
      <c r="CG230" t="s">
        <v>65</v>
      </c>
      <c r="CH230" s="6" t="str">
        <f>VLOOKUP($A230,PreSurvey!$D:AX,47,FALSE)</f>
        <v>Agree Slightly</v>
      </c>
      <c r="CI230" t="s">
        <v>65</v>
      </c>
      <c r="CJ230" s="6" t="str">
        <f>VLOOKUP($A230,PreSurvey!$D:AY,48,FALSE)</f>
        <v>Agree Slightly</v>
      </c>
      <c r="CK230" t="s">
        <v>65</v>
      </c>
      <c r="CL230">
        <v>86</v>
      </c>
      <c r="CM230" s="3">
        <v>44393.263888888891</v>
      </c>
    </row>
    <row r="231" spans="1:91" x14ac:dyDescent="0.35">
      <c r="A231" s="5" t="s">
        <v>600</v>
      </c>
      <c r="B231" t="s">
        <v>465</v>
      </c>
      <c r="C231" t="s">
        <v>703</v>
      </c>
      <c r="D231" t="s">
        <v>63</v>
      </c>
      <c r="E231" s="6" t="s">
        <v>52</v>
      </c>
      <c r="F231" s="6" t="s">
        <v>601</v>
      </c>
      <c r="G231" s="6" t="s">
        <v>58</v>
      </c>
      <c r="H231" s="6" t="s">
        <v>80</v>
      </c>
      <c r="I231">
        <v>4</v>
      </c>
      <c r="J231">
        <v>4</v>
      </c>
      <c r="K231">
        <v>4</v>
      </c>
      <c r="L231" s="6" t="str">
        <f>VLOOKUP($A231,PreSurvey!$D:M,10,FALSE)</f>
        <v>Agree Slightly</v>
      </c>
      <c r="M231" t="s">
        <v>68</v>
      </c>
      <c r="N231" s="6" t="str">
        <f>VLOOKUP($A231,PreSurvey!$D:N,11,FALSE)</f>
        <v>Agree Slightly</v>
      </c>
      <c r="O231" t="s">
        <v>67</v>
      </c>
      <c r="P231" s="6" t="str">
        <f>VLOOKUP($A231,PreSurvey!$D:O,12,FALSE)</f>
        <v>Agree Slightly</v>
      </c>
      <c r="Q231" t="s">
        <v>66</v>
      </c>
      <c r="R231" s="6" t="str">
        <f>VLOOKUP($A231,PreSurvey!$D:P,13,FALSE)</f>
        <v>Disagree Slightly</v>
      </c>
      <c r="S231" t="s">
        <v>65</v>
      </c>
      <c r="T231" s="6" t="str">
        <f>VLOOKUP($A231,PreSurvey!$D:Q,14,FALSE)</f>
        <v>Neither Agree nor Disagree</v>
      </c>
      <c r="U231" t="s">
        <v>68</v>
      </c>
      <c r="V231" s="6" t="str">
        <f>VLOOKUP($A231,PreSurvey!$D:R,15,FALSE)</f>
        <v>Neither Agree nor Disagree</v>
      </c>
      <c r="W231" t="s">
        <v>65</v>
      </c>
      <c r="X231" s="6" t="str">
        <f>VLOOKUP($A231,PreSurvey!$D:S,16,FALSE)</f>
        <v>Agree Slightly</v>
      </c>
      <c r="Y231" t="s">
        <v>66</v>
      </c>
      <c r="Z231" s="6" t="str">
        <f>VLOOKUP($A231,PreSurvey!$D:T,17,FALSE)</f>
        <v>Agree Slightly</v>
      </c>
      <c r="AA231" t="s">
        <v>66</v>
      </c>
      <c r="AB231" s="6" t="str">
        <f>VLOOKUP($A231,PreSurvey!$D:U,18,FALSE)</f>
        <v>Agree Slightly</v>
      </c>
      <c r="AC231" t="s">
        <v>67</v>
      </c>
      <c r="AD231" s="6" t="str">
        <f>VLOOKUP($A231,PreSurvey!$D:V,19,FALSE)</f>
        <v>Disagree Slightly</v>
      </c>
      <c r="AE231" t="s">
        <v>65</v>
      </c>
      <c r="AF231" s="6" t="str">
        <f>VLOOKUP($A231,PreSurvey!$D:W,20,FALSE)</f>
        <v>Agree Slightly</v>
      </c>
      <c r="AG231" t="s">
        <v>65</v>
      </c>
      <c r="AH231" s="6" t="str">
        <f>VLOOKUP($A231,PreSurvey!$D:X,21,FALSE)</f>
        <v>Agree Slightly</v>
      </c>
      <c r="AI231" t="s">
        <v>65</v>
      </c>
      <c r="AJ231" s="6" t="str">
        <f>VLOOKUP($A231,PreSurvey!$D:Y,22,FALSE)</f>
        <v>Neither Agree nor Disagree</v>
      </c>
      <c r="AK231" t="s">
        <v>66</v>
      </c>
      <c r="AL231" s="6" t="str">
        <f>VLOOKUP($A231,PreSurvey!$D:Z,23,FALSE)</f>
        <v>Disagree Slightly</v>
      </c>
      <c r="AM231" t="s">
        <v>67</v>
      </c>
      <c r="AN231" s="6" t="str">
        <f>VLOOKUP($A231,PreSurvey!$D:AA,24,FALSE)</f>
        <v>Disagree Slightly</v>
      </c>
      <c r="AO231" t="s">
        <v>66</v>
      </c>
      <c r="AP231" s="6" t="str">
        <f>VLOOKUP($A231,PreSurvey!$D:AB,25,FALSE)</f>
        <v>Neither Agree nor Disagree</v>
      </c>
      <c r="AQ231" t="s">
        <v>66</v>
      </c>
      <c r="AR231" s="6" t="str">
        <f>VLOOKUP($A231,PreSurvey!$D:AC,26,FALSE)</f>
        <v>Disagree Slightly</v>
      </c>
      <c r="AS231" t="s">
        <v>67</v>
      </c>
      <c r="AT231" s="6" t="str">
        <f>VLOOKUP($A231,PreSurvey!$D:AD,27,FALSE)</f>
        <v>Agree Strongly</v>
      </c>
      <c r="AU231" t="s">
        <v>65</v>
      </c>
      <c r="AV231" s="6" t="str">
        <f>VLOOKUP($A231,PreSurvey!$D:AE,28,FALSE)</f>
        <v>Disagree Slightly</v>
      </c>
      <c r="AW231" t="s">
        <v>66</v>
      </c>
      <c r="AX231" s="6" t="str">
        <f>VLOOKUP($A231,PreSurvey!$D:AF,29,FALSE)</f>
        <v>Disagree Slightly</v>
      </c>
      <c r="AY231" t="s">
        <v>66</v>
      </c>
      <c r="AZ231" s="6" t="str">
        <f>VLOOKUP($A231,PreSurvey!$D:AG,30,FALSE)</f>
        <v>Neither Agree nor Disagree</v>
      </c>
      <c r="BA231" t="s">
        <v>67</v>
      </c>
      <c r="BB231" s="6" t="str">
        <f>VLOOKUP($A231,PreSurvey!$D:AH,31,FALSE)</f>
        <v>Disagree Slightly</v>
      </c>
      <c r="BC231" t="s">
        <v>65</v>
      </c>
      <c r="BD231" s="6" t="str">
        <f>VLOOKUP($A231,PreSurvey!$D:AI,32,FALSE)</f>
        <v>Agree Slightly</v>
      </c>
      <c r="BE231" t="s">
        <v>68</v>
      </c>
      <c r="BF231" s="6" t="str">
        <f>VLOOKUP($A231,PreSurvey!$D:AJ,33,FALSE)</f>
        <v>Agree Slightly</v>
      </c>
      <c r="BG231" t="s">
        <v>65</v>
      </c>
      <c r="BH231" s="6" t="str">
        <f>VLOOKUP($A231,PreSurvey!$D:AK,34,FALSE)</f>
        <v>Disagree Strongly</v>
      </c>
      <c r="BI231" t="s">
        <v>67</v>
      </c>
      <c r="BJ231" s="6" t="str">
        <f>VLOOKUP($A231,PreSurvey!$D:AL,35,FALSE)</f>
        <v>Disagree Strongly</v>
      </c>
      <c r="BK231" t="s">
        <v>67</v>
      </c>
      <c r="BL231" s="6" t="str">
        <f>VLOOKUP($A231,PreSurvey!$D:AM,36,FALSE)</f>
        <v>Disagree Slightly</v>
      </c>
      <c r="BM231" t="s">
        <v>67</v>
      </c>
      <c r="BN231" s="6" t="str">
        <f>VLOOKUP($A231,PreSurvey!$D:AN,37,FALSE)</f>
        <v>Disagree Strongly</v>
      </c>
      <c r="BO231" t="s">
        <v>66</v>
      </c>
      <c r="BP231" s="6" t="str">
        <f>VLOOKUP($A231,PreSurvey!$D:AO,38,FALSE)</f>
        <v>Disagree Slightly</v>
      </c>
      <c r="BQ231" t="s">
        <v>66</v>
      </c>
      <c r="BR231" s="6" t="str">
        <f>VLOOKUP($A231,PreSurvey!$D:AP,39,FALSE)</f>
        <v>Agree Slightly</v>
      </c>
      <c r="BS231" t="s">
        <v>60</v>
      </c>
      <c r="BT231" s="6" t="str">
        <f>VLOOKUP($A231,PreSurvey!$D:AQ,40,FALSE)</f>
        <v>Agree Slightly</v>
      </c>
      <c r="BU231" t="s">
        <v>66</v>
      </c>
      <c r="BV231" s="6" t="str">
        <f>VLOOKUP($A231,PreSurvey!$D:AR,41,FALSE)</f>
        <v>Neither Agree nor Disagree</v>
      </c>
      <c r="BW231" t="s">
        <v>66</v>
      </c>
      <c r="BX231" s="6" t="str">
        <f>VLOOKUP($A231,PreSurvey!$D:AS,42,FALSE)</f>
        <v>Agree Slightly</v>
      </c>
      <c r="BY231" t="s">
        <v>65</v>
      </c>
      <c r="BZ231" s="6" t="str">
        <f>VLOOKUP($A231,PreSurvey!$D:AT,43,FALSE)</f>
        <v>Neither Agree nor Disagree</v>
      </c>
      <c r="CA231" t="s">
        <v>65</v>
      </c>
      <c r="CB231" s="6" t="str">
        <f>VLOOKUP($A231,PreSurvey!$D:AU,44,FALSE)</f>
        <v>Neither Agree nor Disagree</v>
      </c>
      <c r="CC231" t="s">
        <v>68</v>
      </c>
      <c r="CD231" s="6" t="str">
        <f>VLOOKUP($A231,PreSurvey!$D:AV,45,FALSE)</f>
        <v>Agree Slightly</v>
      </c>
      <c r="CE231" t="s">
        <v>68</v>
      </c>
      <c r="CF231" s="6" t="str">
        <f>VLOOKUP($A231,PreSurvey!$D:AW,46,FALSE)</f>
        <v>Agree Slightly</v>
      </c>
      <c r="CG231" t="s">
        <v>65</v>
      </c>
      <c r="CH231" s="6" t="str">
        <f>VLOOKUP($A231,PreSurvey!$D:AX,47,FALSE)</f>
        <v>Agree Slightly</v>
      </c>
      <c r="CI231" t="s">
        <v>68</v>
      </c>
      <c r="CJ231" s="6" t="str">
        <f>VLOOKUP($A231,PreSurvey!$D:AY,48,FALSE)</f>
        <v>Neither Agree nor Disagree</v>
      </c>
      <c r="CK231" t="s">
        <v>65</v>
      </c>
      <c r="CL231">
        <v>190</v>
      </c>
      <c r="CM231" s="3">
        <v>44415.055555555555</v>
      </c>
    </row>
    <row r="232" spans="1:91" x14ac:dyDescent="0.35">
      <c r="A232" s="5" t="s">
        <v>600</v>
      </c>
      <c r="B232" t="s">
        <v>465</v>
      </c>
      <c r="C232" t="s">
        <v>702</v>
      </c>
      <c r="D232" t="s">
        <v>63</v>
      </c>
      <c r="E232" s="6" t="s">
        <v>52</v>
      </c>
      <c r="F232" s="6" t="s">
        <v>601</v>
      </c>
      <c r="G232" s="6" t="s">
        <v>58</v>
      </c>
      <c r="H232" s="6" t="s">
        <v>80</v>
      </c>
      <c r="I232">
        <v>5</v>
      </c>
      <c r="J232">
        <v>5</v>
      </c>
      <c r="K232">
        <v>5</v>
      </c>
      <c r="L232" s="6" t="str">
        <f>VLOOKUP($A232,PreSurvey!$D:M,10,FALSE)</f>
        <v>Agree Slightly</v>
      </c>
      <c r="M232" t="s">
        <v>65</v>
      </c>
      <c r="N232" s="6" t="str">
        <f>VLOOKUP($A232,PreSurvey!$D:N,11,FALSE)</f>
        <v>Agree Slightly</v>
      </c>
      <c r="O232" t="s">
        <v>65</v>
      </c>
      <c r="P232" s="6" t="str">
        <f>VLOOKUP($A232,PreSurvey!$D:O,12,FALSE)</f>
        <v>Agree Slightly</v>
      </c>
      <c r="Q232" t="s">
        <v>65</v>
      </c>
      <c r="R232" s="6" t="str">
        <f>VLOOKUP($A232,PreSurvey!$D:P,13,FALSE)</f>
        <v>Disagree Slightly</v>
      </c>
      <c r="S232" t="s">
        <v>65</v>
      </c>
      <c r="T232" s="6" t="str">
        <f>VLOOKUP($A232,PreSurvey!$D:Q,14,FALSE)</f>
        <v>Neither Agree nor Disagree</v>
      </c>
      <c r="U232" t="s">
        <v>65</v>
      </c>
      <c r="V232" s="6" t="str">
        <f>VLOOKUP($A232,PreSurvey!$D:R,15,FALSE)</f>
        <v>Neither Agree nor Disagree</v>
      </c>
      <c r="W232" t="s">
        <v>65</v>
      </c>
      <c r="X232" s="6" t="str">
        <f>VLOOKUP($A232,PreSurvey!$D:S,16,FALSE)</f>
        <v>Agree Slightly</v>
      </c>
      <c r="Y232" t="s">
        <v>65</v>
      </c>
      <c r="Z232" s="6" t="str">
        <f>VLOOKUP($A232,PreSurvey!$D:T,17,FALSE)</f>
        <v>Agree Slightly</v>
      </c>
      <c r="AA232" t="s">
        <v>65</v>
      </c>
      <c r="AB232" s="6" t="str">
        <f>VLOOKUP($A232,PreSurvey!$D:U,18,FALSE)</f>
        <v>Agree Slightly</v>
      </c>
      <c r="AC232" t="s">
        <v>65</v>
      </c>
      <c r="AD232" s="6" t="str">
        <f>VLOOKUP($A232,PreSurvey!$D:V,19,FALSE)</f>
        <v>Disagree Slightly</v>
      </c>
      <c r="AE232" t="s">
        <v>65</v>
      </c>
      <c r="AF232" s="6" t="str">
        <f>VLOOKUP($A232,PreSurvey!$D:W,20,FALSE)</f>
        <v>Agree Slightly</v>
      </c>
      <c r="AG232" t="s">
        <v>65</v>
      </c>
      <c r="AH232" s="6" t="str">
        <f>VLOOKUP($A232,PreSurvey!$D:X,21,FALSE)</f>
        <v>Agree Slightly</v>
      </c>
      <c r="AI232" t="s">
        <v>65</v>
      </c>
      <c r="AJ232" s="6" t="str">
        <f>VLOOKUP($A232,PreSurvey!$D:Y,22,FALSE)</f>
        <v>Neither Agree nor Disagree</v>
      </c>
      <c r="AK232" t="s">
        <v>65</v>
      </c>
      <c r="AL232" s="6" t="str">
        <f>VLOOKUP($A232,PreSurvey!$D:Z,23,FALSE)</f>
        <v>Disagree Slightly</v>
      </c>
      <c r="AM232" t="s">
        <v>65</v>
      </c>
      <c r="AN232" s="6" t="str">
        <f>VLOOKUP($A232,PreSurvey!$D:AA,24,FALSE)</f>
        <v>Disagree Slightly</v>
      </c>
      <c r="AO232" t="s">
        <v>65</v>
      </c>
      <c r="AP232" s="6" t="str">
        <f>VLOOKUP($A232,PreSurvey!$D:AB,25,FALSE)</f>
        <v>Neither Agree nor Disagree</v>
      </c>
      <c r="AQ232" t="s">
        <v>65</v>
      </c>
      <c r="AR232" s="6" t="str">
        <f>VLOOKUP($A232,PreSurvey!$D:AC,26,FALSE)</f>
        <v>Disagree Slightly</v>
      </c>
      <c r="AS232" t="s">
        <v>65</v>
      </c>
      <c r="AT232" s="6" t="str">
        <f>VLOOKUP($A232,PreSurvey!$D:AD,27,FALSE)</f>
        <v>Agree Strongly</v>
      </c>
      <c r="AU232" t="s">
        <v>65</v>
      </c>
      <c r="AV232" s="6" t="str">
        <f>VLOOKUP($A232,PreSurvey!$D:AE,28,FALSE)</f>
        <v>Disagree Slightly</v>
      </c>
      <c r="AW232" t="s">
        <v>65</v>
      </c>
      <c r="AX232" s="6" t="str">
        <f>VLOOKUP($A232,PreSurvey!$D:AF,29,FALSE)</f>
        <v>Disagree Slightly</v>
      </c>
      <c r="AY232" t="s">
        <v>65</v>
      </c>
      <c r="AZ232" s="6" t="str">
        <f>VLOOKUP($A232,PreSurvey!$D:AG,30,FALSE)</f>
        <v>Neither Agree nor Disagree</v>
      </c>
      <c r="BA232" t="s">
        <v>65</v>
      </c>
      <c r="BB232" s="6" t="str">
        <f>VLOOKUP($A232,PreSurvey!$D:AH,31,FALSE)</f>
        <v>Disagree Slightly</v>
      </c>
      <c r="BC232" t="s">
        <v>65</v>
      </c>
      <c r="BD232" s="6" t="str">
        <f>VLOOKUP($A232,PreSurvey!$D:AI,32,FALSE)</f>
        <v>Agree Slightly</v>
      </c>
      <c r="BE232" t="s">
        <v>65</v>
      </c>
      <c r="BF232" s="6" t="str">
        <f>VLOOKUP($A232,PreSurvey!$D:AJ,33,FALSE)</f>
        <v>Agree Slightly</v>
      </c>
      <c r="BG232" t="s">
        <v>65</v>
      </c>
      <c r="BH232" s="6" t="str">
        <f>VLOOKUP($A232,PreSurvey!$D:AK,34,FALSE)</f>
        <v>Disagree Strongly</v>
      </c>
      <c r="BI232" t="s">
        <v>65</v>
      </c>
      <c r="BJ232" s="6" t="str">
        <f>VLOOKUP($A232,PreSurvey!$D:AL,35,FALSE)</f>
        <v>Disagree Strongly</v>
      </c>
      <c r="BK232" t="s">
        <v>65</v>
      </c>
      <c r="BL232" s="6" t="str">
        <f>VLOOKUP($A232,PreSurvey!$D:AM,36,FALSE)</f>
        <v>Disagree Slightly</v>
      </c>
      <c r="BM232" t="s">
        <v>65</v>
      </c>
      <c r="BN232" s="6" t="str">
        <f>VLOOKUP($A232,PreSurvey!$D:AN,37,FALSE)</f>
        <v>Disagree Strongly</v>
      </c>
      <c r="BO232" t="s">
        <v>65</v>
      </c>
      <c r="BP232" s="6" t="str">
        <f>VLOOKUP($A232,PreSurvey!$D:AO,38,FALSE)</f>
        <v>Disagree Slightly</v>
      </c>
      <c r="BQ232" t="s">
        <v>65</v>
      </c>
      <c r="BR232" s="6" t="str">
        <f>VLOOKUP($A232,PreSurvey!$D:AP,39,FALSE)</f>
        <v>Agree Slightly</v>
      </c>
      <c r="BS232" t="s">
        <v>65</v>
      </c>
      <c r="BT232" s="6" t="str">
        <f>VLOOKUP($A232,PreSurvey!$D:AQ,40,FALSE)</f>
        <v>Agree Slightly</v>
      </c>
      <c r="BU232" t="s">
        <v>65</v>
      </c>
      <c r="BV232" s="6" t="str">
        <f>VLOOKUP($A232,PreSurvey!$D:AR,41,FALSE)</f>
        <v>Neither Agree nor Disagree</v>
      </c>
      <c r="BW232" t="s">
        <v>65</v>
      </c>
      <c r="BX232" s="6" t="str">
        <f>VLOOKUP($A232,PreSurvey!$D:AS,42,FALSE)</f>
        <v>Agree Slightly</v>
      </c>
      <c r="BY232" t="s">
        <v>65</v>
      </c>
      <c r="BZ232" s="6" t="str">
        <f>VLOOKUP($A232,PreSurvey!$D:AT,43,FALSE)</f>
        <v>Neither Agree nor Disagree</v>
      </c>
      <c r="CA232" t="s">
        <v>65</v>
      </c>
      <c r="CB232" s="6" t="str">
        <f>VLOOKUP($A232,PreSurvey!$D:AU,44,FALSE)</f>
        <v>Neither Agree nor Disagree</v>
      </c>
      <c r="CC232" t="s">
        <v>65</v>
      </c>
      <c r="CD232" s="6" t="str">
        <f>VLOOKUP($A232,PreSurvey!$D:AV,45,FALSE)</f>
        <v>Agree Slightly</v>
      </c>
      <c r="CE232" t="s">
        <v>65</v>
      </c>
      <c r="CF232" s="6" t="str">
        <f>VLOOKUP($A232,PreSurvey!$D:AW,46,FALSE)</f>
        <v>Agree Slightly</v>
      </c>
      <c r="CG232" t="s">
        <v>65</v>
      </c>
      <c r="CH232" s="6" t="str">
        <f>VLOOKUP($A232,PreSurvey!$D:AX,47,FALSE)</f>
        <v>Agree Slightly</v>
      </c>
      <c r="CI232" t="s">
        <v>65</v>
      </c>
      <c r="CJ232" s="6" t="str">
        <f>VLOOKUP($A232,PreSurvey!$D:AY,48,FALSE)</f>
        <v>Neither Agree nor Disagree</v>
      </c>
      <c r="CK232" t="s">
        <v>65</v>
      </c>
      <c r="CL232">
        <v>154</v>
      </c>
      <c r="CM232" s="3">
        <v>44403.180555555555</v>
      </c>
    </row>
    <row r="233" spans="1:91" x14ac:dyDescent="0.35">
      <c r="A233" s="5" t="s">
        <v>589</v>
      </c>
      <c r="B233" t="s">
        <v>465</v>
      </c>
      <c r="C233" t="s">
        <v>703</v>
      </c>
      <c r="D233" t="s">
        <v>63</v>
      </c>
      <c r="E233" s="6" t="s">
        <v>52</v>
      </c>
      <c r="F233" s="6" t="s">
        <v>591</v>
      </c>
      <c r="G233" s="6" t="s">
        <v>58</v>
      </c>
      <c r="H233" s="6" t="s">
        <v>74</v>
      </c>
      <c r="I233">
        <v>4</v>
      </c>
      <c r="J233">
        <v>4</v>
      </c>
      <c r="K233">
        <v>4</v>
      </c>
      <c r="L233" s="6" t="str">
        <f>VLOOKUP($A233,PreSurvey!$D:M,10,FALSE)</f>
        <v>Agree Slightly</v>
      </c>
      <c r="M233" t="s">
        <v>68</v>
      </c>
      <c r="N233" s="6" t="str">
        <f>VLOOKUP($A233,PreSurvey!$D:N,11,FALSE)</f>
        <v>Neither Agree nor Disagree</v>
      </c>
      <c r="O233" t="s">
        <v>67</v>
      </c>
      <c r="P233" s="6" t="str">
        <f>VLOOKUP($A233,PreSurvey!$D:O,12,FALSE)</f>
        <v>Neither Agree nor Disagree</v>
      </c>
      <c r="Q233" t="s">
        <v>60</v>
      </c>
      <c r="R233" s="6" t="str">
        <f>VLOOKUP($A233,PreSurvey!$D:P,13,FALSE)</f>
        <v>Neither Agree nor Disagree</v>
      </c>
      <c r="S233" t="s">
        <v>68</v>
      </c>
      <c r="T233" s="6" t="str">
        <f>VLOOKUP($A233,PreSurvey!$D:Q,14,FALSE)</f>
        <v>Neither Agree nor Disagree</v>
      </c>
      <c r="U233" t="s">
        <v>68</v>
      </c>
      <c r="V233" s="6" t="str">
        <f>VLOOKUP($A233,PreSurvey!$D:R,15,FALSE)</f>
        <v>Agree Slightly</v>
      </c>
      <c r="W233" t="s">
        <v>66</v>
      </c>
      <c r="X233" s="6" t="str">
        <f>VLOOKUP($A233,PreSurvey!$D:S,16,FALSE)</f>
        <v>Neither Agree nor Disagree</v>
      </c>
      <c r="Y233" t="s">
        <v>66</v>
      </c>
      <c r="Z233" s="6" t="str">
        <f>VLOOKUP($A233,PreSurvey!$D:T,17,FALSE)</f>
        <v>Neither Agree nor Disagree</v>
      </c>
      <c r="AA233" t="s">
        <v>67</v>
      </c>
      <c r="AB233" s="6" t="str">
        <f>VLOOKUP($A233,PreSurvey!$D:U,18,FALSE)</f>
        <v>Agree Strongly</v>
      </c>
      <c r="AC233" t="s">
        <v>68</v>
      </c>
      <c r="AD233" s="6" t="str">
        <f>VLOOKUP($A233,PreSurvey!$D:V,19,FALSE)</f>
        <v>Neither Agree nor Disagree</v>
      </c>
      <c r="AE233" t="s">
        <v>66</v>
      </c>
      <c r="AF233" s="6" t="str">
        <f>VLOOKUP($A233,PreSurvey!$D:W,20,FALSE)</f>
        <v>Agree Slightly</v>
      </c>
      <c r="AG233" t="s">
        <v>65</v>
      </c>
      <c r="AH233" s="6" t="str">
        <f>VLOOKUP($A233,PreSurvey!$D:X,21,FALSE)</f>
        <v>Agree Slightly</v>
      </c>
      <c r="AI233" t="s">
        <v>66</v>
      </c>
      <c r="AJ233" s="6" t="str">
        <f>VLOOKUP($A233,PreSurvey!$D:Y,22,FALSE)</f>
        <v>Disagree Strongly</v>
      </c>
      <c r="AK233" t="s">
        <v>67</v>
      </c>
      <c r="AL233" s="6" t="str">
        <f>VLOOKUP($A233,PreSurvey!$D:Z,23,FALSE)</f>
        <v>Neither Agree nor Disagree</v>
      </c>
      <c r="AM233" t="s">
        <v>66</v>
      </c>
      <c r="AN233" s="6" t="str">
        <f>VLOOKUP($A233,PreSurvey!$D:AA,24,FALSE)</f>
        <v>Neither Agree nor Disagree</v>
      </c>
      <c r="AO233" t="s">
        <v>66</v>
      </c>
      <c r="AP233" s="6" t="str">
        <f>VLOOKUP($A233,PreSurvey!$D:AB,25,FALSE)</f>
        <v>Agree Slightly</v>
      </c>
      <c r="AQ233" t="s">
        <v>67</v>
      </c>
      <c r="AR233" s="6" t="str">
        <f>VLOOKUP($A233,PreSurvey!$D:AC,26,FALSE)</f>
        <v>Neither Agree nor Disagree</v>
      </c>
      <c r="AS233" t="s">
        <v>66</v>
      </c>
      <c r="AT233" s="6" t="str">
        <f>VLOOKUP($A233,PreSurvey!$D:AD,27,FALSE)</f>
        <v>Agree Strongly</v>
      </c>
      <c r="AU233" t="s">
        <v>68</v>
      </c>
      <c r="AV233" s="6" t="str">
        <f>VLOOKUP($A233,PreSurvey!$D:AE,28,FALSE)</f>
        <v>Agree Strongly</v>
      </c>
      <c r="AW233" t="s">
        <v>66</v>
      </c>
      <c r="AX233" s="6" t="str">
        <f>VLOOKUP($A233,PreSurvey!$D:AF,29,FALSE)</f>
        <v>Agree Strongly</v>
      </c>
      <c r="AY233" t="s">
        <v>67</v>
      </c>
      <c r="AZ233" s="6" t="str">
        <f>VLOOKUP($A233,PreSurvey!$D:AG,30,FALSE)</f>
        <v>Agree Slightly</v>
      </c>
      <c r="BA233" t="s">
        <v>67</v>
      </c>
      <c r="BB233" s="6" t="str">
        <f>VLOOKUP($A233,PreSurvey!$D:AH,31,FALSE)</f>
        <v>Agree Slightly</v>
      </c>
      <c r="BC233" t="s">
        <v>68</v>
      </c>
      <c r="BD233" s="6" t="str">
        <f>VLOOKUP($A233,PreSurvey!$D:AI,32,FALSE)</f>
        <v>Agree Slightly</v>
      </c>
      <c r="BE233" t="s">
        <v>68</v>
      </c>
      <c r="BF233" s="6" t="str">
        <f>VLOOKUP($A233,PreSurvey!$D:AJ,33,FALSE)</f>
        <v>Disagree Strongly</v>
      </c>
      <c r="BG233" t="s">
        <v>67</v>
      </c>
      <c r="BH233" s="6" t="str">
        <f>VLOOKUP($A233,PreSurvey!$D:AK,34,FALSE)</f>
        <v>Agree Slightly</v>
      </c>
      <c r="BI233" t="s">
        <v>65</v>
      </c>
      <c r="BJ233" s="6" t="str">
        <f>VLOOKUP($A233,PreSurvey!$D:AL,35,FALSE)</f>
        <v>Disagree Strongly</v>
      </c>
      <c r="BK233" t="s">
        <v>67</v>
      </c>
      <c r="BL233" s="6" t="str">
        <f>VLOOKUP($A233,PreSurvey!$D:AM,36,FALSE)</f>
        <v>Agree Strongly</v>
      </c>
      <c r="BM233" t="s">
        <v>68</v>
      </c>
      <c r="BN233" s="6" t="str">
        <f>VLOOKUP($A233,PreSurvey!$D:AN,37,FALSE)</f>
        <v>Agree Slightly</v>
      </c>
      <c r="BO233" t="s">
        <v>65</v>
      </c>
      <c r="BP233" s="6" t="str">
        <f>VLOOKUP($A233,PreSurvey!$D:AO,38,FALSE)</f>
        <v>Agree Slightly</v>
      </c>
      <c r="BQ233" t="s">
        <v>67</v>
      </c>
      <c r="BR233" s="6" t="str">
        <f>VLOOKUP($A233,PreSurvey!$D:AP,39,FALSE)</f>
        <v>Disagree Strongly</v>
      </c>
      <c r="BS233" t="s">
        <v>67</v>
      </c>
      <c r="BT233" s="6" t="str">
        <f>VLOOKUP($A233,PreSurvey!$D:AQ,40,FALSE)</f>
        <v>Neither Agree nor Disagree</v>
      </c>
      <c r="BU233" t="s">
        <v>66</v>
      </c>
      <c r="BV233" s="6" t="str">
        <f>VLOOKUP($A233,PreSurvey!$D:AR,41,FALSE)</f>
        <v>Neither Agree nor Disagree</v>
      </c>
      <c r="BW233" t="s">
        <v>67</v>
      </c>
      <c r="BX233" s="6" t="str">
        <f>VLOOKUP($A233,PreSurvey!$D:AS,42,FALSE)</f>
        <v>Disagree Slightly</v>
      </c>
      <c r="BY233" t="s">
        <v>67</v>
      </c>
      <c r="BZ233" s="6" t="str">
        <f>VLOOKUP($A233,PreSurvey!$D:AT,43,FALSE)</f>
        <v>Neither Agree nor Disagree</v>
      </c>
      <c r="CA233" t="s">
        <v>66</v>
      </c>
      <c r="CB233" s="6" t="str">
        <f>VLOOKUP($A233,PreSurvey!$D:AU,44,FALSE)</f>
        <v>Agree Strongly</v>
      </c>
      <c r="CC233" t="s">
        <v>68</v>
      </c>
      <c r="CD233" s="6" t="str">
        <f>VLOOKUP($A233,PreSurvey!$D:AV,45,FALSE)</f>
        <v>Agree Strongly</v>
      </c>
      <c r="CE233" t="s">
        <v>68</v>
      </c>
      <c r="CF233" s="6" t="str">
        <f>VLOOKUP($A233,PreSurvey!$D:AW,46,FALSE)</f>
        <v>Agree Strongly</v>
      </c>
      <c r="CG233" t="s">
        <v>68</v>
      </c>
      <c r="CH233" s="6" t="str">
        <f>VLOOKUP($A233,PreSurvey!$D:AX,47,FALSE)</f>
        <v>Agree Slightly</v>
      </c>
      <c r="CI233" t="s">
        <v>68</v>
      </c>
      <c r="CJ233" s="6" t="str">
        <f>VLOOKUP($A233,PreSurvey!$D:AY,48,FALSE)</f>
        <v>Agree Slightly</v>
      </c>
      <c r="CK233" t="s">
        <v>65</v>
      </c>
      <c r="CL233">
        <v>204</v>
      </c>
      <c r="CM233" s="3">
        <v>44416.297222222223</v>
      </c>
    </row>
    <row r="234" spans="1:91" x14ac:dyDescent="0.35">
      <c r="A234" s="5" t="s">
        <v>592</v>
      </c>
      <c r="B234" t="s">
        <v>465</v>
      </c>
      <c r="C234" t="s">
        <v>715</v>
      </c>
      <c r="D234" t="s">
        <v>63</v>
      </c>
      <c r="E234" s="6" t="s">
        <v>58</v>
      </c>
      <c r="F234" s="6" t="s">
        <v>73</v>
      </c>
      <c r="G234" s="6" t="s">
        <v>58</v>
      </c>
      <c r="H234" s="6" t="s">
        <v>59</v>
      </c>
      <c r="I234">
        <v>5</v>
      </c>
      <c r="J234">
        <v>5</v>
      </c>
      <c r="K234">
        <v>5</v>
      </c>
      <c r="L234" s="6" t="str">
        <f>VLOOKUP($A234,PreSurvey!$D:M,10,FALSE)</f>
        <v>Agree Slightly</v>
      </c>
      <c r="M234" t="s">
        <v>68</v>
      </c>
      <c r="N234" s="6" t="str">
        <f>VLOOKUP($A234,PreSurvey!$D:N,11,FALSE)</f>
        <v>Disagree Slightly</v>
      </c>
      <c r="O234" t="s">
        <v>66</v>
      </c>
      <c r="P234" s="6" t="str">
        <f>VLOOKUP($A234,PreSurvey!$D:O,12,FALSE)</f>
        <v>Neither Agree nor Disagree</v>
      </c>
      <c r="Q234" t="s">
        <v>67</v>
      </c>
      <c r="R234" s="6" t="str">
        <f>VLOOKUP($A234,PreSurvey!$D:P,13,FALSE)</f>
        <v>Agree Slightly</v>
      </c>
      <c r="S234" t="s">
        <v>68</v>
      </c>
      <c r="T234" s="6" t="str">
        <f>VLOOKUP($A234,PreSurvey!$D:Q,14,FALSE)</f>
        <v>Neither Agree nor Disagree</v>
      </c>
      <c r="U234" t="s">
        <v>65</v>
      </c>
      <c r="V234" s="6" t="str">
        <f>VLOOKUP($A234,PreSurvey!$D:R,15,FALSE)</f>
        <v>Disagree Strongly</v>
      </c>
      <c r="W234" t="s">
        <v>60</v>
      </c>
      <c r="X234" s="6" t="str">
        <f>VLOOKUP($A234,PreSurvey!$D:S,16,FALSE)</f>
        <v>Disagree Strongly</v>
      </c>
      <c r="Y234" t="s">
        <v>67</v>
      </c>
      <c r="Z234" s="6" t="str">
        <f>VLOOKUP($A234,PreSurvey!$D:T,17,FALSE)</f>
        <v>Disagree Strongly</v>
      </c>
      <c r="AA234" t="s">
        <v>67</v>
      </c>
      <c r="AB234" s="6" t="str">
        <f>VLOOKUP($A234,PreSurvey!$D:U,18,FALSE)</f>
        <v>Agree Slightly</v>
      </c>
      <c r="AC234" t="s">
        <v>68</v>
      </c>
      <c r="AD234" s="6" t="str">
        <f>VLOOKUP($A234,PreSurvey!$D:V,19,FALSE)</f>
        <v>Disagree Slightly</v>
      </c>
      <c r="AE234" t="s">
        <v>60</v>
      </c>
      <c r="AF234" s="6" t="str">
        <f>VLOOKUP($A234,PreSurvey!$D:W,20,FALSE)</f>
        <v>Agree Slightly</v>
      </c>
      <c r="AG234" t="s">
        <v>65</v>
      </c>
      <c r="AH234" s="6" t="str">
        <f>VLOOKUP($A234,PreSurvey!$D:X,21,FALSE)</f>
        <v>Neither Agree nor Disagree</v>
      </c>
      <c r="AI234" t="s">
        <v>65</v>
      </c>
      <c r="AJ234" s="6" t="str">
        <f>VLOOKUP($A234,PreSurvey!$D:Y,22,FALSE)</f>
        <v>Disagree Strongly</v>
      </c>
      <c r="AK234" t="s">
        <v>67</v>
      </c>
      <c r="AL234" s="6" t="str">
        <f>VLOOKUP($A234,PreSurvey!$D:Z,23,FALSE)</f>
        <v>Disagree Slightly</v>
      </c>
      <c r="AM234" t="s">
        <v>60</v>
      </c>
      <c r="AN234" s="6" t="str">
        <f>VLOOKUP($A234,PreSurvey!$D:AA,24,FALSE)</f>
        <v>Neither Agree nor Disagree</v>
      </c>
      <c r="AO234" t="s">
        <v>66</v>
      </c>
      <c r="AP234" s="6" t="str">
        <f>VLOOKUP($A234,PreSurvey!$D:AB,25,FALSE)</f>
        <v>Disagree Strongly</v>
      </c>
      <c r="AQ234" t="s">
        <v>67</v>
      </c>
      <c r="AR234" s="6" t="str">
        <f>VLOOKUP($A234,PreSurvey!$D:AC,26,FALSE)</f>
        <v>Neither Agree nor Disagree</v>
      </c>
      <c r="AS234" t="s">
        <v>66</v>
      </c>
      <c r="AT234" s="6" t="str">
        <f>VLOOKUP($A234,PreSurvey!$D:AD,27,FALSE)</f>
        <v>Agree Slightly</v>
      </c>
      <c r="AU234" t="s">
        <v>65</v>
      </c>
      <c r="AV234" s="6" t="str">
        <f>VLOOKUP($A234,PreSurvey!$D:AE,28,FALSE)</f>
        <v>Neither Agree nor Disagree</v>
      </c>
      <c r="AW234" t="s">
        <v>60</v>
      </c>
      <c r="AX234" s="6" t="str">
        <f>VLOOKUP($A234,PreSurvey!$D:AF,29,FALSE)</f>
        <v>Neither Agree nor Disagree</v>
      </c>
      <c r="AY234" t="s">
        <v>67</v>
      </c>
      <c r="AZ234" s="6" t="str">
        <f>VLOOKUP($A234,PreSurvey!$D:AG,30,FALSE)</f>
        <v>Disagree Strongly</v>
      </c>
      <c r="BA234" t="s">
        <v>67</v>
      </c>
      <c r="BB234" s="6" t="str">
        <f>VLOOKUP($A234,PreSurvey!$D:AH,31,FALSE)</f>
        <v>Agree Strongly</v>
      </c>
      <c r="BC234" t="s">
        <v>68</v>
      </c>
      <c r="BD234" s="6" t="str">
        <f>VLOOKUP($A234,PreSurvey!$D:AI,32,FALSE)</f>
        <v>Agree Strongly</v>
      </c>
      <c r="BE234" t="s">
        <v>68</v>
      </c>
      <c r="BF234" s="6" t="str">
        <f>VLOOKUP($A234,PreSurvey!$D:AJ,33,FALSE)</f>
        <v>Disagree Strongly</v>
      </c>
      <c r="BG234" t="s">
        <v>67</v>
      </c>
      <c r="BH234" s="6" t="str">
        <f>VLOOKUP($A234,PreSurvey!$D:AK,34,FALSE)</f>
        <v>Disagree Strongly</v>
      </c>
      <c r="BI234" t="s">
        <v>67</v>
      </c>
      <c r="BJ234" s="6" t="str">
        <f>VLOOKUP($A234,PreSurvey!$D:AL,35,FALSE)</f>
        <v>Disagree Strongly</v>
      </c>
      <c r="BK234" t="s">
        <v>67</v>
      </c>
      <c r="BL234" s="6" t="str">
        <f>VLOOKUP($A234,PreSurvey!$D:AM,36,FALSE)</f>
        <v>Disagree Slightly</v>
      </c>
      <c r="BM234" t="s">
        <v>60</v>
      </c>
      <c r="BN234" s="6" t="str">
        <f>VLOOKUP($A234,PreSurvey!$D:AN,37,FALSE)</f>
        <v>Neither Agree nor Disagree</v>
      </c>
      <c r="BO234" t="s">
        <v>60</v>
      </c>
      <c r="BP234" s="6" t="str">
        <f>VLOOKUP($A234,PreSurvey!$D:AO,38,FALSE)</f>
        <v>Disagree Strongly</v>
      </c>
      <c r="BQ234" t="s">
        <v>67</v>
      </c>
      <c r="BR234" s="6" t="str">
        <f>VLOOKUP($A234,PreSurvey!$D:AP,39,FALSE)</f>
        <v>Disagree Strongly</v>
      </c>
      <c r="BS234" t="s">
        <v>67</v>
      </c>
      <c r="BT234" s="6" t="str">
        <f>VLOOKUP($A234,PreSurvey!$D:AQ,40,FALSE)</f>
        <v>Disagree Strongly</v>
      </c>
      <c r="BU234" t="s">
        <v>67</v>
      </c>
      <c r="BV234" s="6" t="str">
        <f>VLOOKUP($A234,PreSurvey!$D:AR,41,FALSE)</f>
        <v>Disagree Strongly</v>
      </c>
      <c r="BW234" t="s">
        <v>67</v>
      </c>
      <c r="BX234" s="6" t="str">
        <f>VLOOKUP($A234,PreSurvey!$D:AS,42,FALSE)</f>
        <v>Disagree Slightly</v>
      </c>
      <c r="BY234" t="s">
        <v>66</v>
      </c>
      <c r="BZ234" s="6" t="str">
        <f>VLOOKUP($A234,PreSurvey!$D:AT,43,FALSE)</f>
        <v>Agree Slightly</v>
      </c>
      <c r="CA234" t="s">
        <v>65</v>
      </c>
      <c r="CB234" s="6" t="str">
        <f>VLOOKUP($A234,PreSurvey!$D:AU,44,FALSE)</f>
        <v>Agree Strongly</v>
      </c>
      <c r="CC234" t="s">
        <v>68</v>
      </c>
      <c r="CD234" s="6" t="str">
        <f>VLOOKUP($A234,PreSurvey!$D:AV,45,FALSE)</f>
        <v>Agree Strongly</v>
      </c>
      <c r="CE234" t="s">
        <v>68</v>
      </c>
      <c r="CF234" s="6" t="str">
        <f>VLOOKUP($A234,PreSurvey!$D:AW,46,FALSE)</f>
        <v>Agree Strongly</v>
      </c>
      <c r="CG234" t="s">
        <v>68</v>
      </c>
      <c r="CH234" s="6" t="str">
        <f>VLOOKUP($A234,PreSurvey!$D:AX,47,FALSE)</f>
        <v>Agree Strongly</v>
      </c>
      <c r="CI234" t="s">
        <v>68</v>
      </c>
      <c r="CJ234" s="6" t="str">
        <f>VLOOKUP($A234,PreSurvey!$D:AY,48,FALSE)</f>
        <v>Agree Slightly</v>
      </c>
      <c r="CK234" t="s">
        <v>65</v>
      </c>
      <c r="CL234">
        <v>201</v>
      </c>
      <c r="CM234" s="3">
        <v>44415.618750000001</v>
      </c>
    </row>
    <row r="235" spans="1:91" x14ac:dyDescent="0.35">
      <c r="A235" s="5" t="s">
        <v>604</v>
      </c>
      <c r="B235" t="s">
        <v>465</v>
      </c>
      <c r="C235" t="s">
        <v>715</v>
      </c>
      <c r="D235" t="s">
        <v>56</v>
      </c>
      <c r="E235" s="6" t="s">
        <v>52</v>
      </c>
      <c r="F235" s="6" t="s">
        <v>64</v>
      </c>
      <c r="G235" s="6" t="s">
        <v>58</v>
      </c>
      <c r="H235" s="6" t="s">
        <v>74</v>
      </c>
      <c r="I235">
        <v>5</v>
      </c>
      <c r="J235">
        <v>5</v>
      </c>
      <c r="K235">
        <v>5</v>
      </c>
      <c r="L235" s="6" t="str">
        <f>VLOOKUP($A235,PreSurvey!$D:M,10,FALSE)</f>
        <v>Agree Slightly</v>
      </c>
      <c r="M235" t="s">
        <v>65</v>
      </c>
      <c r="N235" s="6" t="str">
        <f>VLOOKUP($A235,PreSurvey!$D:N,11,FALSE)</f>
        <v>Disagree Strongly</v>
      </c>
      <c r="O235" t="s">
        <v>67</v>
      </c>
      <c r="P235" s="6" t="str">
        <f>VLOOKUP($A235,PreSurvey!$D:O,12,FALSE)</f>
        <v>Neither Agree nor Disagree</v>
      </c>
      <c r="Q235" t="s">
        <v>60</v>
      </c>
      <c r="R235" s="6" t="str">
        <f>VLOOKUP($A235,PreSurvey!$D:P,13,FALSE)</f>
        <v>Agree Slightly</v>
      </c>
      <c r="S235" t="s">
        <v>65</v>
      </c>
      <c r="T235" s="6" t="str">
        <f>VLOOKUP($A235,PreSurvey!$D:Q,14,FALSE)</f>
        <v>Agree Slightly</v>
      </c>
      <c r="U235" t="s">
        <v>65</v>
      </c>
      <c r="V235" s="6" t="str">
        <f>VLOOKUP($A235,PreSurvey!$D:R,15,FALSE)</f>
        <v>Neither Agree nor Disagree</v>
      </c>
      <c r="W235" t="s">
        <v>66</v>
      </c>
      <c r="X235" s="6" t="str">
        <f>VLOOKUP($A235,PreSurvey!$D:S,16,FALSE)</f>
        <v>Disagree Slightly</v>
      </c>
      <c r="Y235" t="s">
        <v>66</v>
      </c>
      <c r="Z235" s="6" t="str">
        <f>VLOOKUP($A235,PreSurvey!$D:T,17,FALSE)</f>
        <v>Disagree Slightly</v>
      </c>
      <c r="AA235" t="s">
        <v>67</v>
      </c>
      <c r="AB235" s="6" t="str">
        <f>VLOOKUP($A235,PreSurvey!$D:U,18,FALSE)</f>
        <v>Neither Agree nor Disagree</v>
      </c>
      <c r="AC235" t="s">
        <v>66</v>
      </c>
      <c r="AD235" s="6" t="str">
        <f>VLOOKUP($A235,PreSurvey!$D:V,19,FALSE)</f>
        <v>Neither Agree nor Disagree</v>
      </c>
      <c r="AE235" t="s">
        <v>60</v>
      </c>
      <c r="AF235" s="6" t="str">
        <f>VLOOKUP($A235,PreSurvey!$D:W,20,FALSE)</f>
        <v>Agree Slightly</v>
      </c>
      <c r="AG235" t="s">
        <v>67</v>
      </c>
      <c r="AH235" s="6" t="str">
        <f>VLOOKUP($A235,PreSurvey!$D:X,21,FALSE)</f>
        <v>Neither Agree nor Disagree</v>
      </c>
      <c r="AI235" t="s">
        <v>65</v>
      </c>
      <c r="AJ235" s="6" t="str">
        <f>VLOOKUP($A235,PreSurvey!$D:Y,22,FALSE)</f>
        <v>Neither Agree nor Disagree</v>
      </c>
      <c r="AK235" t="s">
        <v>60</v>
      </c>
      <c r="AL235" s="6" t="str">
        <f>VLOOKUP($A235,PreSurvey!$D:Z,23,FALSE)</f>
        <v>Neither Agree nor Disagree</v>
      </c>
      <c r="AM235" t="s">
        <v>60</v>
      </c>
      <c r="AN235" s="6" t="str">
        <f>VLOOKUP($A235,PreSurvey!$D:AA,24,FALSE)</f>
        <v>Disagree Slightly</v>
      </c>
      <c r="AO235" t="s">
        <v>66</v>
      </c>
      <c r="AP235" s="6" t="str">
        <f>VLOOKUP($A235,PreSurvey!$D:AB,25,FALSE)</f>
        <v>Neither Agree nor Disagree</v>
      </c>
      <c r="AQ235" t="s">
        <v>60</v>
      </c>
      <c r="AR235" s="6" t="str">
        <f>VLOOKUP($A235,PreSurvey!$D:AC,26,FALSE)</f>
        <v>Disagree Slightly</v>
      </c>
      <c r="AS235" t="s">
        <v>66</v>
      </c>
      <c r="AT235" s="6" t="str">
        <f>VLOOKUP($A235,PreSurvey!$D:AD,27,FALSE)</f>
        <v>Agree Strongly</v>
      </c>
      <c r="AU235" t="s">
        <v>68</v>
      </c>
      <c r="AV235" s="6" t="str">
        <f>VLOOKUP($A235,PreSurvey!$D:AE,28,FALSE)</f>
        <v>Neither Agree nor Disagree</v>
      </c>
      <c r="AW235" t="s">
        <v>66</v>
      </c>
      <c r="AX235" s="6" t="str">
        <f>VLOOKUP($A235,PreSurvey!$D:AF,29,FALSE)</f>
        <v>Agree Slightly</v>
      </c>
      <c r="AY235" t="s">
        <v>66</v>
      </c>
      <c r="AZ235" s="6" t="str">
        <f>VLOOKUP($A235,PreSurvey!$D:AG,30,FALSE)</f>
        <v>Agree Slightly</v>
      </c>
      <c r="BA235" t="s">
        <v>66</v>
      </c>
      <c r="BB235" s="6" t="str">
        <f>VLOOKUP($A235,PreSurvey!$D:AH,31,FALSE)</f>
        <v>Agree Slightly</v>
      </c>
      <c r="BC235" t="s">
        <v>60</v>
      </c>
      <c r="BD235" s="6" t="str">
        <f>VLOOKUP($A235,PreSurvey!$D:AI,32,FALSE)</f>
        <v>Agree Strongly</v>
      </c>
      <c r="BE235" t="s">
        <v>68</v>
      </c>
      <c r="BF235" s="6" t="str">
        <f>VLOOKUP($A235,PreSurvey!$D:AJ,33,FALSE)</f>
        <v>Disagree Slightly</v>
      </c>
      <c r="BG235" t="s">
        <v>67</v>
      </c>
      <c r="BH235" s="6" t="str">
        <f>VLOOKUP($A235,PreSurvey!$D:AK,34,FALSE)</f>
        <v>Disagree Slightly</v>
      </c>
      <c r="BI235" t="s">
        <v>67</v>
      </c>
      <c r="BJ235" s="6" t="str">
        <f>VLOOKUP($A235,PreSurvey!$D:AL,35,FALSE)</f>
        <v>Disagree Strongly</v>
      </c>
      <c r="BK235" t="s">
        <v>67</v>
      </c>
      <c r="BL235" s="6" t="str">
        <f>VLOOKUP($A235,PreSurvey!$D:AM,36,FALSE)</f>
        <v>Disagree Strongly</v>
      </c>
      <c r="BM235" t="s">
        <v>67</v>
      </c>
      <c r="BN235" s="6" t="str">
        <f>VLOOKUP($A235,PreSurvey!$D:AN,37,FALSE)</f>
        <v>Disagree Strongly</v>
      </c>
      <c r="BO235" t="s">
        <v>60</v>
      </c>
      <c r="BP235" s="6" t="str">
        <f>VLOOKUP($A235,PreSurvey!$D:AO,38,FALSE)</f>
        <v>Disagree Strongly</v>
      </c>
      <c r="BQ235" t="s">
        <v>67</v>
      </c>
      <c r="BR235" s="6" t="str">
        <f>VLOOKUP($A235,PreSurvey!$D:AP,39,FALSE)</f>
        <v>Disagree Strongly</v>
      </c>
      <c r="BS235" t="s">
        <v>67</v>
      </c>
      <c r="BT235" s="6" t="str">
        <f>VLOOKUP($A235,PreSurvey!$D:AQ,40,FALSE)</f>
        <v>Neither Agree nor Disagree</v>
      </c>
      <c r="BU235" t="s">
        <v>66</v>
      </c>
      <c r="BV235" s="6" t="str">
        <f>VLOOKUP($A235,PreSurvey!$D:AR,41,FALSE)</f>
        <v>Disagree Strongly</v>
      </c>
      <c r="BW235" t="s">
        <v>66</v>
      </c>
      <c r="BX235" s="6" t="str">
        <f>VLOOKUP($A235,PreSurvey!$D:AS,42,FALSE)</f>
        <v>Neither Agree nor Disagree</v>
      </c>
      <c r="BY235" t="s">
        <v>60</v>
      </c>
      <c r="BZ235" s="6" t="str">
        <f>VLOOKUP($A235,PreSurvey!$D:AT,43,FALSE)</f>
        <v>Agree Strongly</v>
      </c>
      <c r="CA235" t="s">
        <v>65</v>
      </c>
      <c r="CB235" s="6" t="str">
        <f>VLOOKUP($A235,PreSurvey!$D:AU,44,FALSE)</f>
        <v>Agree Strongly</v>
      </c>
      <c r="CC235" t="s">
        <v>68</v>
      </c>
      <c r="CD235" s="6" t="str">
        <f>VLOOKUP($A235,PreSurvey!$D:AV,45,FALSE)</f>
        <v>Agree Slightly</v>
      </c>
      <c r="CE235" t="s">
        <v>68</v>
      </c>
      <c r="CF235" s="6" t="str">
        <f>VLOOKUP($A235,PreSurvey!$D:AW,46,FALSE)</f>
        <v>Agree Slightly</v>
      </c>
      <c r="CG235" t="s">
        <v>65</v>
      </c>
      <c r="CH235" s="6" t="str">
        <f>VLOOKUP($A235,PreSurvey!$D:AX,47,FALSE)</f>
        <v>Agree Slightly</v>
      </c>
      <c r="CI235" t="s">
        <v>65</v>
      </c>
      <c r="CJ235" s="6" t="str">
        <f>VLOOKUP($A235,PreSurvey!$D:AY,48,FALSE)</f>
        <v>Neither Agree nor Disagree</v>
      </c>
      <c r="CK235" t="s">
        <v>60</v>
      </c>
      <c r="CL235">
        <v>180</v>
      </c>
      <c r="CM235" s="3">
        <v>44411.511111111111</v>
      </c>
    </row>
    <row r="236" spans="1:91" x14ac:dyDescent="0.35">
      <c r="A236" s="5" t="s">
        <v>607</v>
      </c>
      <c r="B236" t="s">
        <v>465</v>
      </c>
      <c r="C236" t="s">
        <v>705</v>
      </c>
      <c r="D236" t="s">
        <v>56</v>
      </c>
      <c r="E236" s="6" t="s">
        <v>58</v>
      </c>
      <c r="F236" s="6" t="s">
        <v>73</v>
      </c>
      <c r="G236" s="6" t="s">
        <v>58</v>
      </c>
      <c r="H236" s="6" t="s">
        <v>59</v>
      </c>
      <c r="I236">
        <v>4</v>
      </c>
      <c r="J236">
        <v>4</v>
      </c>
      <c r="K236">
        <v>3</v>
      </c>
      <c r="L236" s="6" t="str">
        <f>VLOOKUP($A236,PreSurvey!$D:M,10,FALSE)</f>
        <v>Agree Slightly</v>
      </c>
      <c r="M236" t="s">
        <v>65</v>
      </c>
      <c r="N236" s="6" t="str">
        <f>VLOOKUP($A236,PreSurvey!$D:N,11,FALSE)</f>
        <v>Disagree Slightly</v>
      </c>
      <c r="O236" t="s">
        <v>66</v>
      </c>
      <c r="P236" s="6" t="str">
        <f>VLOOKUP($A236,PreSurvey!$D:O,12,FALSE)</f>
        <v>Disagree Slightly</v>
      </c>
      <c r="Q236" t="s">
        <v>66</v>
      </c>
      <c r="R236" s="6" t="str">
        <f>VLOOKUP($A236,PreSurvey!$D:P,13,FALSE)</f>
        <v>Agree Slightly</v>
      </c>
      <c r="S236" t="s">
        <v>65</v>
      </c>
      <c r="T236" s="6" t="str">
        <f>VLOOKUP($A236,PreSurvey!$D:Q,14,FALSE)</f>
        <v>Neither Agree nor Disagree</v>
      </c>
      <c r="U236" t="s">
        <v>60</v>
      </c>
      <c r="V236" s="6" t="str">
        <f>VLOOKUP($A236,PreSurvey!$D:R,15,FALSE)</f>
        <v>Disagree Slightly</v>
      </c>
      <c r="W236" t="s">
        <v>66</v>
      </c>
      <c r="X236" s="6" t="str">
        <f>VLOOKUP($A236,PreSurvey!$D:S,16,FALSE)</f>
        <v>Disagree Slightly</v>
      </c>
      <c r="Y236" t="s">
        <v>66</v>
      </c>
      <c r="Z236" s="6" t="str">
        <f>VLOOKUP($A236,PreSurvey!$D:T,17,FALSE)</f>
        <v>Disagree Strongly</v>
      </c>
      <c r="AA236" t="s">
        <v>66</v>
      </c>
      <c r="AB236" s="6" t="str">
        <f>VLOOKUP($A236,PreSurvey!$D:U,18,FALSE)</f>
        <v>Agree Strongly</v>
      </c>
      <c r="AC236" t="s">
        <v>65</v>
      </c>
      <c r="AD236" s="6" t="str">
        <f>VLOOKUP($A236,PreSurvey!$D:V,19,FALSE)</f>
        <v>Agree Slightly</v>
      </c>
      <c r="AE236" t="s">
        <v>65</v>
      </c>
      <c r="AF236" s="6" t="str">
        <f>VLOOKUP($A236,PreSurvey!$D:W,20,FALSE)</f>
        <v>Agree Slightly</v>
      </c>
      <c r="AG236" t="s">
        <v>60</v>
      </c>
      <c r="AH236" s="6" t="str">
        <f>VLOOKUP($A236,PreSurvey!$D:X,21,FALSE)</f>
        <v>Agree Slightly</v>
      </c>
      <c r="AI236" t="s">
        <v>65</v>
      </c>
      <c r="AJ236" s="6" t="str">
        <f>VLOOKUP($A236,PreSurvey!$D:Y,22,FALSE)</f>
        <v>Neither Agree nor Disagree</v>
      </c>
      <c r="AK236" t="s">
        <v>60</v>
      </c>
      <c r="AL236" s="6" t="str">
        <f>VLOOKUP($A236,PreSurvey!$D:Z,23,FALSE)</f>
        <v>Disagree Slightly</v>
      </c>
      <c r="AM236" t="s">
        <v>66</v>
      </c>
      <c r="AN236" s="6" t="str">
        <f>VLOOKUP($A236,PreSurvey!$D:AA,24,FALSE)</f>
        <v>Disagree Slightly</v>
      </c>
      <c r="AO236" t="s">
        <v>66</v>
      </c>
      <c r="AP236" s="6" t="str">
        <f>VLOOKUP($A236,PreSurvey!$D:AB,25,FALSE)</f>
        <v>Disagree Slightly</v>
      </c>
      <c r="AQ236" t="s">
        <v>66</v>
      </c>
      <c r="AR236" s="6" t="str">
        <f>VLOOKUP($A236,PreSurvey!$D:AC,26,FALSE)</f>
        <v>Disagree Slightly</v>
      </c>
      <c r="AS236" t="s">
        <v>66</v>
      </c>
      <c r="AT236" s="6" t="str">
        <f>VLOOKUP($A236,PreSurvey!$D:AD,27,FALSE)</f>
        <v>Agree Slightly</v>
      </c>
      <c r="AU236" t="s">
        <v>60</v>
      </c>
      <c r="AV236" s="6" t="str">
        <f>VLOOKUP($A236,PreSurvey!$D:AE,28,FALSE)</f>
        <v>Disagree Slightly</v>
      </c>
      <c r="AW236" t="s">
        <v>66</v>
      </c>
      <c r="AX236" s="6" t="str">
        <f>VLOOKUP($A236,PreSurvey!$D:AF,29,FALSE)</f>
        <v>Agree Slightly</v>
      </c>
      <c r="AY236" t="s">
        <v>60</v>
      </c>
      <c r="AZ236" s="6" t="str">
        <f>VLOOKUP($A236,PreSurvey!$D:AG,30,FALSE)</f>
        <v>Neither Agree nor Disagree</v>
      </c>
      <c r="BA236" t="s">
        <v>60</v>
      </c>
      <c r="BB236" s="6" t="str">
        <f>VLOOKUP($A236,PreSurvey!$D:AH,31,FALSE)</f>
        <v>Agree Slightly</v>
      </c>
      <c r="BC236" t="s">
        <v>65</v>
      </c>
      <c r="BD236" s="6" t="str">
        <f>VLOOKUP($A236,PreSurvey!$D:AI,32,FALSE)</f>
        <v>Agree Slightly</v>
      </c>
      <c r="BE236" t="s">
        <v>65</v>
      </c>
      <c r="BF236" s="6" t="str">
        <f>VLOOKUP($A236,PreSurvey!$D:AJ,33,FALSE)</f>
        <v>Agree Slightly</v>
      </c>
      <c r="BG236" t="s">
        <v>65</v>
      </c>
      <c r="BH236" s="6" t="str">
        <f>VLOOKUP($A236,PreSurvey!$D:AK,34,FALSE)</f>
        <v>Disagree Slightly</v>
      </c>
      <c r="BI236" t="s">
        <v>67</v>
      </c>
      <c r="BJ236" s="6" t="str">
        <f>VLOOKUP($A236,PreSurvey!$D:AL,35,FALSE)</f>
        <v>Neither Agree nor Disagree</v>
      </c>
      <c r="BK236" t="s">
        <v>60</v>
      </c>
      <c r="BL236" s="6" t="str">
        <f>VLOOKUP($A236,PreSurvey!$D:AM,36,FALSE)</f>
        <v>Neither Agree nor Disagree</v>
      </c>
      <c r="BM236" t="s">
        <v>60</v>
      </c>
      <c r="BN236" s="6" t="str">
        <f>VLOOKUP($A236,PreSurvey!$D:AN,37,FALSE)</f>
        <v>Disagree Slightly</v>
      </c>
      <c r="BO236" t="s">
        <v>60</v>
      </c>
      <c r="BP236" s="6" t="str">
        <f>VLOOKUP($A236,PreSurvey!$D:AO,38,FALSE)</f>
        <v>Disagree Slightly</v>
      </c>
      <c r="BQ236" t="s">
        <v>66</v>
      </c>
      <c r="BR236" s="6" t="str">
        <f>VLOOKUP($A236,PreSurvey!$D:AP,39,FALSE)</f>
        <v>Disagree Slightly</v>
      </c>
      <c r="BS236" t="s">
        <v>66</v>
      </c>
      <c r="BT236" s="6" t="str">
        <f>VLOOKUP($A236,PreSurvey!$D:AQ,40,FALSE)</f>
        <v>Disagree Slightly</v>
      </c>
      <c r="BU236" t="s">
        <v>66</v>
      </c>
      <c r="BV236" s="6" t="str">
        <f>VLOOKUP($A236,PreSurvey!$D:AR,41,FALSE)</f>
        <v>Disagree Slightly</v>
      </c>
      <c r="BW236" t="s">
        <v>66</v>
      </c>
      <c r="BX236" s="6" t="str">
        <f>VLOOKUP($A236,PreSurvey!$D:AS,42,FALSE)</f>
        <v>Neither Agree nor Disagree</v>
      </c>
      <c r="BY236" t="s">
        <v>60</v>
      </c>
      <c r="BZ236" s="6" t="str">
        <f>VLOOKUP($A236,PreSurvey!$D:AT,43,FALSE)</f>
        <v>Disagree Slightly</v>
      </c>
      <c r="CA236" t="s">
        <v>65</v>
      </c>
      <c r="CB236" s="6" t="str">
        <f>VLOOKUP($A236,PreSurvey!$D:AU,44,FALSE)</f>
        <v>Agree Slightly</v>
      </c>
      <c r="CC236" t="s">
        <v>65</v>
      </c>
      <c r="CD236" s="6" t="str">
        <f>VLOOKUP($A236,PreSurvey!$D:AV,45,FALSE)</f>
        <v>Neither Agree nor Disagree</v>
      </c>
      <c r="CE236" t="s">
        <v>65</v>
      </c>
      <c r="CF236" s="6" t="str">
        <f>VLOOKUP($A236,PreSurvey!$D:AW,46,FALSE)</f>
        <v>Agree Slightly</v>
      </c>
      <c r="CG236" t="s">
        <v>65</v>
      </c>
      <c r="CH236" s="6" t="str">
        <f>VLOOKUP($A236,PreSurvey!$D:AX,47,FALSE)</f>
        <v>Agree Slightly</v>
      </c>
      <c r="CI236" t="s">
        <v>65</v>
      </c>
      <c r="CJ236" s="6" t="str">
        <f>VLOOKUP($A236,PreSurvey!$D:AY,48,FALSE)</f>
        <v>Neither Agree nor Disagree</v>
      </c>
      <c r="CK236" t="s">
        <v>65</v>
      </c>
      <c r="CL236">
        <v>175</v>
      </c>
      <c r="CM236" s="3">
        <v>44408.104166666664</v>
      </c>
    </row>
    <row r="237" spans="1:91" x14ac:dyDescent="0.35">
      <c r="A237" s="5" t="s">
        <v>562</v>
      </c>
      <c r="B237" t="s">
        <v>465</v>
      </c>
      <c r="C237" t="s">
        <v>715</v>
      </c>
      <c r="D237" t="s">
        <v>56</v>
      </c>
      <c r="E237" s="6" t="s">
        <v>58</v>
      </c>
      <c r="F237" s="6" t="s">
        <v>73</v>
      </c>
      <c r="G237" s="6" t="s">
        <v>58</v>
      </c>
      <c r="H237" s="6" t="s">
        <v>80</v>
      </c>
      <c r="I237">
        <v>4</v>
      </c>
      <c r="J237">
        <v>4</v>
      </c>
      <c r="K237">
        <v>3</v>
      </c>
      <c r="L237" s="6" t="str">
        <f>VLOOKUP($A237,PreSurvey!$D:M,10,FALSE)</f>
        <v>Agree Slightly</v>
      </c>
      <c r="M237" t="s">
        <v>65</v>
      </c>
      <c r="N237" s="6" t="str">
        <f>VLOOKUP($A237,PreSurvey!$D:N,11,FALSE)</f>
        <v>Agree Slightly</v>
      </c>
      <c r="O237" t="s">
        <v>66</v>
      </c>
      <c r="P237" s="6" t="str">
        <f>VLOOKUP($A237,PreSurvey!$D:O,12,FALSE)</f>
        <v>Disagree Slightly</v>
      </c>
      <c r="Q237" t="s">
        <v>66</v>
      </c>
      <c r="R237" s="6" t="str">
        <f>VLOOKUP($A237,PreSurvey!$D:P,13,FALSE)</f>
        <v>Agree Slightly</v>
      </c>
      <c r="S237" t="s">
        <v>65</v>
      </c>
      <c r="T237" s="6" t="str">
        <f>VLOOKUP($A237,PreSurvey!$D:Q,14,FALSE)</f>
        <v>Agree Slightly</v>
      </c>
      <c r="U237" t="s">
        <v>65</v>
      </c>
      <c r="V237" s="6" t="str">
        <f>VLOOKUP($A237,PreSurvey!$D:R,15,FALSE)</f>
        <v>Neither Agree nor Disagree</v>
      </c>
      <c r="W237" t="s">
        <v>66</v>
      </c>
      <c r="X237" s="6" t="str">
        <f>VLOOKUP($A237,PreSurvey!$D:S,16,FALSE)</f>
        <v>Neither Agree nor Disagree</v>
      </c>
      <c r="Y237" t="s">
        <v>66</v>
      </c>
      <c r="Z237" s="6" t="str">
        <f>VLOOKUP($A237,PreSurvey!$D:T,17,FALSE)</f>
        <v>Neither Agree nor Disagree</v>
      </c>
      <c r="AA237" t="s">
        <v>66</v>
      </c>
      <c r="AB237" s="6" t="str">
        <f>VLOOKUP($A237,PreSurvey!$D:U,18,FALSE)</f>
        <v>Agree Slightly</v>
      </c>
      <c r="AC237" t="s">
        <v>65</v>
      </c>
      <c r="AD237" s="6" t="str">
        <f>VLOOKUP($A237,PreSurvey!$D:V,19,FALSE)</f>
        <v>Agree Slightly</v>
      </c>
      <c r="AE237" t="s">
        <v>60</v>
      </c>
      <c r="AF237" s="6" t="str">
        <f>VLOOKUP($A237,PreSurvey!$D:W,20,FALSE)</f>
        <v>Neither Agree nor Disagree</v>
      </c>
      <c r="AG237" t="s">
        <v>65</v>
      </c>
      <c r="AH237" s="6" t="str">
        <f>VLOOKUP($A237,PreSurvey!$D:X,21,FALSE)</f>
        <v>Neither Agree nor Disagree</v>
      </c>
      <c r="AI237" t="s">
        <v>60</v>
      </c>
      <c r="AJ237" s="6" t="str">
        <f>VLOOKUP($A237,PreSurvey!$D:Y,22,FALSE)</f>
        <v>Neither Agree nor Disagree</v>
      </c>
      <c r="AK237" t="s">
        <v>66</v>
      </c>
      <c r="AL237" s="6" t="str">
        <f>VLOOKUP($A237,PreSurvey!$D:Z,23,FALSE)</f>
        <v>Neither Agree nor Disagree</v>
      </c>
      <c r="AM237" t="s">
        <v>66</v>
      </c>
      <c r="AN237" s="6" t="str">
        <f>VLOOKUP($A237,PreSurvey!$D:AA,24,FALSE)</f>
        <v>Disagree Slightly</v>
      </c>
      <c r="AO237" t="s">
        <v>66</v>
      </c>
      <c r="AP237" s="6" t="str">
        <f>VLOOKUP($A237,PreSurvey!$D:AB,25,FALSE)</f>
        <v>Disagree Slightly</v>
      </c>
      <c r="AQ237" t="s">
        <v>66</v>
      </c>
      <c r="AR237" s="6" t="str">
        <f>VLOOKUP($A237,PreSurvey!$D:AC,26,FALSE)</f>
        <v>Agree Slightly</v>
      </c>
      <c r="AS237" t="s">
        <v>65</v>
      </c>
      <c r="AT237" s="6" t="str">
        <f>VLOOKUP($A237,PreSurvey!$D:AD,27,FALSE)</f>
        <v>Agree Slightly</v>
      </c>
      <c r="AU237" t="s">
        <v>65</v>
      </c>
      <c r="AV237" s="6" t="str">
        <f>VLOOKUP($A237,PreSurvey!$D:AE,28,FALSE)</f>
        <v>Disagree Slightly</v>
      </c>
      <c r="AW237" t="s">
        <v>66</v>
      </c>
      <c r="AX237" s="6" t="str">
        <f>VLOOKUP($A237,PreSurvey!$D:AF,29,FALSE)</f>
        <v>Neither Agree nor Disagree</v>
      </c>
      <c r="AY237" t="s">
        <v>66</v>
      </c>
      <c r="AZ237" s="6" t="str">
        <f>VLOOKUP($A237,PreSurvey!$D:AG,30,FALSE)</f>
        <v>Neither Agree nor Disagree</v>
      </c>
      <c r="BA237" t="s">
        <v>66</v>
      </c>
      <c r="BB237" s="6" t="str">
        <f>VLOOKUP($A237,PreSurvey!$D:AH,31,FALSE)</f>
        <v>Agree Slightly</v>
      </c>
      <c r="BC237" t="s">
        <v>65</v>
      </c>
      <c r="BD237" s="6" t="str">
        <f>VLOOKUP($A237,PreSurvey!$D:AI,32,FALSE)</f>
        <v>Agree Slightly</v>
      </c>
      <c r="BE237" t="s">
        <v>65</v>
      </c>
      <c r="BF237" s="6" t="str">
        <f>VLOOKUP($A237,PreSurvey!$D:AJ,33,FALSE)</f>
        <v>Neither Agree nor Disagree</v>
      </c>
      <c r="BG237" t="s">
        <v>66</v>
      </c>
      <c r="BH237" s="6" t="str">
        <f>VLOOKUP($A237,PreSurvey!$D:AK,34,FALSE)</f>
        <v>Neither Agree nor Disagree</v>
      </c>
      <c r="BI237" t="s">
        <v>60</v>
      </c>
      <c r="BJ237" s="6" t="str">
        <f>VLOOKUP($A237,PreSurvey!$D:AL,35,FALSE)</f>
        <v>Disagree Slightly</v>
      </c>
      <c r="BK237" t="s">
        <v>66</v>
      </c>
      <c r="BL237" s="6" t="str">
        <f>VLOOKUP($A237,PreSurvey!$D:AM,36,FALSE)</f>
        <v>Neither Agree nor Disagree</v>
      </c>
      <c r="BM237" t="s">
        <v>66</v>
      </c>
      <c r="BN237" s="6" t="str">
        <f>VLOOKUP($A237,PreSurvey!$D:AN,37,FALSE)</f>
        <v>Neither Agree nor Disagree</v>
      </c>
      <c r="BO237" t="s">
        <v>60</v>
      </c>
      <c r="BP237" s="6" t="str">
        <f>VLOOKUP($A237,PreSurvey!$D:AO,38,FALSE)</f>
        <v>Disagree Slightly</v>
      </c>
      <c r="BQ237" t="s">
        <v>66</v>
      </c>
      <c r="BR237" s="6" t="str">
        <f>VLOOKUP($A237,PreSurvey!$D:AP,39,FALSE)</f>
        <v>Disagree Slightly</v>
      </c>
      <c r="BS237" t="s">
        <v>66</v>
      </c>
      <c r="BT237" s="6" t="str">
        <f>VLOOKUP($A237,PreSurvey!$D:AQ,40,FALSE)</f>
        <v>Disagree Slightly</v>
      </c>
      <c r="BU237" t="s">
        <v>66</v>
      </c>
      <c r="BV237" s="6" t="str">
        <f>VLOOKUP($A237,PreSurvey!$D:AR,41,FALSE)</f>
        <v>Disagree Slightly</v>
      </c>
      <c r="BW237" t="s">
        <v>66</v>
      </c>
      <c r="BX237" s="6" t="str">
        <f>VLOOKUP($A237,PreSurvey!$D:AS,42,FALSE)</f>
        <v>Agree Slightly</v>
      </c>
      <c r="BY237" t="s">
        <v>60</v>
      </c>
      <c r="BZ237" s="6" t="str">
        <f>VLOOKUP($A237,PreSurvey!$D:AT,43,FALSE)</f>
        <v>Neither Agree nor Disagree</v>
      </c>
      <c r="CA237" t="s">
        <v>65</v>
      </c>
      <c r="CB237" s="6" t="str">
        <f>VLOOKUP($A237,PreSurvey!$D:AU,44,FALSE)</f>
        <v>Agree Slightly</v>
      </c>
      <c r="CC237" t="s">
        <v>65</v>
      </c>
      <c r="CD237" s="6" t="str">
        <f>VLOOKUP($A237,PreSurvey!$D:AV,45,FALSE)</f>
        <v>Agree Slightly</v>
      </c>
      <c r="CE237" t="s">
        <v>65</v>
      </c>
      <c r="CF237" s="6" t="str">
        <f>VLOOKUP($A237,PreSurvey!$D:AW,46,FALSE)</f>
        <v>Agree Slightly</v>
      </c>
      <c r="CG237" t="s">
        <v>65</v>
      </c>
      <c r="CH237" s="6" t="str">
        <f>VLOOKUP($A237,PreSurvey!$D:AX,47,FALSE)</f>
        <v>Agree Slightly</v>
      </c>
      <c r="CI237" t="s">
        <v>65</v>
      </c>
      <c r="CJ237" s="6" t="str">
        <f>VLOOKUP($A237,PreSurvey!$D:AY,48,FALSE)</f>
        <v>Agree Slightly</v>
      </c>
      <c r="CK237" t="s">
        <v>65</v>
      </c>
      <c r="CL237">
        <v>267</v>
      </c>
      <c r="CM237" s="3">
        <v>44423.04791666667</v>
      </c>
    </row>
    <row r="238" spans="1:91" x14ac:dyDescent="0.35">
      <c r="A238" s="5" t="s">
        <v>464</v>
      </c>
      <c r="B238" t="s">
        <v>465</v>
      </c>
      <c r="C238" t="s">
        <v>703</v>
      </c>
      <c r="D238" t="s">
        <v>63</v>
      </c>
      <c r="E238" s="6" t="s">
        <v>52</v>
      </c>
      <c r="F238" s="6" t="s">
        <v>77</v>
      </c>
      <c r="G238" s="6" t="s">
        <v>58</v>
      </c>
      <c r="H238" s="6" t="s">
        <v>74</v>
      </c>
      <c r="I238">
        <v>1</v>
      </c>
      <c r="J238">
        <v>1</v>
      </c>
      <c r="K238">
        <v>3</v>
      </c>
      <c r="L238" s="6" t="str">
        <f>VLOOKUP($A238,PreSurvey!$D:M,10,FALSE)</f>
        <v>Agree Slightly</v>
      </c>
      <c r="M238" t="s">
        <v>65</v>
      </c>
      <c r="N238" s="6" t="str">
        <f>VLOOKUP($A238,PreSurvey!$D:N,11,FALSE)</f>
        <v>Disagree Slightly</v>
      </c>
      <c r="O238" t="s">
        <v>67</v>
      </c>
      <c r="P238" s="6" t="str">
        <f>VLOOKUP($A238,PreSurvey!$D:O,12,FALSE)</f>
        <v>Disagree Slightly</v>
      </c>
      <c r="Q238" t="s">
        <v>66</v>
      </c>
      <c r="R238" s="6" t="str">
        <f>VLOOKUP($A238,PreSurvey!$D:P,13,FALSE)</f>
        <v>Agree Strongly</v>
      </c>
      <c r="S238" t="s">
        <v>68</v>
      </c>
      <c r="T238" s="6" t="str">
        <f>VLOOKUP($A238,PreSurvey!$D:Q,14,FALSE)</f>
        <v>Agree Strongly</v>
      </c>
      <c r="U238" t="s">
        <v>68</v>
      </c>
      <c r="V238" s="6" t="str">
        <f>VLOOKUP($A238,PreSurvey!$D:R,15,FALSE)</f>
        <v>Neither Agree nor Disagree</v>
      </c>
      <c r="W238" t="s">
        <v>67</v>
      </c>
      <c r="X238" s="6" t="str">
        <f>VLOOKUP($A238,PreSurvey!$D:S,16,FALSE)</f>
        <v>Disagree Strongly</v>
      </c>
      <c r="Y238" t="s">
        <v>67</v>
      </c>
      <c r="Z238" s="6" t="str">
        <f>VLOOKUP($A238,PreSurvey!$D:T,17,FALSE)</f>
        <v>Disagree Strongly</v>
      </c>
      <c r="AA238" t="s">
        <v>67</v>
      </c>
      <c r="AB238" s="6" t="str">
        <f>VLOOKUP($A238,PreSurvey!$D:U,18,FALSE)</f>
        <v>Disagree Slightly</v>
      </c>
      <c r="AC238" t="s">
        <v>65</v>
      </c>
      <c r="AD238" s="6" t="str">
        <f>VLOOKUP($A238,PreSurvey!$D:V,19,FALSE)</f>
        <v>Neither Agree nor Disagree</v>
      </c>
      <c r="AE238" t="s">
        <v>60</v>
      </c>
      <c r="AF238" s="6" t="str">
        <f>VLOOKUP($A238,PreSurvey!$D:W,20,FALSE)</f>
        <v>Disagree Slightly</v>
      </c>
      <c r="AG238" t="s">
        <v>65</v>
      </c>
      <c r="AH238" s="6" t="str">
        <f>VLOOKUP($A238,PreSurvey!$D:X,21,FALSE)</f>
        <v>Neither Agree nor Disagree</v>
      </c>
      <c r="AI238" t="s">
        <v>60</v>
      </c>
      <c r="AJ238" s="6" t="str">
        <f>VLOOKUP($A238,PreSurvey!$D:Y,22,FALSE)</f>
        <v>Disagree Strongly</v>
      </c>
      <c r="AK238" t="s">
        <v>67</v>
      </c>
      <c r="AL238" s="6" t="str">
        <f>VLOOKUP($A238,PreSurvey!$D:Z,23,FALSE)</f>
        <v>Disagree Strongly</v>
      </c>
      <c r="AM238" t="s">
        <v>67</v>
      </c>
      <c r="AN238" s="6" t="str">
        <f>VLOOKUP($A238,PreSurvey!$D:AA,24,FALSE)</f>
        <v>Disagree Strongly</v>
      </c>
      <c r="AO238" t="s">
        <v>67</v>
      </c>
      <c r="AP238" s="6" t="str">
        <f>VLOOKUP($A238,PreSurvey!$D:AB,25,FALSE)</f>
        <v>Disagree Strongly</v>
      </c>
      <c r="AQ238" t="s">
        <v>67</v>
      </c>
      <c r="AR238" s="6" t="str">
        <f>VLOOKUP($A238,PreSurvey!$D:AC,26,FALSE)</f>
        <v>Agree Slightly</v>
      </c>
      <c r="AS238" t="s">
        <v>65</v>
      </c>
      <c r="AT238" s="6" t="str">
        <f>VLOOKUP($A238,PreSurvey!$D:AD,27,FALSE)</f>
        <v>Agree Slightly</v>
      </c>
      <c r="AU238" t="s">
        <v>65</v>
      </c>
      <c r="AV238" s="6" t="str">
        <f>VLOOKUP($A238,PreSurvey!$D:AE,28,FALSE)</f>
        <v>Disagree Strongly</v>
      </c>
      <c r="AW238" t="s">
        <v>67</v>
      </c>
      <c r="AX238" s="6" t="str">
        <f>VLOOKUP($A238,PreSurvey!$D:AF,29,FALSE)</f>
        <v>Neither Agree nor Disagree</v>
      </c>
      <c r="AY238" t="s">
        <v>60</v>
      </c>
      <c r="AZ238" s="6" t="str">
        <f>VLOOKUP($A238,PreSurvey!$D:AG,30,FALSE)</f>
        <v>Disagree Strongly</v>
      </c>
      <c r="BA238" t="s">
        <v>67</v>
      </c>
      <c r="BB238" s="6" t="str">
        <f>VLOOKUP($A238,PreSurvey!$D:AH,31,FALSE)</f>
        <v>Neither Agree nor Disagree</v>
      </c>
      <c r="BC238" t="s">
        <v>65</v>
      </c>
      <c r="BD238" s="6" t="str">
        <f>VLOOKUP($A238,PreSurvey!$D:AI,32,FALSE)</f>
        <v>Agree Strongly</v>
      </c>
      <c r="BE238" t="s">
        <v>68</v>
      </c>
      <c r="BF238" s="6" t="str">
        <f>VLOOKUP($A238,PreSurvey!$D:AJ,33,FALSE)</f>
        <v>Disagree Slightly</v>
      </c>
      <c r="BG238" t="s">
        <v>67</v>
      </c>
      <c r="BH238" s="6" t="str">
        <f>VLOOKUP($A238,PreSurvey!$D:AK,34,FALSE)</f>
        <v>Disagree Strongly</v>
      </c>
      <c r="BI238" t="s">
        <v>67</v>
      </c>
      <c r="BJ238" s="6" t="str">
        <f>VLOOKUP($A238,PreSurvey!$D:AL,35,FALSE)</f>
        <v>Disagree Strongly</v>
      </c>
      <c r="BK238" t="s">
        <v>67</v>
      </c>
      <c r="BL238" s="6" t="str">
        <f>VLOOKUP($A238,PreSurvey!$D:AM,36,FALSE)</f>
        <v>Disagree Strongly</v>
      </c>
      <c r="BM238" t="s">
        <v>67</v>
      </c>
      <c r="BN238" s="6" t="str">
        <f>VLOOKUP($A238,PreSurvey!$D:AN,37,FALSE)</f>
        <v>Agree Slightly</v>
      </c>
      <c r="BO238" t="s">
        <v>65</v>
      </c>
      <c r="BP238" s="6" t="str">
        <f>VLOOKUP($A238,PreSurvey!$D:AO,38,FALSE)</f>
        <v>Neither Agree nor Disagree</v>
      </c>
      <c r="BQ238" t="s">
        <v>60</v>
      </c>
      <c r="BR238" s="6" t="str">
        <f>VLOOKUP($A238,PreSurvey!$D:AP,39,FALSE)</f>
        <v>Disagree Slightly</v>
      </c>
      <c r="BS238" t="s">
        <v>60</v>
      </c>
      <c r="BT238" s="6" t="str">
        <f>VLOOKUP($A238,PreSurvey!$D:AQ,40,FALSE)</f>
        <v>Disagree Strongly</v>
      </c>
      <c r="BU238" t="s">
        <v>67</v>
      </c>
      <c r="BV238" s="6" t="str">
        <f>VLOOKUP($A238,PreSurvey!$D:AR,41,FALSE)</f>
        <v>Disagree Strongly</v>
      </c>
      <c r="BW238" t="s">
        <v>67</v>
      </c>
      <c r="BX238" s="6" t="str">
        <f>VLOOKUP($A238,PreSurvey!$D:AS,42,FALSE)</f>
        <v>Neither Agree nor Disagree</v>
      </c>
      <c r="BY238" t="s">
        <v>60</v>
      </c>
      <c r="BZ238" s="6" t="str">
        <f>VLOOKUP($A238,PreSurvey!$D:AT,43,FALSE)</f>
        <v>Agree Strongly</v>
      </c>
      <c r="CA238" t="s">
        <v>68</v>
      </c>
      <c r="CB238" s="6" t="str">
        <f>VLOOKUP($A238,PreSurvey!$D:AU,44,FALSE)</f>
        <v>Neither Agree nor Disagree</v>
      </c>
      <c r="CC238" t="s">
        <v>65</v>
      </c>
      <c r="CD238" s="6" t="str">
        <f>VLOOKUP($A238,PreSurvey!$D:AV,45,FALSE)</f>
        <v>Agree Slightly</v>
      </c>
      <c r="CE238" t="s">
        <v>65</v>
      </c>
      <c r="CF238" s="6" t="str">
        <f>VLOOKUP($A238,PreSurvey!$D:AW,46,FALSE)</f>
        <v>Neither Agree nor Disagree</v>
      </c>
      <c r="CG238" t="s">
        <v>60</v>
      </c>
      <c r="CH238" s="6" t="str">
        <f>VLOOKUP($A238,PreSurvey!$D:AX,47,FALSE)</f>
        <v>Agree Strongly</v>
      </c>
      <c r="CI238" t="s">
        <v>68</v>
      </c>
      <c r="CJ238" s="6" t="str">
        <f>VLOOKUP($A238,PreSurvey!$D:AY,48,FALSE)</f>
        <v>Neither Agree nor Disagree</v>
      </c>
      <c r="CK238" t="s">
        <v>60</v>
      </c>
      <c r="CL238">
        <v>412</v>
      </c>
      <c r="CM238" s="3">
        <v>44436.565972222219</v>
      </c>
    </row>
    <row r="239" spans="1:91" x14ac:dyDescent="0.35">
      <c r="A239" s="5" t="s">
        <v>493</v>
      </c>
      <c r="B239" t="s">
        <v>465</v>
      </c>
      <c r="C239" t="s">
        <v>715</v>
      </c>
      <c r="D239" t="s">
        <v>63</v>
      </c>
      <c r="E239" s="6" t="s">
        <v>52</v>
      </c>
      <c r="F239" s="6" t="s">
        <v>77</v>
      </c>
      <c r="G239" s="6" t="s">
        <v>58</v>
      </c>
      <c r="H239" s="6" t="s">
        <v>113</v>
      </c>
      <c r="I239">
        <v>5</v>
      </c>
      <c r="J239">
        <v>5</v>
      </c>
      <c r="K239">
        <v>5</v>
      </c>
      <c r="L239" s="6" t="str">
        <f>VLOOKUP($A239,PreSurvey!$D:M,10,FALSE)</f>
        <v>Agree Slightly</v>
      </c>
      <c r="M239" t="s">
        <v>65</v>
      </c>
      <c r="N239" s="6" t="str">
        <f>VLOOKUP($A239,PreSurvey!$D:N,11,FALSE)</f>
        <v>Disagree Strongly</v>
      </c>
      <c r="O239" t="s">
        <v>60</v>
      </c>
      <c r="P239" s="6" t="str">
        <f>VLOOKUP($A239,PreSurvey!$D:O,12,FALSE)</f>
        <v>Disagree Slightly</v>
      </c>
      <c r="Q239" t="s">
        <v>60</v>
      </c>
      <c r="R239" s="6" t="str">
        <f>VLOOKUP($A239,PreSurvey!$D:P,13,FALSE)</f>
        <v>Agree Strongly</v>
      </c>
      <c r="S239" t="s">
        <v>60</v>
      </c>
      <c r="T239" s="6" t="str">
        <f>VLOOKUP($A239,PreSurvey!$D:Q,14,FALSE)</f>
        <v>Agree Strongly</v>
      </c>
      <c r="U239" t="s">
        <v>60</v>
      </c>
      <c r="V239" s="6" t="str">
        <f>VLOOKUP($A239,PreSurvey!$D:R,15,FALSE)</f>
        <v>Agree Slightly</v>
      </c>
      <c r="W239" t="s">
        <v>60</v>
      </c>
      <c r="X239" s="6" t="str">
        <f>VLOOKUP($A239,PreSurvey!$D:S,16,FALSE)</f>
        <v>Disagree Slightly</v>
      </c>
      <c r="Y239" t="s">
        <v>67</v>
      </c>
      <c r="Z239" s="6" t="str">
        <f>VLOOKUP($A239,PreSurvey!$D:T,17,FALSE)</f>
        <v>Disagree Strongly</v>
      </c>
      <c r="AA239" t="s">
        <v>67</v>
      </c>
      <c r="AB239" s="6" t="str">
        <f>VLOOKUP($A239,PreSurvey!$D:U,18,FALSE)</f>
        <v>Agree Slightly</v>
      </c>
      <c r="AC239" t="s">
        <v>65</v>
      </c>
      <c r="AD239" s="6" t="str">
        <f>VLOOKUP($A239,PreSurvey!$D:V,19,FALSE)</f>
        <v>Agree Strongly</v>
      </c>
      <c r="AE239" t="s">
        <v>66</v>
      </c>
      <c r="AF239" s="6" t="str">
        <f>VLOOKUP($A239,PreSurvey!$D:W,20,FALSE)</f>
        <v>Neither Agree nor Disagree</v>
      </c>
      <c r="AG239" t="s">
        <v>66</v>
      </c>
      <c r="AH239" s="6" t="str">
        <f>VLOOKUP($A239,PreSurvey!$D:X,21,FALSE)</f>
        <v>Disagree Strongly</v>
      </c>
      <c r="AI239" t="s">
        <v>65</v>
      </c>
      <c r="AJ239" s="6" t="str">
        <f>VLOOKUP($A239,PreSurvey!$D:Y,22,FALSE)</f>
        <v>Disagree Strongly</v>
      </c>
      <c r="AK239" t="s">
        <v>66</v>
      </c>
      <c r="AL239" s="6" t="str">
        <f>VLOOKUP($A239,PreSurvey!$D:Z,23,FALSE)</f>
        <v>Disagree Strongly</v>
      </c>
      <c r="AM239" t="s">
        <v>66</v>
      </c>
      <c r="AN239" s="6" t="str">
        <f>VLOOKUP($A239,PreSurvey!$D:AA,24,FALSE)</f>
        <v>Disagree Strongly</v>
      </c>
      <c r="AO239" t="s">
        <v>66</v>
      </c>
      <c r="AP239" s="6" t="str">
        <f>VLOOKUP($A239,PreSurvey!$D:AB,25,FALSE)</f>
        <v>Disagree Strongly</v>
      </c>
      <c r="AQ239" t="s">
        <v>67</v>
      </c>
      <c r="AR239" s="6" t="str">
        <f>VLOOKUP($A239,PreSurvey!$D:AC,26,FALSE)</f>
        <v>Agree Slightly</v>
      </c>
      <c r="AS239" t="s">
        <v>68</v>
      </c>
      <c r="AT239" s="6" t="str">
        <f>VLOOKUP($A239,PreSurvey!$D:AD,27,FALSE)</f>
        <v>Agree Strongly</v>
      </c>
      <c r="AU239" t="s">
        <v>67</v>
      </c>
      <c r="AV239" s="6" t="str">
        <f>VLOOKUP($A239,PreSurvey!$D:AE,28,FALSE)</f>
        <v>Agree Strongly</v>
      </c>
      <c r="AW239" t="s">
        <v>66</v>
      </c>
      <c r="AX239" s="6" t="str">
        <f>VLOOKUP($A239,PreSurvey!$D:AF,29,FALSE)</f>
        <v>Disagree Strongly</v>
      </c>
      <c r="AY239" t="s">
        <v>67</v>
      </c>
      <c r="AZ239" s="6" t="str">
        <f>VLOOKUP($A239,PreSurvey!$D:AG,30,FALSE)</f>
        <v>Disagree Strongly</v>
      </c>
      <c r="BA239" t="s">
        <v>60</v>
      </c>
      <c r="BB239" s="6" t="str">
        <f>VLOOKUP($A239,PreSurvey!$D:AH,31,FALSE)</f>
        <v>Disagree Strongly</v>
      </c>
      <c r="BC239" t="s">
        <v>65</v>
      </c>
      <c r="BD239" s="6" t="str">
        <f>VLOOKUP($A239,PreSurvey!$D:AI,32,FALSE)</f>
        <v>Agree Strongly</v>
      </c>
      <c r="BE239" t="s">
        <v>68</v>
      </c>
      <c r="BF239" s="6" t="str">
        <f>VLOOKUP($A239,PreSurvey!$D:AJ,33,FALSE)</f>
        <v>Disagree Strongly</v>
      </c>
      <c r="BG239" t="s">
        <v>67</v>
      </c>
      <c r="BH239" s="6" t="str">
        <f>VLOOKUP($A239,PreSurvey!$D:AK,34,FALSE)</f>
        <v>Disagree Strongly</v>
      </c>
      <c r="BI239" t="s">
        <v>67</v>
      </c>
      <c r="BJ239" s="6" t="str">
        <f>VLOOKUP($A239,PreSurvey!$D:AL,35,FALSE)</f>
        <v>Disagree Strongly</v>
      </c>
      <c r="BK239" t="s">
        <v>67</v>
      </c>
      <c r="BL239" s="6" t="str">
        <f>VLOOKUP($A239,PreSurvey!$D:AM,36,FALSE)</f>
        <v>Disagree Strongly</v>
      </c>
      <c r="BM239" t="s">
        <v>67</v>
      </c>
      <c r="BN239" s="6" t="str">
        <f>VLOOKUP($A239,PreSurvey!$D:AN,37,FALSE)</f>
        <v>Disagree Strongly</v>
      </c>
      <c r="BO239" t="s">
        <v>60</v>
      </c>
      <c r="BP239" s="6" t="str">
        <f>VLOOKUP($A239,PreSurvey!$D:AO,38,FALSE)</f>
        <v>Disagree Strongly</v>
      </c>
      <c r="BQ239" t="s">
        <v>67</v>
      </c>
      <c r="BR239" s="6" t="str">
        <f>VLOOKUP($A239,PreSurvey!$D:AP,39,FALSE)</f>
        <v>Disagree Strongly</v>
      </c>
      <c r="BS239" t="s">
        <v>67</v>
      </c>
      <c r="BT239" s="6" t="str">
        <f>VLOOKUP($A239,PreSurvey!$D:AQ,40,FALSE)</f>
        <v>Disagree Strongly</v>
      </c>
      <c r="BU239" t="s">
        <v>67</v>
      </c>
      <c r="BV239" s="6" t="str">
        <f>VLOOKUP($A239,PreSurvey!$D:AR,41,FALSE)</f>
        <v>Disagree Strongly</v>
      </c>
      <c r="BW239" t="s">
        <v>67</v>
      </c>
      <c r="BX239" s="6" t="str">
        <f>VLOOKUP($A239,PreSurvey!$D:AS,42,FALSE)</f>
        <v>Agree Slightly</v>
      </c>
      <c r="BY239" t="s">
        <v>66</v>
      </c>
      <c r="BZ239" s="6" t="str">
        <f>VLOOKUP($A239,PreSurvey!$D:AT,43,FALSE)</f>
        <v>Agree Strongly</v>
      </c>
      <c r="CA239" t="s">
        <v>68</v>
      </c>
      <c r="CB239" s="6" t="str">
        <f>VLOOKUP($A239,PreSurvey!$D:AU,44,FALSE)</f>
        <v>Agree Strongly</v>
      </c>
      <c r="CC239" t="s">
        <v>68</v>
      </c>
      <c r="CD239" s="6" t="str">
        <f>VLOOKUP($A239,PreSurvey!$D:AV,45,FALSE)</f>
        <v>Agree Strongly</v>
      </c>
      <c r="CE239" t="s">
        <v>68</v>
      </c>
      <c r="CF239" s="6" t="str">
        <f>VLOOKUP($A239,PreSurvey!$D:AW,46,FALSE)</f>
        <v>Agree Strongly</v>
      </c>
      <c r="CG239" t="s">
        <v>68</v>
      </c>
      <c r="CH239" s="6" t="str">
        <f>VLOOKUP($A239,PreSurvey!$D:AX,47,FALSE)</f>
        <v>Agree Strongly</v>
      </c>
      <c r="CI239" t="s">
        <v>68</v>
      </c>
      <c r="CJ239" s="6" t="str">
        <f>VLOOKUP($A239,PreSurvey!$D:AY,48,FALSE)</f>
        <v>Agree Strongly</v>
      </c>
      <c r="CK239" t="s">
        <v>68</v>
      </c>
      <c r="CL239">
        <v>366</v>
      </c>
      <c r="CM239" s="3">
        <v>44436.286111111112</v>
      </c>
    </row>
    <row r="240" spans="1:91" x14ac:dyDescent="0.35">
      <c r="A240" s="5" t="s">
        <v>741</v>
      </c>
      <c r="B240" t="s">
        <v>465</v>
      </c>
      <c r="C240" t="s">
        <v>715</v>
      </c>
      <c r="D240" t="s">
        <v>63</v>
      </c>
      <c r="E240" s="6" t="s">
        <v>58</v>
      </c>
      <c r="F240" s="6" t="s">
        <v>73</v>
      </c>
      <c r="G240" s="6" t="s">
        <v>58</v>
      </c>
      <c r="H240" s="6" t="s">
        <v>59</v>
      </c>
      <c r="I240">
        <v>5</v>
      </c>
      <c r="J240">
        <v>5</v>
      </c>
      <c r="K240">
        <v>5</v>
      </c>
      <c r="L240" s="6" t="str">
        <f>VLOOKUP($A240,PreSurvey!$D:M,10,FALSE)</f>
        <v>Agree Strongly</v>
      </c>
      <c r="M240" t="s">
        <v>60</v>
      </c>
      <c r="N240" s="6" t="str">
        <f>VLOOKUP($A240,PreSurvey!$D:N,11,FALSE)</f>
        <v>Agree Strongly</v>
      </c>
      <c r="O240" t="s">
        <v>60</v>
      </c>
      <c r="P240" s="6" t="str">
        <f>VLOOKUP($A240,PreSurvey!$D:O,12,FALSE)</f>
        <v>Agree Slightly</v>
      </c>
      <c r="Q240" t="s">
        <v>60</v>
      </c>
      <c r="R240" s="6" t="str">
        <f>VLOOKUP($A240,PreSurvey!$D:P,13,FALSE)</f>
        <v>Agree Strongly</v>
      </c>
      <c r="S240" t="s">
        <v>60</v>
      </c>
      <c r="T240" s="6" t="str">
        <f>VLOOKUP($A240,PreSurvey!$D:Q,14,FALSE)</f>
        <v>Agree Strongly</v>
      </c>
      <c r="U240" t="s">
        <v>60</v>
      </c>
      <c r="V240" s="6" t="str">
        <f>VLOOKUP($A240,PreSurvey!$D:R,15,FALSE)</f>
        <v>Disagree Slightly</v>
      </c>
      <c r="W240" t="s">
        <v>60</v>
      </c>
      <c r="X240" s="6" t="str">
        <f>VLOOKUP($A240,PreSurvey!$D:S,16,FALSE)</f>
        <v>Disagree Slightly</v>
      </c>
      <c r="Y240" t="s">
        <v>60</v>
      </c>
      <c r="Z240" s="6" t="str">
        <f>VLOOKUP($A240,PreSurvey!$D:T,17,FALSE)</f>
        <v>Neither Agree nor Disagree</v>
      </c>
      <c r="AA240" t="s">
        <v>60</v>
      </c>
      <c r="AB240" s="6" t="str">
        <f>VLOOKUP($A240,PreSurvey!$D:U,18,FALSE)</f>
        <v>Agree Slightly</v>
      </c>
      <c r="AC240" t="s">
        <v>60</v>
      </c>
      <c r="AD240" s="6" t="str">
        <f>VLOOKUP($A240,PreSurvey!$D:V,19,FALSE)</f>
        <v>Neither Agree nor Disagree</v>
      </c>
      <c r="AE240" t="s">
        <v>60</v>
      </c>
      <c r="AF240" s="6" t="str">
        <f>VLOOKUP($A240,PreSurvey!$D:W,20,FALSE)</f>
        <v>Agree Slightly</v>
      </c>
      <c r="AG240" t="s">
        <v>60</v>
      </c>
      <c r="AH240" s="6" t="str">
        <f>VLOOKUP($A240,PreSurvey!$D:X,21,FALSE)</f>
        <v>Agree Slightly</v>
      </c>
      <c r="AI240" t="s">
        <v>60</v>
      </c>
      <c r="AJ240" s="6" t="str">
        <f>VLOOKUP($A240,PreSurvey!$D:Y,22,FALSE)</f>
        <v>Disagree Slightly</v>
      </c>
      <c r="AK240" t="s">
        <v>60</v>
      </c>
      <c r="AL240" s="6" t="str">
        <f>VLOOKUP($A240,PreSurvey!$D:Z,23,FALSE)</f>
        <v>Neither Agree nor Disagree</v>
      </c>
      <c r="AM240" t="s">
        <v>60</v>
      </c>
      <c r="AN240" s="6" t="str">
        <f>VLOOKUP($A240,PreSurvey!$D:AA,24,FALSE)</f>
        <v>Neither Agree nor Disagree</v>
      </c>
      <c r="AO240" t="s">
        <v>60</v>
      </c>
      <c r="AP240" s="6" t="str">
        <f>VLOOKUP($A240,PreSurvey!$D:AB,25,FALSE)</f>
        <v>Disagree Slightly</v>
      </c>
      <c r="AQ240" t="s">
        <v>60</v>
      </c>
      <c r="AR240" s="6" t="str">
        <f>VLOOKUP($A240,PreSurvey!$D:AC,26,FALSE)</f>
        <v>Neither Agree nor Disagree</v>
      </c>
      <c r="AS240" t="s">
        <v>60</v>
      </c>
      <c r="AT240" s="6" t="str">
        <f>VLOOKUP($A240,PreSurvey!$D:AD,27,FALSE)</f>
        <v>Neither Agree nor Disagree</v>
      </c>
      <c r="AU240" t="s">
        <v>60</v>
      </c>
      <c r="AV240" s="6" t="str">
        <f>VLOOKUP($A240,PreSurvey!$D:AE,28,FALSE)</f>
        <v>Disagree Slightly</v>
      </c>
      <c r="AW240" t="s">
        <v>60</v>
      </c>
      <c r="AX240" s="6" t="str">
        <f>VLOOKUP($A240,PreSurvey!$D:AF,29,FALSE)</f>
        <v>Agree Slightly</v>
      </c>
      <c r="AY240" t="s">
        <v>60</v>
      </c>
      <c r="AZ240" s="6" t="str">
        <f>VLOOKUP($A240,PreSurvey!$D:AG,30,FALSE)</f>
        <v>Disagree Slightly</v>
      </c>
      <c r="BA240" t="s">
        <v>60</v>
      </c>
      <c r="BB240" s="6" t="str">
        <f>VLOOKUP($A240,PreSurvey!$D:AH,31,FALSE)</f>
        <v>Agree Slightly</v>
      </c>
      <c r="BC240" t="s">
        <v>60</v>
      </c>
      <c r="BD240" s="6" t="str">
        <f>VLOOKUP($A240,PreSurvey!$D:AI,32,FALSE)</f>
        <v>Agree Slightly</v>
      </c>
      <c r="BE240" t="s">
        <v>60</v>
      </c>
      <c r="BF240" s="6" t="str">
        <f>VLOOKUP($A240,PreSurvey!$D:AJ,33,FALSE)</f>
        <v>Disagree Slightly</v>
      </c>
      <c r="BG240" t="s">
        <v>60</v>
      </c>
      <c r="BH240" s="6" t="str">
        <f>VLOOKUP($A240,PreSurvey!$D:AK,34,FALSE)</f>
        <v>Neither Agree nor Disagree</v>
      </c>
      <c r="BI240" t="s">
        <v>60</v>
      </c>
      <c r="BJ240" s="6" t="str">
        <f>VLOOKUP($A240,PreSurvey!$D:AL,35,FALSE)</f>
        <v>Disagree Slightly</v>
      </c>
      <c r="BK240" t="s">
        <v>60</v>
      </c>
      <c r="BL240" s="6" t="str">
        <f>VLOOKUP($A240,PreSurvey!$D:AM,36,FALSE)</f>
        <v>Agree Slightly</v>
      </c>
      <c r="BM240" t="s">
        <v>60</v>
      </c>
      <c r="BN240" s="6" t="str">
        <f>VLOOKUP($A240,PreSurvey!$D:AN,37,FALSE)</f>
        <v>Disagree Slightly</v>
      </c>
      <c r="BO240" t="s">
        <v>60</v>
      </c>
      <c r="BP240" s="6" t="str">
        <f>VLOOKUP($A240,PreSurvey!$D:AO,38,FALSE)</f>
        <v>Disagree Slightly</v>
      </c>
      <c r="BQ240" t="s">
        <v>60</v>
      </c>
      <c r="BR240" s="6" t="str">
        <f>VLOOKUP($A240,PreSurvey!$D:AP,39,FALSE)</f>
        <v>Disagree Slightly</v>
      </c>
      <c r="BS240" t="s">
        <v>60</v>
      </c>
      <c r="BT240" s="6" t="str">
        <f>VLOOKUP($A240,PreSurvey!$D:AQ,40,FALSE)</f>
        <v>Agree Slightly</v>
      </c>
      <c r="BU240" t="s">
        <v>60</v>
      </c>
      <c r="BV240" s="6" t="str">
        <f>VLOOKUP($A240,PreSurvey!$D:AR,41,FALSE)</f>
        <v>Disagree Slightly</v>
      </c>
      <c r="BW240" t="s">
        <v>60</v>
      </c>
      <c r="BX240" s="6" t="str">
        <f>VLOOKUP($A240,PreSurvey!$D:AS,42,FALSE)</f>
        <v>Neither Agree nor Disagree</v>
      </c>
      <c r="BY240" t="s">
        <v>60</v>
      </c>
      <c r="BZ240" s="6" t="str">
        <f>VLOOKUP($A240,PreSurvey!$D:AT,43,FALSE)</f>
        <v>Agree Slightly</v>
      </c>
      <c r="CA240" t="s">
        <v>60</v>
      </c>
      <c r="CB240" s="6" t="str">
        <f>VLOOKUP($A240,PreSurvey!$D:AU,44,FALSE)</f>
        <v>Agree Strongly</v>
      </c>
      <c r="CC240" t="s">
        <v>60</v>
      </c>
      <c r="CD240" s="6" t="str">
        <f>VLOOKUP($A240,PreSurvey!$D:AV,45,FALSE)</f>
        <v>Agree Strongly</v>
      </c>
      <c r="CE240" t="s">
        <v>60</v>
      </c>
      <c r="CF240" s="6" t="str">
        <f>VLOOKUP($A240,PreSurvey!$D:AW,46,FALSE)</f>
        <v>Agree Strongly</v>
      </c>
      <c r="CG240" t="s">
        <v>60</v>
      </c>
      <c r="CH240" s="6" t="str">
        <f>VLOOKUP($A240,PreSurvey!$D:AX,47,FALSE)</f>
        <v>Agree Strongly</v>
      </c>
      <c r="CI240" t="s">
        <v>60</v>
      </c>
      <c r="CJ240" s="6" t="str">
        <f>VLOOKUP($A240,PreSurvey!$D:AY,48,FALSE)</f>
        <v>Agree Strongly</v>
      </c>
      <c r="CK240" t="s">
        <v>60</v>
      </c>
      <c r="CL240">
        <v>933</v>
      </c>
      <c r="CM240" s="3">
        <v>44442.116666666669</v>
      </c>
    </row>
    <row r="241" spans="1:91" x14ac:dyDescent="0.35">
      <c r="A241" s="5" t="s">
        <v>597</v>
      </c>
      <c r="B241" t="s">
        <v>465</v>
      </c>
      <c r="C241" t="s">
        <v>715</v>
      </c>
      <c r="D241" t="s">
        <v>63</v>
      </c>
      <c r="E241" s="6" t="s">
        <v>58</v>
      </c>
      <c r="F241" s="6" t="s">
        <v>73</v>
      </c>
      <c r="G241" s="6" t="s">
        <v>58</v>
      </c>
      <c r="H241" s="6" t="s">
        <v>59</v>
      </c>
      <c r="I241">
        <v>5</v>
      </c>
      <c r="J241">
        <v>5</v>
      </c>
      <c r="K241">
        <v>5</v>
      </c>
      <c r="L241" s="6" t="str">
        <f>VLOOKUP($A241,PreSurvey!$D:M,10,FALSE)</f>
        <v>Agree Strongly</v>
      </c>
      <c r="M241" t="s">
        <v>65</v>
      </c>
      <c r="N241" s="6" t="str">
        <f>VLOOKUP($A241,PreSurvey!$D:N,11,FALSE)</f>
        <v>Agree Strongly</v>
      </c>
      <c r="O241" t="s">
        <v>60</v>
      </c>
      <c r="P241" s="6" t="str">
        <f>VLOOKUP($A241,PreSurvey!$D:O,12,FALSE)</f>
        <v>Agree Slightly</v>
      </c>
      <c r="Q241" t="s">
        <v>60</v>
      </c>
      <c r="R241" s="6" t="str">
        <f>VLOOKUP($A241,PreSurvey!$D:P,13,FALSE)</f>
        <v>Agree Strongly</v>
      </c>
      <c r="S241" t="s">
        <v>65</v>
      </c>
      <c r="T241" s="6" t="str">
        <f>VLOOKUP($A241,PreSurvey!$D:Q,14,FALSE)</f>
        <v>Agree Strongly</v>
      </c>
      <c r="U241" t="s">
        <v>65</v>
      </c>
      <c r="V241" s="6" t="str">
        <f>VLOOKUP($A241,PreSurvey!$D:R,15,FALSE)</f>
        <v>Disagree Slightly</v>
      </c>
      <c r="W241" t="s">
        <v>60</v>
      </c>
      <c r="X241" s="6" t="str">
        <f>VLOOKUP($A241,PreSurvey!$D:S,16,FALSE)</f>
        <v>Disagree Slightly</v>
      </c>
      <c r="Y241" t="s">
        <v>65</v>
      </c>
      <c r="Z241" s="6" t="str">
        <f>VLOOKUP($A241,PreSurvey!$D:T,17,FALSE)</f>
        <v>Neither Agree nor Disagree</v>
      </c>
      <c r="AA241" t="s">
        <v>66</v>
      </c>
      <c r="AB241" s="6" t="str">
        <f>VLOOKUP($A241,PreSurvey!$D:U,18,FALSE)</f>
        <v>Agree Slightly</v>
      </c>
      <c r="AC241" t="s">
        <v>68</v>
      </c>
      <c r="AD241" s="6" t="str">
        <f>VLOOKUP($A241,PreSurvey!$D:V,19,FALSE)</f>
        <v>Neither Agree nor Disagree</v>
      </c>
      <c r="AE241" t="s">
        <v>60</v>
      </c>
      <c r="AF241" s="6" t="str">
        <f>VLOOKUP($A241,PreSurvey!$D:W,20,FALSE)</f>
        <v>Agree Slightly</v>
      </c>
      <c r="AG241" t="s">
        <v>68</v>
      </c>
      <c r="AH241" s="6" t="str">
        <f>VLOOKUP($A241,PreSurvey!$D:X,21,FALSE)</f>
        <v>Agree Slightly</v>
      </c>
      <c r="AI241" t="s">
        <v>68</v>
      </c>
      <c r="AJ241" s="6" t="str">
        <f>VLOOKUP($A241,PreSurvey!$D:Y,22,FALSE)</f>
        <v>Disagree Slightly</v>
      </c>
      <c r="AK241" t="s">
        <v>66</v>
      </c>
      <c r="AL241" s="6" t="str">
        <f>VLOOKUP($A241,PreSurvey!$D:Z,23,FALSE)</f>
        <v>Neither Agree nor Disagree</v>
      </c>
      <c r="AM241" t="s">
        <v>60</v>
      </c>
      <c r="AN241" s="6" t="str">
        <f>VLOOKUP($A241,PreSurvey!$D:AA,24,FALSE)</f>
        <v>Neither Agree nor Disagree</v>
      </c>
      <c r="AO241" t="s">
        <v>60</v>
      </c>
      <c r="AP241" s="6" t="str">
        <f>VLOOKUP($A241,PreSurvey!$D:AB,25,FALSE)</f>
        <v>Disagree Slightly</v>
      </c>
      <c r="AQ241" t="s">
        <v>66</v>
      </c>
      <c r="AR241" s="6" t="str">
        <f>VLOOKUP($A241,PreSurvey!$D:AC,26,FALSE)</f>
        <v>Neither Agree nor Disagree</v>
      </c>
      <c r="AS241" t="s">
        <v>68</v>
      </c>
      <c r="AT241" s="6" t="str">
        <f>VLOOKUP($A241,PreSurvey!$D:AD,27,FALSE)</f>
        <v>Neither Agree nor Disagree</v>
      </c>
      <c r="AU241" t="s">
        <v>65</v>
      </c>
      <c r="AV241" s="6" t="str">
        <f>VLOOKUP($A241,PreSurvey!$D:AE,28,FALSE)</f>
        <v>Disagree Slightly</v>
      </c>
      <c r="AW241" t="s">
        <v>66</v>
      </c>
      <c r="AX241" s="6" t="str">
        <f>VLOOKUP($A241,PreSurvey!$D:AF,29,FALSE)</f>
        <v>Agree Slightly</v>
      </c>
      <c r="AY241" t="s">
        <v>60</v>
      </c>
      <c r="AZ241" s="6" t="str">
        <f>VLOOKUP($A241,PreSurvey!$D:AG,30,FALSE)</f>
        <v>Disagree Slightly</v>
      </c>
      <c r="BA241" t="s">
        <v>66</v>
      </c>
      <c r="BB241" s="6" t="str">
        <f>VLOOKUP($A241,PreSurvey!$D:AH,31,FALSE)</f>
        <v>Agree Slightly</v>
      </c>
      <c r="BC241" t="s">
        <v>68</v>
      </c>
      <c r="BD241" s="6" t="str">
        <f>VLOOKUP($A241,PreSurvey!$D:AI,32,FALSE)</f>
        <v>Agree Slightly</v>
      </c>
      <c r="BE241" t="s">
        <v>68</v>
      </c>
      <c r="BF241" s="6" t="str">
        <f>VLOOKUP($A241,PreSurvey!$D:AJ,33,FALSE)</f>
        <v>Disagree Slightly</v>
      </c>
      <c r="BG241" t="s">
        <v>60</v>
      </c>
      <c r="BH241" s="6" t="str">
        <f>VLOOKUP($A241,PreSurvey!$D:AK,34,FALSE)</f>
        <v>Neither Agree nor Disagree</v>
      </c>
      <c r="BI241" t="s">
        <v>60</v>
      </c>
      <c r="BJ241" s="6" t="str">
        <f>VLOOKUP($A241,PreSurvey!$D:AL,35,FALSE)</f>
        <v>Disagree Slightly</v>
      </c>
      <c r="BK241" t="s">
        <v>66</v>
      </c>
      <c r="BL241" s="6" t="str">
        <f>VLOOKUP($A241,PreSurvey!$D:AM,36,FALSE)</f>
        <v>Agree Slightly</v>
      </c>
      <c r="BM241" t="s">
        <v>60</v>
      </c>
      <c r="BN241" s="6" t="str">
        <f>VLOOKUP($A241,PreSurvey!$D:AN,37,FALSE)</f>
        <v>Disagree Slightly</v>
      </c>
      <c r="BO241" t="s">
        <v>66</v>
      </c>
      <c r="BP241" s="6" t="str">
        <f>VLOOKUP($A241,PreSurvey!$D:AO,38,FALSE)</f>
        <v>Disagree Slightly</v>
      </c>
      <c r="BQ241" t="s">
        <v>66</v>
      </c>
      <c r="BR241" s="6" t="str">
        <f>VLOOKUP($A241,PreSurvey!$D:AP,39,FALSE)</f>
        <v>Disagree Slightly</v>
      </c>
      <c r="BS241" t="s">
        <v>66</v>
      </c>
      <c r="BT241" s="6" t="str">
        <f>VLOOKUP($A241,PreSurvey!$D:AQ,40,FALSE)</f>
        <v>Agree Slightly</v>
      </c>
      <c r="BU241" t="s">
        <v>66</v>
      </c>
      <c r="BV241" s="6" t="str">
        <f>VLOOKUP($A241,PreSurvey!$D:AR,41,FALSE)</f>
        <v>Disagree Slightly</v>
      </c>
      <c r="BW241" t="s">
        <v>67</v>
      </c>
      <c r="BX241" s="6" t="str">
        <f>VLOOKUP($A241,PreSurvey!$D:AS,42,FALSE)</f>
        <v>Neither Agree nor Disagree</v>
      </c>
      <c r="BY241" t="s">
        <v>67</v>
      </c>
      <c r="BZ241" s="6" t="str">
        <f>VLOOKUP($A241,PreSurvey!$D:AT,43,FALSE)</f>
        <v>Agree Slightly</v>
      </c>
      <c r="CA241" t="s">
        <v>68</v>
      </c>
      <c r="CB241" s="6" t="str">
        <f>VLOOKUP($A241,PreSurvey!$D:AU,44,FALSE)</f>
        <v>Agree Strongly</v>
      </c>
      <c r="CC241" t="s">
        <v>68</v>
      </c>
      <c r="CD241" s="6" t="str">
        <f>VLOOKUP($A241,PreSurvey!$D:AV,45,FALSE)</f>
        <v>Agree Strongly</v>
      </c>
      <c r="CE241" t="s">
        <v>68</v>
      </c>
      <c r="CF241" s="6" t="str">
        <f>VLOOKUP($A241,PreSurvey!$D:AW,46,FALSE)</f>
        <v>Agree Strongly</v>
      </c>
      <c r="CG241" t="s">
        <v>68</v>
      </c>
      <c r="CH241" s="6" t="str">
        <f>VLOOKUP($A241,PreSurvey!$D:AX,47,FALSE)</f>
        <v>Agree Strongly</v>
      </c>
      <c r="CI241" t="s">
        <v>68</v>
      </c>
      <c r="CJ241" s="6" t="str">
        <f>VLOOKUP($A241,PreSurvey!$D:AY,48,FALSE)</f>
        <v>Agree Strongly</v>
      </c>
      <c r="CK241" t="s">
        <v>68</v>
      </c>
      <c r="CL241">
        <v>193</v>
      </c>
      <c r="CM241" s="3">
        <v>44415.175694444442</v>
      </c>
    </row>
    <row r="242" spans="1:91" x14ac:dyDescent="0.35">
      <c r="A242" s="5" t="s">
        <v>605</v>
      </c>
      <c r="B242" t="s">
        <v>465</v>
      </c>
      <c r="C242" t="s">
        <v>703</v>
      </c>
      <c r="D242" t="s">
        <v>63</v>
      </c>
      <c r="E242" s="6" t="s">
        <v>52</v>
      </c>
      <c r="F242" s="6" t="s">
        <v>77</v>
      </c>
      <c r="G242" s="6" t="s">
        <v>58</v>
      </c>
      <c r="H242" s="6" t="s">
        <v>74</v>
      </c>
      <c r="I242">
        <v>4</v>
      </c>
      <c r="J242">
        <v>5</v>
      </c>
      <c r="K242">
        <v>5</v>
      </c>
      <c r="L242" s="6" t="str">
        <f>VLOOKUP($A242,PreSurvey!$D:M,10,FALSE)</f>
        <v>Disagree Slightly</v>
      </c>
      <c r="M242" t="s">
        <v>68</v>
      </c>
      <c r="N242" s="6" t="str">
        <f>VLOOKUP($A242,PreSurvey!$D:N,11,FALSE)</f>
        <v>Agree Slightly</v>
      </c>
      <c r="O242" t="s">
        <v>66</v>
      </c>
      <c r="P242" s="6" t="str">
        <f>VLOOKUP($A242,PreSurvey!$D:O,12,FALSE)</f>
        <v>Disagree Slightly</v>
      </c>
      <c r="Q242" t="s">
        <v>68</v>
      </c>
      <c r="R242" s="6" t="str">
        <f>VLOOKUP($A242,PreSurvey!$D:P,13,FALSE)</f>
        <v>Neither Agree nor Disagree</v>
      </c>
      <c r="S242" t="s">
        <v>68</v>
      </c>
      <c r="T242" s="6" t="str">
        <f>VLOOKUP($A242,PreSurvey!$D:Q,14,FALSE)</f>
        <v>Agree Slightly</v>
      </c>
      <c r="U242" t="s">
        <v>68</v>
      </c>
      <c r="V242" s="6" t="str">
        <f>VLOOKUP($A242,PreSurvey!$D:R,15,FALSE)</f>
        <v>Neither Agree nor Disagree</v>
      </c>
      <c r="W242" t="s">
        <v>67</v>
      </c>
      <c r="X242" s="6" t="str">
        <f>VLOOKUP($A242,PreSurvey!$D:S,16,FALSE)</f>
        <v>Disagree Slightly</v>
      </c>
      <c r="Y242" t="s">
        <v>67</v>
      </c>
      <c r="Z242" s="6" t="str">
        <f>VLOOKUP($A242,PreSurvey!$D:T,17,FALSE)</f>
        <v>Disagree Slightly</v>
      </c>
      <c r="AA242" t="s">
        <v>67</v>
      </c>
      <c r="AB242" s="6" t="str">
        <f>VLOOKUP($A242,PreSurvey!$D:U,18,FALSE)</f>
        <v>Agree Slightly</v>
      </c>
      <c r="AC242" t="s">
        <v>65</v>
      </c>
      <c r="AD242" s="6" t="str">
        <f>VLOOKUP($A242,PreSurvey!$D:V,19,FALSE)</f>
        <v>Agree Slightly</v>
      </c>
      <c r="AE242" t="s">
        <v>65</v>
      </c>
      <c r="AF242" s="6" t="str">
        <f>VLOOKUP($A242,PreSurvey!$D:W,20,FALSE)</f>
        <v>Agree Slightly</v>
      </c>
      <c r="AG242" t="s">
        <v>68</v>
      </c>
      <c r="AH242" s="6" t="str">
        <f>VLOOKUP($A242,PreSurvey!$D:X,21,FALSE)</f>
        <v>Disagree Slightly</v>
      </c>
      <c r="AI242" t="s">
        <v>68</v>
      </c>
      <c r="AJ242" s="6" t="str">
        <f>VLOOKUP($A242,PreSurvey!$D:Y,22,FALSE)</f>
        <v>Neither Agree nor Disagree</v>
      </c>
      <c r="AK242" t="s">
        <v>66</v>
      </c>
      <c r="AL242" s="6" t="str">
        <f>VLOOKUP($A242,PreSurvey!$D:Z,23,FALSE)</f>
        <v>Disagree Slightly</v>
      </c>
      <c r="AM242" t="s">
        <v>67</v>
      </c>
      <c r="AN242" s="6" t="str">
        <f>VLOOKUP($A242,PreSurvey!$D:AA,24,FALSE)</f>
        <v>Neither Agree nor Disagree</v>
      </c>
      <c r="AO242" t="s">
        <v>67</v>
      </c>
      <c r="AP242" s="6" t="str">
        <f>VLOOKUP($A242,PreSurvey!$D:AB,25,FALSE)</f>
        <v>Neither Agree nor Disagree</v>
      </c>
      <c r="AQ242" t="s">
        <v>67</v>
      </c>
      <c r="AR242" s="6" t="str">
        <f>VLOOKUP($A242,PreSurvey!$D:AC,26,FALSE)</f>
        <v>Disagree Slightly</v>
      </c>
      <c r="AS242" t="s">
        <v>65</v>
      </c>
      <c r="AT242" s="6" t="str">
        <f>VLOOKUP($A242,PreSurvey!$D:AD,27,FALSE)</f>
        <v>Agree Slightly</v>
      </c>
      <c r="AU242" t="s">
        <v>65</v>
      </c>
      <c r="AV242" s="6" t="str">
        <f>VLOOKUP($A242,PreSurvey!$D:AE,28,FALSE)</f>
        <v>Disagree Slightly</v>
      </c>
      <c r="AW242" t="s">
        <v>66</v>
      </c>
      <c r="AX242" s="6" t="str">
        <f>VLOOKUP($A242,PreSurvey!$D:AF,29,FALSE)</f>
        <v>Agree Slightly</v>
      </c>
      <c r="AY242" t="s">
        <v>66</v>
      </c>
      <c r="AZ242" s="6" t="str">
        <f>VLOOKUP($A242,PreSurvey!$D:AG,30,FALSE)</f>
        <v>Agree Slightly</v>
      </c>
      <c r="BA242" t="s">
        <v>67</v>
      </c>
      <c r="BB242" s="6" t="str">
        <f>VLOOKUP($A242,PreSurvey!$D:AH,31,FALSE)</f>
        <v>Agree Slightly</v>
      </c>
      <c r="BC242" t="s">
        <v>68</v>
      </c>
      <c r="BD242" s="6" t="str">
        <f>VLOOKUP($A242,PreSurvey!$D:AI,32,FALSE)</f>
        <v>Agree Strongly</v>
      </c>
      <c r="BE242" t="s">
        <v>68</v>
      </c>
      <c r="BF242" s="6" t="str">
        <f>VLOOKUP($A242,PreSurvey!$D:AJ,33,FALSE)</f>
        <v>Disagree Slightly</v>
      </c>
      <c r="BG242" t="s">
        <v>67</v>
      </c>
      <c r="BH242" s="6" t="str">
        <f>VLOOKUP($A242,PreSurvey!$D:AK,34,FALSE)</f>
        <v>Disagree Strongly</v>
      </c>
      <c r="BI242" t="s">
        <v>67</v>
      </c>
      <c r="BJ242" s="6" t="str">
        <f>VLOOKUP($A242,PreSurvey!$D:AL,35,FALSE)</f>
        <v>Disagree Strongly</v>
      </c>
      <c r="BK242" t="s">
        <v>67</v>
      </c>
      <c r="BL242" s="6" t="str">
        <f>VLOOKUP($A242,PreSurvey!$D:AM,36,FALSE)</f>
        <v>Disagree Slightly</v>
      </c>
      <c r="BM242" t="s">
        <v>67</v>
      </c>
      <c r="BN242" s="6" t="str">
        <f>VLOOKUP($A242,PreSurvey!$D:AN,37,FALSE)</f>
        <v>Disagree Slightly</v>
      </c>
      <c r="BO242" t="s">
        <v>60</v>
      </c>
      <c r="BP242" s="6" t="str">
        <f>VLOOKUP($A242,PreSurvey!$D:AO,38,FALSE)</f>
        <v>Disagree Strongly</v>
      </c>
      <c r="BQ242" t="s">
        <v>67</v>
      </c>
      <c r="BR242" s="6" t="str">
        <f>VLOOKUP($A242,PreSurvey!$D:AP,39,FALSE)</f>
        <v>Disagree Slightly</v>
      </c>
      <c r="BS242" t="s">
        <v>67</v>
      </c>
      <c r="BT242" s="6" t="str">
        <f>VLOOKUP($A242,PreSurvey!$D:AQ,40,FALSE)</f>
        <v>Disagree Strongly</v>
      </c>
      <c r="BU242" t="s">
        <v>67</v>
      </c>
      <c r="BV242" s="6" t="str">
        <f>VLOOKUP($A242,PreSurvey!$D:AR,41,FALSE)</f>
        <v>Disagree Strongly</v>
      </c>
      <c r="BW242" t="s">
        <v>67</v>
      </c>
      <c r="BX242" s="6" t="str">
        <f>VLOOKUP($A242,PreSurvey!$D:AS,42,FALSE)</f>
        <v>Agree Strongly</v>
      </c>
      <c r="BY242" t="s">
        <v>66</v>
      </c>
      <c r="BZ242" s="6" t="str">
        <f>VLOOKUP($A242,PreSurvey!$D:AT,43,FALSE)</f>
        <v>Agree Slightly</v>
      </c>
      <c r="CA242" t="s">
        <v>68</v>
      </c>
      <c r="CB242" s="6" t="str">
        <f>VLOOKUP($A242,PreSurvey!$D:AU,44,FALSE)</f>
        <v>Agree Slightly</v>
      </c>
      <c r="CC242" t="s">
        <v>68</v>
      </c>
      <c r="CD242" s="6" t="str">
        <f>VLOOKUP($A242,PreSurvey!$D:AV,45,FALSE)</f>
        <v>Agree Strongly</v>
      </c>
      <c r="CE242" t="s">
        <v>68</v>
      </c>
      <c r="CF242" s="6" t="str">
        <f>VLOOKUP($A242,PreSurvey!$D:AW,46,FALSE)</f>
        <v>Agree Strongly</v>
      </c>
      <c r="CG242" t="s">
        <v>68</v>
      </c>
      <c r="CH242" s="6" t="str">
        <f>VLOOKUP($A242,PreSurvey!$D:AX,47,FALSE)</f>
        <v>Agree Strongly</v>
      </c>
      <c r="CI242" t="s">
        <v>68</v>
      </c>
      <c r="CJ242" s="6" t="str">
        <f>VLOOKUP($A242,PreSurvey!$D:AY,48,FALSE)</f>
        <v>Agree Strongly</v>
      </c>
      <c r="CK242" t="s">
        <v>68</v>
      </c>
      <c r="CL242">
        <v>178</v>
      </c>
      <c r="CM242" s="3">
        <v>44408.45416666667</v>
      </c>
    </row>
    <row r="243" spans="1:91" x14ac:dyDescent="0.35">
      <c r="A243" s="5">
        <v>3601</v>
      </c>
      <c r="B243" t="s">
        <v>465</v>
      </c>
      <c r="C243" t="s">
        <v>715</v>
      </c>
      <c r="D243" t="s">
        <v>63</v>
      </c>
      <c r="E243" s="6" t="s">
        <v>58</v>
      </c>
      <c r="F243" s="6" t="s">
        <v>73</v>
      </c>
      <c r="G243" s="6" t="s">
        <v>58</v>
      </c>
      <c r="H243" s="6" t="s">
        <v>74</v>
      </c>
      <c r="I243">
        <v>5</v>
      </c>
      <c r="J243">
        <v>5</v>
      </c>
      <c r="K243">
        <v>5</v>
      </c>
      <c r="L243" s="6" t="str">
        <f>VLOOKUP($A243,PreSurvey!$D:M,10,FALSE)</f>
        <v>Disagree Slightly</v>
      </c>
      <c r="M243" t="s">
        <v>65</v>
      </c>
      <c r="N243" s="6" t="str">
        <f>VLOOKUP($A243,PreSurvey!$D:N,11,FALSE)</f>
        <v>Disagree Slightly</v>
      </c>
      <c r="O243" t="s">
        <v>66</v>
      </c>
      <c r="P243" s="6" t="str">
        <f>VLOOKUP($A243,PreSurvey!$D:O,12,FALSE)</f>
        <v>Disagree Slightly</v>
      </c>
      <c r="Q243" t="s">
        <v>66</v>
      </c>
      <c r="R243" s="6" t="str">
        <f>VLOOKUP($A243,PreSurvey!$D:P,13,FALSE)</f>
        <v>Disagree Slightly</v>
      </c>
      <c r="S243" t="s">
        <v>65</v>
      </c>
      <c r="T243" s="6" t="str">
        <f>VLOOKUP($A243,PreSurvey!$D:Q,14,FALSE)</f>
        <v>Agree Slightly</v>
      </c>
      <c r="U243" t="s">
        <v>65</v>
      </c>
      <c r="V243" s="6" t="str">
        <f>VLOOKUP($A243,PreSurvey!$D:R,15,FALSE)</f>
        <v>Neither Agree nor Disagree</v>
      </c>
      <c r="W243" t="s">
        <v>66</v>
      </c>
      <c r="X243" s="6" t="str">
        <f>VLOOKUP($A243,PreSurvey!$D:S,16,FALSE)</f>
        <v>Neither Agree nor Disagree</v>
      </c>
      <c r="Y243" t="s">
        <v>65</v>
      </c>
      <c r="Z243" s="6" t="str">
        <f>VLOOKUP($A243,PreSurvey!$D:T,17,FALSE)</f>
        <v>Disagree Slightly</v>
      </c>
      <c r="AA243" t="s">
        <v>66</v>
      </c>
      <c r="AB243" s="6" t="str">
        <f>VLOOKUP($A243,PreSurvey!$D:U,18,FALSE)</f>
        <v>Agree Slightly</v>
      </c>
      <c r="AC243" t="s">
        <v>68</v>
      </c>
      <c r="AD243" s="6" t="str">
        <f>VLOOKUP($A243,PreSurvey!$D:V,19,FALSE)</f>
        <v>Neither Agree nor Disagree</v>
      </c>
      <c r="AE243" t="s">
        <v>65</v>
      </c>
      <c r="AF243" s="6" t="str">
        <f>VLOOKUP($A243,PreSurvey!$D:W,20,FALSE)</f>
        <v>Agree Slightly</v>
      </c>
      <c r="AG243" t="s">
        <v>65</v>
      </c>
      <c r="AH243" s="6" t="str">
        <f>VLOOKUP($A243,PreSurvey!$D:X,21,FALSE)</f>
        <v>Neither Agree nor Disagree</v>
      </c>
      <c r="AI243" t="s">
        <v>65</v>
      </c>
      <c r="AJ243" s="6" t="str">
        <f>VLOOKUP($A243,PreSurvey!$D:Y,22,FALSE)</f>
        <v>Disagree Slightly</v>
      </c>
      <c r="AK243" t="s">
        <v>66</v>
      </c>
      <c r="AL243" s="6" t="str">
        <f>VLOOKUP($A243,PreSurvey!$D:Z,23,FALSE)</f>
        <v>Neither Agree nor Disagree</v>
      </c>
      <c r="AM243" t="s">
        <v>66</v>
      </c>
      <c r="AN243" s="6" t="str">
        <f>VLOOKUP($A243,PreSurvey!$D:AA,24,FALSE)</f>
        <v>Neither Agree nor Disagree</v>
      </c>
      <c r="AO243" t="s">
        <v>66</v>
      </c>
      <c r="AP243" s="6" t="str">
        <f>VLOOKUP($A243,PreSurvey!$D:AB,25,FALSE)</f>
        <v>Agree Slightly</v>
      </c>
      <c r="AQ243" t="s">
        <v>66</v>
      </c>
      <c r="AR243" s="6" t="str">
        <f>VLOOKUP($A243,PreSurvey!$D:AC,26,FALSE)</f>
        <v>Neither Agree nor Disagree</v>
      </c>
      <c r="AS243" t="s">
        <v>66</v>
      </c>
      <c r="AT243" s="6" t="str">
        <f>VLOOKUP($A243,PreSurvey!$D:AD,27,FALSE)</f>
        <v>Agree Slightly</v>
      </c>
      <c r="AU243" t="s">
        <v>65</v>
      </c>
      <c r="AV243" s="6" t="str">
        <f>VLOOKUP($A243,PreSurvey!$D:AE,28,FALSE)</f>
        <v>Disagree Slightly</v>
      </c>
      <c r="AW243" t="s">
        <v>66</v>
      </c>
      <c r="AX243" s="6" t="str">
        <f>VLOOKUP($A243,PreSurvey!$D:AF,29,FALSE)</f>
        <v>Neither Agree nor Disagree</v>
      </c>
      <c r="AY243" t="s">
        <v>66</v>
      </c>
      <c r="AZ243" s="6" t="str">
        <f>VLOOKUP($A243,PreSurvey!$D:AG,30,FALSE)</f>
        <v>Agree Slightly</v>
      </c>
      <c r="BA243" t="s">
        <v>66</v>
      </c>
      <c r="BB243" s="6" t="str">
        <f>VLOOKUP($A243,PreSurvey!$D:AH,31,FALSE)</f>
        <v>Agree Slightly</v>
      </c>
      <c r="BC243" t="s">
        <v>65</v>
      </c>
      <c r="BD243" s="6" t="str">
        <f>VLOOKUP($A243,PreSurvey!$D:AI,32,FALSE)</f>
        <v>Agree Slightly</v>
      </c>
      <c r="BE243" t="s">
        <v>68</v>
      </c>
      <c r="BF243" s="6" t="str">
        <f>VLOOKUP($A243,PreSurvey!$D:AJ,33,FALSE)</f>
        <v>Disagree Slightly</v>
      </c>
      <c r="BG243" t="s">
        <v>66</v>
      </c>
      <c r="BH243" s="6" t="str">
        <f>VLOOKUP($A243,PreSurvey!$D:AK,34,FALSE)</f>
        <v>Disagree Slightly</v>
      </c>
      <c r="BI243" t="s">
        <v>68</v>
      </c>
      <c r="BJ243" s="6" t="str">
        <f>VLOOKUP($A243,PreSurvey!$D:AL,35,FALSE)</f>
        <v>Disagree Slightly</v>
      </c>
      <c r="BK243" t="s">
        <v>67</v>
      </c>
      <c r="BL243" s="6" t="str">
        <f>VLOOKUP($A243,PreSurvey!$D:AM,36,FALSE)</f>
        <v>Disagree Slightly</v>
      </c>
      <c r="BM243" t="s">
        <v>66</v>
      </c>
      <c r="BN243" s="6" t="str">
        <f>VLOOKUP($A243,PreSurvey!$D:AN,37,FALSE)</f>
        <v>Disagree Slightly</v>
      </c>
      <c r="BO243" t="s">
        <v>66</v>
      </c>
      <c r="BP243" s="6" t="str">
        <f>VLOOKUP($A243,PreSurvey!$D:AO,38,FALSE)</f>
        <v>Disagree Slightly</v>
      </c>
      <c r="BQ243" t="s">
        <v>66</v>
      </c>
      <c r="BR243" s="6" t="str">
        <f>VLOOKUP($A243,PreSurvey!$D:AP,39,FALSE)</f>
        <v>Disagree Strongly</v>
      </c>
      <c r="BS243" t="s">
        <v>66</v>
      </c>
      <c r="BT243" s="6" t="str">
        <f>VLOOKUP($A243,PreSurvey!$D:AQ,40,FALSE)</f>
        <v>Disagree Slightly</v>
      </c>
      <c r="BU243" t="s">
        <v>67</v>
      </c>
      <c r="BV243" s="6" t="str">
        <f>VLOOKUP($A243,PreSurvey!$D:AR,41,FALSE)</f>
        <v>Disagree Slightly</v>
      </c>
      <c r="BW243" t="s">
        <v>67</v>
      </c>
      <c r="BX243" s="6" t="str">
        <f>VLOOKUP($A243,PreSurvey!$D:AS,42,FALSE)</f>
        <v>Agree Slightly</v>
      </c>
      <c r="BY243" t="s">
        <v>65</v>
      </c>
      <c r="BZ243" s="6" t="str">
        <f>VLOOKUP($A243,PreSurvey!$D:AT,43,FALSE)</f>
        <v>Agree Slightly</v>
      </c>
      <c r="CA243" t="s">
        <v>67</v>
      </c>
      <c r="CB243" s="6" t="str">
        <f>VLOOKUP($A243,PreSurvey!$D:AU,44,FALSE)</f>
        <v>Agree Slightly</v>
      </c>
      <c r="CC243" t="s">
        <v>68</v>
      </c>
      <c r="CD243" s="6" t="str">
        <f>VLOOKUP($A243,PreSurvey!$D:AV,45,FALSE)</f>
        <v>Agree Slightly</v>
      </c>
      <c r="CE243" t="s">
        <v>68</v>
      </c>
      <c r="CF243" s="6" t="str">
        <f>VLOOKUP($A243,PreSurvey!$D:AW,46,FALSE)</f>
        <v>Agree Slightly</v>
      </c>
      <c r="CG243" t="s">
        <v>68</v>
      </c>
      <c r="CH243" s="6" t="str">
        <f>VLOOKUP($A243,PreSurvey!$D:AX,47,FALSE)</f>
        <v>Agree Slightly</v>
      </c>
      <c r="CI243" t="s">
        <v>68</v>
      </c>
      <c r="CJ243" s="6" t="str">
        <f>VLOOKUP($A243,PreSurvey!$D:AY,48,FALSE)</f>
        <v>Agree Slightly</v>
      </c>
      <c r="CK243" t="s">
        <v>68</v>
      </c>
      <c r="CL243">
        <v>397</v>
      </c>
      <c r="CM243" s="3">
        <v>44436.418749999997</v>
      </c>
    </row>
    <row r="244" spans="1:91" x14ac:dyDescent="0.35">
      <c r="A244" s="5" t="s">
        <v>525</v>
      </c>
      <c r="B244" t="s">
        <v>465</v>
      </c>
      <c r="C244" t="s">
        <v>715</v>
      </c>
      <c r="D244" t="s">
        <v>56</v>
      </c>
      <c r="E244" s="6" t="s">
        <v>58</v>
      </c>
      <c r="F244" s="6" t="s">
        <v>73</v>
      </c>
      <c r="G244" s="6" t="s">
        <v>58</v>
      </c>
      <c r="H244" s="6" t="s">
        <v>74</v>
      </c>
      <c r="I244">
        <v>5</v>
      </c>
      <c r="J244">
        <v>5</v>
      </c>
      <c r="K244">
        <v>5</v>
      </c>
      <c r="L244" s="6" t="str">
        <f>VLOOKUP($A244,PreSurvey!$D:M,10,FALSE)</f>
        <v>Disagree Strongly</v>
      </c>
      <c r="M244" t="s">
        <v>68</v>
      </c>
      <c r="N244" s="6" t="str">
        <f>VLOOKUP($A244,PreSurvey!$D:N,11,FALSE)</f>
        <v>Neither Agree nor Disagree</v>
      </c>
      <c r="O244" t="s">
        <v>67</v>
      </c>
      <c r="P244" s="6" t="str">
        <f>VLOOKUP($A244,PreSurvey!$D:O,12,FALSE)</f>
        <v>Disagree Slightly</v>
      </c>
      <c r="Q244" t="s">
        <v>60</v>
      </c>
      <c r="R244" s="6" t="str">
        <f>VLOOKUP($A244,PreSurvey!$D:P,13,FALSE)</f>
        <v>Disagree Slightly</v>
      </c>
      <c r="S244" t="s">
        <v>68</v>
      </c>
      <c r="T244" s="6" t="str">
        <f>VLOOKUP($A244,PreSurvey!$D:Q,14,FALSE)</f>
        <v>Agree Strongly</v>
      </c>
      <c r="U244" t="s">
        <v>68</v>
      </c>
      <c r="V244" s="6" t="str">
        <f>VLOOKUP($A244,PreSurvey!$D:R,15,FALSE)</f>
        <v>Agree Slightly</v>
      </c>
      <c r="W244" t="s">
        <v>67</v>
      </c>
      <c r="X244" s="6" t="str">
        <f>VLOOKUP($A244,PreSurvey!$D:S,16,FALSE)</f>
        <v>Disagree Slightly</v>
      </c>
      <c r="Y244" t="s">
        <v>67</v>
      </c>
      <c r="Z244" s="6" t="str">
        <f>VLOOKUP($A244,PreSurvey!$D:T,17,FALSE)</f>
        <v>Disagree Strongly</v>
      </c>
      <c r="AA244" t="s">
        <v>67</v>
      </c>
      <c r="AB244" s="6" t="str">
        <f>VLOOKUP($A244,PreSurvey!$D:U,18,FALSE)</f>
        <v>Agree Strongly</v>
      </c>
      <c r="AC244" t="s">
        <v>68</v>
      </c>
      <c r="AD244" s="6" t="str">
        <f>VLOOKUP($A244,PreSurvey!$D:V,19,FALSE)</f>
        <v>Disagree Slightly</v>
      </c>
      <c r="AE244" t="s">
        <v>66</v>
      </c>
      <c r="AF244" s="6" t="str">
        <f>VLOOKUP($A244,PreSurvey!$D:W,20,FALSE)</f>
        <v>Agree Strongly</v>
      </c>
      <c r="AG244" t="s">
        <v>65</v>
      </c>
      <c r="AH244" s="6" t="str">
        <f>VLOOKUP($A244,PreSurvey!$D:X,21,FALSE)</f>
        <v>Neither Agree nor Disagree</v>
      </c>
      <c r="AI244" t="s">
        <v>65</v>
      </c>
      <c r="AJ244" s="6" t="str">
        <f>VLOOKUP($A244,PreSurvey!$D:Y,22,FALSE)</f>
        <v>Disagree Slightly</v>
      </c>
      <c r="AK244" t="s">
        <v>67</v>
      </c>
      <c r="AL244" s="6" t="str">
        <f>VLOOKUP($A244,PreSurvey!$D:Z,23,FALSE)</f>
        <v>Disagree Strongly</v>
      </c>
      <c r="AM244" t="s">
        <v>67</v>
      </c>
      <c r="AN244" s="6" t="str">
        <f>VLOOKUP($A244,PreSurvey!$D:AA,24,FALSE)</f>
        <v>Disagree Slightly</v>
      </c>
      <c r="AO244" t="s">
        <v>67</v>
      </c>
      <c r="AP244" s="6" t="str">
        <f>VLOOKUP($A244,PreSurvey!$D:AB,25,FALSE)</f>
        <v>Disagree Slightly</v>
      </c>
      <c r="AQ244" t="s">
        <v>67</v>
      </c>
      <c r="AR244" s="6" t="str">
        <f>VLOOKUP($A244,PreSurvey!$D:AC,26,FALSE)</f>
        <v>Disagree Strongly</v>
      </c>
      <c r="AS244" t="s">
        <v>67</v>
      </c>
      <c r="AT244" s="6" t="str">
        <f>VLOOKUP($A244,PreSurvey!$D:AD,27,FALSE)</f>
        <v>Agree Strongly</v>
      </c>
      <c r="AU244" t="s">
        <v>68</v>
      </c>
      <c r="AV244" s="6" t="str">
        <f>VLOOKUP($A244,PreSurvey!$D:AE,28,FALSE)</f>
        <v>Neither Agree nor Disagree</v>
      </c>
      <c r="AW244" t="s">
        <v>67</v>
      </c>
      <c r="AX244" s="6" t="str">
        <f>VLOOKUP($A244,PreSurvey!$D:AF,29,FALSE)</f>
        <v>Agree Slightly</v>
      </c>
      <c r="AY244" t="s">
        <v>66</v>
      </c>
      <c r="AZ244" s="6" t="str">
        <f>VLOOKUP($A244,PreSurvey!$D:AG,30,FALSE)</f>
        <v>Agree Slightly</v>
      </c>
      <c r="BA244" t="s">
        <v>65</v>
      </c>
      <c r="BB244" s="6" t="str">
        <f>VLOOKUP($A244,PreSurvey!$D:AH,31,FALSE)</f>
        <v>Disagree Slightly</v>
      </c>
      <c r="BC244" t="s">
        <v>60</v>
      </c>
      <c r="BD244" s="6" t="str">
        <f>VLOOKUP($A244,PreSurvey!$D:AI,32,FALSE)</f>
        <v>Agree Strongly</v>
      </c>
      <c r="BE244" t="s">
        <v>68</v>
      </c>
      <c r="BF244" s="6" t="str">
        <f>VLOOKUP($A244,PreSurvey!$D:AJ,33,FALSE)</f>
        <v>Disagree Strongly</v>
      </c>
      <c r="BG244" t="s">
        <v>67</v>
      </c>
      <c r="BH244" s="6" t="str">
        <f>VLOOKUP($A244,PreSurvey!$D:AK,34,FALSE)</f>
        <v>Disagree Strongly</v>
      </c>
      <c r="BI244" t="s">
        <v>67</v>
      </c>
      <c r="BJ244" s="6" t="str">
        <f>VLOOKUP($A244,PreSurvey!$D:AL,35,FALSE)</f>
        <v>Neither Agree nor Disagree</v>
      </c>
      <c r="BK244" t="s">
        <v>67</v>
      </c>
      <c r="BL244" s="6" t="str">
        <f>VLOOKUP($A244,PreSurvey!$D:AM,36,FALSE)</f>
        <v>Neither Agree nor Disagree</v>
      </c>
      <c r="BM244" t="s">
        <v>67</v>
      </c>
      <c r="BN244" s="6" t="str">
        <f>VLOOKUP($A244,PreSurvey!$D:AN,37,FALSE)</f>
        <v>Agree Slightly</v>
      </c>
      <c r="BO244" t="s">
        <v>65</v>
      </c>
      <c r="BP244" s="6" t="str">
        <f>VLOOKUP($A244,PreSurvey!$D:AO,38,FALSE)</f>
        <v>Disagree Strongly</v>
      </c>
      <c r="BQ244" t="s">
        <v>67</v>
      </c>
      <c r="BR244" s="6" t="str">
        <f>VLOOKUP($A244,PreSurvey!$D:AP,39,FALSE)</f>
        <v>Disagree Strongly</v>
      </c>
      <c r="BS244" t="s">
        <v>67</v>
      </c>
      <c r="BT244" s="6" t="str">
        <f>VLOOKUP($A244,PreSurvey!$D:AQ,40,FALSE)</f>
        <v>Disagree Strongly</v>
      </c>
      <c r="BU244" t="s">
        <v>67</v>
      </c>
      <c r="BV244" s="6" t="str">
        <f>VLOOKUP($A244,PreSurvey!$D:AR,41,FALSE)</f>
        <v>Disagree Strongly</v>
      </c>
      <c r="BW244" t="s">
        <v>67</v>
      </c>
      <c r="BX244" s="6" t="str">
        <f>VLOOKUP($A244,PreSurvey!$D:AS,42,FALSE)</f>
        <v>Agree Slightly</v>
      </c>
      <c r="BY244" t="s">
        <v>60</v>
      </c>
      <c r="BZ244" s="6" t="str">
        <f>VLOOKUP($A244,PreSurvey!$D:AT,43,FALSE)</f>
        <v>Agree Slightly</v>
      </c>
      <c r="CA244" t="s">
        <v>66</v>
      </c>
      <c r="CB244" s="6" t="str">
        <f>VLOOKUP($A244,PreSurvey!$D:AU,44,FALSE)</f>
        <v>Agree Strongly</v>
      </c>
      <c r="CC244" t="s">
        <v>68</v>
      </c>
      <c r="CD244" s="6" t="str">
        <f>VLOOKUP($A244,PreSurvey!$D:AV,45,FALSE)</f>
        <v>Agree Strongly</v>
      </c>
      <c r="CE244" t="s">
        <v>68</v>
      </c>
      <c r="CF244" s="6" t="str">
        <f>VLOOKUP($A244,PreSurvey!$D:AW,46,FALSE)</f>
        <v>Agree Strongly</v>
      </c>
      <c r="CG244" t="s">
        <v>68</v>
      </c>
      <c r="CH244" s="6" t="str">
        <f>VLOOKUP($A244,PreSurvey!$D:AX,47,FALSE)</f>
        <v>Agree Strongly</v>
      </c>
      <c r="CI244" t="s">
        <v>68</v>
      </c>
      <c r="CJ244" s="6" t="str">
        <f>VLOOKUP($A244,PreSurvey!$D:AY,48,FALSE)</f>
        <v>Neither Agree nor Disagree</v>
      </c>
      <c r="CK244" t="s">
        <v>60</v>
      </c>
      <c r="CL244">
        <v>305</v>
      </c>
      <c r="CM244" s="3">
        <v>44430.361805555556</v>
      </c>
    </row>
    <row r="245" spans="1:91" x14ac:dyDescent="0.35">
      <c r="A245" s="5" t="s">
        <v>620</v>
      </c>
      <c r="B245" t="s">
        <v>465</v>
      </c>
      <c r="C245" t="s">
        <v>705</v>
      </c>
      <c r="D245" t="s">
        <v>56</v>
      </c>
      <c r="E245" s="6" t="s">
        <v>58</v>
      </c>
      <c r="F245" s="6" t="s">
        <v>73</v>
      </c>
      <c r="G245" s="6" t="s">
        <v>58</v>
      </c>
      <c r="H245" s="6" t="s">
        <v>116</v>
      </c>
      <c r="I245">
        <v>3</v>
      </c>
      <c r="J245">
        <v>3</v>
      </c>
      <c r="K245">
        <v>3</v>
      </c>
      <c r="L245" s="6" t="str">
        <f>VLOOKUP($A245,PreSurvey!$D:M,10,FALSE)</f>
        <v>Neither Agree nor Disagree</v>
      </c>
      <c r="M245" t="s">
        <v>65</v>
      </c>
      <c r="N245" s="6" t="str">
        <f>VLOOKUP($A245,PreSurvey!$D:N,11,FALSE)</f>
        <v>Disagree Slightly</v>
      </c>
      <c r="O245" t="s">
        <v>67</v>
      </c>
      <c r="P245" s="6" t="str">
        <f>VLOOKUP($A245,PreSurvey!$D:O,12,FALSE)</f>
        <v>Disagree Strongly</v>
      </c>
      <c r="Q245" t="s">
        <v>67</v>
      </c>
      <c r="R245" s="6" t="str">
        <f>VLOOKUP($A245,PreSurvey!$D:P,13,FALSE)</f>
        <v>Agree Strongly</v>
      </c>
      <c r="S245" t="s">
        <v>68</v>
      </c>
      <c r="T245" s="6" t="str">
        <f>VLOOKUP($A245,PreSurvey!$D:Q,14,FALSE)</f>
        <v>Agree Strongly</v>
      </c>
      <c r="U245" t="s">
        <v>68</v>
      </c>
      <c r="V245" s="6" t="str">
        <f>VLOOKUP($A245,PreSurvey!$D:R,15,FALSE)</f>
        <v>Disagree Strongly</v>
      </c>
      <c r="W245" t="s">
        <v>67</v>
      </c>
      <c r="X245" s="6" t="str">
        <f>VLOOKUP($A245,PreSurvey!$D:S,16,FALSE)</f>
        <v>Disagree Strongly</v>
      </c>
      <c r="Y245" t="s">
        <v>67</v>
      </c>
      <c r="Z245" s="6" t="str">
        <f>VLOOKUP($A245,PreSurvey!$D:T,17,FALSE)</f>
        <v>Disagree Strongly</v>
      </c>
      <c r="AA245" t="s">
        <v>67</v>
      </c>
      <c r="AB245" s="6" t="str">
        <f>VLOOKUP($A245,PreSurvey!$D:U,18,FALSE)</f>
        <v>Agree Strongly</v>
      </c>
      <c r="AC245" t="s">
        <v>65</v>
      </c>
      <c r="AD245" s="6" t="str">
        <f>VLOOKUP($A245,PreSurvey!$D:V,19,FALSE)</f>
        <v>Disagree Strongly</v>
      </c>
      <c r="AE245" t="s">
        <v>60</v>
      </c>
      <c r="AF245" s="6" t="str">
        <f>VLOOKUP($A245,PreSurvey!$D:W,20,FALSE)</f>
        <v>Disagree Slightly</v>
      </c>
      <c r="AG245" t="s">
        <v>60</v>
      </c>
      <c r="AH245" s="6" t="str">
        <f>VLOOKUP($A245,PreSurvey!$D:X,21,FALSE)</f>
        <v>Neither Agree nor Disagree</v>
      </c>
      <c r="AI245" t="s">
        <v>60</v>
      </c>
      <c r="AJ245" s="6" t="str">
        <f>VLOOKUP($A245,PreSurvey!$D:Y,22,FALSE)</f>
        <v>Neither Agree nor Disagree</v>
      </c>
      <c r="AK245" t="s">
        <v>60</v>
      </c>
      <c r="AL245" s="6" t="str">
        <f>VLOOKUP($A245,PreSurvey!$D:Z,23,FALSE)</f>
        <v>Disagree Strongly</v>
      </c>
      <c r="AM245" t="s">
        <v>60</v>
      </c>
      <c r="AN245" s="6" t="str">
        <f>VLOOKUP($A245,PreSurvey!$D:AA,24,FALSE)</f>
        <v>Disagree Strongly</v>
      </c>
      <c r="AO245" t="s">
        <v>60</v>
      </c>
      <c r="AP245" s="6" t="str">
        <f>VLOOKUP($A245,PreSurvey!$D:AB,25,FALSE)</f>
        <v>Disagree Strongly</v>
      </c>
      <c r="AQ245" t="s">
        <v>67</v>
      </c>
      <c r="AR245" s="6" t="str">
        <f>VLOOKUP($A245,PreSurvey!$D:AC,26,FALSE)</f>
        <v>Disagree Strongly</v>
      </c>
      <c r="AS245" t="s">
        <v>66</v>
      </c>
      <c r="AT245" s="6" t="str">
        <f>VLOOKUP($A245,PreSurvey!$D:AD,27,FALSE)</f>
        <v>Agree Strongly</v>
      </c>
      <c r="AU245" t="s">
        <v>65</v>
      </c>
      <c r="AV245" s="6" t="str">
        <f>VLOOKUP($A245,PreSurvey!$D:AE,28,FALSE)</f>
        <v>Disagree Slightly</v>
      </c>
      <c r="AW245" t="s">
        <v>66</v>
      </c>
      <c r="AX245" s="6" t="str">
        <f>VLOOKUP($A245,PreSurvey!$D:AF,29,FALSE)</f>
        <v>Neither Agree nor Disagree</v>
      </c>
      <c r="AY245" t="s">
        <v>60</v>
      </c>
      <c r="AZ245" s="6" t="str">
        <f>VLOOKUP($A245,PreSurvey!$D:AG,30,FALSE)</f>
        <v>Neither Agree nor Disagree</v>
      </c>
      <c r="BA245" t="s">
        <v>66</v>
      </c>
      <c r="BB245" s="6" t="str">
        <f>VLOOKUP($A245,PreSurvey!$D:AH,31,FALSE)</f>
        <v>Agree Slightly</v>
      </c>
      <c r="BC245" t="s">
        <v>65</v>
      </c>
      <c r="BD245" s="6" t="str">
        <f>VLOOKUP($A245,PreSurvey!$D:AI,32,FALSE)</f>
        <v>Agree Slightly</v>
      </c>
      <c r="BE245" t="s">
        <v>68</v>
      </c>
      <c r="BF245" s="6" t="str">
        <f>VLOOKUP($A245,PreSurvey!$D:AJ,33,FALSE)</f>
        <v>Disagree Strongly</v>
      </c>
      <c r="BG245" t="s">
        <v>66</v>
      </c>
      <c r="BH245" s="6" t="str">
        <f>VLOOKUP($A245,PreSurvey!$D:AK,34,FALSE)</f>
        <v>Disagree Strongly</v>
      </c>
      <c r="BI245" t="s">
        <v>67</v>
      </c>
      <c r="BJ245" s="6" t="str">
        <f>VLOOKUP($A245,PreSurvey!$D:AL,35,FALSE)</f>
        <v>Disagree Strongly</v>
      </c>
      <c r="BK245" t="s">
        <v>67</v>
      </c>
      <c r="BL245" s="6" t="str">
        <f>VLOOKUP($A245,PreSurvey!$D:AM,36,FALSE)</f>
        <v>Agree Slightly</v>
      </c>
      <c r="BM245" t="s">
        <v>65</v>
      </c>
      <c r="BN245" s="6" t="str">
        <f>VLOOKUP($A245,PreSurvey!$D:AN,37,FALSE)</f>
        <v>Neither Agree nor Disagree</v>
      </c>
      <c r="BO245" t="s">
        <v>60</v>
      </c>
      <c r="BP245" s="6" t="str">
        <f>VLOOKUP($A245,PreSurvey!$D:AO,38,FALSE)</f>
        <v>Disagree Strongly</v>
      </c>
      <c r="BQ245" t="s">
        <v>67</v>
      </c>
      <c r="BR245" s="6" t="str">
        <f>VLOOKUP($A245,PreSurvey!$D:AP,39,FALSE)</f>
        <v>Disagree Strongly</v>
      </c>
      <c r="BS245" t="s">
        <v>67</v>
      </c>
      <c r="BT245" s="6" t="str">
        <f>VLOOKUP($A245,PreSurvey!$D:AQ,40,FALSE)</f>
        <v>Disagree Strongly</v>
      </c>
      <c r="BU245" t="s">
        <v>67</v>
      </c>
      <c r="BV245" s="6" t="str">
        <f>VLOOKUP($A245,PreSurvey!$D:AR,41,FALSE)</f>
        <v>Disagree Strongly</v>
      </c>
      <c r="BW245" t="s">
        <v>67</v>
      </c>
      <c r="BX245" s="6" t="str">
        <f>VLOOKUP($A245,PreSurvey!$D:AS,42,FALSE)</f>
        <v>Disagree Strongly</v>
      </c>
      <c r="BY245" t="s">
        <v>67</v>
      </c>
      <c r="BZ245" s="6" t="str">
        <f>VLOOKUP($A245,PreSurvey!$D:AT,43,FALSE)</f>
        <v>Agree Strongly</v>
      </c>
      <c r="CA245" t="s">
        <v>68</v>
      </c>
      <c r="CB245" s="6" t="str">
        <f>VLOOKUP($A245,PreSurvey!$D:AU,44,FALSE)</f>
        <v>Agree Strongly</v>
      </c>
      <c r="CC245" t="s">
        <v>68</v>
      </c>
      <c r="CD245" s="6" t="str">
        <f>VLOOKUP($A245,PreSurvey!$D:AV,45,FALSE)</f>
        <v>Agree Strongly</v>
      </c>
      <c r="CE245" t="s">
        <v>68</v>
      </c>
      <c r="CF245" s="6" t="str">
        <f>VLOOKUP($A245,PreSurvey!$D:AW,46,FALSE)</f>
        <v>Agree Strongly</v>
      </c>
      <c r="CG245" t="s">
        <v>68</v>
      </c>
      <c r="CH245" s="6" t="str">
        <f>VLOOKUP($A245,PreSurvey!$D:AX,47,FALSE)</f>
        <v>Agree Slightly</v>
      </c>
      <c r="CI245" t="s">
        <v>68</v>
      </c>
      <c r="CJ245" s="6" t="str">
        <f>VLOOKUP($A245,PreSurvey!$D:AY,48,FALSE)</f>
        <v>Agree Strongly</v>
      </c>
      <c r="CK245" t="s">
        <v>68</v>
      </c>
      <c r="CL245">
        <v>160</v>
      </c>
      <c r="CM245" s="3">
        <v>44403.441666666666</v>
      </c>
    </row>
    <row r="246" spans="1:91" x14ac:dyDescent="0.35">
      <c r="A246" s="5" t="s">
        <v>573</v>
      </c>
      <c r="B246" t="s">
        <v>465</v>
      </c>
      <c r="C246" t="s">
        <v>702</v>
      </c>
      <c r="D246" t="s">
        <v>63</v>
      </c>
      <c r="E246" s="6" t="s">
        <v>58</v>
      </c>
      <c r="F246" s="6" t="s">
        <v>73</v>
      </c>
      <c r="G246" s="6" t="s">
        <v>58</v>
      </c>
      <c r="H246" s="6" t="s">
        <v>74</v>
      </c>
      <c r="I246">
        <v>5</v>
      </c>
      <c r="J246">
        <v>5</v>
      </c>
      <c r="K246">
        <v>5</v>
      </c>
      <c r="L246" s="6" t="str">
        <f>VLOOKUP($A246,PreSurvey!$D:M,10,FALSE)</f>
        <v>Neither Agree nor Disagree</v>
      </c>
      <c r="M246" t="s">
        <v>65</v>
      </c>
      <c r="N246" s="6" t="str">
        <f>VLOOKUP($A246,PreSurvey!$D:N,11,FALSE)</f>
        <v>Agree Slightly</v>
      </c>
      <c r="O246" t="s">
        <v>66</v>
      </c>
      <c r="P246" s="6" t="str">
        <f>VLOOKUP($A246,PreSurvey!$D:O,12,FALSE)</f>
        <v>Neither Agree nor Disagree</v>
      </c>
      <c r="Q246" t="s">
        <v>66</v>
      </c>
      <c r="R246" s="6" t="str">
        <f>VLOOKUP($A246,PreSurvey!$D:P,13,FALSE)</f>
        <v>Agree Slightly</v>
      </c>
      <c r="S246" t="s">
        <v>65</v>
      </c>
      <c r="T246" s="6" t="str">
        <f>VLOOKUP($A246,PreSurvey!$D:Q,14,FALSE)</f>
        <v>Agree Slightly</v>
      </c>
      <c r="U246" t="s">
        <v>65</v>
      </c>
      <c r="V246" s="6" t="str">
        <f>VLOOKUP($A246,PreSurvey!$D:R,15,FALSE)</f>
        <v>Neither Agree nor Disagree</v>
      </c>
      <c r="W246" t="s">
        <v>66</v>
      </c>
      <c r="X246" s="6" t="str">
        <f>VLOOKUP($A246,PreSurvey!$D:S,16,FALSE)</f>
        <v>Neither Agree nor Disagree</v>
      </c>
      <c r="Y246" t="s">
        <v>66</v>
      </c>
      <c r="Z246" s="6" t="str">
        <f>VLOOKUP($A246,PreSurvey!$D:T,17,FALSE)</f>
        <v>Agree Slightly</v>
      </c>
      <c r="AA246" t="s">
        <v>66</v>
      </c>
      <c r="AB246" s="6" t="str">
        <f>VLOOKUP($A246,PreSurvey!$D:U,18,FALSE)</f>
        <v>Agree Slightly</v>
      </c>
      <c r="AC246" t="s">
        <v>68</v>
      </c>
      <c r="AD246" s="6" t="str">
        <f>VLOOKUP($A246,PreSurvey!$D:V,19,FALSE)</f>
        <v>Agree Slightly</v>
      </c>
      <c r="AE246" t="s">
        <v>68</v>
      </c>
      <c r="AF246" s="6" t="str">
        <f>VLOOKUP($A246,PreSurvey!$D:W,20,FALSE)</f>
        <v>Agree Slightly</v>
      </c>
      <c r="AG246" t="s">
        <v>65</v>
      </c>
      <c r="AH246" s="6" t="str">
        <f>VLOOKUP($A246,PreSurvey!$D:X,21,FALSE)</f>
        <v>Neither Agree nor Disagree</v>
      </c>
      <c r="AI246" t="s">
        <v>65</v>
      </c>
      <c r="AJ246" s="6" t="str">
        <f>VLOOKUP($A246,PreSurvey!$D:Y,22,FALSE)</f>
        <v>Neither Agree nor Disagree</v>
      </c>
      <c r="AK246" t="s">
        <v>65</v>
      </c>
      <c r="AL246" s="6" t="str">
        <f>VLOOKUP($A246,PreSurvey!$D:Z,23,FALSE)</f>
        <v>Disagree Slightly</v>
      </c>
      <c r="AM246" t="s">
        <v>65</v>
      </c>
      <c r="AN246" s="6" t="str">
        <f>VLOOKUP($A246,PreSurvey!$D:AA,24,FALSE)</f>
        <v>Neither Agree nor Disagree</v>
      </c>
      <c r="AO246" t="s">
        <v>65</v>
      </c>
      <c r="AP246" s="6" t="str">
        <f>VLOOKUP($A246,PreSurvey!$D:AB,25,FALSE)</f>
        <v>Disagree Slightly</v>
      </c>
      <c r="AQ246" t="s">
        <v>67</v>
      </c>
      <c r="AR246" s="6" t="str">
        <f>VLOOKUP($A246,PreSurvey!$D:AC,26,FALSE)</f>
        <v>Neither Agree nor Disagree</v>
      </c>
      <c r="AS246" t="s">
        <v>65</v>
      </c>
      <c r="AT246" s="6" t="str">
        <f>VLOOKUP($A246,PreSurvey!$D:AD,27,FALSE)</f>
        <v>Agree Slightly</v>
      </c>
      <c r="AU246" t="s">
        <v>65</v>
      </c>
      <c r="AV246" s="6" t="str">
        <f>VLOOKUP($A246,PreSurvey!$D:AE,28,FALSE)</f>
        <v>Disagree Slightly</v>
      </c>
      <c r="AW246" t="s">
        <v>67</v>
      </c>
      <c r="AX246" s="6" t="str">
        <f>VLOOKUP($A246,PreSurvey!$D:AF,29,FALSE)</f>
        <v>Agree Slightly</v>
      </c>
      <c r="AY246" t="s">
        <v>60</v>
      </c>
      <c r="AZ246" s="6" t="str">
        <f>VLOOKUP($A246,PreSurvey!$D:AG,30,FALSE)</f>
        <v>Agree Slightly</v>
      </c>
      <c r="BA246" t="s">
        <v>67</v>
      </c>
      <c r="BB246" s="6" t="str">
        <f>VLOOKUP($A246,PreSurvey!$D:AH,31,FALSE)</f>
        <v>Agree Slightly</v>
      </c>
      <c r="BC246" t="s">
        <v>65</v>
      </c>
      <c r="BD246" s="6" t="str">
        <f>VLOOKUP($A246,PreSurvey!$D:AI,32,FALSE)</f>
        <v>Agree Slightly</v>
      </c>
      <c r="BE246" t="s">
        <v>65</v>
      </c>
      <c r="BF246" s="6" t="str">
        <f>VLOOKUP($A246,PreSurvey!$D:AJ,33,FALSE)</f>
        <v>Disagree Slightly</v>
      </c>
      <c r="BG246" t="s">
        <v>66</v>
      </c>
      <c r="BH246" s="6" t="str">
        <f>VLOOKUP($A246,PreSurvey!$D:AK,34,FALSE)</f>
        <v>Neither Agree nor Disagree</v>
      </c>
      <c r="BI246" t="s">
        <v>66</v>
      </c>
      <c r="BJ246" s="6" t="str">
        <f>VLOOKUP($A246,PreSurvey!$D:AL,35,FALSE)</f>
        <v>Disagree Slightly</v>
      </c>
      <c r="BK246" t="s">
        <v>66</v>
      </c>
      <c r="BL246" s="6" t="str">
        <f>VLOOKUP($A246,PreSurvey!$D:AM,36,FALSE)</f>
        <v>Disagree Slightly</v>
      </c>
      <c r="BM246" t="s">
        <v>66</v>
      </c>
      <c r="BN246" s="6" t="str">
        <f>VLOOKUP($A246,PreSurvey!$D:AN,37,FALSE)</f>
        <v>Agree Slightly</v>
      </c>
      <c r="BO246" t="s">
        <v>65</v>
      </c>
      <c r="BP246" s="6" t="str">
        <f>VLOOKUP($A246,PreSurvey!$D:AO,38,FALSE)</f>
        <v>Disagree Strongly</v>
      </c>
      <c r="BQ246" t="s">
        <v>67</v>
      </c>
      <c r="BR246" s="6" t="str">
        <f>VLOOKUP($A246,PreSurvey!$D:AP,39,FALSE)</f>
        <v>Neither Agree nor Disagree</v>
      </c>
      <c r="BS246" t="s">
        <v>67</v>
      </c>
      <c r="BT246" s="6" t="str">
        <f>VLOOKUP($A246,PreSurvey!$D:AQ,40,FALSE)</f>
        <v>Neither Agree nor Disagree</v>
      </c>
      <c r="BU246" t="s">
        <v>66</v>
      </c>
      <c r="BV246" s="6" t="str">
        <f>VLOOKUP($A246,PreSurvey!$D:AR,41,FALSE)</f>
        <v>Neither Agree nor Disagree</v>
      </c>
      <c r="BW246" t="s">
        <v>66</v>
      </c>
      <c r="BX246" s="6" t="str">
        <f>VLOOKUP($A246,PreSurvey!$D:AS,42,FALSE)</f>
        <v>Neither Agree nor Disagree</v>
      </c>
      <c r="BY246" t="s">
        <v>66</v>
      </c>
      <c r="BZ246" s="6" t="str">
        <f>VLOOKUP($A246,PreSurvey!$D:AT,43,FALSE)</f>
        <v>Neither Agree nor Disagree</v>
      </c>
      <c r="CA246" t="s">
        <v>66</v>
      </c>
      <c r="CB246" s="6" t="str">
        <f>VLOOKUP($A246,PreSurvey!$D:AU,44,FALSE)</f>
        <v>Agree Slightly</v>
      </c>
      <c r="CC246" t="s">
        <v>65</v>
      </c>
      <c r="CD246" s="6" t="str">
        <f>VLOOKUP($A246,PreSurvey!$D:AV,45,FALSE)</f>
        <v>Agree Slightly</v>
      </c>
      <c r="CE246" t="s">
        <v>65</v>
      </c>
      <c r="CF246" s="6" t="str">
        <f>VLOOKUP($A246,PreSurvey!$D:AW,46,FALSE)</f>
        <v>Agree Slightly</v>
      </c>
      <c r="CG246" t="s">
        <v>65</v>
      </c>
      <c r="CH246" s="6" t="str">
        <f>VLOOKUP($A246,PreSurvey!$D:AX,47,FALSE)</f>
        <v>Agree Slightly</v>
      </c>
      <c r="CI246" t="s">
        <v>65</v>
      </c>
      <c r="CJ246" s="6" t="str">
        <f>VLOOKUP($A246,PreSurvey!$D:AY,48,FALSE)</f>
        <v>Neither Agree nor Disagree</v>
      </c>
      <c r="CK246" t="s">
        <v>65</v>
      </c>
      <c r="CL246">
        <v>238</v>
      </c>
      <c r="CM246" s="3">
        <v>44422.460416666669</v>
      </c>
    </row>
    <row r="247" spans="1:91" x14ac:dyDescent="0.35">
      <c r="A247" s="5">
        <v>5616</v>
      </c>
      <c r="B247" t="s">
        <v>465</v>
      </c>
      <c r="C247" t="s">
        <v>702</v>
      </c>
      <c r="D247" t="s">
        <v>56</v>
      </c>
      <c r="E247" s="6" t="s">
        <v>58</v>
      </c>
      <c r="F247" s="6" t="s">
        <v>73</v>
      </c>
      <c r="G247" s="6" t="s">
        <v>58</v>
      </c>
      <c r="H247" s="6" t="s">
        <v>113</v>
      </c>
      <c r="I247">
        <v>2</v>
      </c>
      <c r="J247">
        <v>3</v>
      </c>
      <c r="K247">
        <v>2</v>
      </c>
      <c r="L247" s="6" t="str">
        <f>VLOOKUP($A247,PreSurvey!$D:M,10,FALSE)</f>
        <v>Neither Agree nor Disagree</v>
      </c>
      <c r="M247" t="s">
        <v>65</v>
      </c>
      <c r="N247" s="6" t="str">
        <f>VLOOKUP($A247,PreSurvey!$D:N,11,FALSE)</f>
        <v>Agree Slightly</v>
      </c>
      <c r="O247" t="s">
        <v>60</v>
      </c>
      <c r="P247" s="6" t="str">
        <f>VLOOKUP($A247,PreSurvey!$D:O,12,FALSE)</f>
        <v>Disagree Slightly</v>
      </c>
      <c r="Q247" t="s">
        <v>67</v>
      </c>
      <c r="R247" s="6" t="str">
        <f>VLOOKUP($A247,PreSurvey!$D:P,13,FALSE)</f>
        <v>Neither Agree nor Disagree</v>
      </c>
      <c r="S247" t="s">
        <v>60</v>
      </c>
      <c r="T247" s="6" t="str">
        <f>VLOOKUP($A247,PreSurvey!$D:Q,14,FALSE)</f>
        <v>Neither Agree nor Disagree</v>
      </c>
      <c r="U247" t="s">
        <v>60</v>
      </c>
      <c r="V247" s="6" t="str">
        <f>VLOOKUP($A247,PreSurvey!$D:R,15,FALSE)</f>
        <v>Agree Slightly</v>
      </c>
      <c r="W247" t="s">
        <v>60</v>
      </c>
      <c r="X247" s="6" t="str">
        <f>VLOOKUP($A247,PreSurvey!$D:S,16,FALSE)</f>
        <v>Agree Slightly</v>
      </c>
      <c r="Y247" t="s">
        <v>60</v>
      </c>
      <c r="Z247" s="6" t="str">
        <f>VLOOKUP($A247,PreSurvey!$D:T,17,FALSE)</f>
        <v>Neither Agree nor Disagree</v>
      </c>
      <c r="AA247" t="s">
        <v>66</v>
      </c>
      <c r="AB247" s="6" t="str">
        <f>VLOOKUP($A247,PreSurvey!$D:U,18,FALSE)</f>
        <v>Agree Slightly</v>
      </c>
      <c r="AC247" t="s">
        <v>65</v>
      </c>
      <c r="AD247" s="6" t="str">
        <f>VLOOKUP($A247,PreSurvey!$D:V,19,FALSE)</f>
        <v>Agree Slightly</v>
      </c>
      <c r="AE247" t="s">
        <v>65</v>
      </c>
      <c r="AF247" s="6" t="str">
        <f>VLOOKUP($A247,PreSurvey!$D:W,20,FALSE)</f>
        <v>Disagree Slightly</v>
      </c>
      <c r="AG247" t="s">
        <v>60</v>
      </c>
      <c r="AH247" s="6" t="str">
        <f>VLOOKUP($A247,PreSurvey!$D:X,21,FALSE)</f>
        <v>Neither Agree nor Disagree</v>
      </c>
      <c r="AI247" t="s">
        <v>65</v>
      </c>
      <c r="AJ247" s="6" t="str">
        <f>VLOOKUP($A247,PreSurvey!$D:Y,22,FALSE)</f>
        <v>Neither Agree nor Disagree</v>
      </c>
      <c r="AK247" t="s">
        <v>60</v>
      </c>
      <c r="AL247" s="6" t="str">
        <f>VLOOKUP($A247,PreSurvey!$D:Z,23,FALSE)</f>
        <v>Disagree Slightly</v>
      </c>
      <c r="AM247" t="s">
        <v>60</v>
      </c>
      <c r="AN247" s="6" t="str">
        <f>VLOOKUP($A247,PreSurvey!$D:AA,24,FALSE)</f>
        <v>Agree Slightly</v>
      </c>
      <c r="AO247" t="s">
        <v>65</v>
      </c>
      <c r="AP247" s="6" t="str">
        <f>VLOOKUP($A247,PreSurvey!$D:AB,25,FALSE)</f>
        <v>Agree Slightly</v>
      </c>
      <c r="AQ247" t="s">
        <v>60</v>
      </c>
      <c r="AR247" s="6" t="str">
        <f>VLOOKUP($A247,PreSurvey!$D:AC,26,FALSE)</f>
        <v>Agree Slightly</v>
      </c>
      <c r="AS247" t="s">
        <v>65</v>
      </c>
      <c r="AT247" s="6" t="str">
        <f>VLOOKUP($A247,PreSurvey!$D:AD,27,FALSE)</f>
        <v>Agree Slightly</v>
      </c>
      <c r="AU247" t="s">
        <v>65</v>
      </c>
      <c r="AV247" s="6" t="str">
        <f>VLOOKUP($A247,PreSurvey!$D:AE,28,FALSE)</f>
        <v>Neither Agree nor Disagree</v>
      </c>
      <c r="AW247" t="s">
        <v>66</v>
      </c>
      <c r="AX247" s="6" t="str">
        <f>VLOOKUP($A247,PreSurvey!$D:AF,29,FALSE)</f>
        <v>Agree Strongly</v>
      </c>
      <c r="AY247" t="s">
        <v>65</v>
      </c>
      <c r="AZ247" s="6" t="str">
        <f>VLOOKUP($A247,PreSurvey!$D:AG,30,FALSE)</f>
        <v>Agree Slightly</v>
      </c>
      <c r="BA247" t="s">
        <v>65</v>
      </c>
      <c r="BB247" s="6" t="str">
        <f>VLOOKUP($A247,PreSurvey!$D:AH,31,FALSE)</f>
        <v>Disagree Slightly</v>
      </c>
      <c r="BC247" t="s">
        <v>60</v>
      </c>
      <c r="BD247" s="6" t="str">
        <f>VLOOKUP($A247,PreSurvey!$D:AI,32,FALSE)</f>
        <v>Neither Agree nor Disagree</v>
      </c>
      <c r="BE247" t="s">
        <v>65</v>
      </c>
      <c r="BF247" s="6" t="str">
        <f>VLOOKUP($A247,PreSurvey!$D:AJ,33,FALSE)</f>
        <v>Agree Strongly</v>
      </c>
      <c r="BG247" t="s">
        <v>65</v>
      </c>
      <c r="BH247" s="6" t="str">
        <f>VLOOKUP($A247,PreSurvey!$D:AK,34,FALSE)</f>
        <v>Agree Slightly</v>
      </c>
      <c r="BI247" t="s">
        <v>65</v>
      </c>
      <c r="BJ247" s="6" t="str">
        <f>VLOOKUP($A247,PreSurvey!$D:AL,35,FALSE)</f>
        <v>Agree Slightly</v>
      </c>
      <c r="BK247" t="s">
        <v>66</v>
      </c>
      <c r="BL247" s="6" t="str">
        <f>VLOOKUP($A247,PreSurvey!$D:AM,36,FALSE)</f>
        <v>Agree Slightly</v>
      </c>
      <c r="BM247" t="s">
        <v>65</v>
      </c>
      <c r="BN247" s="6" t="str">
        <f>VLOOKUP($A247,PreSurvey!$D:AN,37,FALSE)</f>
        <v>Agree Slightly</v>
      </c>
      <c r="BO247" t="s">
        <v>65</v>
      </c>
      <c r="BP247" s="6" t="str">
        <f>VLOOKUP($A247,PreSurvey!$D:AO,38,FALSE)</f>
        <v>Neither Agree nor Disagree</v>
      </c>
      <c r="BQ247" t="s">
        <v>66</v>
      </c>
      <c r="BR247" s="6" t="str">
        <f>VLOOKUP($A247,PreSurvey!$D:AP,39,FALSE)</f>
        <v>Agree Slightly</v>
      </c>
      <c r="BS247" t="s">
        <v>65</v>
      </c>
      <c r="BT247" s="6" t="str">
        <f>VLOOKUP($A247,PreSurvey!$D:AQ,40,FALSE)</f>
        <v>Neither Agree nor Disagree</v>
      </c>
      <c r="BU247" t="s">
        <v>60</v>
      </c>
      <c r="BV247" s="6" t="str">
        <f>VLOOKUP($A247,PreSurvey!$D:AR,41,FALSE)</f>
        <v>Agree Slightly</v>
      </c>
      <c r="BW247" t="s">
        <v>60</v>
      </c>
      <c r="BX247" s="6" t="str">
        <f>VLOOKUP($A247,PreSurvey!$D:AS,42,FALSE)</f>
        <v>Neither Agree nor Disagree</v>
      </c>
      <c r="BY247" t="s">
        <v>60</v>
      </c>
      <c r="BZ247" s="6" t="str">
        <f>VLOOKUP($A247,PreSurvey!$D:AT,43,FALSE)</f>
        <v>Disagree Slightly</v>
      </c>
      <c r="CA247" t="s">
        <v>60</v>
      </c>
      <c r="CB247" s="6" t="str">
        <f>VLOOKUP($A247,PreSurvey!$D:AU,44,FALSE)</f>
        <v>Agree Slightly</v>
      </c>
      <c r="CC247" t="s">
        <v>65</v>
      </c>
      <c r="CD247" s="6" t="str">
        <f>VLOOKUP($A247,PreSurvey!$D:AV,45,FALSE)</f>
        <v>Neither Agree nor Disagree</v>
      </c>
      <c r="CE247" t="s">
        <v>60</v>
      </c>
      <c r="CF247" s="6" t="str">
        <f>VLOOKUP($A247,PreSurvey!$D:AW,46,FALSE)</f>
        <v>Neither Agree nor Disagree</v>
      </c>
      <c r="CG247" t="s">
        <v>60</v>
      </c>
      <c r="CH247" s="6" t="str">
        <f>VLOOKUP($A247,PreSurvey!$D:AX,47,FALSE)</f>
        <v>Disagree Slightly</v>
      </c>
      <c r="CI247" t="s">
        <v>65</v>
      </c>
      <c r="CJ247" s="6" t="str">
        <f>VLOOKUP($A247,PreSurvey!$D:AY,48,FALSE)</f>
        <v>Neither Agree nor Disagree</v>
      </c>
      <c r="CK247" t="s">
        <v>60</v>
      </c>
      <c r="CL247">
        <v>192</v>
      </c>
      <c r="CM247" s="3">
        <v>44415.135416666664</v>
      </c>
    </row>
    <row r="248" spans="1:91" x14ac:dyDescent="0.35">
      <c r="A248" s="5" t="s">
        <v>494</v>
      </c>
      <c r="B248" t="s">
        <v>465</v>
      </c>
      <c r="C248" t="s">
        <v>715</v>
      </c>
      <c r="D248" t="s">
        <v>63</v>
      </c>
      <c r="E248" s="6" t="s">
        <v>58</v>
      </c>
      <c r="F248" s="6" t="s">
        <v>73</v>
      </c>
      <c r="G248" s="6" t="s">
        <v>58</v>
      </c>
      <c r="H248" s="6" t="s">
        <v>59</v>
      </c>
      <c r="I248">
        <v>3</v>
      </c>
      <c r="J248">
        <v>3</v>
      </c>
      <c r="K248">
        <v>3</v>
      </c>
      <c r="L248" s="6" t="str">
        <f>VLOOKUP($A248,PreSurvey!$D:M,10,FALSE)</f>
        <v>Neither Agree nor Disagree</v>
      </c>
      <c r="M248" t="s">
        <v>60</v>
      </c>
      <c r="N248" s="6" t="str">
        <f>VLOOKUP($A248,PreSurvey!$D:N,11,FALSE)</f>
        <v>Neither Agree nor Disagree</v>
      </c>
      <c r="O248" t="s">
        <v>60</v>
      </c>
      <c r="P248" s="6" t="str">
        <f>VLOOKUP($A248,PreSurvey!$D:O,12,FALSE)</f>
        <v>Neither Agree nor Disagree</v>
      </c>
      <c r="Q248" t="s">
        <v>60</v>
      </c>
      <c r="R248" s="6" t="str">
        <f>VLOOKUP($A248,PreSurvey!$D:P,13,FALSE)</f>
        <v>Neither Agree nor Disagree</v>
      </c>
      <c r="S248" t="s">
        <v>60</v>
      </c>
      <c r="T248" s="6" t="str">
        <f>VLOOKUP($A248,PreSurvey!$D:Q,14,FALSE)</f>
        <v>Neither Agree nor Disagree</v>
      </c>
      <c r="U248" t="s">
        <v>60</v>
      </c>
      <c r="V248" s="6" t="str">
        <f>VLOOKUP($A248,PreSurvey!$D:R,15,FALSE)</f>
        <v>Neither Agree nor Disagree</v>
      </c>
      <c r="W248" t="s">
        <v>60</v>
      </c>
      <c r="X248" s="6" t="str">
        <f>VLOOKUP($A248,PreSurvey!$D:S,16,FALSE)</f>
        <v>Neither Agree nor Disagree</v>
      </c>
      <c r="Y248" t="s">
        <v>60</v>
      </c>
      <c r="Z248" s="6" t="str">
        <f>VLOOKUP($A248,PreSurvey!$D:T,17,FALSE)</f>
        <v>Neither Agree nor Disagree</v>
      </c>
      <c r="AA248" t="s">
        <v>60</v>
      </c>
      <c r="AB248" s="6" t="str">
        <f>VLOOKUP($A248,PreSurvey!$D:U,18,FALSE)</f>
        <v>Neither Agree nor Disagree</v>
      </c>
      <c r="AC248" t="s">
        <v>60</v>
      </c>
      <c r="AD248" s="6" t="str">
        <f>VLOOKUP($A248,PreSurvey!$D:V,19,FALSE)</f>
        <v>Neither Agree nor Disagree</v>
      </c>
      <c r="AE248" t="s">
        <v>60</v>
      </c>
      <c r="AF248" s="6" t="str">
        <f>VLOOKUP($A248,PreSurvey!$D:W,20,FALSE)</f>
        <v>Neither Agree nor Disagree</v>
      </c>
      <c r="AG248" t="s">
        <v>60</v>
      </c>
      <c r="AH248" s="6" t="str">
        <f>VLOOKUP($A248,PreSurvey!$D:X,21,FALSE)</f>
        <v>Neither Agree nor Disagree</v>
      </c>
      <c r="AI248" t="s">
        <v>60</v>
      </c>
      <c r="AJ248" s="6" t="str">
        <f>VLOOKUP($A248,PreSurvey!$D:Y,22,FALSE)</f>
        <v>Neither Agree nor Disagree</v>
      </c>
      <c r="AK248" t="s">
        <v>60</v>
      </c>
      <c r="AL248" s="6" t="str">
        <f>VLOOKUP($A248,PreSurvey!$D:Z,23,FALSE)</f>
        <v>Neither Agree nor Disagree</v>
      </c>
      <c r="AM248" t="s">
        <v>60</v>
      </c>
      <c r="AN248" s="6" t="str">
        <f>VLOOKUP($A248,PreSurvey!$D:AA,24,FALSE)</f>
        <v>Neither Agree nor Disagree</v>
      </c>
      <c r="AO248" t="s">
        <v>60</v>
      </c>
      <c r="AP248" s="6" t="str">
        <f>VLOOKUP($A248,PreSurvey!$D:AB,25,FALSE)</f>
        <v>Neither Agree nor Disagree</v>
      </c>
      <c r="AQ248" t="s">
        <v>60</v>
      </c>
      <c r="AR248" s="6" t="str">
        <f>VLOOKUP($A248,PreSurvey!$D:AC,26,FALSE)</f>
        <v>Neither Agree nor Disagree</v>
      </c>
      <c r="AS248" t="s">
        <v>60</v>
      </c>
      <c r="AT248" s="6" t="str">
        <f>VLOOKUP($A248,PreSurvey!$D:AD,27,FALSE)</f>
        <v>Neither Agree nor Disagree</v>
      </c>
      <c r="AU248" t="s">
        <v>60</v>
      </c>
      <c r="AV248" s="6" t="str">
        <f>VLOOKUP($A248,PreSurvey!$D:AE,28,FALSE)</f>
        <v>Neither Agree nor Disagree</v>
      </c>
      <c r="AW248" t="s">
        <v>60</v>
      </c>
      <c r="AX248" s="6" t="str">
        <f>VLOOKUP($A248,PreSurvey!$D:AF,29,FALSE)</f>
        <v>Neither Agree nor Disagree</v>
      </c>
      <c r="AY248" t="s">
        <v>60</v>
      </c>
      <c r="AZ248" s="6" t="str">
        <f>VLOOKUP($A248,PreSurvey!$D:AG,30,FALSE)</f>
        <v>Neither Agree nor Disagree</v>
      </c>
      <c r="BA248" t="s">
        <v>60</v>
      </c>
      <c r="BB248" s="6" t="str">
        <f>VLOOKUP($A248,PreSurvey!$D:AH,31,FALSE)</f>
        <v>Neither Agree nor Disagree</v>
      </c>
      <c r="BC248" t="s">
        <v>60</v>
      </c>
      <c r="BD248" s="6" t="str">
        <f>VLOOKUP($A248,PreSurvey!$D:AI,32,FALSE)</f>
        <v>Neither Agree nor Disagree</v>
      </c>
      <c r="BE248" t="s">
        <v>60</v>
      </c>
      <c r="BF248" s="6" t="str">
        <f>VLOOKUP($A248,PreSurvey!$D:AJ,33,FALSE)</f>
        <v>Neither Agree nor Disagree</v>
      </c>
      <c r="BG248" t="s">
        <v>60</v>
      </c>
      <c r="BH248" s="6" t="str">
        <f>VLOOKUP($A248,PreSurvey!$D:AK,34,FALSE)</f>
        <v>Neither Agree nor Disagree</v>
      </c>
      <c r="BI248" t="s">
        <v>60</v>
      </c>
      <c r="BJ248" s="6" t="str">
        <f>VLOOKUP($A248,PreSurvey!$D:AL,35,FALSE)</f>
        <v>Neither Agree nor Disagree</v>
      </c>
      <c r="BK248" t="s">
        <v>60</v>
      </c>
      <c r="BL248" s="6" t="str">
        <f>VLOOKUP($A248,PreSurvey!$D:AM,36,FALSE)</f>
        <v>Neither Agree nor Disagree</v>
      </c>
      <c r="BM248" t="s">
        <v>60</v>
      </c>
      <c r="BN248" s="6" t="str">
        <f>VLOOKUP($A248,PreSurvey!$D:AN,37,FALSE)</f>
        <v>Neither Agree nor Disagree</v>
      </c>
      <c r="BO248" t="s">
        <v>60</v>
      </c>
      <c r="BP248" s="6" t="str">
        <f>VLOOKUP($A248,PreSurvey!$D:AO,38,FALSE)</f>
        <v>Neither Agree nor Disagree</v>
      </c>
      <c r="BQ248" t="s">
        <v>60</v>
      </c>
      <c r="BR248" s="6" t="str">
        <f>VLOOKUP($A248,PreSurvey!$D:AP,39,FALSE)</f>
        <v>Neither Agree nor Disagree</v>
      </c>
      <c r="BS248" t="s">
        <v>60</v>
      </c>
      <c r="BT248" s="6" t="str">
        <f>VLOOKUP($A248,PreSurvey!$D:AQ,40,FALSE)</f>
        <v>Neither Agree nor Disagree</v>
      </c>
      <c r="BU248" t="s">
        <v>60</v>
      </c>
      <c r="BV248" s="6" t="str">
        <f>VLOOKUP($A248,PreSurvey!$D:AR,41,FALSE)</f>
        <v>Neither Agree nor Disagree</v>
      </c>
      <c r="BW248" t="s">
        <v>60</v>
      </c>
      <c r="BX248" s="6" t="str">
        <f>VLOOKUP($A248,PreSurvey!$D:AS,42,FALSE)</f>
        <v>Neither Agree nor Disagree</v>
      </c>
      <c r="BY248" t="s">
        <v>60</v>
      </c>
      <c r="BZ248" s="6" t="str">
        <f>VLOOKUP($A248,PreSurvey!$D:AT,43,FALSE)</f>
        <v>Neither Agree nor Disagree</v>
      </c>
      <c r="CA248" t="s">
        <v>60</v>
      </c>
      <c r="CB248" s="6" t="str">
        <f>VLOOKUP($A248,PreSurvey!$D:AU,44,FALSE)</f>
        <v>Neither Agree nor Disagree</v>
      </c>
      <c r="CC248" t="s">
        <v>60</v>
      </c>
      <c r="CD248" s="6" t="str">
        <f>VLOOKUP($A248,PreSurvey!$D:AV,45,FALSE)</f>
        <v>Neither Agree nor Disagree</v>
      </c>
      <c r="CE248" t="s">
        <v>60</v>
      </c>
      <c r="CF248" s="6" t="str">
        <f>VLOOKUP($A248,PreSurvey!$D:AW,46,FALSE)</f>
        <v>Neither Agree nor Disagree</v>
      </c>
      <c r="CG248" t="s">
        <v>60</v>
      </c>
      <c r="CH248" s="6" t="str">
        <f>VLOOKUP($A248,PreSurvey!$D:AX,47,FALSE)</f>
        <v>Neither Agree nor Disagree</v>
      </c>
      <c r="CI248" t="s">
        <v>60</v>
      </c>
      <c r="CJ248" s="6" t="str">
        <f>VLOOKUP($A248,PreSurvey!$D:AY,48,FALSE)</f>
        <v>Neither Agree nor Disagree</v>
      </c>
      <c r="CK248" t="s">
        <v>60</v>
      </c>
      <c r="CL248">
        <v>364</v>
      </c>
      <c r="CM248" s="3">
        <v>44436.27847222222</v>
      </c>
    </row>
    <row r="249" spans="1:91" x14ac:dyDescent="0.35">
      <c r="A249" s="5" t="s">
        <v>514</v>
      </c>
      <c r="B249" t="s">
        <v>465</v>
      </c>
      <c r="C249" t="s">
        <v>715</v>
      </c>
      <c r="D249" t="s">
        <v>63</v>
      </c>
      <c r="E249" s="6" t="s">
        <v>58</v>
      </c>
      <c r="F249" s="6" t="s">
        <v>73</v>
      </c>
      <c r="G249" s="6" t="s">
        <v>58</v>
      </c>
      <c r="H249" s="6" t="s">
        <v>80</v>
      </c>
      <c r="I249">
        <v>5</v>
      </c>
      <c r="J249">
        <v>5</v>
      </c>
      <c r="K249">
        <v>5</v>
      </c>
      <c r="L249" s="6" t="str">
        <f>VLOOKUP($A249,PreSurvey!$D:M,10,FALSE)</f>
        <v>Neither Agree nor Disagree</v>
      </c>
      <c r="M249" t="s">
        <v>68</v>
      </c>
      <c r="N249" s="6" t="str">
        <f>VLOOKUP($A249,PreSurvey!$D:N,11,FALSE)</f>
        <v>Neither Agree nor Disagree</v>
      </c>
      <c r="O249" t="s">
        <v>60</v>
      </c>
      <c r="P249" s="6" t="str">
        <f>VLOOKUP($A249,PreSurvey!$D:O,12,FALSE)</f>
        <v>Neither Agree nor Disagree</v>
      </c>
      <c r="Q249" t="s">
        <v>67</v>
      </c>
      <c r="R249" s="6" t="str">
        <f>VLOOKUP($A249,PreSurvey!$D:P,13,FALSE)</f>
        <v>Neither Agree nor Disagree</v>
      </c>
      <c r="S249" t="s">
        <v>68</v>
      </c>
      <c r="T249" s="6" t="str">
        <f>VLOOKUP($A249,PreSurvey!$D:Q,14,FALSE)</f>
        <v>Neither Agree nor Disagree</v>
      </c>
      <c r="U249" t="s">
        <v>68</v>
      </c>
      <c r="V249" s="6" t="str">
        <f>VLOOKUP($A249,PreSurvey!$D:R,15,FALSE)</f>
        <v>Neither Agree nor Disagree</v>
      </c>
      <c r="W249" t="s">
        <v>66</v>
      </c>
      <c r="X249" s="6" t="str">
        <f>VLOOKUP($A249,PreSurvey!$D:S,16,FALSE)</f>
        <v>Neither Agree nor Disagree</v>
      </c>
      <c r="Y249" t="s">
        <v>65</v>
      </c>
      <c r="Z249" s="6" t="str">
        <f>VLOOKUP($A249,PreSurvey!$D:T,17,FALSE)</f>
        <v>Neither Agree nor Disagree</v>
      </c>
      <c r="AA249" t="s">
        <v>66</v>
      </c>
      <c r="AB249" s="6" t="str">
        <f>VLOOKUP($A249,PreSurvey!$D:U,18,FALSE)</f>
        <v>Neither Agree nor Disagree</v>
      </c>
      <c r="AC249" t="s">
        <v>65</v>
      </c>
      <c r="AD249" s="6" t="str">
        <f>VLOOKUP($A249,PreSurvey!$D:V,19,FALSE)</f>
        <v>Neither Agree nor Disagree</v>
      </c>
      <c r="AE249" t="s">
        <v>65</v>
      </c>
      <c r="AF249" s="6" t="str">
        <f>VLOOKUP($A249,PreSurvey!$D:W,20,FALSE)</f>
        <v>Neither Agree nor Disagree</v>
      </c>
      <c r="AG249" t="s">
        <v>68</v>
      </c>
      <c r="AH249" s="6" t="str">
        <f>VLOOKUP($A249,PreSurvey!$D:X,21,FALSE)</f>
        <v>Neither Agree nor Disagree</v>
      </c>
      <c r="AI249" t="s">
        <v>65</v>
      </c>
      <c r="AJ249" s="6" t="str">
        <f>VLOOKUP($A249,PreSurvey!$D:Y,22,FALSE)</f>
        <v>Neither Agree nor Disagree</v>
      </c>
      <c r="AK249" t="s">
        <v>66</v>
      </c>
      <c r="AL249" s="6" t="str">
        <f>VLOOKUP($A249,PreSurvey!$D:Z,23,FALSE)</f>
        <v>Neither Agree nor Disagree</v>
      </c>
      <c r="AM249" t="s">
        <v>66</v>
      </c>
      <c r="AN249" s="6" t="str">
        <f>VLOOKUP($A249,PreSurvey!$D:AA,24,FALSE)</f>
        <v>Neither Agree nor Disagree</v>
      </c>
      <c r="AO249" t="s">
        <v>65</v>
      </c>
      <c r="AP249" s="6" t="str">
        <f>VLOOKUP($A249,PreSurvey!$D:AB,25,FALSE)</f>
        <v>Neither Agree nor Disagree</v>
      </c>
      <c r="AQ249" t="s">
        <v>66</v>
      </c>
      <c r="AR249" s="6" t="str">
        <f>VLOOKUP($A249,PreSurvey!$D:AC,26,FALSE)</f>
        <v>Neither Agree nor Disagree</v>
      </c>
      <c r="AS249" t="s">
        <v>65</v>
      </c>
      <c r="AT249" s="6" t="str">
        <f>VLOOKUP($A249,PreSurvey!$D:AD,27,FALSE)</f>
        <v>Neither Agree nor Disagree</v>
      </c>
      <c r="AU249" t="s">
        <v>60</v>
      </c>
      <c r="AV249" s="6" t="str">
        <f>VLOOKUP($A249,PreSurvey!$D:AE,28,FALSE)</f>
        <v>Neither Agree nor Disagree</v>
      </c>
      <c r="AW249" t="s">
        <v>66</v>
      </c>
      <c r="AX249" s="6" t="str">
        <f>VLOOKUP($A249,PreSurvey!$D:AF,29,FALSE)</f>
        <v>Neither Agree nor Disagree</v>
      </c>
      <c r="AY249" t="s">
        <v>65</v>
      </c>
      <c r="AZ249" s="6" t="str">
        <f>VLOOKUP($A249,PreSurvey!$D:AG,30,FALSE)</f>
        <v>Neither Agree nor Disagree</v>
      </c>
      <c r="BA249" t="s">
        <v>65</v>
      </c>
      <c r="BB249" s="6" t="str">
        <f>VLOOKUP($A249,PreSurvey!$D:AH,31,FALSE)</f>
        <v>Neither Agree nor Disagree</v>
      </c>
      <c r="BC249" t="s">
        <v>60</v>
      </c>
      <c r="BD249" s="6" t="str">
        <f>VLOOKUP($A249,PreSurvey!$D:AI,32,FALSE)</f>
        <v>Neither Agree nor Disagree</v>
      </c>
      <c r="BE249" t="s">
        <v>68</v>
      </c>
      <c r="BF249" s="6" t="str">
        <f>VLOOKUP($A249,PreSurvey!$D:AJ,33,FALSE)</f>
        <v>Neither Agree nor Disagree</v>
      </c>
      <c r="BG249" t="s">
        <v>68</v>
      </c>
      <c r="BH249" s="6" t="str">
        <f>VLOOKUP($A249,PreSurvey!$D:AK,34,FALSE)</f>
        <v>Neither Agree nor Disagree</v>
      </c>
      <c r="BI249" t="s">
        <v>67</v>
      </c>
      <c r="BJ249" s="6" t="str">
        <f>VLOOKUP($A249,PreSurvey!$D:AL,35,FALSE)</f>
        <v>Neither Agree nor Disagree</v>
      </c>
      <c r="BK249" t="s">
        <v>60</v>
      </c>
      <c r="BL249" s="6" t="str">
        <f>VLOOKUP($A249,PreSurvey!$D:AM,36,FALSE)</f>
        <v>Neither Agree nor Disagree</v>
      </c>
      <c r="BM249" t="s">
        <v>60</v>
      </c>
      <c r="BN249" s="6" t="str">
        <f>VLOOKUP($A249,PreSurvey!$D:AN,37,FALSE)</f>
        <v>Neither Agree nor Disagree</v>
      </c>
      <c r="BO249" t="s">
        <v>66</v>
      </c>
      <c r="BP249" s="6" t="str">
        <f>VLOOKUP($A249,PreSurvey!$D:AO,38,FALSE)</f>
        <v>Neither Agree nor Disagree</v>
      </c>
      <c r="BQ249" t="s">
        <v>60</v>
      </c>
      <c r="BR249" s="6" t="str">
        <f>VLOOKUP($A249,PreSurvey!$D:AP,39,FALSE)</f>
        <v>Neither Agree nor Disagree</v>
      </c>
      <c r="BS249" t="s">
        <v>67</v>
      </c>
      <c r="BT249" s="6" t="str">
        <f>VLOOKUP($A249,PreSurvey!$D:AQ,40,FALSE)</f>
        <v>Neither Agree nor Disagree</v>
      </c>
      <c r="BU249" t="s">
        <v>67</v>
      </c>
      <c r="BV249" s="6" t="str">
        <f>VLOOKUP($A249,PreSurvey!$D:AR,41,FALSE)</f>
        <v>Neither Agree nor Disagree</v>
      </c>
      <c r="BW249" t="s">
        <v>67</v>
      </c>
      <c r="BX249" s="6" t="str">
        <f>VLOOKUP($A249,PreSurvey!$D:AS,42,FALSE)</f>
        <v>Neither Agree nor Disagree</v>
      </c>
      <c r="BY249" t="s">
        <v>67</v>
      </c>
      <c r="BZ249" s="6" t="str">
        <f>VLOOKUP($A249,PreSurvey!$D:AT,43,FALSE)</f>
        <v>Neither Agree nor Disagree</v>
      </c>
      <c r="CA249" t="s">
        <v>68</v>
      </c>
      <c r="CB249" s="6" t="str">
        <f>VLOOKUP($A249,PreSurvey!$D:AU,44,FALSE)</f>
        <v>Neither Agree nor Disagree</v>
      </c>
      <c r="CC249" t="s">
        <v>65</v>
      </c>
      <c r="CD249" s="6" t="str">
        <f>VLOOKUP($A249,PreSurvey!$D:AV,45,FALSE)</f>
        <v>Neither Agree nor Disagree</v>
      </c>
      <c r="CE249" t="s">
        <v>60</v>
      </c>
      <c r="CF249" s="6" t="str">
        <f>VLOOKUP($A249,PreSurvey!$D:AW,46,FALSE)</f>
        <v>Neither Agree nor Disagree</v>
      </c>
      <c r="CG249" t="s">
        <v>60</v>
      </c>
      <c r="CH249" s="6" t="str">
        <f>VLOOKUP($A249,PreSurvey!$D:AX,47,FALSE)</f>
        <v>Neither Agree nor Disagree</v>
      </c>
      <c r="CI249" t="s">
        <v>68</v>
      </c>
      <c r="CJ249" s="6" t="str">
        <f>VLOOKUP($A249,PreSurvey!$D:AY,48,FALSE)</f>
        <v>Neither Agree nor Disagree</v>
      </c>
      <c r="CK249" t="s">
        <v>68</v>
      </c>
      <c r="CL249">
        <v>325</v>
      </c>
      <c r="CM249" s="3">
        <v>44431.455555555556</v>
      </c>
    </row>
    <row r="250" spans="1:91" x14ac:dyDescent="0.35">
      <c r="A250" s="5" t="s">
        <v>191</v>
      </c>
      <c r="B250" t="s">
        <v>342</v>
      </c>
      <c r="C250" t="s">
        <v>705</v>
      </c>
      <c r="D250" t="s">
        <v>63</v>
      </c>
      <c r="E250" s="6" t="s">
        <v>58</v>
      </c>
      <c r="F250" s="6" t="s">
        <v>73</v>
      </c>
      <c r="G250" s="6" t="s">
        <v>58</v>
      </c>
      <c r="H250" s="6" t="s">
        <v>59</v>
      </c>
      <c r="I250">
        <v>4</v>
      </c>
      <c r="J250">
        <v>4</v>
      </c>
      <c r="K250">
        <v>4</v>
      </c>
      <c r="L250" s="6" t="str">
        <f>VLOOKUP($A250,PreSurvey!$D:M,10,FALSE)</f>
        <v>Agree Slightly</v>
      </c>
      <c r="M250" t="s">
        <v>65</v>
      </c>
      <c r="N250" s="6" t="str">
        <f>VLOOKUP($A250,PreSurvey!$D:N,11,FALSE)</f>
        <v>Neither Agree nor Disagree</v>
      </c>
      <c r="O250" t="s">
        <v>67</v>
      </c>
      <c r="P250" s="6" t="str">
        <f>VLOOKUP($A250,PreSurvey!$D:O,12,FALSE)</f>
        <v>Disagree Strongly</v>
      </c>
      <c r="Q250" t="s">
        <v>67</v>
      </c>
      <c r="R250" s="6" t="str">
        <f>VLOOKUP($A250,PreSurvey!$D:P,13,FALSE)</f>
        <v>Agree Slightly</v>
      </c>
      <c r="S250" t="s">
        <v>68</v>
      </c>
      <c r="T250" s="6" t="str">
        <f>VLOOKUP($A250,PreSurvey!$D:Q,14,FALSE)</f>
        <v>Agree Slightly</v>
      </c>
      <c r="U250" t="s">
        <v>68</v>
      </c>
      <c r="V250" s="6" t="str">
        <f>VLOOKUP($A250,PreSurvey!$D:R,15,FALSE)</f>
        <v>Disagree Strongly</v>
      </c>
      <c r="W250" t="s">
        <v>67</v>
      </c>
      <c r="X250" s="6" t="str">
        <f>VLOOKUP($A250,PreSurvey!$D:S,16,FALSE)</f>
        <v>Disagree Strongly</v>
      </c>
      <c r="Y250" t="s">
        <v>67</v>
      </c>
      <c r="Z250" s="6" t="str">
        <f>VLOOKUP($A250,PreSurvey!$D:T,17,FALSE)</f>
        <v>Disagree Strongly</v>
      </c>
      <c r="AA250" t="s">
        <v>67</v>
      </c>
      <c r="AB250" s="6" t="str">
        <f>VLOOKUP($A250,PreSurvey!$D:U,18,FALSE)</f>
        <v>Agree Strongly</v>
      </c>
      <c r="AC250" t="s">
        <v>68</v>
      </c>
      <c r="AD250" s="6" t="str">
        <f>VLOOKUP($A250,PreSurvey!$D:V,19,FALSE)</f>
        <v>Neither Agree nor Disagree</v>
      </c>
      <c r="AE250" t="s">
        <v>60</v>
      </c>
      <c r="AF250" s="6" t="str">
        <f>VLOOKUP($A250,PreSurvey!$D:W,20,FALSE)</f>
        <v>Disagree Strongly</v>
      </c>
      <c r="AG250" t="s">
        <v>67</v>
      </c>
      <c r="AH250" s="6" t="str">
        <f>VLOOKUP($A250,PreSurvey!$D:X,21,FALSE)</f>
        <v>Disagree Strongly</v>
      </c>
      <c r="AI250" t="s">
        <v>65</v>
      </c>
      <c r="AJ250" s="6" t="str">
        <f>VLOOKUP($A250,PreSurvey!$D:Y,22,FALSE)</f>
        <v>Disagree Strongly</v>
      </c>
      <c r="AK250" t="s">
        <v>67</v>
      </c>
      <c r="AL250" s="6" t="str">
        <f>VLOOKUP($A250,PreSurvey!$D:Z,23,FALSE)</f>
        <v>Disagree Strongly</v>
      </c>
      <c r="AM250" t="s">
        <v>67</v>
      </c>
      <c r="AN250" s="6" t="str">
        <f>VLOOKUP($A250,PreSurvey!$D:AA,24,FALSE)</f>
        <v>Disagree Strongly</v>
      </c>
      <c r="AO250" t="s">
        <v>67</v>
      </c>
      <c r="AP250" s="6" t="str">
        <f>VLOOKUP($A250,PreSurvey!$D:AB,25,FALSE)</f>
        <v>Disagree Strongly</v>
      </c>
      <c r="AQ250" t="s">
        <v>67</v>
      </c>
      <c r="AR250" s="6" t="str">
        <f>VLOOKUP($A250,PreSurvey!$D:AC,26,FALSE)</f>
        <v>Disagree Strongly</v>
      </c>
      <c r="AS250" t="s">
        <v>67</v>
      </c>
      <c r="AT250" s="6" t="str">
        <f>VLOOKUP($A250,PreSurvey!$D:AD,27,FALSE)</f>
        <v>Neither Agree nor Disagree</v>
      </c>
      <c r="AU250" t="s">
        <v>65</v>
      </c>
      <c r="AV250" s="6" t="str">
        <f>VLOOKUP($A250,PreSurvey!$D:AE,28,FALSE)</f>
        <v>Disagree Strongly</v>
      </c>
      <c r="AW250" t="s">
        <v>67</v>
      </c>
      <c r="AX250" s="6" t="str">
        <f>VLOOKUP($A250,PreSurvey!$D:AF,29,FALSE)</f>
        <v>Disagree Strongly</v>
      </c>
      <c r="AY250" t="s">
        <v>67</v>
      </c>
      <c r="AZ250" s="6" t="str">
        <f>VLOOKUP($A250,PreSurvey!$D:AG,30,FALSE)</f>
        <v>Disagree Strongly</v>
      </c>
      <c r="BA250" t="s">
        <v>67</v>
      </c>
      <c r="BB250" s="6" t="str">
        <f>VLOOKUP($A250,PreSurvey!$D:AH,31,FALSE)</f>
        <v>Agree Slightly</v>
      </c>
      <c r="BC250" t="s">
        <v>65</v>
      </c>
      <c r="BD250" s="6" t="str">
        <f>VLOOKUP($A250,PreSurvey!$D:AI,32,FALSE)</f>
        <v>Neither Agree nor Disagree</v>
      </c>
      <c r="BE250" t="s">
        <v>65</v>
      </c>
      <c r="BF250" s="6" t="str">
        <f>VLOOKUP($A250,PreSurvey!$D:AJ,33,FALSE)</f>
        <v>Disagree Strongly</v>
      </c>
      <c r="BG250" t="s">
        <v>67</v>
      </c>
      <c r="BH250" s="6" t="str">
        <f>VLOOKUP($A250,PreSurvey!$D:AK,34,FALSE)</f>
        <v>Disagree Strongly</v>
      </c>
      <c r="BI250" t="s">
        <v>67</v>
      </c>
      <c r="BJ250" s="6" t="str">
        <f>VLOOKUP($A250,PreSurvey!$D:AL,35,FALSE)</f>
        <v>Disagree Strongly</v>
      </c>
      <c r="BK250" t="s">
        <v>67</v>
      </c>
      <c r="BL250" s="6" t="str">
        <f>VLOOKUP($A250,PreSurvey!$D:AM,36,FALSE)</f>
        <v>Disagree Strongly</v>
      </c>
      <c r="BM250" t="s">
        <v>67</v>
      </c>
      <c r="BN250" s="6" t="str">
        <f>VLOOKUP($A250,PreSurvey!$D:AN,37,FALSE)</f>
        <v>Agree Slightly</v>
      </c>
      <c r="BO250" t="s">
        <v>65</v>
      </c>
      <c r="BP250" s="6" t="str">
        <f>VLOOKUP($A250,PreSurvey!$D:AO,38,FALSE)</f>
        <v>Disagree Strongly</v>
      </c>
      <c r="BQ250" t="s">
        <v>67</v>
      </c>
      <c r="BR250" s="6" t="str">
        <f>VLOOKUP($A250,PreSurvey!$D:AP,39,FALSE)</f>
        <v>Disagree Strongly</v>
      </c>
      <c r="BS250" t="s">
        <v>67</v>
      </c>
      <c r="BT250" s="6" t="str">
        <f>VLOOKUP($A250,PreSurvey!$D:AQ,40,FALSE)</f>
        <v>Disagree Strongly</v>
      </c>
      <c r="BU250" t="s">
        <v>67</v>
      </c>
      <c r="BV250" s="6" t="str">
        <f>VLOOKUP($A250,PreSurvey!$D:AR,41,FALSE)</f>
        <v>Disagree Strongly</v>
      </c>
      <c r="BW250" t="s">
        <v>67</v>
      </c>
      <c r="BX250" s="6" t="str">
        <f>VLOOKUP($A250,PreSurvey!$D:AS,42,FALSE)</f>
        <v>Disagree Slightly</v>
      </c>
      <c r="BY250" t="s">
        <v>66</v>
      </c>
      <c r="BZ250" s="6" t="str">
        <f>VLOOKUP($A250,PreSurvey!$D:AT,43,FALSE)</f>
        <v>Agree Strongly</v>
      </c>
      <c r="CA250" t="s">
        <v>68</v>
      </c>
      <c r="CB250" s="6" t="str">
        <f>VLOOKUP($A250,PreSurvey!$D:AU,44,FALSE)</f>
        <v>Agree Slightly</v>
      </c>
      <c r="CC250" t="s">
        <v>65</v>
      </c>
      <c r="CD250" s="6" t="str">
        <f>VLOOKUP($A250,PreSurvey!$D:AV,45,FALSE)</f>
        <v>Agree Slightly</v>
      </c>
      <c r="CE250" t="s">
        <v>65</v>
      </c>
      <c r="CF250" s="6" t="str">
        <f>VLOOKUP($A250,PreSurvey!$D:AW,46,FALSE)</f>
        <v>Agree Slightly</v>
      </c>
      <c r="CG250" t="s">
        <v>65</v>
      </c>
      <c r="CH250" s="6" t="str">
        <f>VLOOKUP($A250,PreSurvey!$D:AX,47,FALSE)</f>
        <v>Agree Slightly</v>
      </c>
      <c r="CI250" t="s">
        <v>65</v>
      </c>
      <c r="CJ250" s="6" t="str">
        <f>VLOOKUP($A250,PreSurvey!$D:AY,48,FALSE)</f>
        <v>Neither Agree nor Disagree</v>
      </c>
      <c r="CK250" t="s">
        <v>60</v>
      </c>
      <c r="CL250">
        <v>932</v>
      </c>
      <c r="CM250" s="3">
        <v>44442.115277777775</v>
      </c>
    </row>
    <row r="251" spans="1:91" x14ac:dyDescent="0.35">
      <c r="A251" s="5" t="s">
        <v>357</v>
      </c>
      <c r="B251" t="s">
        <v>342</v>
      </c>
      <c r="C251" t="s">
        <v>705</v>
      </c>
      <c r="D251" t="s">
        <v>63</v>
      </c>
      <c r="E251" s="6" t="s">
        <v>58</v>
      </c>
      <c r="F251" s="6" t="s">
        <v>73</v>
      </c>
      <c r="G251" s="6" t="s">
        <v>58</v>
      </c>
      <c r="H251" s="6" t="s">
        <v>59</v>
      </c>
      <c r="I251">
        <v>5</v>
      </c>
      <c r="J251">
        <v>5</v>
      </c>
      <c r="K251">
        <v>5</v>
      </c>
      <c r="L251" s="6" t="str">
        <f>VLOOKUP($A251,PreSurvey!$D:M,10,FALSE)</f>
        <v>Agree Slightly</v>
      </c>
      <c r="M251" t="s">
        <v>68</v>
      </c>
      <c r="N251" s="6" t="str">
        <f>VLOOKUP($A251,PreSurvey!$D:N,11,FALSE)</f>
        <v>Disagree Slightly</v>
      </c>
      <c r="O251" t="s">
        <v>60</v>
      </c>
      <c r="P251" s="6" t="str">
        <f>VLOOKUP($A251,PreSurvey!$D:O,12,FALSE)</f>
        <v>Disagree Slightly</v>
      </c>
      <c r="Q251" t="s">
        <v>66</v>
      </c>
      <c r="R251" s="6" t="str">
        <f>VLOOKUP($A251,PreSurvey!$D:P,13,FALSE)</f>
        <v>Agree Slightly</v>
      </c>
      <c r="S251" t="s">
        <v>68</v>
      </c>
      <c r="T251" s="6" t="str">
        <f>VLOOKUP($A251,PreSurvey!$D:Q,14,FALSE)</f>
        <v>Agree Slightly</v>
      </c>
      <c r="U251" t="s">
        <v>68</v>
      </c>
      <c r="V251" s="6" t="str">
        <f>VLOOKUP($A251,PreSurvey!$D:R,15,FALSE)</f>
        <v>Disagree Strongly</v>
      </c>
      <c r="W251" t="s">
        <v>67</v>
      </c>
      <c r="X251" s="6" t="str">
        <f>VLOOKUP($A251,PreSurvey!$D:S,16,FALSE)</f>
        <v>Disagree Strongly</v>
      </c>
      <c r="Y251" t="s">
        <v>67</v>
      </c>
      <c r="Z251" s="6" t="str">
        <f>VLOOKUP($A251,PreSurvey!$D:T,17,FALSE)</f>
        <v>Disagree Strongly</v>
      </c>
      <c r="AA251" t="s">
        <v>67</v>
      </c>
      <c r="AB251" s="6" t="str">
        <f>VLOOKUP($A251,PreSurvey!$D:U,18,FALSE)</f>
        <v>Agree Strongly</v>
      </c>
      <c r="AC251" t="s">
        <v>68</v>
      </c>
      <c r="AD251" s="6" t="str">
        <f>VLOOKUP($A251,PreSurvey!$D:V,19,FALSE)</f>
        <v>Agree Slightly</v>
      </c>
      <c r="AE251" t="s">
        <v>68</v>
      </c>
      <c r="AF251" s="6" t="str">
        <f>VLOOKUP($A251,PreSurvey!$D:W,20,FALSE)</f>
        <v>Agree Slightly</v>
      </c>
      <c r="AG251" t="s">
        <v>65</v>
      </c>
      <c r="AH251" s="6" t="str">
        <f>VLOOKUP($A251,PreSurvey!$D:X,21,FALSE)</f>
        <v>Neither Agree nor Disagree</v>
      </c>
      <c r="AI251" t="s">
        <v>65</v>
      </c>
      <c r="AJ251" s="6" t="str">
        <f>VLOOKUP($A251,PreSurvey!$D:Y,22,FALSE)</f>
        <v>Disagree Slightly</v>
      </c>
      <c r="AK251" t="s">
        <v>60</v>
      </c>
      <c r="AL251" s="6" t="str">
        <f>VLOOKUP($A251,PreSurvey!$D:Z,23,FALSE)</f>
        <v>Disagree Slightly</v>
      </c>
      <c r="AM251" t="s">
        <v>60</v>
      </c>
      <c r="AN251" s="6" t="str">
        <f>VLOOKUP($A251,PreSurvey!$D:AA,24,FALSE)</f>
        <v>Disagree Slightly</v>
      </c>
      <c r="AO251" t="s">
        <v>60</v>
      </c>
      <c r="AP251" s="6" t="str">
        <f>VLOOKUP($A251,PreSurvey!$D:AB,25,FALSE)</f>
        <v>Disagree Strongly</v>
      </c>
      <c r="AQ251" t="s">
        <v>66</v>
      </c>
      <c r="AR251" s="6" t="str">
        <f>VLOOKUP($A251,PreSurvey!$D:AC,26,FALSE)</f>
        <v>Agree Slightly</v>
      </c>
      <c r="AS251" t="s">
        <v>65</v>
      </c>
      <c r="AT251" s="6" t="str">
        <f>VLOOKUP($A251,PreSurvey!$D:AD,27,FALSE)</f>
        <v>Agree Slightly</v>
      </c>
      <c r="AU251" t="s">
        <v>68</v>
      </c>
      <c r="AV251" s="6" t="str">
        <f>VLOOKUP($A251,PreSurvey!$D:AE,28,FALSE)</f>
        <v>Neither Agree nor Disagree</v>
      </c>
      <c r="AW251" t="s">
        <v>67</v>
      </c>
      <c r="AX251" s="6" t="str">
        <f>VLOOKUP($A251,PreSurvey!$D:AF,29,FALSE)</f>
        <v>Agree Slightly</v>
      </c>
      <c r="AY251" t="s">
        <v>65</v>
      </c>
      <c r="AZ251" s="6" t="str">
        <f>VLOOKUP($A251,PreSurvey!$D:AG,30,FALSE)</f>
        <v>Neither Agree nor Disagree</v>
      </c>
      <c r="BA251" t="s">
        <v>60</v>
      </c>
      <c r="BB251" s="6" t="str">
        <f>VLOOKUP($A251,PreSurvey!$D:AH,31,FALSE)</f>
        <v>Neither Agree nor Disagree</v>
      </c>
      <c r="BC251" t="s">
        <v>68</v>
      </c>
      <c r="BD251" s="6" t="str">
        <f>VLOOKUP($A251,PreSurvey!$D:AI,32,FALSE)</f>
        <v>Agree Slightly</v>
      </c>
      <c r="BE251" t="s">
        <v>68</v>
      </c>
      <c r="BF251" s="6" t="str">
        <f>VLOOKUP($A251,PreSurvey!$D:AJ,33,FALSE)</f>
        <v>Disagree Strongly</v>
      </c>
      <c r="BG251" t="s">
        <v>60</v>
      </c>
      <c r="BH251" s="6" t="str">
        <f>VLOOKUP($A251,PreSurvey!$D:AK,34,FALSE)</f>
        <v>Disagree Slightly</v>
      </c>
      <c r="BI251" t="s">
        <v>67</v>
      </c>
      <c r="BJ251" s="6" t="str">
        <f>VLOOKUP($A251,PreSurvey!$D:AL,35,FALSE)</f>
        <v>Disagree Slightly</v>
      </c>
      <c r="BK251" t="s">
        <v>66</v>
      </c>
      <c r="BL251" s="6" t="str">
        <f>VLOOKUP($A251,PreSurvey!$D:AM,36,FALSE)</f>
        <v>Agree Slightly</v>
      </c>
      <c r="BM251" t="s">
        <v>65</v>
      </c>
      <c r="BN251" s="6" t="str">
        <f>VLOOKUP($A251,PreSurvey!$D:AN,37,FALSE)</f>
        <v>Agree Slightly</v>
      </c>
      <c r="BO251" t="s">
        <v>60</v>
      </c>
      <c r="BP251" s="6" t="str">
        <f>VLOOKUP($A251,PreSurvey!$D:AO,38,FALSE)</f>
        <v>Disagree Slightly</v>
      </c>
      <c r="BQ251" t="s">
        <v>66</v>
      </c>
      <c r="BR251" s="6" t="str">
        <f>VLOOKUP($A251,PreSurvey!$D:AP,39,FALSE)</f>
        <v>Neither Agree nor Disagree</v>
      </c>
      <c r="BS251" t="s">
        <v>66</v>
      </c>
      <c r="BT251" s="6" t="str">
        <f>VLOOKUP($A251,PreSurvey!$D:AQ,40,FALSE)</f>
        <v>Disagree Slightly</v>
      </c>
      <c r="BU251" t="s">
        <v>67</v>
      </c>
      <c r="BV251" s="6" t="str">
        <f>VLOOKUP($A251,PreSurvey!$D:AR,41,FALSE)</f>
        <v>Neither Agree nor Disagree</v>
      </c>
      <c r="BW251" t="s">
        <v>66</v>
      </c>
      <c r="BX251" s="6" t="str">
        <f>VLOOKUP($A251,PreSurvey!$D:AS,42,FALSE)</f>
        <v>Neither Agree nor Disagree</v>
      </c>
      <c r="BY251" t="s">
        <v>66</v>
      </c>
      <c r="BZ251" s="6" t="str">
        <f>VLOOKUP($A251,PreSurvey!$D:AT,43,FALSE)</f>
        <v>Agree Slightly</v>
      </c>
      <c r="CA251" t="s">
        <v>60</v>
      </c>
      <c r="CB251" s="6" t="str">
        <f>VLOOKUP($A251,PreSurvey!$D:AU,44,FALSE)</f>
        <v>Agree Strongly</v>
      </c>
      <c r="CC251" t="s">
        <v>65</v>
      </c>
      <c r="CD251" s="6" t="str">
        <f>VLOOKUP($A251,PreSurvey!$D:AV,45,FALSE)</f>
        <v>Agree Slightly</v>
      </c>
      <c r="CE251" t="s">
        <v>65</v>
      </c>
      <c r="CF251" s="6" t="str">
        <f>VLOOKUP($A251,PreSurvey!$D:AW,46,FALSE)</f>
        <v>Neither Agree nor Disagree</v>
      </c>
      <c r="CG251" t="s">
        <v>65</v>
      </c>
      <c r="CH251" s="6" t="str">
        <f>VLOOKUP($A251,PreSurvey!$D:AX,47,FALSE)</f>
        <v>Agree Slightly</v>
      </c>
      <c r="CI251" t="s">
        <v>65</v>
      </c>
      <c r="CJ251" s="6" t="str">
        <f>VLOOKUP($A251,PreSurvey!$D:AY,48,FALSE)</f>
        <v>Neither Agree nor Disagree</v>
      </c>
      <c r="CK251" t="s">
        <v>60</v>
      </c>
      <c r="CL251">
        <v>645</v>
      </c>
      <c r="CM251" s="3">
        <v>44437.408333333333</v>
      </c>
    </row>
    <row r="252" spans="1:91" x14ac:dyDescent="0.35">
      <c r="A252" s="5" t="s">
        <v>365</v>
      </c>
      <c r="B252" t="s">
        <v>342</v>
      </c>
      <c r="C252" t="s">
        <v>705</v>
      </c>
      <c r="D252" t="s">
        <v>63</v>
      </c>
      <c r="E252" s="6" t="s">
        <v>52</v>
      </c>
      <c r="F252" s="6" t="s">
        <v>77</v>
      </c>
      <c r="G252" s="6" t="s">
        <v>58</v>
      </c>
      <c r="H252" s="6" t="s">
        <v>59</v>
      </c>
      <c r="I252">
        <v>5</v>
      </c>
      <c r="J252">
        <v>5</v>
      </c>
      <c r="K252">
        <v>5</v>
      </c>
      <c r="L252" s="6" t="str">
        <f>VLOOKUP($A252,PreSurvey!$D:M,10,FALSE)</f>
        <v>Agree Slightly</v>
      </c>
      <c r="M252" t="s">
        <v>60</v>
      </c>
      <c r="N252" s="6" t="str">
        <f>VLOOKUP($A252,PreSurvey!$D:N,11,FALSE)</f>
        <v>Disagree Slightly</v>
      </c>
      <c r="O252" t="s">
        <v>66</v>
      </c>
      <c r="P252" s="6" t="str">
        <f>VLOOKUP($A252,PreSurvey!$D:O,12,FALSE)</f>
        <v>Disagree Slightly</v>
      </c>
      <c r="Q252" t="s">
        <v>66</v>
      </c>
      <c r="R252" s="6" t="str">
        <f>VLOOKUP($A252,PreSurvey!$D:P,13,FALSE)</f>
        <v>Agree Slightly</v>
      </c>
      <c r="S252" t="s">
        <v>66</v>
      </c>
      <c r="T252" s="6" t="str">
        <f>VLOOKUP($A252,PreSurvey!$D:Q,14,FALSE)</f>
        <v>Agree Slightly</v>
      </c>
      <c r="U252" t="s">
        <v>65</v>
      </c>
      <c r="V252" s="6" t="str">
        <f>VLOOKUP($A252,PreSurvey!$D:R,15,FALSE)</f>
        <v>Disagree Slightly</v>
      </c>
      <c r="W252" t="s">
        <v>66</v>
      </c>
      <c r="X252" s="6" t="str">
        <f>VLOOKUP($A252,PreSurvey!$D:S,16,FALSE)</f>
        <v>Disagree Slightly</v>
      </c>
      <c r="Y252" t="s">
        <v>66</v>
      </c>
      <c r="Z252" s="6" t="str">
        <f>VLOOKUP($A252,PreSurvey!$D:T,17,FALSE)</f>
        <v>Disagree Slightly</v>
      </c>
      <c r="AA252" t="s">
        <v>66</v>
      </c>
      <c r="AB252" s="6" t="str">
        <f>VLOOKUP($A252,PreSurvey!$D:U,18,FALSE)</f>
        <v>Disagree Slightly</v>
      </c>
      <c r="AC252" t="s">
        <v>66</v>
      </c>
      <c r="AD252" s="6" t="str">
        <f>VLOOKUP($A252,PreSurvey!$D:V,19,FALSE)</f>
        <v>Disagree Slightly</v>
      </c>
      <c r="AE252" t="s">
        <v>66</v>
      </c>
      <c r="AF252" s="6" t="str">
        <f>VLOOKUP($A252,PreSurvey!$D:W,20,FALSE)</f>
        <v>Disagree Slightly</v>
      </c>
      <c r="AG252" t="s">
        <v>66</v>
      </c>
      <c r="AH252" s="6" t="str">
        <f>VLOOKUP($A252,PreSurvey!$D:X,21,FALSE)</f>
        <v>Disagree Strongly</v>
      </c>
      <c r="AI252" t="s">
        <v>60</v>
      </c>
      <c r="AJ252" s="6" t="str">
        <f>VLOOKUP($A252,PreSurvey!$D:Y,22,FALSE)</f>
        <v>Disagree Slightly</v>
      </c>
      <c r="AK252" t="s">
        <v>60</v>
      </c>
      <c r="AL252" s="6" t="str">
        <f>VLOOKUP($A252,PreSurvey!$D:Z,23,FALSE)</f>
        <v>Disagree Strongly</v>
      </c>
      <c r="AM252" t="s">
        <v>67</v>
      </c>
      <c r="AN252" s="6" t="str">
        <f>VLOOKUP($A252,PreSurvey!$D:AA,24,FALSE)</f>
        <v>Disagree Strongly</v>
      </c>
      <c r="AO252" t="s">
        <v>67</v>
      </c>
      <c r="AP252" s="6" t="str">
        <f>VLOOKUP($A252,PreSurvey!$D:AB,25,FALSE)</f>
        <v>Disagree Strongly</v>
      </c>
      <c r="AQ252" t="s">
        <v>66</v>
      </c>
      <c r="AR252" s="6" t="str">
        <f>VLOOKUP($A252,PreSurvey!$D:AC,26,FALSE)</f>
        <v>Agree Slightly</v>
      </c>
      <c r="AS252" t="s">
        <v>65</v>
      </c>
      <c r="AT252" s="6" t="str">
        <f>VLOOKUP($A252,PreSurvey!$D:AD,27,FALSE)</f>
        <v>Agree Slightly</v>
      </c>
      <c r="AU252" t="s">
        <v>65</v>
      </c>
      <c r="AV252" s="6" t="str">
        <f>VLOOKUP($A252,PreSurvey!$D:AE,28,FALSE)</f>
        <v>Neither Agree nor Disagree</v>
      </c>
      <c r="AW252" t="s">
        <v>60</v>
      </c>
      <c r="AX252" s="6" t="str">
        <f>VLOOKUP($A252,PreSurvey!$D:AF,29,FALSE)</f>
        <v>Disagree Strongly</v>
      </c>
      <c r="AY252" t="s">
        <v>66</v>
      </c>
      <c r="AZ252" s="6" t="str">
        <f>VLOOKUP($A252,PreSurvey!$D:AG,30,FALSE)</f>
        <v>Disagree Slightly</v>
      </c>
      <c r="BA252" t="s">
        <v>65</v>
      </c>
      <c r="BB252" s="6" t="str">
        <f>VLOOKUP($A252,PreSurvey!$D:AH,31,FALSE)</f>
        <v>Disagree Slightly</v>
      </c>
      <c r="BC252" t="s">
        <v>65</v>
      </c>
      <c r="BD252" s="6" t="str">
        <f>VLOOKUP($A252,PreSurvey!$D:AI,32,FALSE)</f>
        <v>Neither Agree nor Disagree</v>
      </c>
      <c r="BE252" t="s">
        <v>65</v>
      </c>
      <c r="BF252" s="6" t="str">
        <f>VLOOKUP($A252,PreSurvey!$D:AJ,33,FALSE)</f>
        <v>Disagree Slightly</v>
      </c>
      <c r="BG252" t="s">
        <v>66</v>
      </c>
      <c r="BH252" s="6" t="str">
        <f>VLOOKUP($A252,PreSurvey!$D:AK,34,FALSE)</f>
        <v>Neither Agree nor Disagree</v>
      </c>
      <c r="BI252" t="s">
        <v>65</v>
      </c>
      <c r="BJ252" s="6" t="str">
        <f>VLOOKUP($A252,PreSurvey!$D:AL,35,FALSE)</f>
        <v>Neither Agree nor Disagree</v>
      </c>
      <c r="BK252" t="s">
        <v>60</v>
      </c>
      <c r="BL252" s="6" t="str">
        <f>VLOOKUP($A252,PreSurvey!$D:AM,36,FALSE)</f>
        <v>Neither Agree nor Disagree</v>
      </c>
      <c r="BM252" t="s">
        <v>65</v>
      </c>
      <c r="BN252" s="6" t="str">
        <f>VLOOKUP($A252,PreSurvey!$D:AN,37,FALSE)</f>
        <v>Disagree Slightly</v>
      </c>
      <c r="BO252" t="s">
        <v>66</v>
      </c>
      <c r="BP252" s="6" t="str">
        <f>VLOOKUP($A252,PreSurvey!$D:AO,38,FALSE)</f>
        <v>Disagree Slightly</v>
      </c>
      <c r="BQ252" t="s">
        <v>67</v>
      </c>
      <c r="BR252" s="6" t="str">
        <f>VLOOKUP($A252,PreSurvey!$D:AP,39,FALSE)</f>
        <v>Disagree Slightly</v>
      </c>
      <c r="BS252" t="s">
        <v>67</v>
      </c>
      <c r="BT252" s="6" t="str">
        <f>VLOOKUP($A252,PreSurvey!$D:AQ,40,FALSE)</f>
        <v>Disagree Slightly</v>
      </c>
      <c r="BU252" t="s">
        <v>66</v>
      </c>
      <c r="BV252" s="6" t="str">
        <f>VLOOKUP($A252,PreSurvey!$D:AR,41,FALSE)</f>
        <v>Disagree Slightly</v>
      </c>
      <c r="BW252" t="s">
        <v>66</v>
      </c>
      <c r="BX252" s="6" t="str">
        <f>VLOOKUP($A252,PreSurvey!$D:AS,42,FALSE)</f>
        <v>Disagree Slightly</v>
      </c>
      <c r="BY252" t="s">
        <v>66</v>
      </c>
      <c r="BZ252" s="6" t="str">
        <f>VLOOKUP($A252,PreSurvey!$D:AT,43,FALSE)</f>
        <v>Agree Slightly</v>
      </c>
      <c r="CA252" t="s">
        <v>66</v>
      </c>
      <c r="CB252" s="6" t="str">
        <f>VLOOKUP($A252,PreSurvey!$D:AU,44,FALSE)</f>
        <v>Agree Slightly</v>
      </c>
      <c r="CC252" t="s">
        <v>65</v>
      </c>
      <c r="CD252" s="6" t="str">
        <f>VLOOKUP($A252,PreSurvey!$D:AV,45,FALSE)</f>
        <v>Agree Slightly</v>
      </c>
      <c r="CE252" t="s">
        <v>65</v>
      </c>
      <c r="CF252" s="6" t="str">
        <f>VLOOKUP($A252,PreSurvey!$D:AW,46,FALSE)</f>
        <v>Agree Slightly</v>
      </c>
      <c r="CG252" t="s">
        <v>65</v>
      </c>
      <c r="CH252" s="6" t="str">
        <f>VLOOKUP($A252,PreSurvey!$D:AX,47,FALSE)</f>
        <v>Agree Slightly</v>
      </c>
      <c r="CI252" t="s">
        <v>65</v>
      </c>
      <c r="CJ252" s="6" t="str">
        <f>VLOOKUP($A252,PreSurvey!$D:AY,48,FALSE)</f>
        <v>Neither Agree nor Disagree</v>
      </c>
      <c r="CK252" t="s">
        <v>67</v>
      </c>
      <c r="CL252">
        <v>624</v>
      </c>
      <c r="CM252" s="3">
        <v>44437.384027777778</v>
      </c>
    </row>
    <row r="253" spans="1:91" x14ac:dyDescent="0.35">
      <c r="A253" s="5" t="s">
        <v>427</v>
      </c>
      <c r="B253" t="s">
        <v>342</v>
      </c>
      <c r="C253" t="s">
        <v>705</v>
      </c>
      <c r="D253" t="s">
        <v>63</v>
      </c>
      <c r="E253" s="6" t="s">
        <v>52</v>
      </c>
      <c r="F253" s="6" t="s">
        <v>77</v>
      </c>
      <c r="G253" s="6" t="s">
        <v>58</v>
      </c>
      <c r="H253" s="6" t="s">
        <v>59</v>
      </c>
      <c r="I253">
        <v>5</v>
      </c>
      <c r="J253">
        <v>5</v>
      </c>
      <c r="K253">
        <v>5</v>
      </c>
      <c r="L253" s="6" t="str">
        <f>VLOOKUP($A253,PreSurvey!$D:M,10,FALSE)</f>
        <v>Agree Slightly</v>
      </c>
      <c r="M253" t="s">
        <v>65</v>
      </c>
      <c r="N253" s="6" t="str">
        <f>VLOOKUP($A253,PreSurvey!$D:N,11,FALSE)</f>
        <v>Agree Slightly</v>
      </c>
      <c r="O253" t="s">
        <v>66</v>
      </c>
      <c r="P253" s="6" t="str">
        <f>VLOOKUP($A253,PreSurvey!$D:O,12,FALSE)</f>
        <v>Disagree Strongly</v>
      </c>
      <c r="Q253" t="s">
        <v>67</v>
      </c>
      <c r="R253" s="6" t="str">
        <f>VLOOKUP($A253,PreSurvey!$D:P,13,FALSE)</f>
        <v>Agree Strongly</v>
      </c>
      <c r="S253" t="s">
        <v>68</v>
      </c>
      <c r="T253" s="6" t="str">
        <f>VLOOKUP($A253,PreSurvey!$D:Q,14,FALSE)</f>
        <v>Agree Strongly</v>
      </c>
      <c r="U253" t="s">
        <v>68</v>
      </c>
      <c r="V253" s="6" t="str">
        <f>VLOOKUP($A253,PreSurvey!$D:R,15,FALSE)</f>
        <v>Disagree Strongly</v>
      </c>
      <c r="W253" t="s">
        <v>67</v>
      </c>
      <c r="X253" s="6" t="str">
        <f>VLOOKUP($A253,PreSurvey!$D:S,16,FALSE)</f>
        <v>Disagree Strongly</v>
      </c>
      <c r="Y253" t="s">
        <v>67</v>
      </c>
      <c r="Z253" s="6" t="str">
        <f>VLOOKUP($A253,PreSurvey!$D:T,17,FALSE)</f>
        <v>Disagree Strongly</v>
      </c>
      <c r="AA253" t="s">
        <v>67</v>
      </c>
      <c r="AB253" s="6" t="str">
        <f>VLOOKUP($A253,PreSurvey!$D:U,18,FALSE)</f>
        <v>Agree Slightly</v>
      </c>
      <c r="AC253" t="s">
        <v>65</v>
      </c>
      <c r="AD253" s="6" t="str">
        <f>VLOOKUP($A253,PreSurvey!$D:V,19,FALSE)</f>
        <v>Agree Strongly</v>
      </c>
      <c r="AE253" t="s">
        <v>65</v>
      </c>
      <c r="AF253" s="6" t="str">
        <f>VLOOKUP($A253,PreSurvey!$D:W,20,FALSE)</f>
        <v>Disagree Slightly</v>
      </c>
      <c r="AG253" t="s">
        <v>66</v>
      </c>
      <c r="AH253" s="6" t="str">
        <f>VLOOKUP($A253,PreSurvey!$D:X,21,FALSE)</f>
        <v>Neither Agree nor Disagree</v>
      </c>
      <c r="AI253" t="s">
        <v>65</v>
      </c>
      <c r="AJ253" s="6" t="str">
        <f>VLOOKUP($A253,PreSurvey!$D:Y,22,FALSE)</f>
        <v>Agree Slightly</v>
      </c>
      <c r="AK253" t="s">
        <v>67</v>
      </c>
      <c r="AL253" s="6" t="str">
        <f>VLOOKUP($A253,PreSurvey!$D:Z,23,FALSE)</f>
        <v>Neither Agree nor Disagree</v>
      </c>
      <c r="AM253" t="s">
        <v>65</v>
      </c>
      <c r="AN253" s="6" t="str">
        <f>VLOOKUP($A253,PreSurvey!$D:AA,24,FALSE)</f>
        <v>Neither Agree nor Disagree</v>
      </c>
      <c r="AO253" t="s">
        <v>60</v>
      </c>
      <c r="AP253" s="6" t="str">
        <f>VLOOKUP($A253,PreSurvey!$D:AB,25,FALSE)</f>
        <v>Disagree Strongly</v>
      </c>
      <c r="AQ253" t="s">
        <v>67</v>
      </c>
      <c r="AR253" s="6" t="str">
        <f>VLOOKUP($A253,PreSurvey!$D:AC,26,FALSE)</f>
        <v>Agree Strongly</v>
      </c>
      <c r="AS253" t="s">
        <v>65</v>
      </c>
      <c r="AT253" s="6" t="str">
        <f>VLOOKUP($A253,PreSurvey!$D:AD,27,FALSE)</f>
        <v>Agree Slightly</v>
      </c>
      <c r="AU253" t="s">
        <v>60</v>
      </c>
      <c r="AV253" s="6" t="str">
        <f>VLOOKUP($A253,PreSurvey!$D:AE,28,FALSE)</f>
        <v>Neither Agree nor Disagree</v>
      </c>
      <c r="AW253" t="s">
        <v>60</v>
      </c>
      <c r="AX253" s="6" t="str">
        <f>VLOOKUP($A253,PreSurvey!$D:AF,29,FALSE)</f>
        <v>Disagree Strongly</v>
      </c>
      <c r="AY253" t="s">
        <v>67</v>
      </c>
      <c r="AZ253" s="6" t="str">
        <f>VLOOKUP($A253,PreSurvey!$D:AG,30,FALSE)</f>
        <v>Disagree Strongly</v>
      </c>
      <c r="BA253" t="s">
        <v>67</v>
      </c>
      <c r="BB253" s="6" t="str">
        <f>VLOOKUP($A253,PreSurvey!$D:AH,31,FALSE)</f>
        <v>Agree Slightly</v>
      </c>
      <c r="BC253" t="s">
        <v>68</v>
      </c>
      <c r="BD253" s="6" t="str">
        <f>VLOOKUP($A253,PreSurvey!$D:AI,32,FALSE)</f>
        <v>Neither Agree nor Disagree</v>
      </c>
      <c r="BE253" t="s">
        <v>60</v>
      </c>
      <c r="BF253" s="6" t="str">
        <f>VLOOKUP($A253,PreSurvey!$D:AJ,33,FALSE)</f>
        <v>Disagree Strongly</v>
      </c>
      <c r="BG253" t="s">
        <v>67</v>
      </c>
      <c r="BH253" s="6" t="str">
        <f>VLOOKUP($A253,PreSurvey!$D:AK,34,FALSE)</f>
        <v>Neither Agree nor Disagree</v>
      </c>
      <c r="BI253" t="s">
        <v>60</v>
      </c>
      <c r="BJ253" s="6" t="str">
        <f>VLOOKUP($A253,PreSurvey!$D:AL,35,FALSE)</f>
        <v>Disagree Strongly</v>
      </c>
      <c r="BK253" t="s">
        <v>67</v>
      </c>
      <c r="BL253" s="6" t="str">
        <f>VLOOKUP($A253,PreSurvey!$D:AM,36,FALSE)</f>
        <v>Neither Agree nor Disagree</v>
      </c>
      <c r="BM253" t="s">
        <v>60</v>
      </c>
      <c r="BN253" s="6" t="str">
        <f>VLOOKUP($A253,PreSurvey!$D:AN,37,FALSE)</f>
        <v>Disagree Strongly</v>
      </c>
      <c r="BO253" t="s">
        <v>67</v>
      </c>
      <c r="BP253" s="6" t="str">
        <f>VLOOKUP($A253,PreSurvey!$D:AO,38,FALSE)</f>
        <v>Disagree Strongly</v>
      </c>
      <c r="BQ253" t="s">
        <v>67</v>
      </c>
      <c r="BR253" s="6" t="str">
        <f>VLOOKUP($A253,PreSurvey!$D:AP,39,FALSE)</f>
        <v>Disagree Strongly</v>
      </c>
      <c r="BS253" t="s">
        <v>67</v>
      </c>
      <c r="BT253" s="6" t="str">
        <f>VLOOKUP($A253,PreSurvey!$D:AQ,40,FALSE)</f>
        <v>Disagree Strongly</v>
      </c>
      <c r="BU253" t="s">
        <v>67</v>
      </c>
      <c r="BV253" s="6" t="str">
        <f>VLOOKUP($A253,PreSurvey!$D:AR,41,FALSE)</f>
        <v>Disagree Strongly</v>
      </c>
      <c r="BW253" t="s">
        <v>67</v>
      </c>
      <c r="BX253" s="6" t="str">
        <f>VLOOKUP($A253,PreSurvey!$D:AS,42,FALSE)</f>
        <v>Disagree Strongly</v>
      </c>
      <c r="BY253" t="s">
        <v>67</v>
      </c>
      <c r="BZ253" s="6" t="str">
        <f>VLOOKUP($A253,PreSurvey!$D:AT,43,FALSE)</f>
        <v>Agree Strongly</v>
      </c>
      <c r="CA253" t="s">
        <v>67</v>
      </c>
      <c r="CB253" s="6" t="str">
        <f>VLOOKUP($A253,PreSurvey!$D:AU,44,FALSE)</f>
        <v>Agree Slightly</v>
      </c>
      <c r="CC253" t="s">
        <v>65</v>
      </c>
      <c r="CD253" s="6" t="str">
        <f>VLOOKUP($A253,PreSurvey!$D:AV,45,FALSE)</f>
        <v>Agree Slightly</v>
      </c>
      <c r="CE253" t="s">
        <v>68</v>
      </c>
      <c r="CF253" s="6" t="str">
        <f>VLOOKUP($A253,PreSurvey!$D:AW,46,FALSE)</f>
        <v>Neither Agree nor Disagree</v>
      </c>
      <c r="CG253" t="s">
        <v>60</v>
      </c>
      <c r="CH253" s="6" t="str">
        <f>VLOOKUP($A253,PreSurvey!$D:AX,47,FALSE)</f>
        <v>Agree Strongly</v>
      </c>
      <c r="CI253" t="s">
        <v>68</v>
      </c>
      <c r="CJ253" s="6" t="str">
        <f>VLOOKUP($A253,PreSurvey!$D:AY,48,FALSE)</f>
        <v>Neither Agree nor Disagree</v>
      </c>
      <c r="CK253" t="s">
        <v>60</v>
      </c>
      <c r="CL253">
        <v>529</v>
      </c>
      <c r="CM253" s="3">
        <v>44437.283333333333</v>
      </c>
    </row>
    <row r="254" spans="1:91" x14ac:dyDescent="0.35">
      <c r="A254" s="5" t="s">
        <v>436</v>
      </c>
      <c r="B254" t="s">
        <v>342</v>
      </c>
      <c r="C254" t="s">
        <v>705</v>
      </c>
      <c r="D254" t="s">
        <v>63</v>
      </c>
      <c r="E254" s="6" t="s">
        <v>52</v>
      </c>
      <c r="F254" s="6" t="s">
        <v>160</v>
      </c>
      <c r="G254" s="6" t="s">
        <v>58</v>
      </c>
      <c r="H254" s="6" t="s">
        <v>59</v>
      </c>
      <c r="I254">
        <v>4</v>
      </c>
      <c r="J254">
        <v>4</v>
      </c>
      <c r="K254">
        <v>4</v>
      </c>
      <c r="L254" s="6" t="str">
        <f>VLOOKUP($A254,PreSurvey!$D:M,10,FALSE)</f>
        <v>Agree Slightly</v>
      </c>
      <c r="M254" t="s">
        <v>68</v>
      </c>
      <c r="N254" s="6" t="str">
        <f>VLOOKUP($A254,PreSurvey!$D:N,11,FALSE)</f>
        <v>Disagree Slightly</v>
      </c>
      <c r="O254" t="s">
        <v>66</v>
      </c>
      <c r="P254" s="6" t="str">
        <f>VLOOKUP($A254,PreSurvey!$D:O,12,FALSE)</f>
        <v>Neither Agree nor Disagree</v>
      </c>
      <c r="Q254" t="s">
        <v>60</v>
      </c>
      <c r="R254" s="6" t="str">
        <f>VLOOKUP($A254,PreSurvey!$D:P,13,FALSE)</f>
        <v>Neither Agree nor Disagree</v>
      </c>
      <c r="S254" t="s">
        <v>65</v>
      </c>
      <c r="T254" s="6" t="str">
        <f>VLOOKUP($A254,PreSurvey!$D:Q,14,FALSE)</f>
        <v>Agree Strongly</v>
      </c>
      <c r="U254" t="s">
        <v>65</v>
      </c>
      <c r="V254" s="6" t="str">
        <f>VLOOKUP($A254,PreSurvey!$D:R,15,FALSE)</f>
        <v>Disagree Slightly</v>
      </c>
      <c r="W254" t="s">
        <v>67</v>
      </c>
      <c r="X254" s="6" t="str">
        <f>VLOOKUP($A254,PreSurvey!$D:S,16,FALSE)</f>
        <v>Disagree Slightly</v>
      </c>
      <c r="Y254" t="s">
        <v>67</v>
      </c>
      <c r="Z254" s="6" t="str">
        <f>VLOOKUP($A254,PreSurvey!$D:T,17,FALSE)</f>
        <v>Disagree Slightly</v>
      </c>
      <c r="AA254" t="s">
        <v>67</v>
      </c>
      <c r="AB254" s="6" t="str">
        <f>VLOOKUP($A254,PreSurvey!$D:U,18,FALSE)</f>
        <v>Agree Slightly</v>
      </c>
      <c r="AC254" t="s">
        <v>65</v>
      </c>
      <c r="AD254" s="6" t="str">
        <f>VLOOKUP($A254,PreSurvey!$D:V,19,FALSE)</f>
        <v>Neither Agree nor Disagree</v>
      </c>
      <c r="AE254" t="s">
        <v>65</v>
      </c>
      <c r="AF254" s="6" t="str">
        <f>VLOOKUP($A254,PreSurvey!$D:W,20,FALSE)</f>
        <v>Neither Agree nor Disagree</v>
      </c>
      <c r="AG254" t="s">
        <v>60</v>
      </c>
      <c r="AH254" s="6" t="str">
        <f>VLOOKUP($A254,PreSurvey!$D:X,21,FALSE)</f>
        <v>Agree Slightly</v>
      </c>
      <c r="AI254" t="s">
        <v>68</v>
      </c>
      <c r="AJ254" s="6" t="str">
        <f>VLOOKUP($A254,PreSurvey!$D:Y,22,FALSE)</f>
        <v>Agree Slightly</v>
      </c>
      <c r="AK254" t="s">
        <v>65</v>
      </c>
      <c r="AL254" s="6" t="str">
        <f>VLOOKUP($A254,PreSurvey!$D:Z,23,FALSE)</f>
        <v>Disagree Slightly</v>
      </c>
      <c r="AM254" t="s">
        <v>67</v>
      </c>
      <c r="AN254" s="6" t="str">
        <f>VLOOKUP($A254,PreSurvey!$D:AA,24,FALSE)</f>
        <v>Disagree Slightly</v>
      </c>
      <c r="AO254" t="s">
        <v>67</v>
      </c>
      <c r="AP254" s="6" t="str">
        <f>VLOOKUP($A254,PreSurvey!$D:AB,25,FALSE)</f>
        <v>Disagree Strongly</v>
      </c>
      <c r="AQ254" t="s">
        <v>67</v>
      </c>
      <c r="AR254" s="6" t="str">
        <f>VLOOKUP($A254,PreSurvey!$D:AC,26,FALSE)</f>
        <v>Disagree Slightly</v>
      </c>
      <c r="AS254" t="s">
        <v>66</v>
      </c>
      <c r="AT254" s="6" t="str">
        <f>VLOOKUP($A254,PreSurvey!$D:AD,27,FALSE)</f>
        <v>Agree Slightly</v>
      </c>
      <c r="AU254" t="s">
        <v>65</v>
      </c>
      <c r="AV254" s="6" t="str">
        <f>VLOOKUP($A254,PreSurvey!$D:AE,28,FALSE)</f>
        <v>Disagree Slightly</v>
      </c>
      <c r="AW254" t="s">
        <v>66</v>
      </c>
      <c r="AX254" s="6" t="str">
        <f>VLOOKUP($A254,PreSurvey!$D:AF,29,FALSE)</f>
        <v>Disagree Slightly</v>
      </c>
      <c r="AY254" t="s">
        <v>67</v>
      </c>
      <c r="AZ254" s="6" t="str">
        <f>VLOOKUP($A254,PreSurvey!$D:AG,30,FALSE)</f>
        <v>Disagree Slightly</v>
      </c>
      <c r="BA254" t="s">
        <v>60</v>
      </c>
      <c r="BB254" s="6" t="str">
        <f>VLOOKUP($A254,PreSurvey!$D:AH,31,FALSE)</f>
        <v>Neither Agree nor Disagree</v>
      </c>
      <c r="BC254" t="s">
        <v>68</v>
      </c>
      <c r="BD254" s="6" t="str">
        <f>VLOOKUP($A254,PreSurvey!$D:AI,32,FALSE)</f>
        <v>Agree Strongly</v>
      </c>
      <c r="BE254" t="s">
        <v>68</v>
      </c>
      <c r="BF254" s="6" t="str">
        <f>VLOOKUP($A254,PreSurvey!$D:AJ,33,FALSE)</f>
        <v>Neither Agree nor Disagree</v>
      </c>
      <c r="BG254" t="s">
        <v>66</v>
      </c>
      <c r="BH254" s="6" t="str">
        <f>VLOOKUP($A254,PreSurvey!$D:AK,34,FALSE)</f>
        <v>Disagree Slightly</v>
      </c>
      <c r="BI254" t="s">
        <v>66</v>
      </c>
      <c r="BJ254" s="6" t="str">
        <f>VLOOKUP($A254,PreSurvey!$D:AL,35,FALSE)</f>
        <v>Disagree Slightly</v>
      </c>
      <c r="BK254" t="s">
        <v>67</v>
      </c>
      <c r="BL254" s="6" t="str">
        <f>VLOOKUP($A254,PreSurvey!$D:AM,36,FALSE)</f>
        <v>Agree Slightly</v>
      </c>
      <c r="BM254" t="s">
        <v>65</v>
      </c>
      <c r="BN254" s="6" t="str">
        <f>VLOOKUP($A254,PreSurvey!$D:AN,37,FALSE)</f>
        <v>Disagree Slightly</v>
      </c>
      <c r="BO254" t="s">
        <v>66</v>
      </c>
      <c r="BP254" s="6" t="str">
        <f>VLOOKUP($A254,PreSurvey!$D:AO,38,FALSE)</f>
        <v>Disagree Slightly</v>
      </c>
      <c r="BQ254" t="s">
        <v>67</v>
      </c>
      <c r="BR254" s="6" t="str">
        <f>VLOOKUP($A254,PreSurvey!$D:AP,39,FALSE)</f>
        <v>Disagree Slightly</v>
      </c>
      <c r="BS254" t="s">
        <v>67</v>
      </c>
      <c r="BT254" s="6" t="str">
        <f>VLOOKUP($A254,PreSurvey!$D:AQ,40,FALSE)</f>
        <v>Disagree Slightly</v>
      </c>
      <c r="BU254" t="s">
        <v>67</v>
      </c>
      <c r="BV254" s="6" t="str">
        <f>VLOOKUP($A254,PreSurvey!$D:AR,41,FALSE)</f>
        <v>Disagree Slightly</v>
      </c>
      <c r="BW254" t="s">
        <v>67</v>
      </c>
      <c r="BX254" s="6" t="str">
        <f>VLOOKUP($A254,PreSurvey!$D:AS,42,FALSE)</f>
        <v>Disagree Slightly</v>
      </c>
      <c r="BY254" t="s">
        <v>67</v>
      </c>
      <c r="BZ254" s="6" t="str">
        <f>VLOOKUP($A254,PreSurvey!$D:AT,43,FALSE)</f>
        <v>Neither Agree nor Disagree</v>
      </c>
      <c r="CA254" t="s">
        <v>65</v>
      </c>
      <c r="CB254" s="6" t="str">
        <f>VLOOKUP($A254,PreSurvey!$D:AU,44,FALSE)</f>
        <v>Agree Slightly</v>
      </c>
      <c r="CC254" t="s">
        <v>65</v>
      </c>
      <c r="CD254" s="6" t="str">
        <f>VLOOKUP($A254,PreSurvey!$D:AV,45,FALSE)</f>
        <v>Agree Slightly</v>
      </c>
      <c r="CE254" t="s">
        <v>65</v>
      </c>
      <c r="CF254" s="6" t="str">
        <f>VLOOKUP($A254,PreSurvey!$D:AW,46,FALSE)</f>
        <v>Neither Agree nor Disagree</v>
      </c>
      <c r="CG254" t="s">
        <v>65</v>
      </c>
      <c r="CH254" s="6" t="str">
        <f>VLOOKUP($A254,PreSurvey!$D:AX,47,FALSE)</f>
        <v>Agree Slightly</v>
      </c>
      <c r="CI254" t="s">
        <v>65</v>
      </c>
      <c r="CJ254" s="6" t="str">
        <f>VLOOKUP($A254,PreSurvey!$D:AY,48,FALSE)</f>
        <v>Neither Agree nor Disagree</v>
      </c>
      <c r="CK254" t="s">
        <v>65</v>
      </c>
      <c r="CL254">
        <v>503</v>
      </c>
      <c r="CM254" s="3">
        <v>44437.263888888891</v>
      </c>
    </row>
    <row r="255" spans="1:91" x14ac:dyDescent="0.35">
      <c r="A255" s="5" t="s">
        <v>437</v>
      </c>
      <c r="B255" t="s">
        <v>342</v>
      </c>
      <c r="C255" t="s">
        <v>705</v>
      </c>
      <c r="D255" t="s">
        <v>63</v>
      </c>
      <c r="E255" s="6" t="s">
        <v>58</v>
      </c>
      <c r="F255" s="6" t="s">
        <v>73</v>
      </c>
      <c r="G255" s="6" t="s">
        <v>58</v>
      </c>
      <c r="H255" s="6" t="s">
        <v>59</v>
      </c>
      <c r="I255">
        <v>4</v>
      </c>
      <c r="J255">
        <v>4</v>
      </c>
      <c r="K255">
        <v>4</v>
      </c>
      <c r="L255" s="6" t="str">
        <f>VLOOKUP($A255,PreSurvey!$D:M,10,FALSE)</f>
        <v>Agree Slightly</v>
      </c>
      <c r="M255" t="s">
        <v>65</v>
      </c>
      <c r="N255" s="6" t="str">
        <f>VLOOKUP($A255,PreSurvey!$D:N,11,FALSE)</f>
        <v>Disagree Strongly</v>
      </c>
      <c r="O255" t="s">
        <v>67</v>
      </c>
      <c r="P255" s="6" t="str">
        <f>VLOOKUP($A255,PreSurvey!$D:O,12,FALSE)</f>
        <v>Neither Agree nor Disagree</v>
      </c>
      <c r="Q255" t="s">
        <v>67</v>
      </c>
      <c r="R255" s="6" t="str">
        <f>VLOOKUP($A255,PreSurvey!$D:P,13,FALSE)</f>
        <v>Agree Strongly</v>
      </c>
      <c r="S255" t="s">
        <v>68</v>
      </c>
      <c r="T255" s="6" t="str">
        <f>VLOOKUP($A255,PreSurvey!$D:Q,14,FALSE)</f>
        <v>Agree Strongly</v>
      </c>
      <c r="U255" t="s">
        <v>68</v>
      </c>
      <c r="V255" s="6" t="str">
        <f>VLOOKUP($A255,PreSurvey!$D:R,15,FALSE)</f>
        <v>Disagree Strongly</v>
      </c>
      <c r="W255" t="s">
        <v>67</v>
      </c>
      <c r="X255" s="6" t="str">
        <f>VLOOKUP($A255,PreSurvey!$D:S,16,FALSE)</f>
        <v>Disagree Strongly</v>
      </c>
      <c r="Y255" t="s">
        <v>67</v>
      </c>
      <c r="Z255" s="6" t="str">
        <f>VLOOKUP($A255,PreSurvey!$D:T,17,FALSE)</f>
        <v>Disagree Strongly</v>
      </c>
      <c r="AA255" t="s">
        <v>67</v>
      </c>
      <c r="AB255" s="6" t="str">
        <f>VLOOKUP($A255,PreSurvey!$D:U,18,FALSE)</f>
        <v>Agree Strongly</v>
      </c>
      <c r="AC255" t="s">
        <v>68</v>
      </c>
      <c r="AD255" s="6" t="str">
        <f>VLOOKUP($A255,PreSurvey!$D:V,19,FALSE)</f>
        <v>Disagree Slightly</v>
      </c>
      <c r="AE255" t="s">
        <v>65</v>
      </c>
      <c r="AF255" s="6" t="str">
        <f>VLOOKUP($A255,PreSurvey!$D:W,20,FALSE)</f>
        <v>Agree Slightly</v>
      </c>
      <c r="AG255" t="s">
        <v>65</v>
      </c>
      <c r="AH255" s="6" t="str">
        <f>VLOOKUP($A255,PreSurvey!$D:X,21,FALSE)</f>
        <v>Agree Slightly</v>
      </c>
      <c r="AI255" t="s">
        <v>65</v>
      </c>
      <c r="AJ255" s="6" t="str">
        <f>VLOOKUP($A255,PreSurvey!$D:Y,22,FALSE)</f>
        <v>Disagree Strongly</v>
      </c>
      <c r="AK255" t="s">
        <v>67</v>
      </c>
      <c r="AL255" s="6" t="str">
        <f>VLOOKUP($A255,PreSurvey!$D:Z,23,FALSE)</f>
        <v>Disagree Strongly</v>
      </c>
      <c r="AM255" t="s">
        <v>66</v>
      </c>
      <c r="AN255" s="6" t="str">
        <f>VLOOKUP($A255,PreSurvey!$D:AA,24,FALSE)</f>
        <v>Disagree Strongly</v>
      </c>
      <c r="AO255" t="s">
        <v>67</v>
      </c>
      <c r="AP255" s="6" t="str">
        <f>VLOOKUP($A255,PreSurvey!$D:AB,25,FALSE)</f>
        <v>Disagree Slightly</v>
      </c>
      <c r="AQ255" t="s">
        <v>60</v>
      </c>
      <c r="AR255" s="6" t="str">
        <f>VLOOKUP($A255,PreSurvey!$D:AC,26,FALSE)</f>
        <v>Agree Slightly</v>
      </c>
      <c r="AS255" t="s">
        <v>67</v>
      </c>
      <c r="AT255" s="6" t="str">
        <f>VLOOKUP($A255,PreSurvey!$D:AD,27,FALSE)</f>
        <v>Agree Strongly</v>
      </c>
      <c r="AU255" t="s">
        <v>68</v>
      </c>
      <c r="AV255" s="6" t="str">
        <f>VLOOKUP($A255,PreSurvey!$D:AE,28,FALSE)</f>
        <v>Disagree Slightly</v>
      </c>
      <c r="AW255" t="s">
        <v>66</v>
      </c>
      <c r="AX255" s="6" t="str">
        <f>VLOOKUP($A255,PreSurvey!$D:AF,29,FALSE)</f>
        <v>Agree Slightly</v>
      </c>
      <c r="AY255" t="s">
        <v>60</v>
      </c>
      <c r="AZ255" s="6" t="str">
        <f>VLOOKUP($A255,PreSurvey!$D:AG,30,FALSE)</f>
        <v>Disagree Slightly</v>
      </c>
      <c r="BA255" t="s">
        <v>66</v>
      </c>
      <c r="BB255" s="6" t="str">
        <f>VLOOKUP($A255,PreSurvey!$D:AH,31,FALSE)</f>
        <v>Disagree Slightly</v>
      </c>
      <c r="BC255" t="s">
        <v>66</v>
      </c>
      <c r="BD255" s="6" t="str">
        <f>VLOOKUP($A255,PreSurvey!$D:AI,32,FALSE)</f>
        <v>Agree Slightly</v>
      </c>
      <c r="BE255" t="s">
        <v>65</v>
      </c>
      <c r="BF255" s="6" t="str">
        <f>VLOOKUP($A255,PreSurvey!$D:AJ,33,FALSE)</f>
        <v>Disagree Slightly</v>
      </c>
      <c r="BG255" t="s">
        <v>66</v>
      </c>
      <c r="BH255" s="6" t="str">
        <f>VLOOKUP($A255,PreSurvey!$D:AK,34,FALSE)</f>
        <v>Disagree Strongly</v>
      </c>
      <c r="BI255" t="s">
        <v>67</v>
      </c>
      <c r="BJ255" s="6" t="str">
        <f>VLOOKUP($A255,PreSurvey!$D:AL,35,FALSE)</f>
        <v>Agree Slightly</v>
      </c>
      <c r="BK255" t="s">
        <v>60</v>
      </c>
      <c r="BL255" s="6" t="str">
        <f>VLOOKUP($A255,PreSurvey!$D:AM,36,FALSE)</f>
        <v>Neither Agree nor Disagree</v>
      </c>
      <c r="BM255" t="s">
        <v>65</v>
      </c>
      <c r="BN255" s="6" t="str">
        <f>VLOOKUP($A255,PreSurvey!$D:AN,37,FALSE)</f>
        <v>Agree Slightly</v>
      </c>
      <c r="BO255" t="s">
        <v>65</v>
      </c>
      <c r="BP255" s="6" t="str">
        <f>VLOOKUP($A255,PreSurvey!$D:AO,38,FALSE)</f>
        <v>Disagree Strongly</v>
      </c>
      <c r="BQ255" t="s">
        <v>67</v>
      </c>
      <c r="BR255" s="6" t="str">
        <f>VLOOKUP($A255,PreSurvey!$D:AP,39,FALSE)</f>
        <v>Disagree Strongly</v>
      </c>
      <c r="BS255" t="s">
        <v>67</v>
      </c>
      <c r="BT255" s="6" t="str">
        <f>VLOOKUP($A255,PreSurvey!$D:AQ,40,FALSE)</f>
        <v>Disagree Strongly</v>
      </c>
      <c r="BU255" t="s">
        <v>67</v>
      </c>
      <c r="BV255" s="6" t="str">
        <f>VLOOKUP($A255,PreSurvey!$D:AR,41,FALSE)</f>
        <v>Disagree Strongly</v>
      </c>
      <c r="BW255" t="s">
        <v>67</v>
      </c>
      <c r="BX255" s="6" t="str">
        <f>VLOOKUP($A255,PreSurvey!$D:AS,42,FALSE)</f>
        <v>Disagree Strongly</v>
      </c>
      <c r="BY255" t="s">
        <v>67</v>
      </c>
      <c r="BZ255" s="6" t="str">
        <f>VLOOKUP($A255,PreSurvey!$D:AT,43,FALSE)</f>
        <v>Agree Strongly</v>
      </c>
      <c r="CA255" t="s">
        <v>67</v>
      </c>
      <c r="CB255" s="6" t="str">
        <f>VLOOKUP($A255,PreSurvey!$D:AU,44,FALSE)</f>
        <v>Agree Strongly</v>
      </c>
      <c r="CC255" t="s">
        <v>68</v>
      </c>
      <c r="CD255" s="6" t="str">
        <f>VLOOKUP($A255,PreSurvey!$D:AV,45,FALSE)</f>
        <v>Agree Strongly</v>
      </c>
      <c r="CE255" t="s">
        <v>68</v>
      </c>
      <c r="CF255" s="6" t="str">
        <f>VLOOKUP($A255,PreSurvey!$D:AW,46,FALSE)</f>
        <v>Agree Strongly</v>
      </c>
      <c r="CG255" t="s">
        <v>68</v>
      </c>
      <c r="CH255" s="6" t="str">
        <f>VLOOKUP($A255,PreSurvey!$D:AX,47,FALSE)</f>
        <v>Agree Strongly</v>
      </c>
      <c r="CI255" t="s">
        <v>68</v>
      </c>
      <c r="CJ255" s="6" t="str">
        <f>VLOOKUP($A255,PreSurvey!$D:AY,48,FALSE)</f>
        <v>Agree Slightly</v>
      </c>
      <c r="CK255" t="s">
        <v>65</v>
      </c>
      <c r="CL255">
        <v>472</v>
      </c>
      <c r="CM255" s="3">
        <v>44437.238194444442</v>
      </c>
    </row>
    <row r="256" spans="1:91" x14ac:dyDescent="0.35">
      <c r="A256" s="5" t="s">
        <v>443</v>
      </c>
      <c r="B256" t="s">
        <v>342</v>
      </c>
      <c r="C256" t="s">
        <v>705</v>
      </c>
      <c r="D256" t="s">
        <v>63</v>
      </c>
      <c r="E256" s="6" t="s">
        <v>58</v>
      </c>
      <c r="F256" s="6" t="s">
        <v>73</v>
      </c>
      <c r="G256" s="6" t="s">
        <v>58</v>
      </c>
      <c r="H256" s="6" t="s">
        <v>59</v>
      </c>
      <c r="I256">
        <v>3</v>
      </c>
      <c r="J256">
        <v>3</v>
      </c>
      <c r="K256">
        <v>3</v>
      </c>
      <c r="L256" s="6" t="str">
        <f>VLOOKUP($A256,PreSurvey!$D:M,10,FALSE)</f>
        <v>Agree Slightly</v>
      </c>
      <c r="M256" t="s">
        <v>65</v>
      </c>
      <c r="N256" s="6" t="str">
        <f>VLOOKUP($A256,PreSurvey!$D:N,11,FALSE)</f>
        <v>Neither Agree nor Disagree</v>
      </c>
      <c r="O256" t="s">
        <v>66</v>
      </c>
      <c r="P256" s="6" t="str">
        <f>VLOOKUP($A256,PreSurvey!$D:O,12,FALSE)</f>
        <v>Neither Agree nor Disagree</v>
      </c>
      <c r="Q256" t="s">
        <v>67</v>
      </c>
      <c r="R256" s="6" t="str">
        <f>VLOOKUP($A256,PreSurvey!$D:P,13,FALSE)</f>
        <v>Neither Agree nor Disagree</v>
      </c>
      <c r="S256" t="s">
        <v>65</v>
      </c>
      <c r="T256" s="6" t="str">
        <f>VLOOKUP($A256,PreSurvey!$D:Q,14,FALSE)</f>
        <v>Agree Slightly</v>
      </c>
      <c r="U256" t="s">
        <v>65</v>
      </c>
      <c r="V256" s="6" t="str">
        <f>VLOOKUP($A256,PreSurvey!$D:R,15,FALSE)</f>
        <v>Disagree Slightly</v>
      </c>
      <c r="W256" t="s">
        <v>67</v>
      </c>
      <c r="X256" s="6" t="str">
        <f>VLOOKUP($A256,PreSurvey!$D:S,16,FALSE)</f>
        <v>Disagree Slightly</v>
      </c>
      <c r="Y256" t="s">
        <v>67</v>
      </c>
      <c r="Z256" s="6" t="str">
        <f>VLOOKUP($A256,PreSurvey!$D:T,17,FALSE)</f>
        <v>Disagree Slightly</v>
      </c>
      <c r="AA256" t="s">
        <v>67</v>
      </c>
      <c r="AB256" s="6" t="str">
        <f>VLOOKUP($A256,PreSurvey!$D:U,18,FALSE)</f>
        <v>Neither Agree nor Disagree</v>
      </c>
      <c r="AC256" t="s">
        <v>65</v>
      </c>
      <c r="AD256" s="6" t="str">
        <f>VLOOKUP($A256,PreSurvey!$D:V,19,FALSE)</f>
        <v>Disagree Slightly</v>
      </c>
      <c r="AE256" t="s">
        <v>60</v>
      </c>
      <c r="AF256" s="6" t="str">
        <f>VLOOKUP($A256,PreSurvey!$D:W,20,FALSE)</f>
        <v>Neither Agree nor Disagree</v>
      </c>
      <c r="AG256" t="s">
        <v>65</v>
      </c>
      <c r="AH256" s="6" t="str">
        <f>VLOOKUP($A256,PreSurvey!$D:X,21,FALSE)</f>
        <v>Neither Agree nor Disagree</v>
      </c>
      <c r="AI256" t="s">
        <v>65</v>
      </c>
      <c r="AJ256" s="6" t="str">
        <f>VLOOKUP($A256,PreSurvey!$D:Y,22,FALSE)</f>
        <v>Disagree Slightly</v>
      </c>
      <c r="AK256" t="s">
        <v>67</v>
      </c>
      <c r="AL256" s="6" t="str">
        <f>VLOOKUP($A256,PreSurvey!$D:Z,23,FALSE)</f>
        <v>Neither Agree nor Disagree</v>
      </c>
      <c r="AM256" t="s">
        <v>66</v>
      </c>
      <c r="AN256" s="6" t="str">
        <f>VLOOKUP($A256,PreSurvey!$D:AA,24,FALSE)</f>
        <v>Neither Agree nor Disagree</v>
      </c>
      <c r="AO256" t="s">
        <v>66</v>
      </c>
      <c r="AP256" s="6" t="str">
        <f>VLOOKUP($A256,PreSurvey!$D:AB,25,FALSE)</f>
        <v>Neither Agree nor Disagree</v>
      </c>
      <c r="AQ256" t="s">
        <v>66</v>
      </c>
      <c r="AR256" s="6" t="str">
        <f>VLOOKUP($A256,PreSurvey!$D:AC,26,FALSE)</f>
        <v>Neither Agree nor Disagree</v>
      </c>
      <c r="AS256" t="s">
        <v>65</v>
      </c>
      <c r="AT256" s="6" t="str">
        <f>VLOOKUP($A256,PreSurvey!$D:AD,27,FALSE)</f>
        <v>Agree Slightly</v>
      </c>
      <c r="AU256" t="s">
        <v>65</v>
      </c>
      <c r="AV256" s="6" t="str">
        <f>VLOOKUP($A256,PreSurvey!$D:AE,28,FALSE)</f>
        <v>Neither Agree nor Disagree</v>
      </c>
      <c r="AW256" t="s">
        <v>66</v>
      </c>
      <c r="AX256" s="6" t="str">
        <f>VLOOKUP($A256,PreSurvey!$D:AF,29,FALSE)</f>
        <v>Neither Agree nor Disagree</v>
      </c>
      <c r="AY256" t="s">
        <v>66</v>
      </c>
      <c r="AZ256" s="6" t="str">
        <f>VLOOKUP($A256,PreSurvey!$D:AG,30,FALSE)</f>
        <v>Disagree Slightly</v>
      </c>
      <c r="BA256" t="s">
        <v>60</v>
      </c>
      <c r="BB256" s="6" t="str">
        <f>VLOOKUP($A256,PreSurvey!$D:AH,31,FALSE)</f>
        <v>Neither Agree nor Disagree</v>
      </c>
      <c r="BC256" t="s">
        <v>60</v>
      </c>
      <c r="BD256" s="6" t="str">
        <f>VLOOKUP($A256,PreSurvey!$D:AI,32,FALSE)</f>
        <v>Neither Agree nor Disagree</v>
      </c>
      <c r="BE256" t="s">
        <v>65</v>
      </c>
      <c r="BF256" s="6" t="str">
        <f>VLOOKUP($A256,PreSurvey!$D:AJ,33,FALSE)</f>
        <v>Disagree Slightly</v>
      </c>
      <c r="BG256" t="s">
        <v>67</v>
      </c>
      <c r="BH256" s="6" t="str">
        <f>VLOOKUP($A256,PreSurvey!$D:AK,34,FALSE)</f>
        <v>Disagree Slightly</v>
      </c>
      <c r="BI256" t="s">
        <v>67</v>
      </c>
      <c r="BJ256" s="6" t="str">
        <f>VLOOKUP($A256,PreSurvey!$D:AL,35,FALSE)</f>
        <v>Neither Agree nor Disagree</v>
      </c>
      <c r="BK256" t="s">
        <v>67</v>
      </c>
      <c r="BL256" s="6" t="str">
        <f>VLOOKUP($A256,PreSurvey!$D:AM,36,FALSE)</f>
        <v>Neither Agree nor Disagree</v>
      </c>
      <c r="BM256" t="s">
        <v>60</v>
      </c>
      <c r="BN256" s="6" t="str">
        <f>VLOOKUP($A256,PreSurvey!$D:AN,37,FALSE)</f>
        <v>Agree Slightly</v>
      </c>
      <c r="BO256" t="s">
        <v>65</v>
      </c>
      <c r="BP256" s="6" t="str">
        <f>VLOOKUP($A256,PreSurvey!$D:AO,38,FALSE)</f>
        <v>Neither Agree nor Disagree</v>
      </c>
      <c r="BQ256" t="s">
        <v>66</v>
      </c>
      <c r="BR256" s="6" t="str">
        <f>VLOOKUP($A256,PreSurvey!$D:AP,39,FALSE)</f>
        <v>Neither Agree nor Disagree</v>
      </c>
      <c r="BS256" t="s">
        <v>60</v>
      </c>
      <c r="BT256" s="6" t="str">
        <f>VLOOKUP($A256,PreSurvey!$D:AQ,40,FALSE)</f>
        <v>Neither Agree nor Disagree</v>
      </c>
      <c r="BU256" t="s">
        <v>66</v>
      </c>
      <c r="BV256" s="6" t="str">
        <f>VLOOKUP($A256,PreSurvey!$D:AR,41,FALSE)</f>
        <v>Neither Agree nor Disagree</v>
      </c>
      <c r="BW256" t="s">
        <v>66</v>
      </c>
      <c r="BX256" s="6" t="str">
        <f>VLOOKUP($A256,PreSurvey!$D:AS,42,FALSE)</f>
        <v>Agree Slightly</v>
      </c>
      <c r="BY256" t="s">
        <v>60</v>
      </c>
      <c r="BZ256" s="6" t="str">
        <f>VLOOKUP($A256,PreSurvey!$D:AT,43,FALSE)</f>
        <v>Agree Slightly</v>
      </c>
      <c r="CA256" t="s">
        <v>65</v>
      </c>
      <c r="CB256" s="6" t="str">
        <f>VLOOKUP($A256,PreSurvey!$D:AU,44,FALSE)</f>
        <v>Agree Slightly</v>
      </c>
      <c r="CC256" t="s">
        <v>65</v>
      </c>
      <c r="CD256" s="6" t="str">
        <f>VLOOKUP($A256,PreSurvey!$D:AV,45,FALSE)</f>
        <v>Agree Slightly</v>
      </c>
      <c r="CE256" t="s">
        <v>65</v>
      </c>
      <c r="CF256" s="6" t="str">
        <f>VLOOKUP($A256,PreSurvey!$D:AW,46,FALSE)</f>
        <v>Agree Slightly</v>
      </c>
      <c r="CG256" t="s">
        <v>65</v>
      </c>
      <c r="CH256" s="6" t="str">
        <f>VLOOKUP($A256,PreSurvey!$D:AX,47,FALSE)</f>
        <v>Agree Slightly</v>
      </c>
      <c r="CI256" t="s">
        <v>65</v>
      </c>
      <c r="CJ256" s="6" t="str">
        <f>VLOOKUP($A256,PreSurvey!$D:AY,48,FALSE)</f>
        <v>Agree Slightly</v>
      </c>
      <c r="CK256" t="s">
        <v>65</v>
      </c>
      <c r="CL256">
        <v>454</v>
      </c>
      <c r="CM256" s="3">
        <v>44437.100694444445</v>
      </c>
    </row>
    <row r="257" spans="1:91" x14ac:dyDescent="0.35">
      <c r="A257" s="5" t="s">
        <v>725</v>
      </c>
      <c r="B257" t="s">
        <v>342</v>
      </c>
      <c r="C257" t="s">
        <v>705</v>
      </c>
      <c r="D257" t="s">
        <v>63</v>
      </c>
      <c r="E257" s="6" t="s">
        <v>52</v>
      </c>
      <c r="F257" s="6" t="s">
        <v>77</v>
      </c>
      <c r="G257" s="6" t="s">
        <v>58</v>
      </c>
      <c r="H257" s="6" t="s">
        <v>59</v>
      </c>
      <c r="I257">
        <v>5</v>
      </c>
      <c r="J257">
        <v>5</v>
      </c>
      <c r="K257">
        <v>5</v>
      </c>
      <c r="L257" s="6" t="str">
        <f>VLOOKUP($A257,PreSurvey!$D:M,10,FALSE)</f>
        <v>Agree Slightly</v>
      </c>
      <c r="M257" t="s">
        <v>68</v>
      </c>
      <c r="N257" s="6" t="str">
        <f>VLOOKUP($A257,PreSurvey!$D:N,11,FALSE)</f>
        <v>Neither Agree nor Disagree</v>
      </c>
      <c r="O257" t="s">
        <v>67</v>
      </c>
      <c r="P257" s="6" t="str">
        <f>VLOOKUP($A257,PreSurvey!$D:O,12,FALSE)</f>
        <v>Agree Slightly</v>
      </c>
      <c r="Q257" t="s">
        <v>67</v>
      </c>
      <c r="R257" s="6" t="str">
        <f>VLOOKUP($A257,PreSurvey!$D:P,13,FALSE)</f>
        <v>Neither Agree nor Disagree</v>
      </c>
      <c r="S257" t="s">
        <v>68</v>
      </c>
      <c r="T257" s="6" t="str">
        <f>VLOOKUP($A257,PreSurvey!$D:Q,14,FALSE)</f>
        <v>Agree Slightly</v>
      </c>
      <c r="U257" t="s">
        <v>68</v>
      </c>
      <c r="V257" s="6" t="str">
        <f>VLOOKUP($A257,PreSurvey!$D:R,15,FALSE)</f>
        <v>Neither Agree nor Disagree</v>
      </c>
      <c r="W257" t="s">
        <v>67</v>
      </c>
      <c r="X257" s="6" t="str">
        <f>VLOOKUP($A257,PreSurvey!$D:S,16,FALSE)</f>
        <v>Disagree Slightly</v>
      </c>
      <c r="Y257" t="s">
        <v>67</v>
      </c>
      <c r="Z257" s="6" t="str">
        <f>VLOOKUP($A257,PreSurvey!$D:T,17,FALSE)</f>
        <v>Neither Agree nor Disagree</v>
      </c>
      <c r="AA257" t="s">
        <v>67</v>
      </c>
      <c r="AB257" s="6" t="str">
        <f>VLOOKUP($A257,PreSurvey!$D:U,18,FALSE)</f>
        <v>Agree Slightly</v>
      </c>
      <c r="AC257" t="s">
        <v>68</v>
      </c>
      <c r="AD257" s="6" t="str">
        <f>VLOOKUP($A257,PreSurvey!$D:V,19,FALSE)</f>
        <v>Agree Slightly</v>
      </c>
      <c r="AE257" t="s">
        <v>68</v>
      </c>
      <c r="AF257" s="6" t="str">
        <f>VLOOKUP($A257,PreSurvey!$D:W,20,FALSE)</f>
        <v>Neither Agree nor Disagree</v>
      </c>
      <c r="AG257" t="s">
        <v>65</v>
      </c>
      <c r="AH257" s="6" t="str">
        <f>VLOOKUP($A257,PreSurvey!$D:X,21,FALSE)</f>
        <v>Neither Agree nor Disagree</v>
      </c>
      <c r="AI257" t="s">
        <v>60</v>
      </c>
      <c r="AJ257" s="6" t="str">
        <f>VLOOKUP($A257,PreSurvey!$D:Y,22,FALSE)</f>
        <v>Neither Agree nor Disagree</v>
      </c>
      <c r="AK257" t="s">
        <v>67</v>
      </c>
      <c r="AL257" s="6" t="str">
        <f>VLOOKUP($A257,PreSurvey!$D:Z,23,FALSE)</f>
        <v>Disagree Slightly</v>
      </c>
      <c r="AM257" t="s">
        <v>67</v>
      </c>
      <c r="AN257" s="6" t="str">
        <f>VLOOKUP($A257,PreSurvey!$D:AA,24,FALSE)</f>
        <v>Neither Agree nor Disagree</v>
      </c>
      <c r="AO257" t="s">
        <v>67</v>
      </c>
      <c r="AP257" s="6" t="str">
        <f>VLOOKUP($A257,PreSurvey!$D:AB,25,FALSE)</f>
        <v>Disagree Strongly</v>
      </c>
      <c r="AQ257" t="s">
        <v>67</v>
      </c>
      <c r="AR257" s="6" t="str">
        <f>VLOOKUP($A257,PreSurvey!$D:AC,26,FALSE)</f>
        <v>Neither Agree nor Disagree</v>
      </c>
      <c r="AS257" t="s">
        <v>67</v>
      </c>
      <c r="AT257" s="6" t="str">
        <f>VLOOKUP($A257,PreSurvey!$D:AD,27,FALSE)</f>
        <v>Agree Slightly</v>
      </c>
      <c r="AU257" t="s">
        <v>68</v>
      </c>
      <c r="AV257" s="6" t="str">
        <f>VLOOKUP($A257,PreSurvey!$D:AE,28,FALSE)</f>
        <v>Neither Agree nor Disagree</v>
      </c>
      <c r="AW257" t="s">
        <v>66</v>
      </c>
      <c r="AX257" s="6" t="str">
        <f>VLOOKUP($A257,PreSurvey!$D:AF,29,FALSE)</f>
        <v>Neither Agree nor Disagree</v>
      </c>
      <c r="AY257" t="s">
        <v>60</v>
      </c>
      <c r="AZ257" s="6" t="str">
        <f>VLOOKUP($A257,PreSurvey!$D:AG,30,FALSE)</f>
        <v>Neither Agree nor Disagree</v>
      </c>
      <c r="BA257" t="s">
        <v>67</v>
      </c>
      <c r="BB257" s="6" t="str">
        <f>VLOOKUP($A257,PreSurvey!$D:AH,31,FALSE)</f>
        <v>Neither Agree nor Disagree</v>
      </c>
      <c r="BC257" t="s">
        <v>65</v>
      </c>
      <c r="BD257" s="6" t="str">
        <f>VLOOKUP($A257,PreSurvey!$D:AI,32,FALSE)</f>
        <v>Agree Slightly</v>
      </c>
      <c r="BE257" t="s">
        <v>68</v>
      </c>
      <c r="BF257" s="6" t="str">
        <f>VLOOKUP($A257,PreSurvey!$D:AJ,33,FALSE)</f>
        <v>Neither Agree nor Disagree</v>
      </c>
      <c r="BG257" t="s">
        <v>60</v>
      </c>
      <c r="BH257" s="6" t="str">
        <f>VLOOKUP($A257,PreSurvey!$D:AK,34,FALSE)</f>
        <v>Neither Agree nor Disagree</v>
      </c>
      <c r="BI257" t="s">
        <v>67</v>
      </c>
      <c r="BJ257" s="6" t="str">
        <f>VLOOKUP($A257,PreSurvey!$D:AL,35,FALSE)</f>
        <v>Neither Agree nor Disagree</v>
      </c>
      <c r="BK257" t="s">
        <v>67</v>
      </c>
      <c r="BL257" s="6" t="str">
        <f>VLOOKUP($A257,PreSurvey!$D:AM,36,FALSE)</f>
        <v>Agree Slightly</v>
      </c>
      <c r="BM257" t="s">
        <v>60</v>
      </c>
      <c r="BN257" s="6" t="str">
        <f>VLOOKUP($A257,PreSurvey!$D:AN,37,FALSE)</f>
        <v>Agree Slightly</v>
      </c>
      <c r="BO257" t="s">
        <v>65</v>
      </c>
      <c r="BP257" s="6" t="str">
        <f>VLOOKUP($A257,PreSurvey!$D:AO,38,FALSE)</f>
        <v>Disagree Slightly</v>
      </c>
      <c r="BQ257" t="s">
        <v>67</v>
      </c>
      <c r="BR257" s="6" t="str">
        <f>VLOOKUP($A257,PreSurvey!$D:AP,39,FALSE)</f>
        <v>Neither Agree nor Disagree</v>
      </c>
      <c r="BS257" t="s">
        <v>60</v>
      </c>
      <c r="BT257" s="6" t="str">
        <f>VLOOKUP($A257,PreSurvey!$D:AQ,40,FALSE)</f>
        <v>Disagree Slightly</v>
      </c>
      <c r="BU257" t="s">
        <v>67</v>
      </c>
      <c r="BV257" s="6" t="str">
        <f>VLOOKUP($A257,PreSurvey!$D:AR,41,FALSE)</f>
        <v>Disagree Slightly</v>
      </c>
      <c r="BW257" t="s">
        <v>67</v>
      </c>
      <c r="BX257" s="6" t="str">
        <f>VLOOKUP($A257,PreSurvey!$D:AS,42,FALSE)</f>
        <v>Disagree Slightly</v>
      </c>
      <c r="BY257" t="s">
        <v>67</v>
      </c>
      <c r="BZ257" s="6" t="str">
        <f>VLOOKUP($A257,PreSurvey!$D:AT,43,FALSE)</f>
        <v>Agree Slightly</v>
      </c>
      <c r="CA257" t="s">
        <v>65</v>
      </c>
      <c r="CB257" s="6" t="str">
        <f>VLOOKUP($A257,PreSurvey!$D:AU,44,FALSE)</f>
        <v>Agree Slightly</v>
      </c>
      <c r="CC257" t="s">
        <v>65</v>
      </c>
      <c r="CD257" s="6" t="str">
        <f>VLOOKUP($A257,PreSurvey!$D:AV,45,FALSE)</f>
        <v>Agree Strongly</v>
      </c>
      <c r="CE257" t="s">
        <v>68</v>
      </c>
      <c r="CF257" s="6" t="str">
        <f>VLOOKUP($A257,PreSurvey!$D:AW,46,FALSE)</f>
        <v>Agree Slightly</v>
      </c>
      <c r="CG257" t="s">
        <v>65</v>
      </c>
      <c r="CH257" s="6" t="str">
        <f>VLOOKUP($A257,PreSurvey!$D:AX,47,FALSE)</f>
        <v>Neither Agree nor Disagree</v>
      </c>
      <c r="CI257" t="s">
        <v>65</v>
      </c>
      <c r="CJ257" s="6" t="str">
        <f>VLOOKUP($A257,PreSurvey!$D:AY,48,FALSE)</f>
        <v>Neither Agree nor Disagree</v>
      </c>
      <c r="CK257" t="s">
        <v>65</v>
      </c>
      <c r="CL257">
        <v>453</v>
      </c>
      <c r="CM257" s="3">
        <v>44437.091666666667</v>
      </c>
    </row>
    <row r="258" spans="1:91" x14ac:dyDescent="0.35">
      <c r="A258" s="5" t="s">
        <v>456</v>
      </c>
      <c r="B258" t="s">
        <v>342</v>
      </c>
      <c r="C258" t="s">
        <v>705</v>
      </c>
      <c r="D258" t="s">
        <v>63</v>
      </c>
      <c r="E258" s="6" t="s">
        <v>52</v>
      </c>
      <c r="F258" s="6" t="s">
        <v>160</v>
      </c>
      <c r="G258" s="6" t="s">
        <v>58</v>
      </c>
      <c r="H258" s="6" t="s">
        <v>59</v>
      </c>
      <c r="I258">
        <v>5</v>
      </c>
      <c r="J258">
        <v>5</v>
      </c>
      <c r="K258">
        <v>5</v>
      </c>
      <c r="L258" s="6" t="str">
        <f>VLOOKUP($A258,PreSurvey!$D:M,10,FALSE)</f>
        <v>Agree Slightly</v>
      </c>
      <c r="M258" t="s">
        <v>68</v>
      </c>
      <c r="N258" s="6" t="str">
        <f>VLOOKUP($A258,PreSurvey!$D:N,11,FALSE)</f>
        <v>Agree Slightly</v>
      </c>
      <c r="O258" t="s">
        <v>67</v>
      </c>
      <c r="P258" s="6" t="str">
        <f>VLOOKUP($A258,PreSurvey!$D:O,12,FALSE)</f>
        <v>Agree Slightly</v>
      </c>
      <c r="Q258" t="s">
        <v>60</v>
      </c>
      <c r="R258" s="6" t="str">
        <f>VLOOKUP($A258,PreSurvey!$D:P,13,FALSE)</f>
        <v>Agree Slightly</v>
      </c>
      <c r="S258" t="s">
        <v>68</v>
      </c>
      <c r="T258" s="6" t="str">
        <f>VLOOKUP($A258,PreSurvey!$D:Q,14,FALSE)</f>
        <v>Agree Slightly</v>
      </c>
      <c r="U258" t="s">
        <v>68</v>
      </c>
      <c r="V258" s="6" t="str">
        <f>VLOOKUP($A258,PreSurvey!$D:R,15,FALSE)</f>
        <v>Disagree Slightly</v>
      </c>
      <c r="W258" t="s">
        <v>67</v>
      </c>
      <c r="X258" s="6" t="str">
        <f>VLOOKUP($A258,PreSurvey!$D:S,16,FALSE)</f>
        <v>Disagree Slightly</v>
      </c>
      <c r="Y258" t="s">
        <v>67</v>
      </c>
      <c r="Z258" s="6" t="str">
        <f>VLOOKUP($A258,PreSurvey!$D:T,17,FALSE)</f>
        <v>Disagree Strongly</v>
      </c>
      <c r="AA258" t="s">
        <v>67</v>
      </c>
      <c r="AB258" s="6" t="str">
        <f>VLOOKUP($A258,PreSurvey!$D:U,18,FALSE)</f>
        <v>Neither Agree nor Disagree</v>
      </c>
      <c r="AC258" t="s">
        <v>65</v>
      </c>
      <c r="AD258" s="6" t="str">
        <f>VLOOKUP($A258,PreSurvey!$D:V,19,FALSE)</f>
        <v>Disagree Slightly</v>
      </c>
      <c r="AE258" t="s">
        <v>65</v>
      </c>
      <c r="AF258" s="6" t="str">
        <f>VLOOKUP($A258,PreSurvey!$D:W,20,FALSE)</f>
        <v>Agree Slightly</v>
      </c>
      <c r="AG258" t="s">
        <v>65</v>
      </c>
      <c r="AH258" s="6" t="str">
        <f>VLOOKUP($A258,PreSurvey!$D:X,21,FALSE)</f>
        <v>Disagree Slightly</v>
      </c>
      <c r="AI258" t="s">
        <v>60</v>
      </c>
      <c r="AJ258" s="6" t="str">
        <f>VLOOKUP($A258,PreSurvey!$D:Y,22,FALSE)</f>
        <v>Disagree Slightly</v>
      </c>
      <c r="AK258" t="s">
        <v>60</v>
      </c>
      <c r="AL258" s="6" t="str">
        <f>VLOOKUP($A258,PreSurvey!$D:Z,23,FALSE)</f>
        <v>Disagree Strongly</v>
      </c>
      <c r="AM258" t="s">
        <v>67</v>
      </c>
      <c r="AN258" s="6" t="str">
        <f>VLOOKUP($A258,PreSurvey!$D:AA,24,FALSE)</f>
        <v>Disagree Strongly</v>
      </c>
      <c r="AO258" t="s">
        <v>67</v>
      </c>
      <c r="AP258" s="6" t="str">
        <f>VLOOKUP($A258,PreSurvey!$D:AB,25,FALSE)</f>
        <v>Disagree Strongly</v>
      </c>
      <c r="AQ258" t="s">
        <v>67</v>
      </c>
      <c r="AR258" s="6" t="str">
        <f>VLOOKUP($A258,PreSurvey!$D:AC,26,FALSE)</f>
        <v>Agree Strongly</v>
      </c>
      <c r="AS258" t="s">
        <v>65</v>
      </c>
      <c r="AT258" s="6" t="str">
        <f>VLOOKUP($A258,PreSurvey!$D:AD,27,FALSE)</f>
        <v>Disagree Slightly</v>
      </c>
      <c r="AU258" t="s">
        <v>68</v>
      </c>
      <c r="AV258" s="6" t="str">
        <f>VLOOKUP($A258,PreSurvey!$D:AE,28,FALSE)</f>
        <v>Disagree Strongly</v>
      </c>
      <c r="AW258" t="s">
        <v>67</v>
      </c>
      <c r="AX258" s="6" t="str">
        <f>VLOOKUP($A258,PreSurvey!$D:AF,29,FALSE)</f>
        <v>Disagree Slightly</v>
      </c>
      <c r="AY258" t="s">
        <v>67</v>
      </c>
      <c r="AZ258" s="6" t="str">
        <f>VLOOKUP($A258,PreSurvey!$D:AG,30,FALSE)</f>
        <v>Disagree Slightly</v>
      </c>
      <c r="BA258" t="s">
        <v>67</v>
      </c>
      <c r="BB258" s="6" t="str">
        <f>VLOOKUP($A258,PreSurvey!$D:AH,31,FALSE)</f>
        <v>Agree Slightly</v>
      </c>
      <c r="BC258" t="s">
        <v>68</v>
      </c>
      <c r="BD258" s="6" t="str">
        <f>VLOOKUP($A258,PreSurvey!$D:AI,32,FALSE)</f>
        <v>Agree Strongly</v>
      </c>
      <c r="BE258" t="s">
        <v>68</v>
      </c>
      <c r="BF258" s="6" t="str">
        <f>VLOOKUP($A258,PreSurvey!$D:AJ,33,FALSE)</f>
        <v>Disagree Strongly</v>
      </c>
      <c r="BG258" t="s">
        <v>67</v>
      </c>
      <c r="BH258" s="6" t="str">
        <f>VLOOKUP($A258,PreSurvey!$D:AK,34,FALSE)</f>
        <v>Disagree Strongly</v>
      </c>
      <c r="BI258" t="s">
        <v>67</v>
      </c>
      <c r="BJ258" s="6" t="str">
        <f>VLOOKUP($A258,PreSurvey!$D:AL,35,FALSE)</f>
        <v>Disagree Strongly</v>
      </c>
      <c r="BK258" t="s">
        <v>67</v>
      </c>
      <c r="BL258" s="6" t="str">
        <f>VLOOKUP($A258,PreSurvey!$D:AM,36,FALSE)</f>
        <v>Disagree Strongly</v>
      </c>
      <c r="BM258" t="s">
        <v>67</v>
      </c>
      <c r="BN258" s="6" t="str">
        <f>VLOOKUP($A258,PreSurvey!$D:AN,37,FALSE)</f>
        <v>Disagree Strongly</v>
      </c>
      <c r="BO258" t="s">
        <v>67</v>
      </c>
      <c r="BP258" s="6" t="str">
        <f>VLOOKUP($A258,PreSurvey!$D:AO,38,FALSE)</f>
        <v>Disagree Strongly</v>
      </c>
      <c r="BQ258" t="s">
        <v>67</v>
      </c>
      <c r="BR258" s="6" t="str">
        <f>VLOOKUP($A258,PreSurvey!$D:AP,39,FALSE)</f>
        <v>Disagree Strongly</v>
      </c>
      <c r="BS258" t="s">
        <v>67</v>
      </c>
      <c r="BT258" s="6" t="str">
        <f>VLOOKUP($A258,PreSurvey!$D:AQ,40,FALSE)</f>
        <v>Disagree Strongly</v>
      </c>
      <c r="BU258" t="s">
        <v>67</v>
      </c>
      <c r="BV258" s="6" t="str">
        <f>VLOOKUP($A258,PreSurvey!$D:AR,41,FALSE)</f>
        <v>Disagree Strongly</v>
      </c>
      <c r="BW258" t="s">
        <v>67</v>
      </c>
      <c r="BX258" s="6" t="str">
        <f>VLOOKUP($A258,PreSurvey!$D:AS,42,FALSE)</f>
        <v>Disagree Strongly</v>
      </c>
      <c r="BY258" t="s">
        <v>67</v>
      </c>
      <c r="BZ258" s="6" t="str">
        <f>VLOOKUP($A258,PreSurvey!$D:AT,43,FALSE)</f>
        <v>Agree Strongly</v>
      </c>
      <c r="CA258" t="s">
        <v>68</v>
      </c>
      <c r="CB258" s="6" t="str">
        <f>VLOOKUP($A258,PreSurvey!$D:AU,44,FALSE)</f>
        <v>Agree Strongly</v>
      </c>
      <c r="CC258" t="s">
        <v>68</v>
      </c>
      <c r="CD258" s="6" t="str">
        <f>VLOOKUP($A258,PreSurvey!$D:AV,45,FALSE)</f>
        <v>Agree Strongly</v>
      </c>
      <c r="CE258" t="s">
        <v>68</v>
      </c>
      <c r="CF258" s="6" t="str">
        <f>VLOOKUP($A258,PreSurvey!$D:AW,46,FALSE)</f>
        <v>Agree Strongly</v>
      </c>
      <c r="CG258" t="s">
        <v>68</v>
      </c>
      <c r="CH258" s="6" t="str">
        <f>VLOOKUP($A258,PreSurvey!$D:AX,47,FALSE)</f>
        <v>Agree Strongly</v>
      </c>
      <c r="CI258" t="s">
        <v>68</v>
      </c>
      <c r="CJ258" s="6" t="str">
        <f>VLOOKUP($A258,PreSurvey!$D:AY,48,FALSE)</f>
        <v>Agree Strongly</v>
      </c>
      <c r="CK258" t="s">
        <v>68</v>
      </c>
      <c r="CL258">
        <v>431</v>
      </c>
      <c r="CM258" s="3">
        <v>44436.677083333336</v>
      </c>
    </row>
    <row r="259" spans="1:91" x14ac:dyDescent="0.35">
      <c r="A259" s="5" t="s">
        <v>479</v>
      </c>
      <c r="B259" t="s">
        <v>342</v>
      </c>
      <c r="C259" t="s">
        <v>705</v>
      </c>
      <c r="D259" t="s">
        <v>63</v>
      </c>
      <c r="E259" s="6" t="s">
        <v>52</v>
      </c>
      <c r="F259" s="6" t="s">
        <v>77</v>
      </c>
      <c r="G259" s="6" t="s">
        <v>58</v>
      </c>
      <c r="H259" s="6" t="s">
        <v>59</v>
      </c>
      <c r="I259">
        <v>4</v>
      </c>
      <c r="J259">
        <v>4</v>
      </c>
      <c r="K259">
        <v>4</v>
      </c>
      <c r="L259" s="6" t="str">
        <f>VLOOKUP($A259,PreSurvey!$D:M,10,FALSE)</f>
        <v>Agree Slightly</v>
      </c>
      <c r="M259" t="s">
        <v>68</v>
      </c>
      <c r="N259" s="6" t="str">
        <f>VLOOKUP($A259,PreSurvey!$D:N,11,FALSE)</f>
        <v>Agree Strongly</v>
      </c>
      <c r="O259" t="s">
        <v>65</v>
      </c>
      <c r="P259" s="6" t="str">
        <f>VLOOKUP($A259,PreSurvey!$D:O,12,FALSE)</f>
        <v>Neither Agree nor Disagree</v>
      </c>
      <c r="Q259" t="s">
        <v>66</v>
      </c>
      <c r="R259" s="6" t="str">
        <f>VLOOKUP($A259,PreSurvey!$D:P,13,FALSE)</f>
        <v>Agree Slightly</v>
      </c>
      <c r="S259" t="s">
        <v>68</v>
      </c>
      <c r="T259" s="6" t="str">
        <f>VLOOKUP($A259,PreSurvey!$D:Q,14,FALSE)</f>
        <v>Agree Slightly</v>
      </c>
      <c r="U259" t="s">
        <v>68</v>
      </c>
      <c r="V259" s="6" t="str">
        <f>VLOOKUP($A259,PreSurvey!$D:R,15,FALSE)</f>
        <v>Neither Agree nor Disagree</v>
      </c>
      <c r="W259" t="s">
        <v>67</v>
      </c>
      <c r="X259" s="6" t="str">
        <f>VLOOKUP($A259,PreSurvey!$D:S,16,FALSE)</f>
        <v>Disagree Slightly</v>
      </c>
      <c r="Y259" t="s">
        <v>67</v>
      </c>
      <c r="Z259" s="6" t="str">
        <f>VLOOKUP($A259,PreSurvey!$D:T,17,FALSE)</f>
        <v>Disagree Slightly</v>
      </c>
      <c r="AA259" t="s">
        <v>67</v>
      </c>
      <c r="AB259" s="6" t="str">
        <f>VLOOKUP($A259,PreSurvey!$D:U,18,FALSE)</f>
        <v>Agree Strongly</v>
      </c>
      <c r="AC259" t="s">
        <v>68</v>
      </c>
      <c r="AD259" s="6" t="str">
        <f>VLOOKUP($A259,PreSurvey!$D:V,19,FALSE)</f>
        <v>Neither Agree nor Disagree</v>
      </c>
      <c r="AE259" t="s">
        <v>65</v>
      </c>
      <c r="AF259" s="6" t="str">
        <f>VLOOKUP($A259,PreSurvey!$D:W,20,FALSE)</f>
        <v>Agree Slightly</v>
      </c>
      <c r="AG259" t="s">
        <v>65</v>
      </c>
      <c r="AH259" s="6" t="str">
        <f>VLOOKUP($A259,PreSurvey!$D:X,21,FALSE)</f>
        <v>Agree Slightly</v>
      </c>
      <c r="AI259" t="s">
        <v>68</v>
      </c>
      <c r="AJ259" s="6" t="str">
        <f>VLOOKUP($A259,PreSurvey!$D:Y,22,FALSE)</f>
        <v>Neither Agree nor Disagree</v>
      </c>
      <c r="AK259" t="s">
        <v>60</v>
      </c>
      <c r="AL259" s="6" t="str">
        <f>VLOOKUP($A259,PreSurvey!$D:Z,23,FALSE)</f>
        <v>Neither Agree nor Disagree</v>
      </c>
      <c r="AM259" t="s">
        <v>65</v>
      </c>
      <c r="AN259" s="6" t="str">
        <f>VLOOKUP($A259,PreSurvey!$D:AA,24,FALSE)</f>
        <v>Neither Agree nor Disagree</v>
      </c>
      <c r="AO259" t="s">
        <v>60</v>
      </c>
      <c r="AP259" s="6" t="str">
        <f>VLOOKUP($A259,PreSurvey!$D:AB,25,FALSE)</f>
        <v>Disagree Slightly</v>
      </c>
      <c r="AQ259" t="s">
        <v>67</v>
      </c>
      <c r="AR259" s="6" t="str">
        <f>VLOOKUP($A259,PreSurvey!$D:AC,26,FALSE)</f>
        <v>Agree Slightly</v>
      </c>
      <c r="AS259" t="s">
        <v>65</v>
      </c>
      <c r="AT259" s="6" t="str">
        <f>VLOOKUP($A259,PreSurvey!$D:AD,27,FALSE)</f>
        <v>Agree Slightly</v>
      </c>
      <c r="AU259" t="s">
        <v>65</v>
      </c>
      <c r="AV259" s="6" t="str">
        <f>VLOOKUP($A259,PreSurvey!$D:AE,28,FALSE)</f>
        <v>Disagree Slightly</v>
      </c>
      <c r="AW259" t="s">
        <v>60</v>
      </c>
      <c r="AX259" s="6" t="str">
        <f>VLOOKUP($A259,PreSurvey!$D:AF,29,FALSE)</f>
        <v>Agree Slightly</v>
      </c>
      <c r="AY259" t="s">
        <v>60</v>
      </c>
      <c r="AZ259" s="6" t="str">
        <f>VLOOKUP($A259,PreSurvey!$D:AG,30,FALSE)</f>
        <v>Agree Slightly</v>
      </c>
      <c r="BA259" t="s">
        <v>66</v>
      </c>
      <c r="BB259" s="6" t="str">
        <f>VLOOKUP($A259,PreSurvey!$D:AH,31,FALSE)</f>
        <v>Agree Slightly</v>
      </c>
      <c r="BC259" t="s">
        <v>65</v>
      </c>
      <c r="BD259" s="6" t="str">
        <f>VLOOKUP($A259,PreSurvey!$D:AI,32,FALSE)</f>
        <v>Agree Slightly</v>
      </c>
      <c r="BE259" t="s">
        <v>68</v>
      </c>
      <c r="BF259" s="6" t="str">
        <f>VLOOKUP($A259,PreSurvey!$D:AJ,33,FALSE)</f>
        <v>Neither Agree nor Disagree</v>
      </c>
      <c r="BG259" t="s">
        <v>66</v>
      </c>
      <c r="BH259" s="6" t="str">
        <f>VLOOKUP($A259,PreSurvey!$D:AK,34,FALSE)</f>
        <v>Neither Agree nor Disagree</v>
      </c>
      <c r="BI259" t="s">
        <v>60</v>
      </c>
      <c r="BJ259" s="6" t="str">
        <f>VLOOKUP($A259,PreSurvey!$D:AL,35,FALSE)</f>
        <v>Disagree Slightly</v>
      </c>
      <c r="BK259" t="s">
        <v>67</v>
      </c>
      <c r="BL259" s="6" t="str">
        <f>VLOOKUP($A259,PreSurvey!$D:AM,36,FALSE)</f>
        <v>Neither Agree nor Disagree</v>
      </c>
      <c r="BM259" t="s">
        <v>60</v>
      </c>
      <c r="BN259" s="6" t="str">
        <f>VLOOKUP($A259,PreSurvey!$D:AN,37,FALSE)</f>
        <v>Neither Agree nor Disagree</v>
      </c>
      <c r="BO259" t="s">
        <v>67</v>
      </c>
      <c r="BP259" s="6" t="str">
        <f>VLOOKUP($A259,PreSurvey!$D:AO,38,FALSE)</f>
        <v>Disagree Strongly</v>
      </c>
      <c r="BQ259" t="s">
        <v>67</v>
      </c>
      <c r="BR259" s="6" t="str">
        <f>VLOOKUP($A259,PreSurvey!$D:AP,39,FALSE)</f>
        <v>Disagree Strongly</v>
      </c>
      <c r="BS259" t="s">
        <v>67</v>
      </c>
      <c r="BT259" s="6" t="str">
        <f>VLOOKUP($A259,PreSurvey!$D:AQ,40,FALSE)</f>
        <v>Disagree Strongly</v>
      </c>
      <c r="BU259" t="s">
        <v>67</v>
      </c>
      <c r="BV259" s="6" t="str">
        <f>VLOOKUP($A259,PreSurvey!$D:AR,41,FALSE)</f>
        <v>Disagree Strongly</v>
      </c>
      <c r="BW259" t="s">
        <v>67</v>
      </c>
      <c r="BX259" s="6" t="str">
        <f>VLOOKUP($A259,PreSurvey!$D:AS,42,FALSE)</f>
        <v>Neither Agree nor Disagree</v>
      </c>
      <c r="BY259" t="s">
        <v>60</v>
      </c>
      <c r="BZ259" s="6" t="str">
        <f>VLOOKUP($A259,PreSurvey!$D:AT,43,FALSE)</f>
        <v>Agree Strongly</v>
      </c>
      <c r="CA259" t="s">
        <v>68</v>
      </c>
      <c r="CB259" s="6" t="str">
        <f>VLOOKUP($A259,PreSurvey!$D:AU,44,FALSE)</f>
        <v>Agree Strongly</v>
      </c>
      <c r="CC259" t="s">
        <v>68</v>
      </c>
      <c r="CD259" s="6" t="str">
        <f>VLOOKUP($A259,PreSurvey!$D:AV,45,FALSE)</f>
        <v>Agree Strongly</v>
      </c>
      <c r="CE259" t="s">
        <v>68</v>
      </c>
      <c r="CF259" s="6" t="str">
        <f>VLOOKUP($A259,PreSurvey!$D:AW,46,FALSE)</f>
        <v>Agree Strongly</v>
      </c>
      <c r="CG259" t="s">
        <v>68</v>
      </c>
      <c r="CH259" s="6" t="str">
        <f>VLOOKUP($A259,PreSurvey!$D:AX,47,FALSE)</f>
        <v>Agree Strongly</v>
      </c>
      <c r="CI259" t="s">
        <v>68</v>
      </c>
      <c r="CJ259" s="6" t="str">
        <f>VLOOKUP($A259,PreSurvey!$D:AY,48,FALSE)</f>
        <v>Agree Slightly</v>
      </c>
      <c r="CK259" t="s">
        <v>68</v>
      </c>
      <c r="CL259">
        <v>416</v>
      </c>
      <c r="CM259" s="3">
        <v>44436.586805555555</v>
      </c>
    </row>
    <row r="260" spans="1:91" x14ac:dyDescent="0.35">
      <c r="A260" s="5" t="s">
        <v>346</v>
      </c>
      <c r="B260" t="s">
        <v>342</v>
      </c>
      <c r="C260" t="s">
        <v>705</v>
      </c>
      <c r="D260" t="s">
        <v>63</v>
      </c>
      <c r="E260" s="6" t="s">
        <v>58</v>
      </c>
      <c r="F260" s="6" t="s">
        <v>73</v>
      </c>
      <c r="G260" s="6" t="s">
        <v>58</v>
      </c>
      <c r="H260" s="6" t="s">
        <v>59</v>
      </c>
      <c r="I260">
        <v>4</v>
      </c>
      <c r="J260">
        <v>4</v>
      </c>
      <c r="K260">
        <v>4</v>
      </c>
      <c r="L260" s="6" t="str">
        <f>VLOOKUP($A260,PreSurvey!$D:M,10,FALSE)</f>
        <v>Agree Slightly</v>
      </c>
      <c r="M260" t="s">
        <v>65</v>
      </c>
      <c r="N260" s="6" t="str">
        <f>VLOOKUP($A260,PreSurvey!$D:N,11,FALSE)</f>
        <v>Neither Agree nor Disagree</v>
      </c>
      <c r="O260" t="s">
        <v>60</v>
      </c>
      <c r="P260" s="6" t="str">
        <f>VLOOKUP($A260,PreSurvey!$D:O,12,FALSE)</f>
        <v>Neither Agree nor Disagree</v>
      </c>
      <c r="Q260" t="s">
        <v>60</v>
      </c>
      <c r="R260" s="6" t="str">
        <f>VLOOKUP($A260,PreSurvey!$D:P,13,FALSE)</f>
        <v>Agree Slightly</v>
      </c>
      <c r="S260" t="s">
        <v>65</v>
      </c>
      <c r="T260" s="6" t="str">
        <f>VLOOKUP($A260,PreSurvey!$D:Q,14,FALSE)</f>
        <v>Agree Slightly</v>
      </c>
      <c r="U260" t="s">
        <v>65</v>
      </c>
      <c r="V260" s="6" t="str">
        <f>VLOOKUP($A260,PreSurvey!$D:R,15,FALSE)</f>
        <v>Disagree Slightly</v>
      </c>
      <c r="W260" t="s">
        <v>60</v>
      </c>
      <c r="X260" s="6" t="str">
        <f>VLOOKUP($A260,PreSurvey!$D:S,16,FALSE)</f>
        <v>Disagree Slightly</v>
      </c>
      <c r="Y260" t="s">
        <v>66</v>
      </c>
      <c r="Z260" s="6" t="str">
        <f>VLOOKUP($A260,PreSurvey!$D:T,17,FALSE)</f>
        <v>Disagree Slightly</v>
      </c>
      <c r="AA260" t="s">
        <v>66</v>
      </c>
      <c r="AB260" s="6" t="str">
        <f>VLOOKUP($A260,PreSurvey!$D:U,18,FALSE)</f>
        <v>Agree Slightly</v>
      </c>
      <c r="AC260" t="s">
        <v>65</v>
      </c>
      <c r="AD260" s="6" t="str">
        <f>VLOOKUP($A260,PreSurvey!$D:V,19,FALSE)</f>
        <v>Neither Agree nor Disagree</v>
      </c>
      <c r="AE260" t="s">
        <v>60</v>
      </c>
      <c r="AF260" s="6" t="str">
        <f>VLOOKUP($A260,PreSurvey!$D:W,20,FALSE)</f>
        <v>Neither Agree nor Disagree</v>
      </c>
      <c r="AG260" t="s">
        <v>60</v>
      </c>
      <c r="AH260" s="6" t="str">
        <f>VLOOKUP($A260,PreSurvey!$D:X,21,FALSE)</f>
        <v>Neither Agree nor Disagree</v>
      </c>
      <c r="AI260" t="s">
        <v>60</v>
      </c>
      <c r="AJ260" s="6" t="str">
        <f>VLOOKUP($A260,PreSurvey!$D:Y,22,FALSE)</f>
        <v>Neither Agree nor Disagree</v>
      </c>
      <c r="AK260" t="s">
        <v>60</v>
      </c>
      <c r="AL260" s="6" t="str">
        <f>VLOOKUP($A260,PreSurvey!$D:Z,23,FALSE)</f>
        <v>Neither Agree nor Disagree</v>
      </c>
      <c r="AM260" t="s">
        <v>60</v>
      </c>
      <c r="AN260" s="6" t="str">
        <f>VLOOKUP($A260,PreSurvey!$D:AA,24,FALSE)</f>
        <v>Disagree Slightly</v>
      </c>
      <c r="AO260" t="s">
        <v>66</v>
      </c>
      <c r="AP260" s="6" t="str">
        <f>VLOOKUP($A260,PreSurvey!$D:AB,25,FALSE)</f>
        <v>Disagree Slightly</v>
      </c>
      <c r="AQ260" t="s">
        <v>60</v>
      </c>
      <c r="AR260" s="6" t="str">
        <f>VLOOKUP($A260,PreSurvey!$D:AC,26,FALSE)</f>
        <v>Disagree Slightly</v>
      </c>
      <c r="AS260" t="s">
        <v>66</v>
      </c>
      <c r="AT260" s="6" t="str">
        <f>VLOOKUP($A260,PreSurvey!$D:AD,27,FALSE)</f>
        <v>Agree Slightly</v>
      </c>
      <c r="AU260" t="s">
        <v>65</v>
      </c>
      <c r="AV260" s="6" t="str">
        <f>VLOOKUP($A260,PreSurvey!$D:AE,28,FALSE)</f>
        <v>Neither Agree nor Disagree</v>
      </c>
      <c r="AW260" t="s">
        <v>60</v>
      </c>
      <c r="AX260" s="6" t="str">
        <f>VLOOKUP($A260,PreSurvey!$D:AF,29,FALSE)</f>
        <v>Neither Agree nor Disagree</v>
      </c>
      <c r="AY260" t="s">
        <v>60</v>
      </c>
      <c r="AZ260" s="6" t="str">
        <f>VLOOKUP($A260,PreSurvey!$D:AG,30,FALSE)</f>
        <v>Neither Agree nor Disagree</v>
      </c>
      <c r="BA260" t="s">
        <v>60</v>
      </c>
      <c r="BB260" s="6" t="str">
        <f>VLOOKUP($A260,PreSurvey!$D:AH,31,FALSE)</f>
        <v>Neither Agree nor Disagree</v>
      </c>
      <c r="BC260" t="s">
        <v>60</v>
      </c>
      <c r="BD260" s="6" t="str">
        <f>VLOOKUP($A260,PreSurvey!$D:AI,32,FALSE)</f>
        <v>Neither Agree nor Disagree</v>
      </c>
      <c r="BE260" t="s">
        <v>65</v>
      </c>
      <c r="BF260" s="6" t="str">
        <f>VLOOKUP($A260,PreSurvey!$D:AJ,33,FALSE)</f>
        <v>Neither Agree nor Disagree</v>
      </c>
      <c r="BG260" t="s">
        <v>60</v>
      </c>
      <c r="BH260" s="6" t="str">
        <f>VLOOKUP($A260,PreSurvey!$D:AK,34,FALSE)</f>
        <v>Neither Agree nor Disagree</v>
      </c>
      <c r="BI260" t="s">
        <v>60</v>
      </c>
      <c r="BJ260" s="6" t="str">
        <f>VLOOKUP($A260,PreSurvey!$D:AL,35,FALSE)</f>
        <v>Neither Agree nor Disagree</v>
      </c>
      <c r="BK260" t="s">
        <v>60</v>
      </c>
      <c r="BL260" s="6" t="str">
        <f>VLOOKUP($A260,PreSurvey!$D:AM,36,FALSE)</f>
        <v>Neither Agree nor Disagree</v>
      </c>
      <c r="BM260" t="s">
        <v>60</v>
      </c>
      <c r="BN260" s="6" t="str">
        <f>VLOOKUP($A260,PreSurvey!$D:AN,37,FALSE)</f>
        <v>Neither Agree nor Disagree</v>
      </c>
      <c r="BO260" t="s">
        <v>60</v>
      </c>
      <c r="BP260" s="6" t="str">
        <f>VLOOKUP($A260,PreSurvey!$D:AO,38,FALSE)</f>
        <v>Disagree Slightly</v>
      </c>
      <c r="BQ260" t="s">
        <v>66</v>
      </c>
      <c r="BR260" s="6" t="str">
        <f>VLOOKUP($A260,PreSurvey!$D:AP,39,FALSE)</f>
        <v>Disagree Slightly</v>
      </c>
      <c r="BS260" t="s">
        <v>66</v>
      </c>
      <c r="BT260" s="6" t="str">
        <f>VLOOKUP($A260,PreSurvey!$D:AQ,40,FALSE)</f>
        <v>Disagree Slightly</v>
      </c>
      <c r="BU260" t="s">
        <v>60</v>
      </c>
      <c r="BV260" s="6" t="str">
        <f>VLOOKUP($A260,PreSurvey!$D:AR,41,FALSE)</f>
        <v>Disagree Slightly</v>
      </c>
      <c r="BW260" t="s">
        <v>66</v>
      </c>
      <c r="BX260" s="6" t="str">
        <f>VLOOKUP($A260,PreSurvey!$D:AS,42,FALSE)</f>
        <v>Neither Agree nor Disagree</v>
      </c>
      <c r="BY260" t="s">
        <v>60</v>
      </c>
      <c r="BZ260" s="6" t="str">
        <f>VLOOKUP($A260,PreSurvey!$D:AT,43,FALSE)</f>
        <v>Agree Slightly</v>
      </c>
      <c r="CA260" t="s">
        <v>60</v>
      </c>
      <c r="CB260" s="6" t="str">
        <f>VLOOKUP($A260,PreSurvey!$D:AU,44,FALSE)</f>
        <v>Agree Slightly</v>
      </c>
      <c r="CC260" t="s">
        <v>65</v>
      </c>
      <c r="CD260" s="6" t="str">
        <f>VLOOKUP($A260,PreSurvey!$D:AV,45,FALSE)</f>
        <v>Agree Slightly</v>
      </c>
      <c r="CE260" t="s">
        <v>65</v>
      </c>
      <c r="CF260" s="6" t="str">
        <f>VLOOKUP($A260,PreSurvey!$D:AW,46,FALSE)</f>
        <v>Agree Slightly</v>
      </c>
      <c r="CG260" t="s">
        <v>65</v>
      </c>
      <c r="CH260" s="6" t="str">
        <f>VLOOKUP($A260,PreSurvey!$D:AX,47,FALSE)</f>
        <v>Agree Slightly</v>
      </c>
      <c r="CI260" t="s">
        <v>65</v>
      </c>
      <c r="CJ260" s="6" t="str">
        <f>VLOOKUP($A260,PreSurvey!$D:AY,48,FALSE)</f>
        <v>Neither Agree nor Disagree</v>
      </c>
      <c r="CK260" t="s">
        <v>65</v>
      </c>
      <c r="CL260">
        <v>665</v>
      </c>
      <c r="CM260" s="3">
        <v>44437.44027777778</v>
      </c>
    </row>
    <row r="261" spans="1:91" x14ac:dyDescent="0.35">
      <c r="A261" s="5" t="s">
        <v>350</v>
      </c>
      <c r="B261" t="s">
        <v>342</v>
      </c>
      <c r="C261" t="s">
        <v>705</v>
      </c>
      <c r="D261" t="s">
        <v>63</v>
      </c>
      <c r="E261" s="6" t="s">
        <v>58</v>
      </c>
      <c r="F261" s="6" t="s">
        <v>73</v>
      </c>
      <c r="G261" s="6" t="s">
        <v>58</v>
      </c>
      <c r="H261" s="6" t="s">
        <v>59</v>
      </c>
      <c r="I261">
        <v>5</v>
      </c>
      <c r="J261">
        <v>5</v>
      </c>
      <c r="K261">
        <v>5</v>
      </c>
      <c r="L261" s="6" t="str">
        <f>VLOOKUP($A261,PreSurvey!$D:M,10,FALSE)</f>
        <v>Agree Slightly</v>
      </c>
      <c r="M261" t="s">
        <v>68</v>
      </c>
      <c r="N261" s="6" t="str">
        <f>VLOOKUP($A261,PreSurvey!$D:N,11,FALSE)</f>
        <v>Agree Strongly</v>
      </c>
      <c r="O261" t="s">
        <v>68</v>
      </c>
      <c r="P261" s="6" t="str">
        <f>VLOOKUP($A261,PreSurvey!$D:O,12,FALSE)</f>
        <v>Disagree Slightly</v>
      </c>
      <c r="Q261" t="s">
        <v>66</v>
      </c>
      <c r="R261" s="6" t="str">
        <f>VLOOKUP($A261,PreSurvey!$D:P,13,FALSE)</f>
        <v>Agree Slightly</v>
      </c>
      <c r="S261" t="s">
        <v>68</v>
      </c>
      <c r="T261" s="6" t="str">
        <f>VLOOKUP($A261,PreSurvey!$D:Q,14,FALSE)</f>
        <v>Agree Slightly</v>
      </c>
      <c r="U261" t="s">
        <v>68</v>
      </c>
      <c r="V261" s="6" t="str">
        <f>VLOOKUP($A261,PreSurvey!$D:R,15,FALSE)</f>
        <v>Disagree Slightly</v>
      </c>
      <c r="W261" t="s">
        <v>67</v>
      </c>
      <c r="X261" s="6" t="str">
        <f>VLOOKUP($A261,PreSurvey!$D:S,16,FALSE)</f>
        <v>Disagree Slightly</v>
      </c>
      <c r="Y261" t="s">
        <v>67</v>
      </c>
      <c r="Z261" s="6" t="str">
        <f>VLOOKUP($A261,PreSurvey!$D:T,17,FALSE)</f>
        <v>Disagree Slightly</v>
      </c>
      <c r="AA261" t="s">
        <v>66</v>
      </c>
      <c r="AB261" s="6" t="str">
        <f>VLOOKUP($A261,PreSurvey!$D:U,18,FALSE)</f>
        <v>Agree Strongly</v>
      </c>
      <c r="AC261" t="s">
        <v>68</v>
      </c>
      <c r="AD261" s="6" t="str">
        <f>VLOOKUP($A261,PreSurvey!$D:V,19,FALSE)</f>
        <v>Agree Slightly</v>
      </c>
      <c r="AE261" t="s">
        <v>68</v>
      </c>
      <c r="AF261" s="6" t="str">
        <f>VLOOKUP($A261,PreSurvey!$D:W,20,FALSE)</f>
        <v>Agree Slightly</v>
      </c>
      <c r="AG261" t="s">
        <v>65</v>
      </c>
      <c r="AH261" s="6" t="str">
        <f>VLOOKUP($A261,PreSurvey!$D:X,21,FALSE)</f>
        <v>Agree Strongly</v>
      </c>
      <c r="AI261" t="s">
        <v>68</v>
      </c>
      <c r="AJ261" s="6" t="str">
        <f>VLOOKUP($A261,PreSurvey!$D:Y,22,FALSE)</f>
        <v>Agree Slightly</v>
      </c>
      <c r="AK261" t="s">
        <v>65</v>
      </c>
      <c r="AL261" s="6" t="str">
        <f>VLOOKUP($A261,PreSurvey!$D:Z,23,FALSE)</f>
        <v>Disagree Strongly</v>
      </c>
      <c r="AM261" t="s">
        <v>67</v>
      </c>
      <c r="AN261" s="6" t="str">
        <f>VLOOKUP($A261,PreSurvey!$D:AA,24,FALSE)</f>
        <v>Disagree Slightly</v>
      </c>
      <c r="AO261" t="s">
        <v>66</v>
      </c>
      <c r="AP261" s="6" t="str">
        <f>VLOOKUP($A261,PreSurvey!$D:AB,25,FALSE)</f>
        <v>Disagree Slightly</v>
      </c>
      <c r="AQ261" t="s">
        <v>67</v>
      </c>
      <c r="AR261" s="6" t="str">
        <f>VLOOKUP($A261,PreSurvey!$D:AC,26,FALSE)</f>
        <v>Agree Slightly</v>
      </c>
      <c r="AS261" t="s">
        <v>65</v>
      </c>
      <c r="AT261" s="6" t="str">
        <f>VLOOKUP($A261,PreSurvey!$D:AD,27,FALSE)</f>
        <v>Agree Slightly</v>
      </c>
      <c r="AU261" t="s">
        <v>68</v>
      </c>
      <c r="AV261" s="6" t="str">
        <f>VLOOKUP($A261,PreSurvey!$D:AE,28,FALSE)</f>
        <v>Disagree Strongly</v>
      </c>
      <c r="AW261" t="s">
        <v>66</v>
      </c>
      <c r="AX261" s="6" t="str">
        <f>VLOOKUP($A261,PreSurvey!$D:AF,29,FALSE)</f>
        <v>Disagree Strongly</v>
      </c>
      <c r="AY261" t="s">
        <v>67</v>
      </c>
      <c r="AZ261" s="6" t="str">
        <f>VLOOKUP($A261,PreSurvey!$D:AG,30,FALSE)</f>
        <v>Disagree Strongly</v>
      </c>
      <c r="BA261" t="s">
        <v>67</v>
      </c>
      <c r="BB261" s="6" t="str">
        <f>VLOOKUP($A261,PreSurvey!$D:AH,31,FALSE)</f>
        <v>Agree Slightly</v>
      </c>
      <c r="BC261" t="s">
        <v>68</v>
      </c>
      <c r="BD261" s="6" t="str">
        <f>VLOOKUP($A261,PreSurvey!$D:AI,32,FALSE)</f>
        <v>Agree Slightly</v>
      </c>
      <c r="BE261" t="s">
        <v>68</v>
      </c>
      <c r="BF261" s="6" t="str">
        <f>VLOOKUP($A261,PreSurvey!$D:AJ,33,FALSE)</f>
        <v>Disagree Strongly</v>
      </c>
      <c r="BG261" t="s">
        <v>67</v>
      </c>
      <c r="BH261" s="6" t="str">
        <f>VLOOKUP($A261,PreSurvey!$D:AK,34,FALSE)</f>
        <v>Disagree Strongly</v>
      </c>
      <c r="BI261" t="s">
        <v>67</v>
      </c>
      <c r="BJ261" s="6" t="str">
        <f>VLOOKUP($A261,PreSurvey!$D:AL,35,FALSE)</f>
        <v>Disagree Strongly</v>
      </c>
      <c r="BK261" t="s">
        <v>67</v>
      </c>
      <c r="BL261" s="6" t="str">
        <f>VLOOKUP($A261,PreSurvey!$D:AM,36,FALSE)</f>
        <v>Agree Slightly</v>
      </c>
      <c r="BM261" t="s">
        <v>65</v>
      </c>
      <c r="BN261" s="6" t="str">
        <f>VLOOKUP($A261,PreSurvey!$D:AN,37,FALSE)</f>
        <v>Disagree Slightly</v>
      </c>
      <c r="BO261" t="s">
        <v>67</v>
      </c>
      <c r="BP261" s="6" t="str">
        <f>VLOOKUP($A261,PreSurvey!$D:AO,38,FALSE)</f>
        <v>Disagree Strongly</v>
      </c>
      <c r="BQ261" t="s">
        <v>67</v>
      </c>
      <c r="BR261" s="6" t="str">
        <f>VLOOKUP($A261,PreSurvey!$D:AP,39,FALSE)</f>
        <v>Disagree Strongly</v>
      </c>
      <c r="BS261" t="s">
        <v>67</v>
      </c>
      <c r="BT261" s="6" t="str">
        <f>VLOOKUP($A261,PreSurvey!$D:AQ,40,FALSE)</f>
        <v>Disagree Strongly</v>
      </c>
      <c r="BU261" t="s">
        <v>67</v>
      </c>
      <c r="BV261" s="6" t="str">
        <f>VLOOKUP($A261,PreSurvey!$D:AR,41,FALSE)</f>
        <v>Disagree Strongly</v>
      </c>
      <c r="BW261" t="s">
        <v>67</v>
      </c>
      <c r="BX261" s="6" t="str">
        <f>VLOOKUP($A261,PreSurvey!$D:AS,42,FALSE)</f>
        <v>Disagree Slightly</v>
      </c>
      <c r="BY261" t="s">
        <v>66</v>
      </c>
      <c r="BZ261" s="6" t="str">
        <f>VLOOKUP($A261,PreSurvey!$D:AT,43,FALSE)</f>
        <v>Agree Strongly</v>
      </c>
      <c r="CA261" t="s">
        <v>68</v>
      </c>
      <c r="CB261" s="6" t="str">
        <f>VLOOKUP($A261,PreSurvey!$D:AU,44,FALSE)</f>
        <v>Agree Slightly</v>
      </c>
      <c r="CC261" t="s">
        <v>68</v>
      </c>
      <c r="CD261" s="6" t="str">
        <f>VLOOKUP($A261,PreSurvey!$D:AV,45,FALSE)</f>
        <v>Agree Strongly</v>
      </c>
      <c r="CE261" t="s">
        <v>68</v>
      </c>
      <c r="CF261" s="6" t="str">
        <f>VLOOKUP($A261,PreSurvey!$D:AW,46,FALSE)</f>
        <v>Agree Slightly</v>
      </c>
      <c r="CG261" t="s">
        <v>65</v>
      </c>
      <c r="CH261" s="6" t="str">
        <f>VLOOKUP($A261,PreSurvey!$D:AX,47,FALSE)</f>
        <v>Agree Slightly</v>
      </c>
      <c r="CI261" t="s">
        <v>68</v>
      </c>
      <c r="CJ261" s="6" t="str">
        <f>VLOOKUP($A261,PreSurvey!$D:AY,48,FALSE)</f>
        <v>Neither Agree nor Disagree</v>
      </c>
      <c r="CK261" t="s">
        <v>65</v>
      </c>
      <c r="CL261">
        <v>663</v>
      </c>
      <c r="CM261" s="3">
        <v>44437.436111111114</v>
      </c>
    </row>
    <row r="262" spans="1:91" x14ac:dyDescent="0.35">
      <c r="A262" s="5" t="s">
        <v>431</v>
      </c>
      <c r="B262" t="s">
        <v>342</v>
      </c>
      <c r="C262" t="s">
        <v>705</v>
      </c>
      <c r="D262" t="s">
        <v>63</v>
      </c>
      <c r="E262" s="6" t="s">
        <v>52</v>
      </c>
      <c r="F262" s="6" t="s">
        <v>77</v>
      </c>
      <c r="G262" s="6" t="s">
        <v>58</v>
      </c>
      <c r="H262" s="6" t="s">
        <v>59</v>
      </c>
      <c r="I262">
        <v>4</v>
      </c>
      <c r="J262">
        <v>4</v>
      </c>
      <c r="K262">
        <v>4</v>
      </c>
      <c r="L262" s="6" t="str">
        <f>VLOOKUP($A262,PreSurvey!$D:M,10,FALSE)</f>
        <v>Agree Slightly</v>
      </c>
      <c r="M262" t="s">
        <v>68</v>
      </c>
      <c r="N262" s="6" t="str">
        <f>VLOOKUP($A262,PreSurvey!$D:N,11,FALSE)</f>
        <v>Agree Slightly</v>
      </c>
      <c r="O262" t="s">
        <v>65</v>
      </c>
      <c r="P262" s="6" t="str">
        <f>VLOOKUP($A262,PreSurvey!$D:O,12,FALSE)</f>
        <v>Disagree Slightly</v>
      </c>
      <c r="Q262" t="s">
        <v>67</v>
      </c>
      <c r="R262" s="6" t="str">
        <f>VLOOKUP($A262,PreSurvey!$D:P,13,FALSE)</f>
        <v>Agree Slightly</v>
      </c>
      <c r="S262" t="s">
        <v>68</v>
      </c>
      <c r="T262" s="6" t="str">
        <f>VLOOKUP($A262,PreSurvey!$D:Q,14,FALSE)</f>
        <v>Agree Slightly</v>
      </c>
      <c r="U262" t="s">
        <v>68</v>
      </c>
      <c r="V262" s="6" t="str">
        <f>VLOOKUP($A262,PreSurvey!$D:R,15,FALSE)</f>
        <v>Disagree Strongly</v>
      </c>
      <c r="W262" t="s">
        <v>67</v>
      </c>
      <c r="X262" s="6" t="str">
        <f>VLOOKUP($A262,PreSurvey!$D:S,16,FALSE)</f>
        <v>Disagree Slightly</v>
      </c>
      <c r="Y262" t="s">
        <v>67</v>
      </c>
      <c r="Z262" s="6" t="str">
        <f>VLOOKUP($A262,PreSurvey!$D:T,17,FALSE)</f>
        <v>Disagree Strongly</v>
      </c>
      <c r="AA262" t="s">
        <v>67</v>
      </c>
      <c r="AB262" s="6" t="str">
        <f>VLOOKUP($A262,PreSurvey!$D:U,18,FALSE)</f>
        <v>Agree Slightly</v>
      </c>
      <c r="AC262" t="s">
        <v>68</v>
      </c>
      <c r="AD262" s="6" t="str">
        <f>VLOOKUP($A262,PreSurvey!$D:V,19,FALSE)</f>
        <v>Agree Slightly</v>
      </c>
      <c r="AE262" t="s">
        <v>65</v>
      </c>
      <c r="AF262" s="6" t="str">
        <f>VLOOKUP($A262,PreSurvey!$D:W,20,FALSE)</f>
        <v>Agree Slightly</v>
      </c>
      <c r="AG262" t="s">
        <v>65</v>
      </c>
      <c r="AH262" s="6" t="str">
        <f>VLOOKUP($A262,PreSurvey!$D:X,21,FALSE)</f>
        <v>Agree Slightly</v>
      </c>
      <c r="AI262" t="s">
        <v>65</v>
      </c>
      <c r="AJ262" s="6" t="str">
        <f>VLOOKUP($A262,PreSurvey!$D:Y,22,FALSE)</f>
        <v>Disagree Strongly</v>
      </c>
      <c r="AK262" t="s">
        <v>67</v>
      </c>
      <c r="AL262" s="6" t="str">
        <f>VLOOKUP($A262,PreSurvey!$D:Z,23,FALSE)</f>
        <v>Neither Agree nor Disagree</v>
      </c>
      <c r="AM262" t="s">
        <v>67</v>
      </c>
      <c r="AN262" s="6" t="str">
        <f>VLOOKUP($A262,PreSurvey!$D:AA,24,FALSE)</f>
        <v>Disagree Strongly</v>
      </c>
      <c r="AO262" t="s">
        <v>67</v>
      </c>
      <c r="AP262" s="6" t="str">
        <f>VLOOKUP($A262,PreSurvey!$D:AB,25,FALSE)</f>
        <v>Disagree Strongly</v>
      </c>
      <c r="AQ262" t="s">
        <v>67</v>
      </c>
      <c r="AR262" s="6" t="str">
        <f>VLOOKUP($A262,PreSurvey!$D:AC,26,FALSE)</f>
        <v>Agree Slightly</v>
      </c>
      <c r="AS262" t="s">
        <v>65</v>
      </c>
      <c r="AT262" s="6" t="str">
        <f>VLOOKUP($A262,PreSurvey!$D:AD,27,FALSE)</f>
        <v>Agree Strongly</v>
      </c>
      <c r="AU262" t="s">
        <v>65</v>
      </c>
      <c r="AV262" s="6" t="str">
        <f>VLOOKUP($A262,PreSurvey!$D:AE,28,FALSE)</f>
        <v>Disagree Strongly</v>
      </c>
      <c r="AW262" t="s">
        <v>67</v>
      </c>
      <c r="AX262" s="6" t="str">
        <f>VLOOKUP($A262,PreSurvey!$D:AF,29,FALSE)</f>
        <v>Disagree Slightly</v>
      </c>
      <c r="AY262" t="s">
        <v>67</v>
      </c>
      <c r="AZ262" s="6" t="str">
        <f>VLOOKUP($A262,PreSurvey!$D:AG,30,FALSE)</f>
        <v>Neither Agree nor Disagree</v>
      </c>
      <c r="BA262" t="s">
        <v>67</v>
      </c>
      <c r="BB262" s="6" t="str">
        <f>VLOOKUP($A262,PreSurvey!$D:AH,31,FALSE)</f>
        <v>Agree Slightly</v>
      </c>
      <c r="BC262" t="s">
        <v>68</v>
      </c>
      <c r="BD262" s="6" t="str">
        <f>VLOOKUP($A262,PreSurvey!$D:AI,32,FALSE)</f>
        <v>Agree Strongly</v>
      </c>
      <c r="BE262" t="s">
        <v>68</v>
      </c>
      <c r="BF262" s="6" t="str">
        <f>VLOOKUP($A262,PreSurvey!$D:AJ,33,FALSE)</f>
        <v>Agree Slightly</v>
      </c>
      <c r="BG262" t="s">
        <v>66</v>
      </c>
      <c r="BH262" s="6" t="str">
        <f>VLOOKUP($A262,PreSurvey!$D:AK,34,FALSE)</f>
        <v>Disagree Strongly</v>
      </c>
      <c r="BI262" t="s">
        <v>67</v>
      </c>
      <c r="BJ262" s="6" t="str">
        <f>VLOOKUP($A262,PreSurvey!$D:AL,35,FALSE)</f>
        <v>Disagree Slightly</v>
      </c>
      <c r="BK262" t="s">
        <v>67</v>
      </c>
      <c r="BL262" s="6" t="str">
        <f>VLOOKUP($A262,PreSurvey!$D:AM,36,FALSE)</f>
        <v>Agree Slightly</v>
      </c>
      <c r="BM262" t="s">
        <v>65</v>
      </c>
      <c r="BN262" s="6" t="str">
        <f>VLOOKUP($A262,PreSurvey!$D:AN,37,FALSE)</f>
        <v>Disagree Slightly</v>
      </c>
      <c r="BO262" t="s">
        <v>67</v>
      </c>
      <c r="BP262" s="6" t="str">
        <f>VLOOKUP($A262,PreSurvey!$D:AO,38,FALSE)</f>
        <v>Disagree Strongly</v>
      </c>
      <c r="BQ262" t="s">
        <v>67</v>
      </c>
      <c r="BR262" s="6" t="str">
        <f>VLOOKUP($A262,PreSurvey!$D:AP,39,FALSE)</f>
        <v>Disagree Strongly</v>
      </c>
      <c r="BS262" t="s">
        <v>67</v>
      </c>
      <c r="BT262" s="6" t="str">
        <f>VLOOKUP($A262,PreSurvey!$D:AQ,40,FALSE)</f>
        <v>Disagree Strongly</v>
      </c>
      <c r="BU262" t="s">
        <v>67</v>
      </c>
      <c r="BV262" s="6" t="str">
        <f>VLOOKUP($A262,PreSurvey!$D:AR,41,FALSE)</f>
        <v>Disagree Strongly</v>
      </c>
      <c r="BW262" t="s">
        <v>67</v>
      </c>
      <c r="BX262" s="6" t="str">
        <f>VLOOKUP($A262,PreSurvey!$D:AS,42,FALSE)</f>
        <v>Disagree Slightly</v>
      </c>
      <c r="BY262" t="s">
        <v>67</v>
      </c>
      <c r="BZ262" s="6" t="str">
        <f>VLOOKUP($A262,PreSurvey!$D:AT,43,FALSE)</f>
        <v>Agree Slightly</v>
      </c>
      <c r="CA262" t="s">
        <v>68</v>
      </c>
      <c r="CB262" s="6" t="str">
        <f>VLOOKUP($A262,PreSurvey!$D:AU,44,FALSE)</f>
        <v>Agree Slightly</v>
      </c>
      <c r="CC262" t="s">
        <v>68</v>
      </c>
      <c r="CD262" s="6" t="str">
        <f>VLOOKUP($A262,PreSurvey!$D:AV,45,FALSE)</f>
        <v>Agree Strongly</v>
      </c>
      <c r="CE262" t="s">
        <v>68</v>
      </c>
      <c r="CF262" s="6" t="str">
        <f>VLOOKUP($A262,PreSurvey!$D:AW,46,FALSE)</f>
        <v>Agree Slightly</v>
      </c>
      <c r="CG262" t="s">
        <v>68</v>
      </c>
      <c r="CH262" s="6" t="str">
        <f>VLOOKUP($A262,PreSurvey!$D:AX,47,FALSE)</f>
        <v>Agree Strongly</v>
      </c>
      <c r="CI262" t="s">
        <v>68</v>
      </c>
      <c r="CJ262" s="6" t="str">
        <f>VLOOKUP($A262,PreSurvey!$D:AY,48,FALSE)</f>
        <v>Agree Slightly</v>
      </c>
      <c r="CK262" t="s">
        <v>68</v>
      </c>
      <c r="CL262">
        <v>662</v>
      </c>
      <c r="CM262" s="3">
        <v>44437.434027777781</v>
      </c>
    </row>
    <row r="263" spans="1:91" x14ac:dyDescent="0.35">
      <c r="A263" s="5" t="s">
        <v>348</v>
      </c>
      <c r="B263" t="s">
        <v>349</v>
      </c>
      <c r="C263" t="s">
        <v>705</v>
      </c>
      <c r="D263" t="s">
        <v>63</v>
      </c>
      <c r="E263" s="6" t="s">
        <v>58</v>
      </c>
      <c r="F263" s="6" t="s">
        <v>73</v>
      </c>
      <c r="G263" s="6" t="s">
        <v>58</v>
      </c>
      <c r="H263" s="6" t="s">
        <v>59</v>
      </c>
      <c r="I263">
        <v>5</v>
      </c>
      <c r="J263">
        <v>5</v>
      </c>
      <c r="K263">
        <v>5</v>
      </c>
      <c r="L263" s="6" t="str">
        <f>VLOOKUP($A263,PreSurvey!$D:M,10,FALSE)</f>
        <v>Agree Slightly</v>
      </c>
      <c r="M263" t="s">
        <v>68</v>
      </c>
      <c r="N263" s="6" t="str">
        <f>VLOOKUP($A263,PreSurvey!$D:N,11,FALSE)</f>
        <v>Disagree Slightly</v>
      </c>
      <c r="O263" t="s">
        <v>67</v>
      </c>
      <c r="P263" s="6" t="str">
        <f>VLOOKUP($A263,PreSurvey!$D:O,12,FALSE)</f>
        <v>Disagree Strongly</v>
      </c>
      <c r="Q263" t="s">
        <v>67</v>
      </c>
      <c r="R263" s="6" t="str">
        <f>VLOOKUP($A263,PreSurvey!$D:P,13,FALSE)</f>
        <v>Agree Slightly</v>
      </c>
      <c r="S263" t="s">
        <v>68</v>
      </c>
      <c r="T263" s="6" t="str">
        <f>VLOOKUP($A263,PreSurvey!$D:Q,14,FALSE)</f>
        <v>Disagree Slightly</v>
      </c>
      <c r="U263" t="s">
        <v>68</v>
      </c>
      <c r="V263" s="6" t="str">
        <f>VLOOKUP($A263,PreSurvey!$D:R,15,FALSE)</f>
        <v>Disagree Slightly</v>
      </c>
      <c r="W263" t="s">
        <v>67</v>
      </c>
      <c r="X263" s="6" t="str">
        <f>VLOOKUP($A263,PreSurvey!$D:S,16,FALSE)</f>
        <v>Disagree Slightly</v>
      </c>
      <c r="Y263" t="s">
        <v>67</v>
      </c>
      <c r="Z263" s="6" t="str">
        <f>VLOOKUP($A263,PreSurvey!$D:T,17,FALSE)</f>
        <v>Disagree Slightly</v>
      </c>
      <c r="AA263" t="s">
        <v>67</v>
      </c>
      <c r="AB263" s="6" t="str">
        <f>VLOOKUP($A263,PreSurvey!$D:U,18,FALSE)</f>
        <v>Agree Slightly</v>
      </c>
      <c r="AC263" t="s">
        <v>68</v>
      </c>
      <c r="AD263" s="6" t="str">
        <f>VLOOKUP($A263,PreSurvey!$D:V,19,FALSE)</f>
        <v>Neither Agree nor Disagree</v>
      </c>
      <c r="AE263" t="s">
        <v>67</v>
      </c>
      <c r="AF263" s="6" t="str">
        <f>VLOOKUP($A263,PreSurvey!$D:W,20,FALSE)</f>
        <v>Agree Slightly</v>
      </c>
      <c r="AG263" t="s">
        <v>68</v>
      </c>
      <c r="AH263" s="6" t="str">
        <f>VLOOKUP($A263,PreSurvey!$D:X,21,FALSE)</f>
        <v>Disagree Strongly</v>
      </c>
      <c r="AI263" t="s">
        <v>68</v>
      </c>
      <c r="AJ263" s="6" t="str">
        <f>VLOOKUP($A263,PreSurvey!$D:Y,22,FALSE)</f>
        <v>Disagree Strongly</v>
      </c>
      <c r="AK263" t="s">
        <v>67</v>
      </c>
      <c r="AL263" s="6" t="str">
        <f>VLOOKUP($A263,PreSurvey!$D:Z,23,FALSE)</f>
        <v>Disagree Strongly</v>
      </c>
      <c r="AM263" t="s">
        <v>67</v>
      </c>
      <c r="AN263" s="6" t="str">
        <f>VLOOKUP($A263,PreSurvey!$D:AA,24,FALSE)</f>
        <v>Disagree Strongly</v>
      </c>
      <c r="AO263" t="s">
        <v>67</v>
      </c>
      <c r="AP263" s="6" t="str">
        <f>VLOOKUP($A263,PreSurvey!$D:AB,25,FALSE)</f>
        <v>Disagree Strongly</v>
      </c>
      <c r="AQ263" t="s">
        <v>67</v>
      </c>
      <c r="AR263" s="6" t="str">
        <f>VLOOKUP($A263,PreSurvey!$D:AC,26,FALSE)</f>
        <v>Agree Strongly</v>
      </c>
      <c r="AS263" t="s">
        <v>68</v>
      </c>
      <c r="AT263" s="6" t="str">
        <f>VLOOKUP($A263,PreSurvey!$D:AD,27,FALSE)</f>
        <v>Agree Strongly</v>
      </c>
      <c r="AU263" t="s">
        <v>68</v>
      </c>
      <c r="AV263" s="6" t="str">
        <f>VLOOKUP($A263,PreSurvey!$D:AE,28,FALSE)</f>
        <v>Disagree Strongly</v>
      </c>
      <c r="AW263" t="s">
        <v>67</v>
      </c>
      <c r="AX263" s="6" t="str">
        <f>VLOOKUP($A263,PreSurvey!$D:AF,29,FALSE)</f>
        <v>Agree Slightly</v>
      </c>
      <c r="AY263" t="s">
        <v>60</v>
      </c>
      <c r="AZ263" s="6" t="str">
        <f>VLOOKUP($A263,PreSurvey!$D:AG,30,FALSE)</f>
        <v>Disagree Slightly</v>
      </c>
      <c r="BA263" t="s">
        <v>67</v>
      </c>
      <c r="BB263" s="6" t="str">
        <f>VLOOKUP($A263,PreSurvey!$D:AH,31,FALSE)</f>
        <v>Agree Strongly</v>
      </c>
      <c r="BC263" t="s">
        <v>68</v>
      </c>
      <c r="BD263" s="6" t="str">
        <f>VLOOKUP($A263,PreSurvey!$D:AI,32,FALSE)</f>
        <v>Agree Strongly</v>
      </c>
      <c r="BE263" t="s">
        <v>68</v>
      </c>
      <c r="BF263" s="6" t="str">
        <f>VLOOKUP($A263,PreSurvey!$D:AJ,33,FALSE)</f>
        <v>Disagree Strongly</v>
      </c>
      <c r="BG263" t="s">
        <v>67</v>
      </c>
      <c r="BH263" s="6" t="str">
        <f>VLOOKUP($A263,PreSurvey!$D:AK,34,FALSE)</f>
        <v>Agree Slightly</v>
      </c>
      <c r="BI263" t="s">
        <v>66</v>
      </c>
      <c r="BJ263" s="6" t="str">
        <f>VLOOKUP($A263,PreSurvey!$D:AL,35,FALSE)</f>
        <v>Disagree Strongly</v>
      </c>
      <c r="BK263" t="s">
        <v>67</v>
      </c>
      <c r="BL263" s="6" t="str">
        <f>VLOOKUP($A263,PreSurvey!$D:AM,36,FALSE)</f>
        <v>Disagree Strongly</v>
      </c>
      <c r="BM263" t="s">
        <v>67</v>
      </c>
      <c r="BN263" s="6" t="str">
        <f>VLOOKUP($A263,PreSurvey!$D:AN,37,FALSE)</f>
        <v>Agree Slightly</v>
      </c>
      <c r="BO263" t="s">
        <v>65</v>
      </c>
      <c r="BP263" s="6" t="str">
        <f>VLOOKUP($A263,PreSurvey!$D:AO,38,FALSE)</f>
        <v>Disagree Strongly</v>
      </c>
      <c r="BQ263" t="s">
        <v>67</v>
      </c>
      <c r="BR263" s="6" t="str">
        <f>VLOOKUP($A263,PreSurvey!$D:AP,39,FALSE)</f>
        <v>Disagree Strongly</v>
      </c>
      <c r="BS263" t="s">
        <v>67</v>
      </c>
      <c r="BT263" s="6" t="str">
        <f>VLOOKUP($A263,PreSurvey!$D:AQ,40,FALSE)</f>
        <v>Disagree Strongly</v>
      </c>
      <c r="BU263" t="s">
        <v>67</v>
      </c>
      <c r="BV263" s="6" t="str">
        <f>VLOOKUP($A263,PreSurvey!$D:AR,41,FALSE)</f>
        <v>Disagree Slightly</v>
      </c>
      <c r="BW263" t="s">
        <v>67</v>
      </c>
      <c r="BX263" s="6" t="str">
        <f>VLOOKUP($A263,PreSurvey!$D:AS,42,FALSE)</f>
        <v>Neither Agree nor Disagree</v>
      </c>
      <c r="BY263" t="s">
        <v>67</v>
      </c>
      <c r="BZ263" s="6" t="str">
        <f>VLOOKUP($A263,PreSurvey!$D:AT,43,FALSE)</f>
        <v>Agree Strongly</v>
      </c>
      <c r="CA263" t="s">
        <v>68</v>
      </c>
      <c r="CB263" s="6" t="str">
        <f>VLOOKUP($A263,PreSurvey!$D:AU,44,FALSE)</f>
        <v>Agree Strongly</v>
      </c>
      <c r="CC263" t="s">
        <v>68</v>
      </c>
      <c r="CD263" s="6" t="str">
        <f>VLOOKUP($A263,PreSurvey!$D:AV,45,FALSE)</f>
        <v>Agree Strongly</v>
      </c>
      <c r="CE263" t="s">
        <v>68</v>
      </c>
      <c r="CF263" s="6" t="str">
        <f>VLOOKUP($A263,PreSurvey!$D:AW,46,FALSE)</f>
        <v>Agree Strongly</v>
      </c>
      <c r="CG263" t="s">
        <v>68</v>
      </c>
      <c r="CH263" s="6" t="str">
        <f>VLOOKUP($A263,PreSurvey!$D:AX,47,FALSE)</f>
        <v>Agree Strongly</v>
      </c>
      <c r="CI263" t="s">
        <v>68</v>
      </c>
      <c r="CJ263" s="6" t="str">
        <f>VLOOKUP($A263,PreSurvey!$D:AY,48,FALSE)</f>
        <v>Agree Strongly</v>
      </c>
      <c r="CK263" t="s">
        <v>68</v>
      </c>
      <c r="CL263">
        <v>655</v>
      </c>
      <c r="CM263" s="3">
        <v>44437.42291666667</v>
      </c>
    </row>
    <row r="264" spans="1:91" x14ac:dyDescent="0.35">
      <c r="A264" s="5" t="s">
        <v>351</v>
      </c>
      <c r="B264" t="s">
        <v>342</v>
      </c>
      <c r="C264" t="s">
        <v>705</v>
      </c>
      <c r="D264" t="s">
        <v>63</v>
      </c>
      <c r="E264" s="6" t="s">
        <v>52</v>
      </c>
      <c r="F264" s="6" t="s">
        <v>77</v>
      </c>
      <c r="G264" s="6" t="s">
        <v>58</v>
      </c>
      <c r="H264" s="6" t="s">
        <v>59</v>
      </c>
      <c r="I264">
        <v>4</v>
      </c>
      <c r="J264">
        <v>4</v>
      </c>
      <c r="K264">
        <v>4</v>
      </c>
      <c r="L264" s="6" t="str">
        <f>VLOOKUP($A264,PreSurvey!$D:M,10,FALSE)</f>
        <v>Agree Slightly</v>
      </c>
      <c r="M264" t="s">
        <v>65</v>
      </c>
      <c r="N264" s="6" t="str">
        <f>VLOOKUP($A264,PreSurvey!$D:N,11,FALSE)</f>
        <v>Neither Agree nor Disagree</v>
      </c>
      <c r="O264" t="s">
        <v>65</v>
      </c>
      <c r="P264" s="6" t="str">
        <f>VLOOKUP($A264,PreSurvey!$D:O,12,FALSE)</f>
        <v>Neither Agree nor Disagree</v>
      </c>
      <c r="Q264" t="s">
        <v>65</v>
      </c>
      <c r="R264" s="6" t="str">
        <f>VLOOKUP($A264,PreSurvey!$D:P,13,FALSE)</f>
        <v>Neither Agree nor Disagree</v>
      </c>
      <c r="S264" t="s">
        <v>65</v>
      </c>
      <c r="T264" s="6" t="str">
        <f>VLOOKUP($A264,PreSurvey!$D:Q,14,FALSE)</f>
        <v>Neither Agree nor Disagree</v>
      </c>
      <c r="U264" t="s">
        <v>65</v>
      </c>
      <c r="V264" s="6" t="str">
        <f>VLOOKUP($A264,PreSurvey!$D:R,15,FALSE)</f>
        <v>Disagree Slightly</v>
      </c>
      <c r="W264" t="s">
        <v>60</v>
      </c>
      <c r="X264" s="6" t="str">
        <f>VLOOKUP($A264,PreSurvey!$D:S,16,FALSE)</f>
        <v>Disagree Slightly</v>
      </c>
      <c r="Y264" t="s">
        <v>66</v>
      </c>
      <c r="Z264" s="6" t="str">
        <f>VLOOKUP($A264,PreSurvey!$D:T,17,FALSE)</f>
        <v>Disagree Slightly</v>
      </c>
      <c r="AA264" t="s">
        <v>60</v>
      </c>
      <c r="AB264" s="6" t="str">
        <f>VLOOKUP($A264,PreSurvey!$D:U,18,FALSE)</f>
        <v>Disagree Slightly</v>
      </c>
      <c r="AC264" t="s">
        <v>60</v>
      </c>
      <c r="AD264" s="6" t="str">
        <f>VLOOKUP($A264,PreSurvey!$D:V,19,FALSE)</f>
        <v>Agree Slightly</v>
      </c>
      <c r="AE264" t="s">
        <v>60</v>
      </c>
      <c r="AF264" s="6" t="str">
        <f>VLOOKUP($A264,PreSurvey!$D:W,20,FALSE)</f>
        <v>Neither Agree nor Disagree</v>
      </c>
      <c r="AG264" t="s">
        <v>60</v>
      </c>
      <c r="AH264" s="6" t="str">
        <f>VLOOKUP($A264,PreSurvey!$D:X,21,FALSE)</f>
        <v>Agree Slightly</v>
      </c>
      <c r="AI264" t="s">
        <v>60</v>
      </c>
      <c r="AJ264" s="6" t="str">
        <f>VLOOKUP($A264,PreSurvey!$D:Y,22,FALSE)</f>
        <v>Agree Slightly</v>
      </c>
      <c r="AK264" t="s">
        <v>60</v>
      </c>
      <c r="AL264" s="6" t="str">
        <f>VLOOKUP($A264,PreSurvey!$D:Z,23,FALSE)</f>
        <v>Neither Agree nor Disagree</v>
      </c>
      <c r="AM264" t="s">
        <v>60</v>
      </c>
      <c r="AN264" s="6" t="str">
        <f>VLOOKUP($A264,PreSurvey!$D:AA,24,FALSE)</f>
        <v>Neither Agree nor Disagree</v>
      </c>
      <c r="AO264" t="s">
        <v>60</v>
      </c>
      <c r="AP264" s="6" t="str">
        <f>VLOOKUP($A264,PreSurvey!$D:AB,25,FALSE)</f>
        <v>Neither Agree nor Disagree</v>
      </c>
      <c r="AQ264" t="s">
        <v>60</v>
      </c>
      <c r="AR264" s="6" t="str">
        <f>VLOOKUP($A264,PreSurvey!$D:AC,26,FALSE)</f>
        <v>Neither Agree nor Disagree</v>
      </c>
      <c r="AS264" t="s">
        <v>60</v>
      </c>
      <c r="AT264" s="6" t="str">
        <f>VLOOKUP($A264,PreSurvey!$D:AD,27,FALSE)</f>
        <v>Neither Agree nor Disagree</v>
      </c>
      <c r="AU264" t="s">
        <v>60</v>
      </c>
      <c r="AV264" s="6" t="str">
        <f>VLOOKUP($A264,PreSurvey!$D:AE,28,FALSE)</f>
        <v>Neither Agree nor Disagree</v>
      </c>
      <c r="AW264" t="s">
        <v>60</v>
      </c>
      <c r="AX264" s="6" t="str">
        <f>VLOOKUP($A264,PreSurvey!$D:AF,29,FALSE)</f>
        <v>Neither Agree nor Disagree</v>
      </c>
      <c r="AY264" t="s">
        <v>60</v>
      </c>
      <c r="AZ264" s="6" t="str">
        <f>VLOOKUP($A264,PreSurvey!$D:AG,30,FALSE)</f>
        <v>Agree Slightly</v>
      </c>
      <c r="BA264" t="s">
        <v>60</v>
      </c>
      <c r="BB264" s="6" t="str">
        <f>VLOOKUP($A264,PreSurvey!$D:AH,31,FALSE)</f>
        <v>Neither Agree nor Disagree</v>
      </c>
      <c r="BC264" t="s">
        <v>60</v>
      </c>
      <c r="BD264" s="6" t="str">
        <f>VLOOKUP($A264,PreSurvey!$D:AI,32,FALSE)</f>
        <v>Neither Agree nor Disagree</v>
      </c>
      <c r="BE264" t="s">
        <v>60</v>
      </c>
      <c r="BF264" s="6" t="str">
        <f>VLOOKUP($A264,PreSurvey!$D:AJ,33,FALSE)</f>
        <v>Neither Agree nor Disagree</v>
      </c>
      <c r="BG264" t="s">
        <v>60</v>
      </c>
      <c r="BH264" s="6" t="str">
        <f>VLOOKUP($A264,PreSurvey!$D:AK,34,FALSE)</f>
        <v>Neither Agree nor Disagree</v>
      </c>
      <c r="BI264" t="s">
        <v>60</v>
      </c>
      <c r="BJ264" s="6" t="str">
        <f>VLOOKUP($A264,PreSurvey!$D:AL,35,FALSE)</f>
        <v>Neither Agree nor Disagree</v>
      </c>
      <c r="BK264" t="s">
        <v>60</v>
      </c>
      <c r="BL264" s="6" t="str">
        <f>VLOOKUP($A264,PreSurvey!$D:AM,36,FALSE)</f>
        <v>Neither Agree nor Disagree</v>
      </c>
      <c r="BM264" t="s">
        <v>60</v>
      </c>
      <c r="BN264" s="6" t="str">
        <f>VLOOKUP($A264,PreSurvey!$D:AN,37,FALSE)</f>
        <v>Neither Agree nor Disagree</v>
      </c>
      <c r="BO264" t="s">
        <v>68</v>
      </c>
      <c r="BP264" s="6" t="str">
        <f>VLOOKUP($A264,PreSurvey!$D:AO,38,FALSE)</f>
        <v>Neither Agree nor Disagree</v>
      </c>
      <c r="BQ264" t="s">
        <v>60</v>
      </c>
      <c r="BR264" s="6" t="str">
        <f>VLOOKUP($A264,PreSurvey!$D:AP,39,FALSE)</f>
        <v>Neither Agree nor Disagree</v>
      </c>
      <c r="BS264" t="s">
        <v>60</v>
      </c>
      <c r="BT264" s="6" t="str">
        <f>VLOOKUP($A264,PreSurvey!$D:AQ,40,FALSE)</f>
        <v>Neither Agree nor Disagree</v>
      </c>
      <c r="BU264" t="s">
        <v>60</v>
      </c>
      <c r="BV264" s="6" t="str">
        <f>VLOOKUP($A264,PreSurvey!$D:AR,41,FALSE)</f>
        <v>Neither Agree nor Disagree</v>
      </c>
      <c r="BW264" t="s">
        <v>60</v>
      </c>
      <c r="BX264" s="6" t="str">
        <f>VLOOKUP($A264,PreSurvey!$D:AS,42,FALSE)</f>
        <v>Neither Agree nor Disagree</v>
      </c>
      <c r="BY264" t="s">
        <v>60</v>
      </c>
      <c r="BZ264" s="6" t="str">
        <f>VLOOKUP($A264,PreSurvey!$D:AT,43,FALSE)</f>
        <v>Neither Agree nor Disagree</v>
      </c>
      <c r="CA264" t="s">
        <v>60</v>
      </c>
      <c r="CB264" s="6" t="str">
        <f>VLOOKUP($A264,PreSurvey!$D:AU,44,FALSE)</f>
        <v>Neither Agree nor Disagree</v>
      </c>
      <c r="CC264" t="s">
        <v>60</v>
      </c>
      <c r="CD264" s="6" t="str">
        <f>VLOOKUP($A264,PreSurvey!$D:AV,45,FALSE)</f>
        <v>Neither Agree nor Disagree</v>
      </c>
      <c r="CE264" t="s">
        <v>60</v>
      </c>
      <c r="CF264" s="6" t="str">
        <f>VLOOKUP($A264,PreSurvey!$D:AW,46,FALSE)</f>
        <v>Agree Slightly</v>
      </c>
      <c r="CG264" t="s">
        <v>60</v>
      </c>
      <c r="CH264" s="6" t="str">
        <f>VLOOKUP($A264,PreSurvey!$D:AX,47,FALSE)</f>
        <v>Neither Agree nor Disagree</v>
      </c>
      <c r="CI264" t="s">
        <v>60</v>
      </c>
      <c r="CJ264" s="6" t="str">
        <f>VLOOKUP($A264,PreSurvey!$D:AY,48,FALSE)</f>
        <v>Neither Agree nor Disagree</v>
      </c>
      <c r="CK264" t="s">
        <v>60</v>
      </c>
      <c r="CL264">
        <v>650</v>
      </c>
      <c r="CM264" s="3">
        <v>44437.415972222225</v>
      </c>
    </row>
    <row r="265" spans="1:91" x14ac:dyDescent="0.35">
      <c r="A265" s="5" t="s">
        <v>358</v>
      </c>
      <c r="B265" t="s">
        <v>342</v>
      </c>
      <c r="C265" t="s">
        <v>705</v>
      </c>
      <c r="D265" t="s">
        <v>63</v>
      </c>
      <c r="E265" s="6" t="s">
        <v>58</v>
      </c>
      <c r="F265" s="6" t="s">
        <v>73</v>
      </c>
      <c r="G265" s="6" t="s">
        <v>58</v>
      </c>
      <c r="H265" s="6" t="s">
        <v>59</v>
      </c>
      <c r="I265">
        <v>5</v>
      </c>
      <c r="J265">
        <v>5</v>
      </c>
      <c r="K265">
        <v>5</v>
      </c>
      <c r="L265" s="6" t="str">
        <f>VLOOKUP($A265,PreSurvey!$D:M,10,FALSE)</f>
        <v>Agree Slightly</v>
      </c>
      <c r="M265" t="s">
        <v>68</v>
      </c>
      <c r="N265" s="6" t="str">
        <f>VLOOKUP($A265,PreSurvey!$D:N,11,FALSE)</f>
        <v>Neither Agree nor Disagree</v>
      </c>
      <c r="O265" t="s">
        <v>67</v>
      </c>
      <c r="P265" s="6" t="str">
        <f>VLOOKUP($A265,PreSurvey!$D:O,12,FALSE)</f>
        <v>Disagree Slightly</v>
      </c>
      <c r="Q265" t="s">
        <v>67</v>
      </c>
      <c r="R265" s="6" t="str">
        <f>VLOOKUP($A265,PreSurvey!$D:P,13,FALSE)</f>
        <v>Agree Strongly</v>
      </c>
      <c r="S265" t="s">
        <v>68</v>
      </c>
      <c r="T265" s="6" t="str">
        <f>VLOOKUP($A265,PreSurvey!$D:Q,14,FALSE)</f>
        <v>Agree Strongly</v>
      </c>
      <c r="U265" t="s">
        <v>68</v>
      </c>
      <c r="V265" s="6" t="str">
        <f>VLOOKUP($A265,PreSurvey!$D:R,15,FALSE)</f>
        <v>Disagree Slightly</v>
      </c>
      <c r="W265" t="s">
        <v>67</v>
      </c>
      <c r="X265" s="6" t="str">
        <f>VLOOKUP($A265,PreSurvey!$D:S,16,FALSE)</f>
        <v>Disagree Strongly</v>
      </c>
      <c r="Y265" t="s">
        <v>67</v>
      </c>
      <c r="Z265" s="6" t="str">
        <f>VLOOKUP($A265,PreSurvey!$D:T,17,FALSE)</f>
        <v>Disagree Strongly</v>
      </c>
      <c r="AA265" t="s">
        <v>67</v>
      </c>
      <c r="AB265" s="6" t="str">
        <f>VLOOKUP($A265,PreSurvey!$D:U,18,FALSE)</f>
        <v>Agree Strongly</v>
      </c>
      <c r="AC265" t="s">
        <v>68</v>
      </c>
      <c r="AD265" s="6" t="str">
        <f>VLOOKUP($A265,PreSurvey!$D:V,19,FALSE)</f>
        <v>Disagree Slightly</v>
      </c>
      <c r="AE265" t="s">
        <v>60</v>
      </c>
      <c r="AF265" s="6" t="str">
        <f>VLOOKUP($A265,PreSurvey!$D:W,20,FALSE)</f>
        <v>Agree Slightly</v>
      </c>
      <c r="AG265" t="s">
        <v>65</v>
      </c>
      <c r="AH265" s="6" t="str">
        <f>VLOOKUP($A265,PreSurvey!$D:X,21,FALSE)</f>
        <v>Agree Slightly</v>
      </c>
      <c r="AI265" t="s">
        <v>65</v>
      </c>
      <c r="AJ265" s="6" t="str">
        <f>VLOOKUP($A265,PreSurvey!$D:Y,22,FALSE)</f>
        <v>Neither Agree nor Disagree</v>
      </c>
      <c r="AK265" t="s">
        <v>67</v>
      </c>
      <c r="AL265" s="6" t="str">
        <f>VLOOKUP($A265,PreSurvey!$D:Z,23,FALSE)</f>
        <v>Disagree Slightly</v>
      </c>
      <c r="AM265" t="s">
        <v>67</v>
      </c>
      <c r="AN265" s="6" t="str">
        <f>VLOOKUP($A265,PreSurvey!$D:AA,24,FALSE)</f>
        <v>Disagree Strongly</v>
      </c>
      <c r="AO265" t="s">
        <v>67</v>
      </c>
      <c r="AP265" s="6" t="str">
        <f>VLOOKUP($A265,PreSurvey!$D:AB,25,FALSE)</f>
        <v>Disagree Strongly</v>
      </c>
      <c r="AQ265" t="s">
        <v>67</v>
      </c>
      <c r="AR265" s="6" t="str">
        <f>VLOOKUP($A265,PreSurvey!$D:AC,26,FALSE)</f>
        <v>Neither Agree nor Disagree</v>
      </c>
      <c r="AS265" t="s">
        <v>67</v>
      </c>
      <c r="AT265" s="6" t="str">
        <f>VLOOKUP($A265,PreSurvey!$D:AD,27,FALSE)</f>
        <v>Agree Strongly</v>
      </c>
      <c r="AU265" t="s">
        <v>65</v>
      </c>
      <c r="AV265" s="6" t="str">
        <f>VLOOKUP($A265,PreSurvey!$D:AE,28,FALSE)</f>
        <v>Agree Slightly</v>
      </c>
      <c r="AW265" t="s">
        <v>66</v>
      </c>
      <c r="AX265" s="6" t="str">
        <f>VLOOKUP($A265,PreSurvey!$D:AF,29,FALSE)</f>
        <v>Disagree Slightly</v>
      </c>
      <c r="AY265" t="s">
        <v>67</v>
      </c>
      <c r="AZ265" s="6" t="str">
        <f>VLOOKUP($A265,PreSurvey!$D:AG,30,FALSE)</f>
        <v>Disagree Slightly</v>
      </c>
      <c r="BA265" t="s">
        <v>67</v>
      </c>
      <c r="BB265" s="6" t="str">
        <f>VLOOKUP($A265,PreSurvey!$D:AH,31,FALSE)</f>
        <v>Agree Slightly</v>
      </c>
      <c r="BC265" t="s">
        <v>68</v>
      </c>
      <c r="BD265" s="6" t="str">
        <f>VLOOKUP($A265,PreSurvey!$D:AI,32,FALSE)</f>
        <v>Agree Slightly</v>
      </c>
      <c r="BE265" t="s">
        <v>68</v>
      </c>
      <c r="BF265" s="6" t="str">
        <f>VLOOKUP($A265,PreSurvey!$D:AJ,33,FALSE)</f>
        <v>Disagree Slightly</v>
      </c>
      <c r="BG265" t="s">
        <v>67</v>
      </c>
      <c r="BH265" s="6" t="str">
        <f>VLOOKUP($A265,PreSurvey!$D:AK,34,FALSE)</f>
        <v>Disagree Strongly</v>
      </c>
      <c r="BI265" t="s">
        <v>67</v>
      </c>
      <c r="BJ265" s="6" t="str">
        <f>VLOOKUP($A265,PreSurvey!$D:AL,35,FALSE)</f>
        <v>Disagree Strongly</v>
      </c>
      <c r="BK265" t="s">
        <v>67</v>
      </c>
      <c r="BL265" s="6" t="str">
        <f>VLOOKUP($A265,PreSurvey!$D:AM,36,FALSE)</f>
        <v>Disagree Strongly</v>
      </c>
      <c r="BM265" t="s">
        <v>67</v>
      </c>
      <c r="BN265" s="6" t="str">
        <f>VLOOKUP($A265,PreSurvey!$D:AN,37,FALSE)</f>
        <v>Disagree Strongly</v>
      </c>
      <c r="BO265" t="s">
        <v>67</v>
      </c>
      <c r="BP265" s="6" t="str">
        <f>VLOOKUP($A265,PreSurvey!$D:AO,38,FALSE)</f>
        <v>Disagree Strongly</v>
      </c>
      <c r="BQ265" t="s">
        <v>67</v>
      </c>
      <c r="BR265" s="6" t="str">
        <f>VLOOKUP($A265,PreSurvey!$D:AP,39,FALSE)</f>
        <v>Disagree Strongly</v>
      </c>
      <c r="BS265" t="s">
        <v>67</v>
      </c>
      <c r="BT265" s="6" t="str">
        <f>VLOOKUP($A265,PreSurvey!$D:AQ,40,FALSE)</f>
        <v>Disagree Strongly</v>
      </c>
      <c r="BU265" t="s">
        <v>67</v>
      </c>
      <c r="BV265" s="6" t="str">
        <f>VLOOKUP($A265,PreSurvey!$D:AR,41,FALSE)</f>
        <v>Disagree Strongly</v>
      </c>
      <c r="BW265" t="s">
        <v>67</v>
      </c>
      <c r="BX265" s="6" t="str">
        <f>VLOOKUP($A265,PreSurvey!$D:AS,42,FALSE)</f>
        <v>Disagree Slightly</v>
      </c>
      <c r="BY265" t="s">
        <v>66</v>
      </c>
      <c r="BZ265" s="6" t="str">
        <f>VLOOKUP($A265,PreSurvey!$D:AT,43,FALSE)</f>
        <v>Agree Slightly</v>
      </c>
      <c r="CA265" t="s">
        <v>65</v>
      </c>
      <c r="CB265" s="6" t="str">
        <f>VLOOKUP($A265,PreSurvey!$D:AU,44,FALSE)</f>
        <v>Agree Slightly</v>
      </c>
      <c r="CC265" t="s">
        <v>65</v>
      </c>
      <c r="CD265" s="6" t="str">
        <f>VLOOKUP($A265,PreSurvey!$D:AV,45,FALSE)</f>
        <v>Agree Strongly</v>
      </c>
      <c r="CE265" t="s">
        <v>68</v>
      </c>
      <c r="CF265" s="6" t="str">
        <f>VLOOKUP($A265,PreSurvey!$D:AW,46,FALSE)</f>
        <v>Agree Strongly</v>
      </c>
      <c r="CG265" t="s">
        <v>68</v>
      </c>
      <c r="CH265" s="6" t="str">
        <f>VLOOKUP($A265,PreSurvey!$D:AX,47,FALSE)</f>
        <v>Agree Strongly</v>
      </c>
      <c r="CI265" t="s">
        <v>68</v>
      </c>
      <c r="CJ265" s="6" t="str">
        <f>VLOOKUP($A265,PreSurvey!$D:AY,48,FALSE)</f>
        <v>Agree Slightly</v>
      </c>
      <c r="CK265" t="s">
        <v>68</v>
      </c>
      <c r="CL265">
        <v>642</v>
      </c>
      <c r="CM265" s="3">
        <v>44437.401388888888</v>
      </c>
    </row>
    <row r="266" spans="1:91" x14ac:dyDescent="0.35">
      <c r="A266" s="5" t="s">
        <v>356</v>
      </c>
      <c r="B266" t="s">
        <v>342</v>
      </c>
      <c r="C266" t="s">
        <v>705</v>
      </c>
      <c r="D266" t="s">
        <v>63</v>
      </c>
      <c r="E266" s="6" t="s">
        <v>52</v>
      </c>
      <c r="F266" s="6" t="s">
        <v>77</v>
      </c>
      <c r="G266" s="6" t="s">
        <v>58</v>
      </c>
      <c r="H266" s="6" t="s">
        <v>59</v>
      </c>
      <c r="I266">
        <v>3</v>
      </c>
      <c r="J266">
        <v>3</v>
      </c>
      <c r="K266">
        <v>3</v>
      </c>
      <c r="L266" s="6" t="str">
        <f>VLOOKUP($A266,PreSurvey!$D:M,10,FALSE)</f>
        <v>Agree Slightly</v>
      </c>
      <c r="M266" t="s">
        <v>65</v>
      </c>
      <c r="N266" s="6" t="str">
        <f>VLOOKUP($A266,PreSurvey!$D:N,11,FALSE)</f>
        <v>Agree Slightly</v>
      </c>
      <c r="O266" t="s">
        <v>65</v>
      </c>
      <c r="P266" s="6" t="str">
        <f>VLOOKUP($A266,PreSurvey!$D:O,12,FALSE)</f>
        <v>Neither Agree nor Disagree</v>
      </c>
      <c r="Q266" t="s">
        <v>60</v>
      </c>
      <c r="R266" s="6" t="str">
        <f>VLOOKUP($A266,PreSurvey!$D:P,13,FALSE)</f>
        <v>Agree Slightly</v>
      </c>
      <c r="S266" t="s">
        <v>60</v>
      </c>
      <c r="T266" s="6" t="str">
        <f>VLOOKUP($A266,PreSurvey!$D:Q,14,FALSE)</f>
        <v>Agree Slightly</v>
      </c>
      <c r="U266" t="s">
        <v>60</v>
      </c>
      <c r="V266" s="6" t="str">
        <f>VLOOKUP($A266,PreSurvey!$D:R,15,FALSE)</f>
        <v>Neither Agree nor Disagree</v>
      </c>
      <c r="W266" t="s">
        <v>60</v>
      </c>
      <c r="X266" s="6" t="str">
        <f>VLOOKUP($A266,PreSurvey!$D:S,16,FALSE)</f>
        <v>Neither Agree nor Disagree</v>
      </c>
      <c r="Y266" t="s">
        <v>60</v>
      </c>
      <c r="Z266" s="6" t="str">
        <f>VLOOKUP($A266,PreSurvey!$D:T,17,FALSE)</f>
        <v>Neither Agree nor Disagree</v>
      </c>
      <c r="AA266" t="s">
        <v>60</v>
      </c>
      <c r="AB266" s="6" t="str">
        <f>VLOOKUP($A266,PreSurvey!$D:U,18,FALSE)</f>
        <v>Agree Slightly</v>
      </c>
      <c r="AC266" t="s">
        <v>60</v>
      </c>
      <c r="AD266" s="6" t="str">
        <f>VLOOKUP($A266,PreSurvey!$D:V,19,FALSE)</f>
        <v>Agree Slightly</v>
      </c>
      <c r="AE266" t="s">
        <v>60</v>
      </c>
      <c r="AF266" s="6" t="str">
        <f>VLOOKUP($A266,PreSurvey!$D:W,20,FALSE)</f>
        <v>Neither Agree nor Disagree</v>
      </c>
      <c r="AG266" t="s">
        <v>60</v>
      </c>
      <c r="AH266" s="6" t="str">
        <f>VLOOKUP($A266,PreSurvey!$D:X,21,FALSE)</f>
        <v>Agree Slightly</v>
      </c>
      <c r="AI266" t="s">
        <v>60</v>
      </c>
      <c r="AJ266" s="6" t="str">
        <f>VLOOKUP($A266,PreSurvey!$D:Y,22,FALSE)</f>
        <v>Neither Agree nor Disagree</v>
      </c>
      <c r="AK266" t="s">
        <v>60</v>
      </c>
      <c r="AL266" s="6" t="str">
        <f>VLOOKUP($A266,PreSurvey!$D:Z,23,FALSE)</f>
        <v>Disagree Slightly</v>
      </c>
      <c r="AM266" t="s">
        <v>60</v>
      </c>
      <c r="AN266" s="6" t="str">
        <f>VLOOKUP($A266,PreSurvey!$D:AA,24,FALSE)</f>
        <v>Neither Agree nor Disagree</v>
      </c>
      <c r="AO266" t="s">
        <v>60</v>
      </c>
      <c r="AP266" s="6" t="str">
        <f>VLOOKUP($A266,PreSurvey!$D:AB,25,FALSE)</f>
        <v>Neither Agree nor Disagree</v>
      </c>
      <c r="AQ266" t="s">
        <v>60</v>
      </c>
      <c r="AR266" s="6" t="str">
        <f>VLOOKUP($A266,PreSurvey!$D:AC,26,FALSE)</f>
        <v>Neither Agree nor Disagree</v>
      </c>
      <c r="AS266" t="s">
        <v>60</v>
      </c>
      <c r="AT266" s="6" t="str">
        <f>VLOOKUP($A266,PreSurvey!$D:AD,27,FALSE)</f>
        <v>Agree Slightly</v>
      </c>
      <c r="AU266" t="s">
        <v>60</v>
      </c>
      <c r="AV266" s="6" t="str">
        <f>VLOOKUP($A266,PreSurvey!$D:AE,28,FALSE)</f>
        <v>Neither Agree nor Disagree</v>
      </c>
      <c r="AW266" t="s">
        <v>60</v>
      </c>
      <c r="AX266" s="6" t="str">
        <f>VLOOKUP($A266,PreSurvey!$D:AF,29,FALSE)</f>
        <v>Neither Agree nor Disagree</v>
      </c>
      <c r="AY266" t="s">
        <v>60</v>
      </c>
      <c r="AZ266" s="6" t="str">
        <f>VLOOKUP($A266,PreSurvey!$D:AG,30,FALSE)</f>
        <v>Neither Agree nor Disagree</v>
      </c>
      <c r="BA266" t="s">
        <v>60</v>
      </c>
      <c r="BB266" s="6" t="str">
        <f>VLOOKUP($A266,PreSurvey!$D:AH,31,FALSE)</f>
        <v>Agree Slightly</v>
      </c>
      <c r="BC266" t="s">
        <v>65</v>
      </c>
      <c r="BD266" s="6" t="str">
        <f>VLOOKUP($A266,PreSurvey!$D:AI,32,FALSE)</f>
        <v>Agree Slightly</v>
      </c>
      <c r="BE266" t="s">
        <v>65</v>
      </c>
      <c r="BF266" s="6" t="str">
        <f>VLOOKUP($A266,PreSurvey!$D:AJ,33,FALSE)</f>
        <v>Neither Agree nor Disagree</v>
      </c>
      <c r="BG266" t="s">
        <v>60</v>
      </c>
      <c r="BH266" s="6" t="str">
        <f>VLOOKUP($A266,PreSurvey!$D:AK,34,FALSE)</f>
        <v>Neither Agree nor Disagree</v>
      </c>
      <c r="BI266" t="s">
        <v>60</v>
      </c>
      <c r="BJ266" s="6" t="str">
        <f>VLOOKUP($A266,PreSurvey!$D:AL,35,FALSE)</f>
        <v>Neither Agree nor Disagree</v>
      </c>
      <c r="BK266" t="s">
        <v>60</v>
      </c>
      <c r="BL266" s="6" t="str">
        <f>VLOOKUP($A266,PreSurvey!$D:AM,36,FALSE)</f>
        <v>Neither Agree nor Disagree</v>
      </c>
      <c r="BM266" t="s">
        <v>60</v>
      </c>
      <c r="BN266" s="6" t="str">
        <f>VLOOKUP($A266,PreSurvey!$D:AN,37,FALSE)</f>
        <v>Agree Slightly</v>
      </c>
      <c r="BO266" t="s">
        <v>60</v>
      </c>
      <c r="BP266" s="6" t="str">
        <f>VLOOKUP($A266,PreSurvey!$D:AO,38,FALSE)</f>
        <v>Neither Agree nor Disagree</v>
      </c>
      <c r="BQ266" t="s">
        <v>66</v>
      </c>
      <c r="BR266" s="6" t="str">
        <f>VLOOKUP($A266,PreSurvey!$D:AP,39,FALSE)</f>
        <v>Neither Agree nor Disagree</v>
      </c>
      <c r="BS266" t="s">
        <v>60</v>
      </c>
      <c r="BT266" s="6" t="str">
        <f>VLOOKUP($A266,PreSurvey!$D:AQ,40,FALSE)</f>
        <v>Neither Agree nor Disagree</v>
      </c>
      <c r="BU266" t="s">
        <v>66</v>
      </c>
      <c r="BV266" s="6" t="str">
        <f>VLOOKUP($A266,PreSurvey!$D:AR,41,FALSE)</f>
        <v>Neither Agree nor Disagree</v>
      </c>
      <c r="BW266" t="s">
        <v>60</v>
      </c>
      <c r="BX266" s="6" t="str">
        <f>VLOOKUP($A266,PreSurvey!$D:AS,42,FALSE)</f>
        <v>Neither Agree nor Disagree</v>
      </c>
      <c r="BY266" t="s">
        <v>60</v>
      </c>
      <c r="BZ266" s="6" t="str">
        <f>VLOOKUP($A266,PreSurvey!$D:AT,43,FALSE)</f>
        <v>Neither Agree nor Disagree</v>
      </c>
      <c r="CA266" t="s">
        <v>60</v>
      </c>
      <c r="CB266" s="6" t="str">
        <f>VLOOKUP($A266,PreSurvey!$D:AU,44,FALSE)</f>
        <v>Agree Slightly</v>
      </c>
      <c r="CC266" t="s">
        <v>65</v>
      </c>
      <c r="CD266" s="6" t="str">
        <f>VLOOKUP($A266,PreSurvey!$D:AV,45,FALSE)</f>
        <v>Agree Slightly</v>
      </c>
      <c r="CE266" t="s">
        <v>65</v>
      </c>
      <c r="CF266" s="6" t="str">
        <f>VLOOKUP($A266,PreSurvey!$D:AW,46,FALSE)</f>
        <v>Agree Slightly</v>
      </c>
      <c r="CG266" t="s">
        <v>65</v>
      </c>
      <c r="CH266" s="6" t="str">
        <f>VLOOKUP($A266,PreSurvey!$D:AX,47,FALSE)</f>
        <v>Neither Agree nor Disagree</v>
      </c>
      <c r="CI266" t="s">
        <v>60</v>
      </c>
      <c r="CJ266" s="6" t="str">
        <f>VLOOKUP($A266,PreSurvey!$D:AY,48,FALSE)</f>
        <v>Neither Agree nor Disagree</v>
      </c>
      <c r="CK266" t="s">
        <v>60</v>
      </c>
      <c r="CL266">
        <v>641</v>
      </c>
      <c r="CM266" s="3">
        <v>44437.401388888888</v>
      </c>
    </row>
    <row r="267" spans="1:91" x14ac:dyDescent="0.35">
      <c r="A267" s="5" t="s">
        <v>369</v>
      </c>
      <c r="B267" t="s">
        <v>342</v>
      </c>
      <c r="C267" t="s">
        <v>705</v>
      </c>
      <c r="D267" t="s">
        <v>63</v>
      </c>
      <c r="E267" s="6" t="s">
        <v>58</v>
      </c>
      <c r="F267" s="6" t="s">
        <v>73</v>
      </c>
      <c r="G267" s="6" t="s">
        <v>58</v>
      </c>
      <c r="H267" s="6" t="s">
        <v>59</v>
      </c>
      <c r="I267">
        <v>5</v>
      </c>
      <c r="J267">
        <v>5</v>
      </c>
      <c r="K267">
        <v>5</v>
      </c>
      <c r="L267" s="6" t="str">
        <f>VLOOKUP($A267,PreSurvey!$D:M,10,FALSE)</f>
        <v>Agree Slightly</v>
      </c>
      <c r="M267" t="s">
        <v>68</v>
      </c>
      <c r="N267" s="6" t="str">
        <f>VLOOKUP($A267,PreSurvey!$D:N,11,FALSE)</f>
        <v>Agree Slightly</v>
      </c>
      <c r="O267" t="s">
        <v>65</v>
      </c>
      <c r="P267" s="6" t="str">
        <f>VLOOKUP($A267,PreSurvey!$D:O,12,FALSE)</f>
        <v>Disagree Slightly</v>
      </c>
      <c r="Q267" t="s">
        <v>60</v>
      </c>
      <c r="R267" s="6" t="str">
        <f>VLOOKUP($A267,PreSurvey!$D:P,13,FALSE)</f>
        <v>Agree Slightly</v>
      </c>
      <c r="S267" t="s">
        <v>65</v>
      </c>
      <c r="T267" s="6" t="str">
        <f>VLOOKUP($A267,PreSurvey!$D:Q,14,FALSE)</f>
        <v>Agree Strongly</v>
      </c>
      <c r="U267" t="s">
        <v>68</v>
      </c>
      <c r="V267" s="6" t="str">
        <f>VLOOKUP($A267,PreSurvey!$D:R,15,FALSE)</f>
        <v>Disagree Strongly</v>
      </c>
      <c r="W267" t="s">
        <v>60</v>
      </c>
      <c r="X267" s="6" t="str">
        <f>VLOOKUP($A267,PreSurvey!$D:S,16,FALSE)</f>
        <v>Neither Agree nor Disagree</v>
      </c>
      <c r="Y267" t="s">
        <v>67</v>
      </c>
      <c r="Z267" s="6" t="str">
        <f>VLOOKUP($A267,PreSurvey!$D:T,17,FALSE)</f>
        <v>Neither Agree nor Disagree</v>
      </c>
      <c r="AA267" t="s">
        <v>67</v>
      </c>
      <c r="AB267" s="6" t="str">
        <f>VLOOKUP($A267,PreSurvey!$D:U,18,FALSE)</f>
        <v>Agree Strongly</v>
      </c>
      <c r="AC267" t="s">
        <v>65</v>
      </c>
      <c r="AD267" s="6" t="str">
        <f>VLOOKUP($A267,PreSurvey!$D:V,19,FALSE)</f>
        <v>Agree Slightly</v>
      </c>
      <c r="AE267" t="s">
        <v>65</v>
      </c>
      <c r="AF267" s="6" t="str">
        <f>VLOOKUP($A267,PreSurvey!$D:W,20,FALSE)</f>
        <v>Neither Agree nor Disagree</v>
      </c>
      <c r="AG267" t="s">
        <v>60</v>
      </c>
      <c r="AH267" s="6" t="str">
        <f>VLOOKUP($A267,PreSurvey!$D:X,21,FALSE)</f>
        <v>Agree Slightly</v>
      </c>
      <c r="AI267" t="s">
        <v>65</v>
      </c>
      <c r="AJ267" s="6" t="str">
        <f>VLOOKUP($A267,PreSurvey!$D:Y,22,FALSE)</f>
        <v>Neither Agree nor Disagree</v>
      </c>
      <c r="AK267" t="s">
        <v>60</v>
      </c>
      <c r="AL267" s="6" t="str">
        <f>VLOOKUP($A267,PreSurvey!$D:Z,23,FALSE)</f>
        <v>Agree Slightly</v>
      </c>
      <c r="AM267" t="s">
        <v>65</v>
      </c>
      <c r="AN267" s="6" t="str">
        <f>VLOOKUP($A267,PreSurvey!$D:AA,24,FALSE)</f>
        <v>Neither Agree nor Disagree</v>
      </c>
      <c r="AO267" t="s">
        <v>60</v>
      </c>
      <c r="AP267" s="6" t="str">
        <f>VLOOKUP($A267,PreSurvey!$D:AB,25,FALSE)</f>
        <v>Disagree Strongly</v>
      </c>
      <c r="AQ267" t="s">
        <v>67</v>
      </c>
      <c r="AR267" s="6" t="str">
        <f>VLOOKUP($A267,PreSurvey!$D:AC,26,FALSE)</f>
        <v>Disagree Slightly</v>
      </c>
      <c r="AS267" t="s">
        <v>67</v>
      </c>
      <c r="AT267" s="6" t="str">
        <f>VLOOKUP($A267,PreSurvey!$D:AD,27,FALSE)</f>
        <v>Agree Strongly</v>
      </c>
      <c r="AU267" t="s">
        <v>65</v>
      </c>
      <c r="AV267" s="6" t="str">
        <f>VLOOKUP($A267,PreSurvey!$D:AE,28,FALSE)</f>
        <v>Agree Slightly</v>
      </c>
      <c r="AW267" t="s">
        <v>66</v>
      </c>
      <c r="AX267" s="6" t="str">
        <f>VLOOKUP($A267,PreSurvey!$D:AF,29,FALSE)</f>
        <v>Neither Agree nor Disagree</v>
      </c>
      <c r="AY267" t="s">
        <v>66</v>
      </c>
      <c r="AZ267" s="6" t="str">
        <f>VLOOKUP($A267,PreSurvey!$D:AG,30,FALSE)</f>
        <v>Neither Agree nor Disagree</v>
      </c>
      <c r="BA267" t="s">
        <v>66</v>
      </c>
      <c r="BB267" s="6" t="str">
        <f>VLOOKUP($A267,PreSurvey!$D:AH,31,FALSE)</f>
        <v>Agree Strongly</v>
      </c>
      <c r="BC267" t="s">
        <v>68</v>
      </c>
      <c r="BD267" s="6" t="str">
        <f>VLOOKUP($A267,PreSurvey!$D:AI,32,FALSE)</f>
        <v>Agree Strongly</v>
      </c>
      <c r="BE267" t="s">
        <v>68</v>
      </c>
      <c r="BF267" s="6" t="str">
        <f>VLOOKUP($A267,PreSurvey!$D:AJ,33,FALSE)</f>
        <v>Neither Agree nor Disagree</v>
      </c>
      <c r="BG267" t="s">
        <v>60</v>
      </c>
      <c r="BH267" s="6" t="str">
        <f>VLOOKUP($A267,PreSurvey!$D:AK,34,FALSE)</f>
        <v>Disagree Strongly</v>
      </c>
      <c r="BI267" t="s">
        <v>67</v>
      </c>
      <c r="BJ267" s="6" t="str">
        <f>VLOOKUP($A267,PreSurvey!$D:AL,35,FALSE)</f>
        <v>Disagree Slightly</v>
      </c>
      <c r="BK267" t="s">
        <v>66</v>
      </c>
      <c r="BL267" s="6" t="str">
        <f>VLOOKUP($A267,PreSurvey!$D:AM,36,FALSE)</f>
        <v>Neither Agree nor Disagree</v>
      </c>
      <c r="BM267" t="s">
        <v>60</v>
      </c>
      <c r="BN267" s="6" t="str">
        <f>VLOOKUP($A267,PreSurvey!$D:AN,37,FALSE)</f>
        <v>Disagree Slightly</v>
      </c>
      <c r="BO267" t="s">
        <v>66</v>
      </c>
      <c r="BP267" s="6" t="str">
        <f>VLOOKUP($A267,PreSurvey!$D:AO,38,FALSE)</f>
        <v>Neither Agree nor Disagree</v>
      </c>
      <c r="BQ267" t="s">
        <v>66</v>
      </c>
      <c r="BR267" s="6" t="str">
        <f>VLOOKUP($A267,PreSurvey!$D:AP,39,FALSE)</f>
        <v>Disagree Slightly</v>
      </c>
      <c r="BS267" t="s">
        <v>60</v>
      </c>
      <c r="BT267" s="6" t="str">
        <f>VLOOKUP($A267,PreSurvey!$D:AQ,40,FALSE)</f>
        <v>Disagree Strongly</v>
      </c>
      <c r="BU267" t="s">
        <v>67</v>
      </c>
      <c r="BV267" s="6" t="str">
        <f>VLOOKUP($A267,PreSurvey!$D:AR,41,FALSE)</f>
        <v>Disagree Strongly</v>
      </c>
      <c r="BW267" t="s">
        <v>67</v>
      </c>
      <c r="BX267" s="6" t="str">
        <f>VLOOKUP($A267,PreSurvey!$D:AS,42,FALSE)</f>
        <v>Disagree Strongly</v>
      </c>
      <c r="BY267" t="s">
        <v>60</v>
      </c>
      <c r="BZ267" s="6" t="str">
        <f>VLOOKUP($A267,PreSurvey!$D:AT,43,FALSE)</f>
        <v>Agree Slightly</v>
      </c>
      <c r="CA267" t="s">
        <v>65</v>
      </c>
      <c r="CB267" s="6" t="str">
        <f>VLOOKUP($A267,PreSurvey!$D:AU,44,FALSE)</f>
        <v>Agree Slightly</v>
      </c>
      <c r="CC267" t="s">
        <v>68</v>
      </c>
      <c r="CD267" s="6" t="str">
        <f>VLOOKUP($A267,PreSurvey!$D:AV,45,FALSE)</f>
        <v>Agree Strongly</v>
      </c>
      <c r="CE267" t="s">
        <v>68</v>
      </c>
      <c r="CF267" s="6" t="str">
        <f>VLOOKUP($A267,PreSurvey!$D:AW,46,FALSE)</f>
        <v>Neither Agree nor Disagree</v>
      </c>
      <c r="CG267" t="s">
        <v>65</v>
      </c>
      <c r="CH267" s="6" t="str">
        <f>VLOOKUP($A267,PreSurvey!$D:AX,47,FALSE)</f>
        <v>Agree Strongly</v>
      </c>
      <c r="CI267" t="s">
        <v>68</v>
      </c>
      <c r="CJ267" s="6" t="str">
        <f>VLOOKUP($A267,PreSurvey!$D:AY,48,FALSE)</f>
        <v>Agree Strongly</v>
      </c>
      <c r="CK267" t="s">
        <v>68</v>
      </c>
      <c r="CL267">
        <v>639</v>
      </c>
      <c r="CM267" s="3">
        <v>44437.399305555555</v>
      </c>
    </row>
    <row r="268" spans="1:91" x14ac:dyDescent="0.35">
      <c r="A268" s="5" t="s">
        <v>447</v>
      </c>
      <c r="B268" t="s">
        <v>342</v>
      </c>
      <c r="C268" t="s">
        <v>705</v>
      </c>
      <c r="D268" t="s">
        <v>63</v>
      </c>
      <c r="E268" s="6" t="s">
        <v>52</v>
      </c>
      <c r="F268" s="6" t="s">
        <v>77</v>
      </c>
      <c r="G268" s="6" t="s">
        <v>58</v>
      </c>
      <c r="H268" s="6" t="s">
        <v>59</v>
      </c>
      <c r="I268">
        <v>5</v>
      </c>
      <c r="J268">
        <v>5</v>
      </c>
      <c r="K268">
        <v>5</v>
      </c>
      <c r="L268" s="6" t="str">
        <f>VLOOKUP($A268,PreSurvey!$D:M,10,FALSE)</f>
        <v>Agree Slightly</v>
      </c>
      <c r="M268" t="s">
        <v>65</v>
      </c>
      <c r="N268" s="6" t="str">
        <f>VLOOKUP($A268,PreSurvey!$D:N,11,FALSE)</f>
        <v>Disagree Slightly</v>
      </c>
      <c r="O268" t="s">
        <v>65</v>
      </c>
      <c r="P268" s="6" t="str">
        <f>VLOOKUP($A268,PreSurvey!$D:O,12,FALSE)</f>
        <v>Neither Agree nor Disagree</v>
      </c>
      <c r="Q268" t="s">
        <v>65</v>
      </c>
      <c r="R268" s="6" t="str">
        <f>VLOOKUP($A268,PreSurvey!$D:P,13,FALSE)</f>
        <v>Neither Agree nor Disagree</v>
      </c>
      <c r="S268" t="s">
        <v>65</v>
      </c>
      <c r="T268" s="6" t="str">
        <f>VLOOKUP($A268,PreSurvey!$D:Q,14,FALSE)</f>
        <v>Neither Agree nor Disagree</v>
      </c>
      <c r="U268" t="s">
        <v>65</v>
      </c>
      <c r="V268" s="6" t="str">
        <f>VLOOKUP($A268,PreSurvey!$D:R,15,FALSE)</f>
        <v>Disagree Strongly</v>
      </c>
      <c r="W268" t="s">
        <v>65</v>
      </c>
      <c r="X268" s="6" t="str">
        <f>VLOOKUP($A268,PreSurvey!$D:S,16,FALSE)</f>
        <v>Disagree Strongly</v>
      </c>
      <c r="Y268" t="s">
        <v>65</v>
      </c>
      <c r="Z268" s="6" t="str">
        <f>VLOOKUP($A268,PreSurvey!$D:T,17,FALSE)</f>
        <v>Disagree Strongly</v>
      </c>
      <c r="AA268" t="s">
        <v>65</v>
      </c>
      <c r="AB268" s="6" t="str">
        <f>VLOOKUP($A268,PreSurvey!$D:U,18,FALSE)</f>
        <v>Agree Slightly</v>
      </c>
      <c r="AC268" t="s">
        <v>65</v>
      </c>
      <c r="AD268" s="6" t="str">
        <f>VLOOKUP($A268,PreSurvey!$D:V,19,FALSE)</f>
        <v>Neither Agree nor Disagree</v>
      </c>
      <c r="AE268" t="s">
        <v>65</v>
      </c>
      <c r="AF268" s="6" t="str">
        <f>VLOOKUP($A268,PreSurvey!$D:W,20,FALSE)</f>
        <v>Neither Agree nor Disagree</v>
      </c>
      <c r="AG268" t="s">
        <v>65</v>
      </c>
      <c r="AH268" s="6" t="str">
        <f>VLOOKUP($A268,PreSurvey!$D:X,21,FALSE)</f>
        <v>Agree Slightly</v>
      </c>
      <c r="AI268" t="s">
        <v>65</v>
      </c>
      <c r="AJ268" s="6" t="str">
        <f>VLOOKUP($A268,PreSurvey!$D:Y,22,FALSE)</f>
        <v>Agree Slightly</v>
      </c>
      <c r="AK268" t="s">
        <v>65</v>
      </c>
      <c r="AL268" s="6" t="str">
        <f>VLOOKUP($A268,PreSurvey!$D:Z,23,FALSE)</f>
        <v>Disagree Slightly</v>
      </c>
      <c r="AM268" t="s">
        <v>65</v>
      </c>
      <c r="AN268" s="6" t="str">
        <f>VLOOKUP($A268,PreSurvey!$D:AA,24,FALSE)</f>
        <v>Disagree Slightly</v>
      </c>
      <c r="AO268" t="s">
        <v>65</v>
      </c>
      <c r="AP268" s="6" t="str">
        <f>VLOOKUP($A268,PreSurvey!$D:AB,25,FALSE)</f>
        <v>Disagree Strongly</v>
      </c>
      <c r="AQ268" t="s">
        <v>65</v>
      </c>
      <c r="AR268" s="6" t="str">
        <f>VLOOKUP($A268,PreSurvey!$D:AC,26,FALSE)</f>
        <v>Neither Agree nor Disagree</v>
      </c>
      <c r="AS268" t="s">
        <v>65</v>
      </c>
      <c r="AT268" s="6" t="str">
        <f>VLOOKUP($A268,PreSurvey!$D:AD,27,FALSE)</f>
        <v>Agree Slightly</v>
      </c>
      <c r="AU268" t="s">
        <v>65</v>
      </c>
      <c r="AV268" s="6" t="str">
        <f>VLOOKUP($A268,PreSurvey!$D:AE,28,FALSE)</f>
        <v>Disagree Slightly</v>
      </c>
      <c r="AW268" t="s">
        <v>65</v>
      </c>
      <c r="AX268" s="6" t="str">
        <f>VLOOKUP($A268,PreSurvey!$D:AF,29,FALSE)</f>
        <v>Disagree Slightly</v>
      </c>
      <c r="AY268" t="s">
        <v>65</v>
      </c>
      <c r="AZ268" s="6" t="str">
        <f>VLOOKUP($A268,PreSurvey!$D:AG,30,FALSE)</f>
        <v>Neither Agree nor Disagree</v>
      </c>
      <c r="BA268" t="s">
        <v>65</v>
      </c>
      <c r="BB268" s="6" t="str">
        <f>VLOOKUP($A268,PreSurvey!$D:AH,31,FALSE)</f>
        <v>Neither Agree nor Disagree</v>
      </c>
      <c r="BC268" t="s">
        <v>65</v>
      </c>
      <c r="BD268" s="6" t="str">
        <f>VLOOKUP($A268,PreSurvey!$D:AI,32,FALSE)</f>
        <v>Agree Strongly</v>
      </c>
      <c r="BE268" t="s">
        <v>65</v>
      </c>
      <c r="BF268" s="6" t="str">
        <f>VLOOKUP($A268,PreSurvey!$D:AJ,33,FALSE)</f>
        <v>Disagree Strongly</v>
      </c>
      <c r="BG268" t="s">
        <v>65</v>
      </c>
      <c r="BH268" s="6" t="str">
        <f>VLOOKUP($A268,PreSurvey!$D:AK,34,FALSE)</f>
        <v>Disagree Strongly</v>
      </c>
      <c r="BI268" t="s">
        <v>65</v>
      </c>
      <c r="BJ268" s="6" t="str">
        <f>VLOOKUP($A268,PreSurvey!$D:AL,35,FALSE)</f>
        <v>Disagree Strongly</v>
      </c>
      <c r="BK268" t="s">
        <v>65</v>
      </c>
      <c r="BL268" s="6" t="str">
        <f>VLOOKUP($A268,PreSurvey!$D:AM,36,FALSE)</f>
        <v>Neither Agree nor Disagree</v>
      </c>
      <c r="BM268" t="s">
        <v>65</v>
      </c>
      <c r="BN268" s="6" t="str">
        <f>VLOOKUP($A268,PreSurvey!$D:AN,37,FALSE)</f>
        <v>Agree Slightly</v>
      </c>
      <c r="BO268" t="s">
        <v>65</v>
      </c>
      <c r="BP268" s="6" t="str">
        <f>VLOOKUP($A268,PreSurvey!$D:AO,38,FALSE)</f>
        <v>Disagree Slightly</v>
      </c>
      <c r="BQ268" t="s">
        <v>65</v>
      </c>
      <c r="BR268" s="6" t="str">
        <f>VLOOKUP($A268,PreSurvey!$D:AP,39,FALSE)</f>
        <v>Disagree Slightly</v>
      </c>
      <c r="BS268" t="s">
        <v>65</v>
      </c>
      <c r="BT268" s="6" t="str">
        <f>VLOOKUP($A268,PreSurvey!$D:AQ,40,FALSE)</f>
        <v>Disagree Strongly</v>
      </c>
      <c r="BU268" t="s">
        <v>65</v>
      </c>
      <c r="BV268" s="6" t="str">
        <f>VLOOKUP($A268,PreSurvey!$D:AR,41,FALSE)</f>
        <v>Disagree Slightly</v>
      </c>
      <c r="BW268" t="s">
        <v>65</v>
      </c>
      <c r="BX268" s="6" t="str">
        <f>VLOOKUP($A268,PreSurvey!$D:AS,42,FALSE)</f>
        <v>Neither Agree nor Disagree</v>
      </c>
      <c r="BY268" t="s">
        <v>65</v>
      </c>
      <c r="BZ268" s="6" t="str">
        <f>VLOOKUP($A268,PreSurvey!$D:AT,43,FALSE)</f>
        <v>Agree Slightly</v>
      </c>
      <c r="CA268" t="s">
        <v>65</v>
      </c>
      <c r="CB268" s="6" t="str">
        <f>VLOOKUP($A268,PreSurvey!$D:AU,44,FALSE)</f>
        <v>Agree Strongly</v>
      </c>
      <c r="CC268" t="s">
        <v>65</v>
      </c>
      <c r="CD268" s="6" t="str">
        <f>VLOOKUP($A268,PreSurvey!$D:AV,45,FALSE)</f>
        <v>Agree Strongly</v>
      </c>
      <c r="CE268" t="s">
        <v>65</v>
      </c>
      <c r="CF268" s="6" t="str">
        <f>VLOOKUP($A268,PreSurvey!$D:AW,46,FALSE)</f>
        <v>Neither Agree nor Disagree</v>
      </c>
      <c r="CG268" t="s">
        <v>65</v>
      </c>
      <c r="CH268" s="6" t="str">
        <f>VLOOKUP($A268,PreSurvey!$D:AX,47,FALSE)</f>
        <v>Agree Slightly</v>
      </c>
      <c r="CI268" t="s">
        <v>65</v>
      </c>
      <c r="CJ268" s="6" t="str">
        <f>VLOOKUP($A268,PreSurvey!$D:AY,48,FALSE)</f>
        <v>Neither Agree nor Disagree</v>
      </c>
      <c r="CK268" t="s">
        <v>65</v>
      </c>
      <c r="CL268">
        <v>632</v>
      </c>
      <c r="CM268" s="3">
        <v>44437.38958333333</v>
      </c>
    </row>
    <row r="269" spans="1:91" x14ac:dyDescent="0.35">
      <c r="A269" s="5" t="s">
        <v>363</v>
      </c>
      <c r="B269" t="s">
        <v>342</v>
      </c>
      <c r="C269" t="s">
        <v>705</v>
      </c>
      <c r="D269" t="s">
        <v>63</v>
      </c>
      <c r="E269" s="6" t="s">
        <v>52</v>
      </c>
      <c r="F269" s="6" t="s">
        <v>77</v>
      </c>
      <c r="G269" s="6" t="s">
        <v>58</v>
      </c>
      <c r="H269" s="6" t="s">
        <v>59</v>
      </c>
      <c r="I269">
        <v>5</v>
      </c>
      <c r="J269">
        <v>5</v>
      </c>
      <c r="K269">
        <v>5</v>
      </c>
      <c r="L269" s="6" t="str">
        <f>VLOOKUP($A269,PreSurvey!$D:M,10,FALSE)</f>
        <v>Agree Slightly</v>
      </c>
      <c r="M269" t="s">
        <v>68</v>
      </c>
      <c r="N269" s="6" t="str">
        <f>VLOOKUP($A269,PreSurvey!$D:N,11,FALSE)</f>
        <v>Agree Strongly</v>
      </c>
      <c r="O269" t="s">
        <v>68</v>
      </c>
      <c r="P269" s="6" t="str">
        <f>VLOOKUP($A269,PreSurvey!$D:O,12,FALSE)</f>
        <v>Neither Agree nor Disagree</v>
      </c>
      <c r="Q269" t="s">
        <v>68</v>
      </c>
      <c r="R269" s="6" t="str">
        <f>VLOOKUP($A269,PreSurvey!$D:P,13,FALSE)</f>
        <v>Agree Slightly</v>
      </c>
      <c r="S269" t="s">
        <v>68</v>
      </c>
      <c r="T269" s="6" t="str">
        <f>VLOOKUP($A269,PreSurvey!$D:Q,14,FALSE)</f>
        <v>Agree Slightly</v>
      </c>
      <c r="U269" t="s">
        <v>68</v>
      </c>
      <c r="V269" s="6" t="str">
        <f>VLOOKUP($A269,PreSurvey!$D:R,15,FALSE)</f>
        <v>Disagree Strongly</v>
      </c>
      <c r="W269" t="s">
        <v>67</v>
      </c>
      <c r="X269" s="6" t="str">
        <f>VLOOKUP($A269,PreSurvey!$D:S,16,FALSE)</f>
        <v>Disagree Strongly</v>
      </c>
      <c r="Y269" t="s">
        <v>67</v>
      </c>
      <c r="Z269" s="6" t="str">
        <f>VLOOKUP($A269,PreSurvey!$D:T,17,FALSE)</f>
        <v>Disagree Strongly</v>
      </c>
      <c r="AA269" t="s">
        <v>67</v>
      </c>
      <c r="AB269" s="6" t="str">
        <f>VLOOKUP($A269,PreSurvey!$D:U,18,FALSE)</f>
        <v>Agree Strongly</v>
      </c>
      <c r="AC269" t="s">
        <v>68</v>
      </c>
      <c r="AD269" s="6" t="str">
        <f>VLOOKUP($A269,PreSurvey!$D:V,19,FALSE)</f>
        <v>Agree Strongly</v>
      </c>
      <c r="AE269" t="s">
        <v>68</v>
      </c>
      <c r="AF269" s="6" t="str">
        <f>VLOOKUP($A269,PreSurvey!$D:W,20,FALSE)</f>
        <v>Agree Slightly</v>
      </c>
      <c r="AG269" t="s">
        <v>65</v>
      </c>
      <c r="AH269" s="6" t="str">
        <f>VLOOKUP($A269,PreSurvey!$D:X,21,FALSE)</f>
        <v>Agree Slightly</v>
      </c>
      <c r="AI269" t="s">
        <v>68</v>
      </c>
      <c r="AJ269" s="6" t="str">
        <f>VLOOKUP($A269,PreSurvey!$D:Y,22,FALSE)</f>
        <v>Disagree Slightly</v>
      </c>
      <c r="AK269" t="s">
        <v>67</v>
      </c>
      <c r="AL269" s="6" t="str">
        <f>VLOOKUP($A269,PreSurvey!$D:Z,23,FALSE)</f>
        <v>Disagree Strongly</v>
      </c>
      <c r="AM269" t="s">
        <v>60</v>
      </c>
      <c r="AN269" s="6" t="str">
        <f>VLOOKUP($A269,PreSurvey!$D:AA,24,FALSE)</f>
        <v>Disagree Strongly</v>
      </c>
      <c r="AO269" t="s">
        <v>67</v>
      </c>
      <c r="AP269" s="6" t="str">
        <f>VLOOKUP($A269,PreSurvey!$D:AB,25,FALSE)</f>
        <v>Disagree Strongly</v>
      </c>
      <c r="AQ269" t="s">
        <v>67</v>
      </c>
      <c r="AR269" s="6" t="str">
        <f>VLOOKUP($A269,PreSurvey!$D:AC,26,FALSE)</f>
        <v>Disagree Strongly</v>
      </c>
      <c r="AS269" t="s">
        <v>67</v>
      </c>
      <c r="AT269" s="6" t="str">
        <f>VLOOKUP($A269,PreSurvey!$D:AD,27,FALSE)</f>
        <v>Disagree Slightly</v>
      </c>
      <c r="AU269" t="s">
        <v>67</v>
      </c>
      <c r="AV269" s="6" t="str">
        <f>VLOOKUP($A269,PreSurvey!$D:AE,28,FALSE)</f>
        <v>Neither Agree nor Disagree</v>
      </c>
      <c r="AW269" t="s">
        <v>67</v>
      </c>
      <c r="AX269" s="6" t="str">
        <f>VLOOKUP($A269,PreSurvey!$D:AF,29,FALSE)</f>
        <v>Agree Slightly</v>
      </c>
      <c r="AY269" t="s">
        <v>67</v>
      </c>
      <c r="AZ269" s="6" t="str">
        <f>VLOOKUP($A269,PreSurvey!$D:AG,30,FALSE)</f>
        <v>Neither Agree nor Disagree</v>
      </c>
      <c r="BA269" t="s">
        <v>67</v>
      </c>
      <c r="BB269" s="6" t="str">
        <f>VLOOKUP($A269,PreSurvey!$D:AH,31,FALSE)</f>
        <v>Agree Slightly</v>
      </c>
      <c r="BC269" t="s">
        <v>68</v>
      </c>
      <c r="BD269" s="6" t="str">
        <f>VLOOKUP($A269,PreSurvey!$D:AI,32,FALSE)</f>
        <v>Neither Agree nor Disagree</v>
      </c>
      <c r="BE269" t="s">
        <v>68</v>
      </c>
      <c r="BF269" s="6" t="str">
        <f>VLOOKUP($A269,PreSurvey!$D:AJ,33,FALSE)</f>
        <v>Disagree Strongly</v>
      </c>
      <c r="BG269" t="s">
        <v>67</v>
      </c>
      <c r="BH269" s="6" t="str">
        <f>VLOOKUP($A269,PreSurvey!$D:AK,34,FALSE)</f>
        <v>Disagree Strongly</v>
      </c>
      <c r="BI269" t="s">
        <v>67</v>
      </c>
      <c r="BJ269" s="6" t="str">
        <f>VLOOKUP($A269,PreSurvey!$D:AL,35,FALSE)</f>
        <v>Disagree Strongly</v>
      </c>
      <c r="BK269" t="s">
        <v>67</v>
      </c>
      <c r="BL269" s="6" t="str">
        <f>VLOOKUP($A269,PreSurvey!$D:AM,36,FALSE)</f>
        <v>Disagree Strongly</v>
      </c>
      <c r="BM269" t="s">
        <v>67</v>
      </c>
      <c r="BN269" s="6" t="str">
        <f>VLOOKUP($A269,PreSurvey!$D:AN,37,FALSE)</f>
        <v>Neither Agree nor Disagree</v>
      </c>
      <c r="BO269" t="s">
        <v>60</v>
      </c>
      <c r="BP269" s="6" t="str">
        <f>VLOOKUP($A269,PreSurvey!$D:AO,38,FALSE)</f>
        <v>Disagree Strongly</v>
      </c>
      <c r="BQ269" t="s">
        <v>67</v>
      </c>
      <c r="BR269" s="6" t="str">
        <f>VLOOKUP($A269,PreSurvey!$D:AP,39,FALSE)</f>
        <v>Disagree Strongly</v>
      </c>
      <c r="BS269" t="s">
        <v>67</v>
      </c>
      <c r="BT269" s="6" t="str">
        <f>VLOOKUP($A269,PreSurvey!$D:AQ,40,FALSE)</f>
        <v>Disagree Strongly</v>
      </c>
      <c r="BU269" t="s">
        <v>67</v>
      </c>
      <c r="BV269" s="6" t="str">
        <f>VLOOKUP($A269,PreSurvey!$D:AR,41,FALSE)</f>
        <v>Disagree Strongly</v>
      </c>
      <c r="BW269" t="s">
        <v>67</v>
      </c>
      <c r="BX269" s="6" t="str">
        <f>VLOOKUP($A269,PreSurvey!$D:AS,42,FALSE)</f>
        <v>Disagree Strongly</v>
      </c>
      <c r="BY269" t="s">
        <v>67</v>
      </c>
      <c r="BZ269" s="6" t="str">
        <f>VLOOKUP($A269,PreSurvey!$D:AT,43,FALSE)</f>
        <v>Disagree Strongly</v>
      </c>
      <c r="CA269" t="s">
        <v>68</v>
      </c>
      <c r="CB269" s="6" t="str">
        <f>VLOOKUP($A269,PreSurvey!$D:AU,44,FALSE)</f>
        <v>Agree Strongly</v>
      </c>
      <c r="CC269" t="s">
        <v>68</v>
      </c>
      <c r="CD269" s="6" t="str">
        <f>VLOOKUP($A269,PreSurvey!$D:AV,45,FALSE)</f>
        <v>Agree Strongly</v>
      </c>
      <c r="CE269" t="s">
        <v>68</v>
      </c>
      <c r="CF269" s="6" t="str">
        <f>VLOOKUP($A269,PreSurvey!$D:AW,46,FALSE)</f>
        <v>Agree Strongly</v>
      </c>
      <c r="CG269" t="s">
        <v>68</v>
      </c>
      <c r="CH269" s="6" t="str">
        <f>VLOOKUP($A269,PreSurvey!$D:AX,47,FALSE)</f>
        <v>Agree Strongly</v>
      </c>
      <c r="CI269" t="s">
        <v>68</v>
      </c>
      <c r="CJ269" s="6" t="str">
        <f>VLOOKUP($A269,PreSurvey!$D:AY,48,FALSE)</f>
        <v>Agree Slightly</v>
      </c>
      <c r="CK269" t="s">
        <v>68</v>
      </c>
      <c r="CL269">
        <v>623</v>
      </c>
      <c r="CM269" s="3">
        <v>44437.384027777778</v>
      </c>
    </row>
    <row r="270" spans="1:91" x14ac:dyDescent="0.35">
      <c r="A270" s="5" t="s">
        <v>373</v>
      </c>
      <c r="B270" t="s">
        <v>342</v>
      </c>
      <c r="C270" t="s">
        <v>705</v>
      </c>
      <c r="D270" t="s">
        <v>63</v>
      </c>
      <c r="E270" s="6" t="s">
        <v>52</v>
      </c>
      <c r="F270" s="6" t="s">
        <v>77</v>
      </c>
      <c r="G270" s="6" t="s">
        <v>58</v>
      </c>
      <c r="H270" s="6" t="s">
        <v>59</v>
      </c>
      <c r="I270">
        <v>5</v>
      </c>
      <c r="J270">
        <v>5</v>
      </c>
      <c r="K270">
        <v>5</v>
      </c>
      <c r="L270" s="6" t="str">
        <f>VLOOKUP($A270,PreSurvey!$D:M,10,FALSE)</f>
        <v>Agree Slightly</v>
      </c>
      <c r="M270" t="s">
        <v>68</v>
      </c>
      <c r="N270" s="6" t="str">
        <f>VLOOKUP($A270,PreSurvey!$D:N,11,FALSE)</f>
        <v>Agree Slightly</v>
      </c>
      <c r="O270" t="s">
        <v>67</v>
      </c>
      <c r="P270" s="6" t="str">
        <f>VLOOKUP($A270,PreSurvey!$D:O,12,FALSE)</f>
        <v>Agree Slightly</v>
      </c>
      <c r="Q270" t="s">
        <v>66</v>
      </c>
      <c r="R270" s="6" t="str">
        <f>VLOOKUP($A270,PreSurvey!$D:P,13,FALSE)</f>
        <v>Agree Slightly</v>
      </c>
      <c r="S270" t="s">
        <v>68</v>
      </c>
      <c r="T270" s="6" t="str">
        <f>VLOOKUP($A270,PreSurvey!$D:Q,14,FALSE)</f>
        <v>Agree Slightly</v>
      </c>
      <c r="U270" t="s">
        <v>68</v>
      </c>
      <c r="V270" s="6" t="str">
        <f>VLOOKUP($A270,PreSurvey!$D:R,15,FALSE)</f>
        <v>Agree Slightly</v>
      </c>
      <c r="W270" t="s">
        <v>67</v>
      </c>
      <c r="X270" s="6" t="str">
        <f>VLOOKUP($A270,PreSurvey!$D:S,16,FALSE)</f>
        <v>Disagree Strongly</v>
      </c>
      <c r="Y270" t="s">
        <v>67</v>
      </c>
      <c r="Z270" s="6" t="str">
        <f>VLOOKUP($A270,PreSurvey!$D:T,17,FALSE)</f>
        <v>Disagree Strongly</v>
      </c>
      <c r="AA270" t="s">
        <v>67</v>
      </c>
      <c r="AB270" s="6" t="str">
        <f>VLOOKUP($A270,PreSurvey!$D:U,18,FALSE)</f>
        <v>Agree Strongly</v>
      </c>
      <c r="AC270" t="s">
        <v>65</v>
      </c>
      <c r="AD270" s="6" t="str">
        <f>VLOOKUP($A270,PreSurvey!$D:V,19,FALSE)</f>
        <v>Neither Agree nor Disagree</v>
      </c>
      <c r="AE270" t="s">
        <v>67</v>
      </c>
      <c r="AF270" s="6" t="str">
        <f>VLOOKUP($A270,PreSurvey!$D:W,20,FALSE)</f>
        <v>Neither Agree nor Disagree</v>
      </c>
      <c r="AG270" t="s">
        <v>67</v>
      </c>
      <c r="AH270" s="6" t="str">
        <f>VLOOKUP($A270,PreSurvey!$D:X,21,FALSE)</f>
        <v>Neither Agree nor Disagree</v>
      </c>
      <c r="AI270" t="s">
        <v>66</v>
      </c>
      <c r="AJ270" s="6" t="str">
        <f>VLOOKUP($A270,PreSurvey!$D:Y,22,FALSE)</f>
        <v>Neither Agree nor Disagree</v>
      </c>
      <c r="AK270" t="s">
        <v>65</v>
      </c>
      <c r="AL270" s="6" t="str">
        <f>VLOOKUP($A270,PreSurvey!$D:Z,23,FALSE)</f>
        <v>Neither Agree nor Disagree</v>
      </c>
      <c r="AM270" t="s">
        <v>60</v>
      </c>
      <c r="AN270" s="6" t="str">
        <f>VLOOKUP($A270,PreSurvey!$D:AA,24,FALSE)</f>
        <v>Neither Agree nor Disagree</v>
      </c>
      <c r="AO270" t="s">
        <v>60</v>
      </c>
      <c r="AP270" s="6" t="str">
        <f>VLOOKUP($A270,PreSurvey!$D:AB,25,FALSE)</f>
        <v>Neither Agree nor Disagree</v>
      </c>
      <c r="AQ270" t="s">
        <v>67</v>
      </c>
      <c r="AR270" s="6" t="str">
        <f>VLOOKUP($A270,PreSurvey!$D:AC,26,FALSE)</f>
        <v>Neither Agree nor Disagree</v>
      </c>
      <c r="AS270" t="s">
        <v>67</v>
      </c>
      <c r="AT270" s="6" t="str">
        <f>VLOOKUP($A270,PreSurvey!$D:AD,27,FALSE)</f>
        <v>Agree Strongly</v>
      </c>
      <c r="AU270" t="s">
        <v>68</v>
      </c>
      <c r="AV270" s="6" t="str">
        <f>VLOOKUP($A270,PreSurvey!$D:AE,28,FALSE)</f>
        <v>Disagree Strongly</v>
      </c>
      <c r="AW270" t="s">
        <v>67</v>
      </c>
      <c r="AX270" s="6" t="str">
        <f>VLOOKUP($A270,PreSurvey!$D:AF,29,FALSE)</f>
        <v>Agree Slightly</v>
      </c>
      <c r="AY270" t="s">
        <v>66</v>
      </c>
      <c r="AZ270" s="6" t="str">
        <f>VLOOKUP($A270,PreSurvey!$D:AG,30,FALSE)</f>
        <v>Neither Agree nor Disagree</v>
      </c>
      <c r="BA270" t="s">
        <v>67</v>
      </c>
      <c r="BB270" s="6" t="str">
        <f>VLOOKUP($A270,PreSurvey!$D:AH,31,FALSE)</f>
        <v>Agree Strongly</v>
      </c>
      <c r="BC270" t="s">
        <v>68</v>
      </c>
      <c r="BD270" s="6" t="str">
        <f>VLOOKUP($A270,PreSurvey!$D:AI,32,FALSE)</f>
        <v>Agree Strongly</v>
      </c>
      <c r="BE270" t="s">
        <v>68</v>
      </c>
      <c r="BF270" s="6" t="str">
        <f>VLOOKUP($A270,PreSurvey!$D:AJ,33,FALSE)</f>
        <v>Neither Agree nor Disagree</v>
      </c>
      <c r="BG270" t="s">
        <v>66</v>
      </c>
      <c r="BH270" s="6" t="str">
        <f>VLOOKUP($A270,PreSurvey!$D:AK,34,FALSE)</f>
        <v>Neither Agree nor Disagree</v>
      </c>
      <c r="BI270" t="s">
        <v>67</v>
      </c>
      <c r="BJ270" s="6" t="str">
        <f>VLOOKUP($A270,PreSurvey!$D:AL,35,FALSE)</f>
        <v>Disagree Strongly</v>
      </c>
      <c r="BK270" t="s">
        <v>67</v>
      </c>
      <c r="BL270" s="6" t="str">
        <f>VLOOKUP($A270,PreSurvey!$D:AM,36,FALSE)</f>
        <v>Neither Agree nor Disagree</v>
      </c>
      <c r="BM270" t="s">
        <v>65</v>
      </c>
      <c r="BN270" s="6" t="str">
        <f>VLOOKUP($A270,PreSurvey!$D:AN,37,FALSE)</f>
        <v>Disagree Strongly</v>
      </c>
      <c r="BO270" t="s">
        <v>67</v>
      </c>
      <c r="BP270" s="6" t="str">
        <f>VLOOKUP($A270,PreSurvey!$D:AO,38,FALSE)</f>
        <v>Neither Agree nor Disagree</v>
      </c>
      <c r="BQ270" t="s">
        <v>67</v>
      </c>
      <c r="BR270" s="6" t="str">
        <f>VLOOKUP($A270,PreSurvey!$D:AP,39,FALSE)</f>
        <v>Neither Agree nor Disagree</v>
      </c>
      <c r="BS270" t="s">
        <v>67</v>
      </c>
      <c r="BT270" s="6" t="str">
        <f>VLOOKUP($A270,PreSurvey!$D:AQ,40,FALSE)</f>
        <v>Neither Agree nor Disagree</v>
      </c>
      <c r="BU270" t="s">
        <v>66</v>
      </c>
      <c r="BV270" s="6" t="str">
        <f>VLOOKUP($A270,PreSurvey!$D:AR,41,FALSE)</f>
        <v>Disagree Slightly</v>
      </c>
      <c r="BW270" t="s">
        <v>67</v>
      </c>
      <c r="BX270" s="6" t="str">
        <f>VLOOKUP($A270,PreSurvey!$D:AS,42,FALSE)</f>
        <v>Agree Slightly</v>
      </c>
      <c r="BY270" t="s">
        <v>68</v>
      </c>
      <c r="BZ270" s="6" t="str">
        <f>VLOOKUP($A270,PreSurvey!$D:AT,43,FALSE)</f>
        <v>Agree Slightly</v>
      </c>
      <c r="CA270" t="s">
        <v>68</v>
      </c>
      <c r="CB270" s="6" t="str">
        <f>VLOOKUP($A270,PreSurvey!$D:AU,44,FALSE)</f>
        <v>Agree Strongly</v>
      </c>
      <c r="CC270" t="s">
        <v>68</v>
      </c>
      <c r="CD270" s="6" t="str">
        <f>VLOOKUP($A270,PreSurvey!$D:AV,45,FALSE)</f>
        <v>Agree Strongly</v>
      </c>
      <c r="CE270" t="s">
        <v>68</v>
      </c>
      <c r="CF270" s="6" t="str">
        <f>VLOOKUP($A270,PreSurvey!$D:AW,46,FALSE)</f>
        <v>Agree Strongly</v>
      </c>
      <c r="CG270" t="s">
        <v>68</v>
      </c>
      <c r="CH270" s="6" t="str">
        <f>VLOOKUP($A270,PreSurvey!$D:AX,47,FALSE)</f>
        <v>Agree Strongly</v>
      </c>
      <c r="CI270" t="s">
        <v>68</v>
      </c>
      <c r="CJ270" s="6" t="str">
        <f>VLOOKUP($A270,PreSurvey!$D:AY,48,FALSE)</f>
        <v>Agree Strongly</v>
      </c>
      <c r="CK270" t="s">
        <v>68</v>
      </c>
      <c r="CL270">
        <v>619</v>
      </c>
      <c r="CM270" s="3">
        <v>44437.378472222219</v>
      </c>
    </row>
    <row r="271" spans="1:91" x14ac:dyDescent="0.35">
      <c r="A271" s="5" t="s">
        <v>375</v>
      </c>
      <c r="B271" t="s">
        <v>342</v>
      </c>
      <c r="C271" t="s">
        <v>705</v>
      </c>
      <c r="D271" t="s">
        <v>63</v>
      </c>
      <c r="E271" s="6" t="s">
        <v>52</v>
      </c>
      <c r="F271" s="6" t="s">
        <v>77</v>
      </c>
      <c r="G271" s="6" t="s">
        <v>58</v>
      </c>
      <c r="H271" s="6" t="s">
        <v>59</v>
      </c>
      <c r="I271">
        <v>5</v>
      </c>
      <c r="J271">
        <v>5</v>
      </c>
      <c r="K271">
        <v>5</v>
      </c>
      <c r="L271" s="6" t="str">
        <f>VLOOKUP($A271,PreSurvey!$D:M,10,FALSE)</f>
        <v>Agree Slightly</v>
      </c>
      <c r="M271" t="s">
        <v>68</v>
      </c>
      <c r="N271" s="6" t="str">
        <f>VLOOKUP($A271,PreSurvey!$D:N,11,FALSE)</f>
        <v>Neither Agree nor Disagree</v>
      </c>
      <c r="O271" t="s">
        <v>66</v>
      </c>
      <c r="P271" s="6" t="str">
        <f>VLOOKUP($A271,PreSurvey!$D:O,12,FALSE)</f>
        <v>Neither Agree nor Disagree</v>
      </c>
      <c r="Q271" t="s">
        <v>66</v>
      </c>
      <c r="R271" s="6" t="str">
        <f>VLOOKUP($A271,PreSurvey!$D:P,13,FALSE)</f>
        <v>Agree Strongly</v>
      </c>
      <c r="S271" t="s">
        <v>68</v>
      </c>
      <c r="T271" s="6" t="str">
        <f>VLOOKUP($A271,PreSurvey!$D:Q,14,FALSE)</f>
        <v>Agree Strongly</v>
      </c>
      <c r="U271" t="s">
        <v>68</v>
      </c>
      <c r="V271" s="6" t="str">
        <f>VLOOKUP($A271,PreSurvey!$D:R,15,FALSE)</f>
        <v>Disagree Strongly</v>
      </c>
      <c r="W271" t="s">
        <v>67</v>
      </c>
      <c r="X271" s="6" t="str">
        <f>VLOOKUP($A271,PreSurvey!$D:S,16,FALSE)</f>
        <v>Disagree Strongly</v>
      </c>
      <c r="Y271" t="s">
        <v>67</v>
      </c>
      <c r="Z271" s="6" t="str">
        <f>VLOOKUP($A271,PreSurvey!$D:T,17,FALSE)</f>
        <v>Disagree Strongly</v>
      </c>
      <c r="AA271" t="s">
        <v>67</v>
      </c>
      <c r="AB271" s="6" t="str">
        <f>VLOOKUP($A271,PreSurvey!$D:U,18,FALSE)</f>
        <v>Agree Strongly</v>
      </c>
      <c r="AC271" t="s">
        <v>68</v>
      </c>
      <c r="AD271" s="6" t="str">
        <f>VLOOKUP($A271,PreSurvey!$D:V,19,FALSE)</f>
        <v>Agree Slightly</v>
      </c>
      <c r="AE271" t="s">
        <v>60</v>
      </c>
      <c r="AF271" s="6" t="str">
        <f>VLOOKUP($A271,PreSurvey!$D:W,20,FALSE)</f>
        <v>Disagree Slightly</v>
      </c>
      <c r="AG271" t="s">
        <v>60</v>
      </c>
      <c r="AH271" s="6" t="str">
        <f>VLOOKUP($A271,PreSurvey!$D:X,21,FALSE)</f>
        <v>Neither Agree nor Disagree</v>
      </c>
      <c r="AI271" t="s">
        <v>65</v>
      </c>
      <c r="AJ271" s="6" t="str">
        <f>VLOOKUP($A271,PreSurvey!$D:Y,22,FALSE)</f>
        <v>Disagree Slightly</v>
      </c>
      <c r="AK271" t="s">
        <v>67</v>
      </c>
      <c r="AL271" s="6" t="str">
        <f>VLOOKUP($A271,PreSurvey!$D:Z,23,FALSE)</f>
        <v>Disagree Slightly</v>
      </c>
      <c r="AM271" t="s">
        <v>65</v>
      </c>
      <c r="AN271" s="6" t="str">
        <f>VLOOKUP($A271,PreSurvey!$D:AA,24,FALSE)</f>
        <v>Disagree Strongly</v>
      </c>
      <c r="AO271" t="s">
        <v>66</v>
      </c>
      <c r="AP271" s="6" t="str">
        <f>VLOOKUP($A271,PreSurvey!$D:AB,25,FALSE)</f>
        <v>Disagree Strongly</v>
      </c>
      <c r="AQ271" t="s">
        <v>67</v>
      </c>
      <c r="AR271" s="6" t="str">
        <f>VLOOKUP($A271,PreSurvey!$D:AC,26,FALSE)</f>
        <v>Disagree Slightly</v>
      </c>
      <c r="AS271" t="s">
        <v>65</v>
      </c>
      <c r="AT271" s="6" t="str">
        <f>VLOOKUP($A271,PreSurvey!$D:AD,27,FALSE)</f>
        <v>Neither Agree nor Disagree</v>
      </c>
      <c r="AU271" t="s">
        <v>65</v>
      </c>
      <c r="AV271" s="6" t="str">
        <f>VLOOKUP($A271,PreSurvey!$D:AE,28,FALSE)</f>
        <v>Disagree Slightly</v>
      </c>
      <c r="AW271" t="s">
        <v>67</v>
      </c>
      <c r="AX271" s="6" t="str">
        <f>VLOOKUP($A271,PreSurvey!$D:AF,29,FALSE)</f>
        <v>Disagree Slightly</v>
      </c>
      <c r="AY271" t="s">
        <v>67</v>
      </c>
      <c r="AZ271" s="6" t="str">
        <f>VLOOKUP($A271,PreSurvey!$D:AG,30,FALSE)</f>
        <v>Neither Agree nor Disagree</v>
      </c>
      <c r="BA271" t="s">
        <v>67</v>
      </c>
      <c r="BB271" s="6" t="str">
        <f>VLOOKUP($A271,PreSurvey!$D:AH,31,FALSE)</f>
        <v>Disagree Slightly</v>
      </c>
      <c r="BC271" t="s">
        <v>68</v>
      </c>
      <c r="BD271" s="6" t="str">
        <f>VLOOKUP($A271,PreSurvey!$D:AI,32,FALSE)</f>
        <v>Neither Agree nor Disagree</v>
      </c>
      <c r="BE271" t="s">
        <v>68</v>
      </c>
      <c r="BF271" s="6" t="str">
        <f>VLOOKUP($A271,PreSurvey!$D:AJ,33,FALSE)</f>
        <v>Disagree Slightly</v>
      </c>
      <c r="BG271" t="s">
        <v>67</v>
      </c>
      <c r="BH271" s="6" t="str">
        <f>VLOOKUP($A271,PreSurvey!$D:AK,34,FALSE)</f>
        <v>Disagree Slightly</v>
      </c>
      <c r="BI271" t="s">
        <v>67</v>
      </c>
      <c r="BJ271" s="6" t="str">
        <f>VLOOKUP($A271,PreSurvey!$D:AL,35,FALSE)</f>
        <v>Disagree Strongly</v>
      </c>
      <c r="BK271" t="s">
        <v>67</v>
      </c>
      <c r="BL271" s="6" t="str">
        <f>VLOOKUP($A271,PreSurvey!$D:AM,36,FALSE)</f>
        <v>Agree Slightly</v>
      </c>
      <c r="BM271" t="s">
        <v>68</v>
      </c>
      <c r="BN271" s="6" t="str">
        <f>VLOOKUP($A271,PreSurvey!$D:AN,37,FALSE)</f>
        <v>Disagree Slightly</v>
      </c>
      <c r="BO271" t="s">
        <v>66</v>
      </c>
      <c r="BP271" s="6" t="str">
        <f>VLOOKUP($A271,PreSurvey!$D:AO,38,FALSE)</f>
        <v>Disagree Strongly</v>
      </c>
      <c r="BQ271" t="s">
        <v>67</v>
      </c>
      <c r="BR271" s="6" t="str">
        <f>VLOOKUP($A271,PreSurvey!$D:AP,39,FALSE)</f>
        <v>Disagree Strongly</v>
      </c>
      <c r="BS271" t="s">
        <v>67</v>
      </c>
      <c r="BT271" s="6" t="str">
        <f>VLOOKUP($A271,PreSurvey!$D:AQ,40,FALSE)</f>
        <v>Disagree Strongly</v>
      </c>
      <c r="BU271" t="s">
        <v>67</v>
      </c>
      <c r="BV271" s="6" t="str">
        <f>VLOOKUP($A271,PreSurvey!$D:AR,41,FALSE)</f>
        <v>Disagree Strongly</v>
      </c>
      <c r="BW271" t="s">
        <v>67</v>
      </c>
      <c r="BX271" s="6" t="str">
        <f>VLOOKUP($A271,PreSurvey!$D:AS,42,FALSE)</f>
        <v>Disagree Strongly</v>
      </c>
      <c r="BY271" t="s">
        <v>67</v>
      </c>
      <c r="BZ271" s="6" t="str">
        <f>VLOOKUP($A271,PreSurvey!$D:AT,43,FALSE)</f>
        <v>Disagree Strongly</v>
      </c>
      <c r="CA271" t="s">
        <v>68</v>
      </c>
      <c r="CB271" s="6" t="str">
        <f>VLOOKUP($A271,PreSurvey!$D:AU,44,FALSE)</f>
        <v>Agree Slightly</v>
      </c>
      <c r="CC271" t="s">
        <v>68</v>
      </c>
      <c r="CD271" s="6" t="str">
        <f>VLOOKUP($A271,PreSurvey!$D:AV,45,FALSE)</f>
        <v>Agree Strongly</v>
      </c>
      <c r="CE271" t="s">
        <v>68</v>
      </c>
      <c r="CF271" s="6" t="str">
        <f>VLOOKUP($A271,PreSurvey!$D:AW,46,FALSE)</f>
        <v>Agree Strongly</v>
      </c>
      <c r="CG271" t="s">
        <v>68</v>
      </c>
      <c r="CH271" s="6" t="str">
        <f>VLOOKUP($A271,PreSurvey!$D:AX,47,FALSE)</f>
        <v>Agree Slightly</v>
      </c>
      <c r="CI271" t="s">
        <v>68</v>
      </c>
      <c r="CJ271" s="6" t="str">
        <f>VLOOKUP($A271,PreSurvey!$D:AY,48,FALSE)</f>
        <v>Agree Slightly</v>
      </c>
      <c r="CK271" t="s">
        <v>68</v>
      </c>
      <c r="CL271">
        <v>605</v>
      </c>
      <c r="CM271" s="3">
        <v>44437.372916666667</v>
      </c>
    </row>
    <row r="272" spans="1:91" x14ac:dyDescent="0.35">
      <c r="A272" s="5" t="s">
        <v>446</v>
      </c>
      <c r="B272" t="s">
        <v>342</v>
      </c>
      <c r="C272" t="s">
        <v>705</v>
      </c>
      <c r="D272" t="s">
        <v>63</v>
      </c>
      <c r="E272" s="6" t="s">
        <v>52</v>
      </c>
      <c r="F272" s="6" t="s">
        <v>77</v>
      </c>
      <c r="G272" s="6" t="s">
        <v>58</v>
      </c>
      <c r="H272" s="6" t="s">
        <v>59</v>
      </c>
      <c r="I272">
        <v>5</v>
      </c>
      <c r="J272">
        <v>5</v>
      </c>
      <c r="K272">
        <v>5</v>
      </c>
      <c r="L272" s="6" t="str">
        <f>VLOOKUP($A272,PreSurvey!$D:M,10,FALSE)</f>
        <v>Agree Slightly</v>
      </c>
      <c r="M272" t="s">
        <v>68</v>
      </c>
      <c r="N272" s="6" t="str">
        <f>VLOOKUP($A272,PreSurvey!$D:N,11,FALSE)</f>
        <v>Disagree Strongly</v>
      </c>
      <c r="O272" t="s">
        <v>67</v>
      </c>
      <c r="P272" s="6" t="str">
        <f>VLOOKUP($A272,PreSurvey!$D:O,12,FALSE)</f>
        <v>Disagree Strongly</v>
      </c>
      <c r="Q272" t="s">
        <v>67</v>
      </c>
      <c r="R272" s="6" t="str">
        <f>VLOOKUP($A272,PreSurvey!$D:P,13,FALSE)</f>
        <v>Agree Strongly</v>
      </c>
      <c r="S272" t="s">
        <v>68</v>
      </c>
      <c r="T272" s="6" t="str">
        <f>VLOOKUP($A272,PreSurvey!$D:Q,14,FALSE)</f>
        <v>Agree Strongly</v>
      </c>
      <c r="U272" t="s">
        <v>68</v>
      </c>
      <c r="V272" s="6" t="str">
        <f>VLOOKUP($A272,PreSurvey!$D:R,15,FALSE)</f>
        <v>Disagree Strongly</v>
      </c>
      <c r="W272" t="s">
        <v>67</v>
      </c>
      <c r="X272" s="6" t="str">
        <f>VLOOKUP($A272,PreSurvey!$D:S,16,FALSE)</f>
        <v>Disagree Strongly</v>
      </c>
      <c r="Y272" t="s">
        <v>67</v>
      </c>
      <c r="Z272" s="6" t="str">
        <f>VLOOKUP($A272,PreSurvey!$D:T,17,FALSE)</f>
        <v>Disagree Strongly</v>
      </c>
      <c r="AA272" t="s">
        <v>67</v>
      </c>
      <c r="AB272" s="6" t="str">
        <f>VLOOKUP($A272,PreSurvey!$D:U,18,FALSE)</f>
        <v>Agree Slightly</v>
      </c>
      <c r="AC272" t="s">
        <v>65</v>
      </c>
      <c r="AD272" s="6" t="str">
        <f>VLOOKUP($A272,PreSurvey!$D:V,19,FALSE)</f>
        <v>Neither Agree nor Disagree</v>
      </c>
      <c r="AE272" t="s">
        <v>66</v>
      </c>
      <c r="AF272" s="6" t="str">
        <f>VLOOKUP($A272,PreSurvey!$D:W,20,FALSE)</f>
        <v>Neither Agree nor Disagree</v>
      </c>
      <c r="AG272" t="s">
        <v>60</v>
      </c>
      <c r="AH272" s="6" t="str">
        <f>VLOOKUP($A272,PreSurvey!$D:X,21,FALSE)</f>
        <v>Agree Slightly</v>
      </c>
      <c r="AI272" t="s">
        <v>65</v>
      </c>
      <c r="AJ272" s="6" t="str">
        <f>VLOOKUP($A272,PreSurvey!$D:Y,22,FALSE)</f>
        <v>Disagree Strongly</v>
      </c>
      <c r="AK272" t="s">
        <v>67</v>
      </c>
      <c r="AL272" s="6" t="str">
        <f>VLOOKUP($A272,PreSurvey!$D:Z,23,FALSE)</f>
        <v>Disagree Slightly</v>
      </c>
      <c r="AM272" t="s">
        <v>66</v>
      </c>
      <c r="AN272" s="6" t="str">
        <f>VLOOKUP($A272,PreSurvey!$D:AA,24,FALSE)</f>
        <v>Disagree Slightly</v>
      </c>
      <c r="AO272" t="s">
        <v>67</v>
      </c>
      <c r="AP272" s="6" t="str">
        <f>VLOOKUP($A272,PreSurvey!$D:AB,25,FALSE)</f>
        <v>Disagree Strongly</v>
      </c>
      <c r="AQ272" t="s">
        <v>67</v>
      </c>
      <c r="AR272" s="6" t="str">
        <f>VLOOKUP($A272,PreSurvey!$D:AC,26,FALSE)</f>
        <v>Neither Agree nor Disagree</v>
      </c>
      <c r="AS272" t="s">
        <v>60</v>
      </c>
      <c r="AT272" s="6" t="str">
        <f>VLOOKUP($A272,PreSurvey!$D:AD,27,FALSE)</f>
        <v>Agree Slightly</v>
      </c>
      <c r="AU272" t="s">
        <v>65</v>
      </c>
      <c r="AV272" s="6" t="str">
        <f>VLOOKUP($A272,PreSurvey!$D:AE,28,FALSE)</f>
        <v>Disagree Strongly</v>
      </c>
      <c r="AW272" t="s">
        <v>67</v>
      </c>
      <c r="AX272" s="6" t="str">
        <f>VLOOKUP($A272,PreSurvey!$D:AF,29,FALSE)</f>
        <v>Disagree Slightly</v>
      </c>
      <c r="AY272" t="s">
        <v>60</v>
      </c>
      <c r="AZ272" s="6" t="str">
        <f>VLOOKUP($A272,PreSurvey!$D:AG,30,FALSE)</f>
        <v>Disagree Strongly</v>
      </c>
      <c r="BA272" t="s">
        <v>67</v>
      </c>
      <c r="BB272" s="6" t="str">
        <f>VLOOKUP($A272,PreSurvey!$D:AH,31,FALSE)</f>
        <v>Agree Slightly</v>
      </c>
      <c r="BC272" t="s">
        <v>68</v>
      </c>
      <c r="BD272" s="6" t="str">
        <f>VLOOKUP($A272,PreSurvey!$D:AI,32,FALSE)</f>
        <v>Agree Strongly</v>
      </c>
      <c r="BE272" t="s">
        <v>68</v>
      </c>
      <c r="BF272" s="6" t="str">
        <f>VLOOKUP($A272,PreSurvey!$D:AJ,33,FALSE)</f>
        <v>Disagree Slightly</v>
      </c>
      <c r="BG272" t="s">
        <v>67</v>
      </c>
      <c r="BH272" s="6" t="str">
        <f>VLOOKUP($A272,PreSurvey!$D:AK,34,FALSE)</f>
        <v>Disagree Strongly</v>
      </c>
      <c r="BI272" t="s">
        <v>67</v>
      </c>
      <c r="BJ272" s="6" t="str">
        <f>VLOOKUP($A272,PreSurvey!$D:AL,35,FALSE)</f>
        <v>Disagree Strongly</v>
      </c>
      <c r="BK272" t="s">
        <v>67</v>
      </c>
      <c r="BL272" s="6" t="str">
        <f>VLOOKUP($A272,PreSurvey!$D:AM,36,FALSE)</f>
        <v>Neither Agree nor Disagree</v>
      </c>
      <c r="BM272" t="s">
        <v>60</v>
      </c>
      <c r="BN272" s="6" t="str">
        <f>VLOOKUP($A272,PreSurvey!$D:AN,37,FALSE)</f>
        <v>Agree Strongly</v>
      </c>
      <c r="BO272" t="s">
        <v>65</v>
      </c>
      <c r="BP272" s="6" t="str">
        <f>VLOOKUP($A272,PreSurvey!$D:AO,38,FALSE)</f>
        <v>Disagree Strongly</v>
      </c>
      <c r="BQ272" t="s">
        <v>67</v>
      </c>
      <c r="BR272" s="6" t="str">
        <f>VLOOKUP($A272,PreSurvey!$D:AP,39,FALSE)</f>
        <v>Disagree Strongly</v>
      </c>
      <c r="BS272" t="s">
        <v>67</v>
      </c>
      <c r="BT272" s="6" t="str">
        <f>VLOOKUP($A272,PreSurvey!$D:AQ,40,FALSE)</f>
        <v>Disagree Strongly</v>
      </c>
      <c r="BU272" t="s">
        <v>67</v>
      </c>
      <c r="BV272" s="6" t="str">
        <f>VLOOKUP($A272,PreSurvey!$D:AR,41,FALSE)</f>
        <v>Disagree Strongly</v>
      </c>
      <c r="BW272" t="s">
        <v>67</v>
      </c>
      <c r="BX272" s="6" t="str">
        <f>VLOOKUP($A272,PreSurvey!$D:AS,42,FALSE)</f>
        <v>Disagree Strongly</v>
      </c>
      <c r="BY272" t="s">
        <v>67</v>
      </c>
      <c r="BZ272" s="6" t="str">
        <f>VLOOKUP($A272,PreSurvey!$D:AT,43,FALSE)</f>
        <v>Agree Strongly</v>
      </c>
      <c r="CA272" t="s">
        <v>68</v>
      </c>
      <c r="CB272" s="6" t="str">
        <f>VLOOKUP($A272,PreSurvey!$D:AU,44,FALSE)</f>
        <v>Agree Slightly</v>
      </c>
      <c r="CC272" t="s">
        <v>68</v>
      </c>
      <c r="CD272" s="6" t="str">
        <f>VLOOKUP($A272,PreSurvey!$D:AV,45,FALSE)</f>
        <v>Agree Strongly</v>
      </c>
      <c r="CE272" t="s">
        <v>68</v>
      </c>
      <c r="CF272" s="6" t="str">
        <f>VLOOKUP($A272,PreSurvey!$D:AW,46,FALSE)</f>
        <v>Agree Strongly</v>
      </c>
      <c r="CG272" t="s">
        <v>68</v>
      </c>
      <c r="CH272" s="6" t="str">
        <f>VLOOKUP($A272,PreSurvey!$D:AX,47,FALSE)</f>
        <v>Agree Strongly</v>
      </c>
      <c r="CI272" t="s">
        <v>68</v>
      </c>
      <c r="CJ272" s="6" t="str">
        <f>VLOOKUP($A272,PreSurvey!$D:AY,48,FALSE)</f>
        <v>Agree Strongly</v>
      </c>
      <c r="CK272" t="s">
        <v>68</v>
      </c>
      <c r="CL272">
        <v>603</v>
      </c>
      <c r="CM272" s="3">
        <v>44437.367361111108</v>
      </c>
    </row>
    <row r="273" spans="1:91" x14ac:dyDescent="0.35">
      <c r="A273" s="5" t="s">
        <v>377</v>
      </c>
      <c r="B273" t="s">
        <v>342</v>
      </c>
      <c r="C273" t="s">
        <v>705</v>
      </c>
      <c r="D273" t="s">
        <v>63</v>
      </c>
      <c r="E273" s="6" t="s">
        <v>52</v>
      </c>
      <c r="F273" s="6" t="s">
        <v>77</v>
      </c>
      <c r="G273" s="6" t="s">
        <v>52</v>
      </c>
      <c r="H273" s="6" t="s">
        <v>59</v>
      </c>
      <c r="I273">
        <v>5</v>
      </c>
      <c r="J273">
        <v>5</v>
      </c>
      <c r="K273">
        <v>5</v>
      </c>
      <c r="L273" s="6" t="str">
        <f>VLOOKUP($A273,PreSurvey!$D:M,10,FALSE)</f>
        <v>Agree Slightly</v>
      </c>
      <c r="M273" t="s">
        <v>65</v>
      </c>
      <c r="N273" s="6" t="str">
        <f>VLOOKUP($A273,PreSurvey!$D:N,11,FALSE)</f>
        <v>Disagree Slightly</v>
      </c>
      <c r="O273" t="s">
        <v>66</v>
      </c>
      <c r="P273" s="6" t="str">
        <f>VLOOKUP($A273,PreSurvey!$D:O,12,FALSE)</f>
        <v>Disagree Strongly</v>
      </c>
      <c r="Q273" t="s">
        <v>67</v>
      </c>
      <c r="R273" s="6" t="str">
        <f>VLOOKUP($A273,PreSurvey!$D:P,13,FALSE)</f>
        <v>Agree Strongly</v>
      </c>
      <c r="S273" t="s">
        <v>68</v>
      </c>
      <c r="T273" s="6" t="str">
        <f>VLOOKUP($A273,PreSurvey!$D:Q,14,FALSE)</f>
        <v>Agree Strongly</v>
      </c>
      <c r="U273" t="s">
        <v>68</v>
      </c>
      <c r="V273" s="6" t="str">
        <f>VLOOKUP($A273,PreSurvey!$D:R,15,FALSE)</f>
        <v>Disagree Strongly</v>
      </c>
      <c r="W273" t="s">
        <v>67</v>
      </c>
      <c r="X273" s="6" t="str">
        <f>VLOOKUP($A273,PreSurvey!$D:S,16,FALSE)</f>
        <v>Disagree Strongly</v>
      </c>
      <c r="Y273" t="s">
        <v>67</v>
      </c>
      <c r="Z273" s="6" t="str">
        <f>VLOOKUP($A273,PreSurvey!$D:T,17,FALSE)</f>
        <v>Disagree Strongly</v>
      </c>
      <c r="AA273" t="s">
        <v>67</v>
      </c>
      <c r="AB273" s="6" t="str">
        <f>VLOOKUP($A273,PreSurvey!$D:U,18,FALSE)</f>
        <v>Agree Strongly</v>
      </c>
      <c r="AC273" t="s">
        <v>68</v>
      </c>
      <c r="AD273" s="6" t="str">
        <f>VLOOKUP($A273,PreSurvey!$D:V,19,FALSE)</f>
        <v>Disagree Slightly</v>
      </c>
      <c r="AE273" t="s">
        <v>67</v>
      </c>
      <c r="AF273" s="6" t="str">
        <f>VLOOKUP($A273,PreSurvey!$D:W,20,FALSE)</f>
        <v>Disagree Slightly</v>
      </c>
      <c r="AG273" t="s">
        <v>60</v>
      </c>
      <c r="AH273" s="6" t="str">
        <f>VLOOKUP($A273,PreSurvey!$D:X,21,FALSE)</f>
        <v>Neither Agree nor Disagree</v>
      </c>
      <c r="AI273" t="s">
        <v>60</v>
      </c>
      <c r="AJ273" s="6" t="str">
        <f>VLOOKUP($A273,PreSurvey!$D:Y,22,FALSE)</f>
        <v>Disagree Strongly</v>
      </c>
      <c r="AK273" t="s">
        <v>67</v>
      </c>
      <c r="AL273" s="6" t="str">
        <f>VLOOKUP($A273,PreSurvey!$D:Z,23,FALSE)</f>
        <v>Disagree Strongly</v>
      </c>
      <c r="AM273" t="s">
        <v>67</v>
      </c>
      <c r="AN273" s="6" t="str">
        <f>VLOOKUP($A273,PreSurvey!$D:AA,24,FALSE)</f>
        <v>Disagree Strongly</v>
      </c>
      <c r="AO273" t="s">
        <v>67</v>
      </c>
      <c r="AP273" s="6" t="str">
        <f>VLOOKUP($A273,PreSurvey!$D:AB,25,FALSE)</f>
        <v>Disagree Strongly</v>
      </c>
      <c r="AQ273" t="s">
        <v>67</v>
      </c>
      <c r="AR273" s="6" t="str">
        <f>VLOOKUP($A273,PreSurvey!$D:AC,26,FALSE)</f>
        <v>Disagree Slightly</v>
      </c>
      <c r="AS273" t="s">
        <v>66</v>
      </c>
      <c r="AT273" s="6" t="str">
        <f>VLOOKUP($A273,PreSurvey!$D:AD,27,FALSE)</f>
        <v>Agree Slightly</v>
      </c>
      <c r="AU273" t="s">
        <v>68</v>
      </c>
      <c r="AV273" s="6" t="str">
        <f>VLOOKUP($A273,PreSurvey!$D:AE,28,FALSE)</f>
        <v>Disagree Strongly</v>
      </c>
      <c r="AW273" t="s">
        <v>67</v>
      </c>
      <c r="AX273" s="6" t="str">
        <f>VLOOKUP($A273,PreSurvey!$D:AF,29,FALSE)</f>
        <v>Disagree Slightly</v>
      </c>
      <c r="AY273" t="s">
        <v>65</v>
      </c>
      <c r="AZ273" s="6" t="str">
        <f>VLOOKUP($A273,PreSurvey!$D:AG,30,FALSE)</f>
        <v>Neither Agree nor Disagree</v>
      </c>
      <c r="BA273" t="s">
        <v>66</v>
      </c>
      <c r="BB273" s="6" t="str">
        <f>VLOOKUP($A273,PreSurvey!$D:AH,31,FALSE)</f>
        <v>Agree Strongly</v>
      </c>
      <c r="BC273" t="s">
        <v>68</v>
      </c>
      <c r="BD273" s="6" t="str">
        <f>VLOOKUP($A273,PreSurvey!$D:AI,32,FALSE)</f>
        <v>Agree Strongly</v>
      </c>
      <c r="BE273" t="s">
        <v>65</v>
      </c>
      <c r="BF273" s="6" t="str">
        <f>VLOOKUP($A273,PreSurvey!$D:AJ,33,FALSE)</f>
        <v>Disagree Strongly</v>
      </c>
      <c r="BG273" t="s">
        <v>67</v>
      </c>
      <c r="BH273" s="6" t="str">
        <f>VLOOKUP($A273,PreSurvey!$D:AK,34,FALSE)</f>
        <v>Neither Agree nor Disagree</v>
      </c>
      <c r="BI273" t="s">
        <v>66</v>
      </c>
      <c r="BJ273" s="6" t="str">
        <f>VLOOKUP($A273,PreSurvey!$D:AL,35,FALSE)</f>
        <v>Disagree Slightly</v>
      </c>
      <c r="BK273" t="s">
        <v>66</v>
      </c>
      <c r="BL273" s="6" t="str">
        <f>VLOOKUP($A273,PreSurvey!$D:AM,36,FALSE)</f>
        <v>Disagree Slightly</v>
      </c>
      <c r="BM273" t="s">
        <v>66</v>
      </c>
      <c r="BN273" s="6" t="str">
        <f>VLOOKUP($A273,PreSurvey!$D:AN,37,FALSE)</f>
        <v>Neither Agree nor Disagree</v>
      </c>
      <c r="BO273" t="s">
        <v>67</v>
      </c>
      <c r="BP273" s="6" t="str">
        <f>VLOOKUP($A273,PreSurvey!$D:AO,38,FALSE)</f>
        <v>Disagree Strongly</v>
      </c>
      <c r="BQ273" t="s">
        <v>67</v>
      </c>
      <c r="BR273" s="6" t="str">
        <f>VLOOKUP($A273,PreSurvey!$D:AP,39,FALSE)</f>
        <v>Disagree Strongly</v>
      </c>
      <c r="BS273" t="s">
        <v>67</v>
      </c>
      <c r="BT273" s="6" t="str">
        <f>VLOOKUP($A273,PreSurvey!$D:AQ,40,FALSE)</f>
        <v>Disagree Strongly</v>
      </c>
      <c r="BU273" t="s">
        <v>67</v>
      </c>
      <c r="BV273" s="6" t="str">
        <f>VLOOKUP($A273,PreSurvey!$D:AR,41,FALSE)</f>
        <v>Disagree Strongly</v>
      </c>
      <c r="BW273" t="s">
        <v>67</v>
      </c>
      <c r="BX273" s="6" t="str">
        <f>VLOOKUP($A273,PreSurvey!$D:AS,42,FALSE)</f>
        <v>Disagree Strongly</v>
      </c>
      <c r="BY273" t="s">
        <v>67</v>
      </c>
      <c r="BZ273" s="6" t="str">
        <f>VLOOKUP($A273,PreSurvey!$D:AT,43,FALSE)</f>
        <v>Agree Strongly</v>
      </c>
      <c r="CA273" t="s">
        <v>68</v>
      </c>
      <c r="CB273" s="6" t="str">
        <f>VLOOKUP($A273,PreSurvey!$D:AU,44,FALSE)</f>
        <v>Neither Agree nor Disagree</v>
      </c>
      <c r="CC273" t="s">
        <v>68</v>
      </c>
      <c r="CD273" s="6" t="str">
        <f>VLOOKUP($A273,PreSurvey!$D:AV,45,FALSE)</f>
        <v>Agree Strongly</v>
      </c>
      <c r="CE273" t="s">
        <v>68</v>
      </c>
      <c r="CF273" s="6" t="str">
        <f>VLOOKUP($A273,PreSurvey!$D:AW,46,FALSE)</f>
        <v>Agree Strongly</v>
      </c>
      <c r="CG273" t="s">
        <v>68</v>
      </c>
      <c r="CH273" s="6" t="str">
        <f>VLOOKUP($A273,PreSurvey!$D:AX,47,FALSE)</f>
        <v>Agree Strongly</v>
      </c>
      <c r="CI273" t="s">
        <v>68</v>
      </c>
      <c r="CJ273" s="6" t="str">
        <f>VLOOKUP($A273,PreSurvey!$D:AY,48,FALSE)</f>
        <v>Neither Agree nor Disagree</v>
      </c>
      <c r="CK273" t="s">
        <v>60</v>
      </c>
      <c r="CL273">
        <v>598</v>
      </c>
      <c r="CM273" s="3">
        <v>44437.365277777775</v>
      </c>
    </row>
    <row r="274" spans="1:91" x14ac:dyDescent="0.35">
      <c r="A274" s="5" t="s">
        <v>397</v>
      </c>
      <c r="B274" t="s">
        <v>342</v>
      </c>
      <c r="C274" t="s">
        <v>705</v>
      </c>
      <c r="D274" t="s">
        <v>63</v>
      </c>
      <c r="E274" s="6" t="s">
        <v>58</v>
      </c>
      <c r="F274" s="6" t="s">
        <v>73</v>
      </c>
      <c r="G274" s="6" t="s">
        <v>58</v>
      </c>
      <c r="H274" s="6" t="s">
        <v>59</v>
      </c>
      <c r="I274">
        <v>5</v>
      </c>
      <c r="J274">
        <v>5</v>
      </c>
      <c r="K274">
        <v>5</v>
      </c>
      <c r="L274" s="6" t="str">
        <f>VLOOKUP($A274,PreSurvey!$D:M,10,FALSE)</f>
        <v>Agree Slightly</v>
      </c>
      <c r="M274" t="s">
        <v>65</v>
      </c>
      <c r="N274" s="6" t="str">
        <f>VLOOKUP($A274,PreSurvey!$D:N,11,FALSE)</f>
        <v>Neither Agree nor Disagree</v>
      </c>
      <c r="O274" t="s">
        <v>65</v>
      </c>
      <c r="P274" s="6" t="str">
        <f>VLOOKUP($A274,PreSurvey!$D:O,12,FALSE)</f>
        <v>Neither Agree nor Disagree</v>
      </c>
      <c r="Q274" t="s">
        <v>65</v>
      </c>
      <c r="R274" s="6" t="str">
        <f>VLOOKUP($A274,PreSurvey!$D:P,13,FALSE)</f>
        <v>Neither Agree nor Disagree</v>
      </c>
      <c r="S274" t="s">
        <v>65</v>
      </c>
      <c r="T274" s="6" t="str">
        <f>VLOOKUP($A274,PreSurvey!$D:Q,14,FALSE)</f>
        <v>Neither Agree nor Disagree</v>
      </c>
      <c r="U274" t="s">
        <v>65</v>
      </c>
      <c r="V274" s="6" t="str">
        <f>VLOOKUP($A274,PreSurvey!$D:R,15,FALSE)</f>
        <v>Neither Agree nor Disagree</v>
      </c>
      <c r="W274" t="s">
        <v>65</v>
      </c>
      <c r="X274" s="6" t="str">
        <f>VLOOKUP($A274,PreSurvey!$D:S,16,FALSE)</f>
        <v>Neither Agree nor Disagree</v>
      </c>
      <c r="Y274" t="s">
        <v>65</v>
      </c>
      <c r="Z274" s="6" t="str">
        <f>VLOOKUP($A274,PreSurvey!$D:T,17,FALSE)</f>
        <v>Neither Agree nor Disagree</v>
      </c>
      <c r="AA274" t="s">
        <v>65</v>
      </c>
      <c r="AB274" s="6" t="str">
        <f>VLOOKUP($A274,PreSurvey!$D:U,18,FALSE)</f>
        <v>Neither Agree nor Disagree</v>
      </c>
      <c r="AC274" t="s">
        <v>65</v>
      </c>
      <c r="AD274" s="6" t="str">
        <f>VLOOKUP($A274,PreSurvey!$D:V,19,FALSE)</f>
        <v>Neither Agree nor Disagree</v>
      </c>
      <c r="AE274" t="s">
        <v>65</v>
      </c>
      <c r="AF274" s="6" t="str">
        <f>VLOOKUP($A274,PreSurvey!$D:W,20,FALSE)</f>
        <v>Neither Agree nor Disagree</v>
      </c>
      <c r="AG274" t="s">
        <v>65</v>
      </c>
      <c r="AH274" s="6" t="str">
        <f>VLOOKUP($A274,PreSurvey!$D:X,21,FALSE)</f>
        <v>Neither Agree nor Disagree</v>
      </c>
      <c r="AI274" t="s">
        <v>65</v>
      </c>
      <c r="AJ274" s="6" t="str">
        <f>VLOOKUP($A274,PreSurvey!$D:Y,22,FALSE)</f>
        <v>Neither Agree nor Disagree</v>
      </c>
      <c r="AK274" t="s">
        <v>65</v>
      </c>
      <c r="AL274" s="6" t="str">
        <f>VLOOKUP($A274,PreSurvey!$D:Z,23,FALSE)</f>
        <v>Neither Agree nor Disagree</v>
      </c>
      <c r="AM274" t="s">
        <v>65</v>
      </c>
      <c r="AN274" s="6" t="str">
        <f>VLOOKUP($A274,PreSurvey!$D:AA,24,FALSE)</f>
        <v>Neither Agree nor Disagree</v>
      </c>
      <c r="AO274" t="s">
        <v>65</v>
      </c>
      <c r="AP274" s="6" t="str">
        <f>VLOOKUP($A274,PreSurvey!$D:AB,25,FALSE)</f>
        <v>Neither Agree nor Disagree</v>
      </c>
      <c r="AQ274" t="s">
        <v>65</v>
      </c>
      <c r="AR274" s="6" t="str">
        <f>VLOOKUP($A274,PreSurvey!$D:AC,26,FALSE)</f>
        <v>Neither Agree nor Disagree</v>
      </c>
      <c r="AS274" t="s">
        <v>65</v>
      </c>
      <c r="AT274" s="6" t="str">
        <f>VLOOKUP($A274,PreSurvey!$D:AD,27,FALSE)</f>
        <v>Neither Agree nor Disagree</v>
      </c>
      <c r="AU274" t="s">
        <v>65</v>
      </c>
      <c r="AV274" s="6" t="str">
        <f>VLOOKUP($A274,PreSurvey!$D:AE,28,FALSE)</f>
        <v>Neither Agree nor Disagree</v>
      </c>
      <c r="AW274" t="s">
        <v>65</v>
      </c>
      <c r="AX274" s="6" t="str">
        <f>VLOOKUP($A274,PreSurvey!$D:AF,29,FALSE)</f>
        <v>Neither Agree nor Disagree</v>
      </c>
      <c r="AY274" t="s">
        <v>65</v>
      </c>
      <c r="AZ274" s="6" t="str">
        <f>VLOOKUP($A274,PreSurvey!$D:AG,30,FALSE)</f>
        <v>Neither Agree nor Disagree</v>
      </c>
      <c r="BA274" t="s">
        <v>65</v>
      </c>
      <c r="BB274" s="6" t="str">
        <f>VLOOKUP($A274,PreSurvey!$D:AH,31,FALSE)</f>
        <v>Neither Agree nor Disagree</v>
      </c>
      <c r="BC274" t="s">
        <v>65</v>
      </c>
      <c r="BD274" s="6" t="str">
        <f>VLOOKUP($A274,PreSurvey!$D:AI,32,FALSE)</f>
        <v>Neither Agree nor Disagree</v>
      </c>
      <c r="BE274" t="s">
        <v>65</v>
      </c>
      <c r="BF274" s="6" t="str">
        <f>VLOOKUP($A274,PreSurvey!$D:AJ,33,FALSE)</f>
        <v>Neither Agree nor Disagree</v>
      </c>
      <c r="BG274" t="s">
        <v>65</v>
      </c>
      <c r="BH274" s="6" t="str">
        <f>VLOOKUP($A274,PreSurvey!$D:AK,34,FALSE)</f>
        <v>Neither Agree nor Disagree</v>
      </c>
      <c r="BI274" t="s">
        <v>65</v>
      </c>
      <c r="BJ274" s="6" t="str">
        <f>VLOOKUP($A274,PreSurvey!$D:AL,35,FALSE)</f>
        <v>Neither Agree nor Disagree</v>
      </c>
      <c r="BK274" t="s">
        <v>65</v>
      </c>
      <c r="BL274" s="6" t="str">
        <f>VLOOKUP($A274,PreSurvey!$D:AM,36,FALSE)</f>
        <v>Neither Agree nor Disagree</v>
      </c>
      <c r="BM274" t="s">
        <v>65</v>
      </c>
      <c r="BN274" s="6" t="str">
        <f>VLOOKUP($A274,PreSurvey!$D:AN,37,FALSE)</f>
        <v>Neither Agree nor Disagree</v>
      </c>
      <c r="BO274" t="s">
        <v>65</v>
      </c>
      <c r="BP274" s="6" t="str">
        <f>VLOOKUP($A274,PreSurvey!$D:AO,38,FALSE)</f>
        <v>Neither Agree nor Disagree</v>
      </c>
      <c r="BQ274" t="s">
        <v>65</v>
      </c>
      <c r="BR274" s="6" t="str">
        <f>VLOOKUP($A274,PreSurvey!$D:AP,39,FALSE)</f>
        <v>Neither Agree nor Disagree</v>
      </c>
      <c r="BS274" t="s">
        <v>65</v>
      </c>
      <c r="BT274" s="6" t="str">
        <f>VLOOKUP($A274,PreSurvey!$D:AQ,40,FALSE)</f>
        <v>Neither Agree nor Disagree</v>
      </c>
      <c r="BU274" t="s">
        <v>65</v>
      </c>
      <c r="BV274" s="6" t="str">
        <f>VLOOKUP($A274,PreSurvey!$D:AR,41,FALSE)</f>
        <v>Neither Agree nor Disagree</v>
      </c>
      <c r="BW274" t="s">
        <v>65</v>
      </c>
      <c r="BX274" s="6" t="str">
        <f>VLOOKUP($A274,PreSurvey!$D:AS,42,FALSE)</f>
        <v>Neither Agree nor Disagree</v>
      </c>
      <c r="BY274" t="s">
        <v>65</v>
      </c>
      <c r="BZ274" s="6" t="str">
        <f>VLOOKUP($A274,PreSurvey!$D:AT,43,FALSE)</f>
        <v>Neither Agree nor Disagree</v>
      </c>
      <c r="CA274" t="s">
        <v>65</v>
      </c>
      <c r="CB274" s="6" t="str">
        <f>VLOOKUP($A274,PreSurvey!$D:AU,44,FALSE)</f>
        <v>Neither Agree nor Disagree</v>
      </c>
      <c r="CC274" t="s">
        <v>65</v>
      </c>
      <c r="CD274" s="6" t="str">
        <f>VLOOKUP($A274,PreSurvey!$D:AV,45,FALSE)</f>
        <v>Neither Agree nor Disagree</v>
      </c>
      <c r="CE274" t="s">
        <v>65</v>
      </c>
      <c r="CF274" s="6" t="str">
        <f>VLOOKUP($A274,PreSurvey!$D:AW,46,FALSE)</f>
        <v>Neither Agree nor Disagree</v>
      </c>
      <c r="CG274" t="s">
        <v>65</v>
      </c>
      <c r="CH274" s="6" t="str">
        <f>VLOOKUP($A274,PreSurvey!$D:AX,47,FALSE)</f>
        <v>Neither Agree nor Disagree</v>
      </c>
      <c r="CI274" t="s">
        <v>65</v>
      </c>
      <c r="CJ274" s="6" t="str">
        <f>VLOOKUP($A274,PreSurvey!$D:AY,48,FALSE)</f>
        <v>Neither Agree nor Disagree</v>
      </c>
      <c r="CK274" t="s">
        <v>65</v>
      </c>
      <c r="CL274">
        <v>585</v>
      </c>
      <c r="CM274" s="3">
        <v>44437.348611111112</v>
      </c>
    </row>
    <row r="275" spans="1:91" x14ac:dyDescent="0.35">
      <c r="A275" s="5" t="s">
        <v>403</v>
      </c>
      <c r="B275" t="s">
        <v>342</v>
      </c>
      <c r="C275" t="s">
        <v>705</v>
      </c>
      <c r="D275" t="s">
        <v>63</v>
      </c>
      <c r="E275" s="6" t="s">
        <v>52</v>
      </c>
      <c r="F275" s="6" t="s">
        <v>77</v>
      </c>
      <c r="G275" s="6" t="s">
        <v>58</v>
      </c>
      <c r="H275" s="6" t="s">
        <v>59</v>
      </c>
      <c r="I275">
        <v>4</v>
      </c>
      <c r="J275">
        <v>3</v>
      </c>
      <c r="K275">
        <v>3</v>
      </c>
      <c r="L275" s="6" t="str">
        <f>VLOOKUP($A275,PreSurvey!$D:M,10,FALSE)</f>
        <v>Agree Slightly</v>
      </c>
      <c r="M275" t="s">
        <v>65</v>
      </c>
      <c r="N275" s="6" t="str">
        <f>VLOOKUP($A275,PreSurvey!$D:N,11,FALSE)</f>
        <v>Disagree Strongly</v>
      </c>
      <c r="O275" t="s">
        <v>67</v>
      </c>
      <c r="P275" s="6" t="str">
        <f>VLOOKUP($A275,PreSurvey!$D:O,12,FALSE)</f>
        <v>Disagree Slightly</v>
      </c>
      <c r="Q275" t="s">
        <v>67</v>
      </c>
      <c r="R275" s="6" t="str">
        <f>VLOOKUP($A275,PreSurvey!$D:P,13,FALSE)</f>
        <v>Agree Slightly</v>
      </c>
      <c r="S275" t="s">
        <v>65</v>
      </c>
      <c r="T275" s="6" t="str">
        <f>VLOOKUP($A275,PreSurvey!$D:Q,14,FALSE)</f>
        <v>Agree Strongly</v>
      </c>
      <c r="U275" t="s">
        <v>65</v>
      </c>
      <c r="V275" s="6" t="str">
        <f>VLOOKUP($A275,PreSurvey!$D:R,15,FALSE)</f>
        <v>Disagree Strongly</v>
      </c>
      <c r="W275" t="s">
        <v>67</v>
      </c>
      <c r="X275" s="6" t="str">
        <f>VLOOKUP($A275,PreSurvey!$D:S,16,FALSE)</f>
        <v>Disagree Strongly</v>
      </c>
      <c r="Y275" t="s">
        <v>67</v>
      </c>
      <c r="Z275" s="6" t="str">
        <f>VLOOKUP($A275,PreSurvey!$D:T,17,FALSE)</f>
        <v>Disagree Strongly</v>
      </c>
      <c r="AA275" t="s">
        <v>67</v>
      </c>
      <c r="AB275" s="6" t="str">
        <f>VLOOKUP($A275,PreSurvey!$D:U,18,FALSE)</f>
        <v>Neither Agree nor Disagree</v>
      </c>
      <c r="AC275" t="s">
        <v>65</v>
      </c>
      <c r="AD275" s="6" t="str">
        <f>VLOOKUP($A275,PreSurvey!$D:V,19,FALSE)</f>
        <v>Disagree Slightly</v>
      </c>
      <c r="AE275" t="s">
        <v>66</v>
      </c>
      <c r="AF275" s="6" t="str">
        <f>VLOOKUP($A275,PreSurvey!$D:W,20,FALSE)</f>
        <v>Agree Slightly</v>
      </c>
      <c r="AG275" t="s">
        <v>65</v>
      </c>
      <c r="AH275" s="6" t="str">
        <f>VLOOKUP($A275,PreSurvey!$D:X,21,FALSE)</f>
        <v>Neither Agree nor Disagree</v>
      </c>
      <c r="AI275" t="s">
        <v>65</v>
      </c>
      <c r="AJ275" s="6" t="str">
        <f>VLOOKUP($A275,PreSurvey!$D:Y,22,FALSE)</f>
        <v>Disagree Slightly</v>
      </c>
      <c r="AK275" t="s">
        <v>60</v>
      </c>
      <c r="AL275" s="6" t="str">
        <f>VLOOKUP($A275,PreSurvey!$D:Z,23,FALSE)</f>
        <v>Disagree Slightly</v>
      </c>
      <c r="AM275" t="s">
        <v>66</v>
      </c>
      <c r="AN275" s="6" t="str">
        <f>VLOOKUP($A275,PreSurvey!$D:AA,24,FALSE)</f>
        <v>Disagree Slightly</v>
      </c>
      <c r="AO275" t="s">
        <v>66</v>
      </c>
      <c r="AP275" s="6" t="str">
        <f>VLOOKUP($A275,PreSurvey!$D:AB,25,FALSE)</f>
        <v>Disagree Strongly</v>
      </c>
      <c r="AQ275" t="s">
        <v>67</v>
      </c>
      <c r="AR275" s="6" t="str">
        <f>VLOOKUP($A275,PreSurvey!$D:AC,26,FALSE)</f>
        <v>Disagree Slightly</v>
      </c>
      <c r="AS275" t="s">
        <v>60</v>
      </c>
      <c r="AT275" s="6" t="str">
        <f>VLOOKUP($A275,PreSurvey!$D:AD,27,FALSE)</f>
        <v>Agree Slightly</v>
      </c>
      <c r="AU275" t="s">
        <v>65</v>
      </c>
      <c r="AV275" s="6" t="str">
        <f>VLOOKUP($A275,PreSurvey!$D:AE,28,FALSE)</f>
        <v>Neither Agree nor Disagree</v>
      </c>
      <c r="AW275" t="s">
        <v>60</v>
      </c>
      <c r="AX275" s="6" t="str">
        <f>VLOOKUP($A275,PreSurvey!$D:AF,29,FALSE)</f>
        <v>Disagree Strongly</v>
      </c>
      <c r="AY275" t="s">
        <v>67</v>
      </c>
      <c r="AZ275" s="6" t="str">
        <f>VLOOKUP($A275,PreSurvey!$D:AG,30,FALSE)</f>
        <v>Disagree Strongly</v>
      </c>
      <c r="BA275" t="s">
        <v>66</v>
      </c>
      <c r="BB275" s="6" t="str">
        <f>VLOOKUP($A275,PreSurvey!$D:AH,31,FALSE)</f>
        <v>Disagree Slightly</v>
      </c>
      <c r="BC275" t="s">
        <v>66</v>
      </c>
      <c r="BD275" s="6" t="str">
        <f>VLOOKUP($A275,PreSurvey!$D:AI,32,FALSE)</f>
        <v>Neither Agree nor Disagree</v>
      </c>
      <c r="BE275" t="s">
        <v>60</v>
      </c>
      <c r="BF275" s="6" t="str">
        <f>VLOOKUP($A275,PreSurvey!$D:AJ,33,FALSE)</f>
        <v>Disagree Slightly</v>
      </c>
      <c r="BG275" t="s">
        <v>66</v>
      </c>
      <c r="BH275" s="6" t="str">
        <f>VLOOKUP($A275,PreSurvey!$D:AK,34,FALSE)</f>
        <v>Disagree Strongly</v>
      </c>
      <c r="BI275" t="s">
        <v>66</v>
      </c>
      <c r="BJ275" s="6" t="str">
        <f>VLOOKUP($A275,PreSurvey!$D:AL,35,FALSE)</f>
        <v>Neither Agree nor Disagree</v>
      </c>
      <c r="BK275" t="s">
        <v>60</v>
      </c>
      <c r="BL275" s="6" t="str">
        <f>VLOOKUP($A275,PreSurvey!$D:AM,36,FALSE)</f>
        <v>Neither Agree nor Disagree</v>
      </c>
      <c r="BM275" t="s">
        <v>60</v>
      </c>
      <c r="BN275" s="6" t="str">
        <f>VLOOKUP($A275,PreSurvey!$D:AN,37,FALSE)</f>
        <v>Neither Agree nor Disagree</v>
      </c>
      <c r="BO275" t="s">
        <v>60</v>
      </c>
      <c r="BP275" s="6" t="str">
        <f>VLOOKUP($A275,PreSurvey!$D:AO,38,FALSE)</f>
        <v>Disagree Strongly</v>
      </c>
      <c r="BQ275" t="s">
        <v>67</v>
      </c>
      <c r="BR275" s="6" t="str">
        <f>VLOOKUP($A275,PreSurvey!$D:AP,39,FALSE)</f>
        <v>Disagree Strongly</v>
      </c>
      <c r="BS275" t="s">
        <v>66</v>
      </c>
      <c r="BT275" s="6" t="str">
        <f>VLOOKUP($A275,PreSurvey!$D:AQ,40,FALSE)</f>
        <v>Disagree Strongly</v>
      </c>
      <c r="BU275" t="s">
        <v>66</v>
      </c>
      <c r="BV275" s="6" t="str">
        <f>VLOOKUP($A275,PreSurvey!$D:AR,41,FALSE)</f>
        <v>Disagree Strongly</v>
      </c>
      <c r="BW275" t="s">
        <v>67</v>
      </c>
      <c r="BX275" s="6" t="str">
        <f>VLOOKUP($A275,PreSurvey!$D:AS,42,FALSE)</f>
        <v>Neither Agree nor Disagree</v>
      </c>
      <c r="BY275" t="s">
        <v>66</v>
      </c>
      <c r="BZ275" s="6" t="str">
        <f>VLOOKUP($A275,PreSurvey!$D:AT,43,FALSE)</f>
        <v>Disagree Slightly</v>
      </c>
      <c r="CA275" t="s">
        <v>65</v>
      </c>
      <c r="CB275" s="6" t="str">
        <f>VLOOKUP($A275,PreSurvey!$D:AU,44,FALSE)</f>
        <v>Agree Slightly</v>
      </c>
      <c r="CC275" t="s">
        <v>65</v>
      </c>
      <c r="CD275" s="6" t="str">
        <f>VLOOKUP($A275,PreSurvey!$D:AV,45,FALSE)</f>
        <v>Agree Strongly</v>
      </c>
      <c r="CE275" t="s">
        <v>68</v>
      </c>
      <c r="CF275" s="6" t="str">
        <f>VLOOKUP($A275,PreSurvey!$D:AW,46,FALSE)</f>
        <v>Agree Strongly</v>
      </c>
      <c r="CG275" t="s">
        <v>65</v>
      </c>
      <c r="CH275" s="6" t="str">
        <f>VLOOKUP($A275,PreSurvey!$D:AX,47,FALSE)</f>
        <v>Agree Strongly</v>
      </c>
      <c r="CI275" t="s">
        <v>68</v>
      </c>
      <c r="CJ275" s="6" t="str">
        <f>VLOOKUP($A275,PreSurvey!$D:AY,48,FALSE)</f>
        <v>Neither Agree nor Disagree</v>
      </c>
      <c r="CK275" t="s">
        <v>60</v>
      </c>
      <c r="CL275">
        <v>562</v>
      </c>
      <c r="CM275" s="3">
        <v>44437.3125</v>
      </c>
    </row>
    <row r="276" spans="1:91" x14ac:dyDescent="0.35">
      <c r="A276" s="5" t="s">
        <v>398</v>
      </c>
      <c r="B276" t="s">
        <v>342</v>
      </c>
      <c r="C276" t="s">
        <v>705</v>
      </c>
      <c r="D276" t="s">
        <v>63</v>
      </c>
      <c r="E276" s="6" t="s">
        <v>52</v>
      </c>
      <c r="F276" s="6" t="s">
        <v>77</v>
      </c>
      <c r="G276" s="6" t="s">
        <v>58</v>
      </c>
      <c r="H276" s="6" t="s">
        <v>59</v>
      </c>
      <c r="I276">
        <v>5</v>
      </c>
      <c r="J276">
        <v>5</v>
      </c>
      <c r="K276">
        <v>5</v>
      </c>
      <c r="L276" s="6" t="str">
        <f>VLOOKUP($A276,PreSurvey!$D:M,10,FALSE)</f>
        <v>Agree Slightly</v>
      </c>
      <c r="M276" t="s">
        <v>65</v>
      </c>
      <c r="N276" s="6" t="str">
        <f>VLOOKUP($A276,PreSurvey!$D:N,11,FALSE)</f>
        <v>Agree Slightly</v>
      </c>
      <c r="O276" t="s">
        <v>66</v>
      </c>
      <c r="P276" s="6" t="str">
        <f>VLOOKUP($A276,PreSurvey!$D:O,12,FALSE)</f>
        <v>Disagree Slightly</v>
      </c>
      <c r="Q276" t="s">
        <v>66</v>
      </c>
      <c r="R276" s="6" t="str">
        <f>VLOOKUP($A276,PreSurvey!$D:P,13,FALSE)</f>
        <v>Agree Strongly</v>
      </c>
      <c r="S276" t="s">
        <v>65</v>
      </c>
      <c r="T276" s="6" t="str">
        <f>VLOOKUP($A276,PreSurvey!$D:Q,14,FALSE)</f>
        <v>Agree Strongly</v>
      </c>
      <c r="U276" t="s">
        <v>65</v>
      </c>
      <c r="V276" s="6" t="str">
        <f>VLOOKUP($A276,PreSurvey!$D:R,15,FALSE)</f>
        <v>Disagree Strongly</v>
      </c>
      <c r="W276" t="s">
        <v>67</v>
      </c>
      <c r="X276" s="6" t="str">
        <f>VLOOKUP($A276,PreSurvey!$D:S,16,FALSE)</f>
        <v>Disagree Strongly</v>
      </c>
      <c r="Y276" t="s">
        <v>67</v>
      </c>
      <c r="Z276" s="6" t="str">
        <f>VLOOKUP($A276,PreSurvey!$D:T,17,FALSE)</f>
        <v>Disagree Slightly</v>
      </c>
      <c r="AA276" t="s">
        <v>67</v>
      </c>
      <c r="AB276" s="6" t="str">
        <f>VLOOKUP($A276,PreSurvey!$D:U,18,FALSE)</f>
        <v>Disagree Strongly</v>
      </c>
      <c r="AC276" t="s">
        <v>66</v>
      </c>
      <c r="AD276" s="6" t="str">
        <f>VLOOKUP($A276,PreSurvey!$D:V,19,FALSE)</f>
        <v>Disagree Slightly</v>
      </c>
      <c r="AE276" t="s">
        <v>66</v>
      </c>
      <c r="AF276" s="6" t="str">
        <f>VLOOKUP($A276,PreSurvey!$D:W,20,FALSE)</f>
        <v>Disagree Strongly</v>
      </c>
      <c r="AG276" t="s">
        <v>67</v>
      </c>
      <c r="AH276" s="6" t="str">
        <f>VLOOKUP($A276,PreSurvey!$D:X,21,FALSE)</f>
        <v>Neither Agree nor Disagree</v>
      </c>
      <c r="AI276" t="s">
        <v>67</v>
      </c>
      <c r="AJ276" s="6" t="str">
        <f>VLOOKUP($A276,PreSurvey!$D:Y,22,FALSE)</f>
        <v>Disagree Slightly</v>
      </c>
      <c r="AK276" t="s">
        <v>66</v>
      </c>
      <c r="AL276" s="6" t="str">
        <f>VLOOKUP($A276,PreSurvey!$D:Z,23,FALSE)</f>
        <v>Disagree Strongly</v>
      </c>
      <c r="AM276" t="s">
        <v>67</v>
      </c>
      <c r="AN276" s="6" t="str">
        <f>VLOOKUP($A276,PreSurvey!$D:AA,24,FALSE)</f>
        <v>Disagree Slightly</v>
      </c>
      <c r="AO276" t="s">
        <v>67</v>
      </c>
      <c r="AP276" s="6" t="str">
        <f>VLOOKUP($A276,PreSurvey!$D:AB,25,FALSE)</f>
        <v>Disagree Strongly</v>
      </c>
      <c r="AQ276" t="s">
        <v>67</v>
      </c>
      <c r="AR276" s="6" t="str">
        <f>VLOOKUP($A276,PreSurvey!$D:AC,26,FALSE)</f>
        <v>Agree Slightly</v>
      </c>
      <c r="AS276" t="s">
        <v>65</v>
      </c>
      <c r="AT276" s="6" t="str">
        <f>VLOOKUP($A276,PreSurvey!$D:AD,27,FALSE)</f>
        <v>Agree Slightly</v>
      </c>
      <c r="AU276" t="s">
        <v>66</v>
      </c>
      <c r="AV276" s="6" t="str">
        <f>VLOOKUP($A276,PreSurvey!$D:AE,28,FALSE)</f>
        <v>Disagree Strongly</v>
      </c>
      <c r="AW276" t="s">
        <v>60</v>
      </c>
      <c r="AX276" s="6" t="str">
        <f>VLOOKUP($A276,PreSurvey!$D:AF,29,FALSE)</f>
        <v>Disagree Slightly</v>
      </c>
      <c r="AY276" t="s">
        <v>66</v>
      </c>
      <c r="AZ276" s="6" t="str">
        <f>VLOOKUP($A276,PreSurvey!$D:AG,30,FALSE)</f>
        <v>Disagree Slightly</v>
      </c>
      <c r="BA276" t="s">
        <v>66</v>
      </c>
      <c r="BB276" s="6" t="str">
        <f>VLOOKUP($A276,PreSurvey!$D:AH,31,FALSE)</f>
        <v>Agree Slightly</v>
      </c>
      <c r="BC276" t="s">
        <v>65</v>
      </c>
      <c r="BD276" s="6" t="str">
        <f>VLOOKUP($A276,PreSurvey!$D:AI,32,FALSE)</f>
        <v>Neither Agree nor Disagree</v>
      </c>
      <c r="BE276" t="s">
        <v>65</v>
      </c>
      <c r="BF276" s="6" t="str">
        <f>VLOOKUP($A276,PreSurvey!$D:AJ,33,FALSE)</f>
        <v>Neither Agree nor Disagree</v>
      </c>
      <c r="BG276" t="s">
        <v>66</v>
      </c>
      <c r="BH276" s="6" t="str">
        <f>VLOOKUP($A276,PreSurvey!$D:AK,34,FALSE)</f>
        <v>Disagree Slightly</v>
      </c>
      <c r="BI276" t="s">
        <v>66</v>
      </c>
      <c r="BJ276" s="6" t="str">
        <f>VLOOKUP($A276,PreSurvey!$D:AL,35,FALSE)</f>
        <v>Disagree Strongly</v>
      </c>
      <c r="BK276" t="s">
        <v>66</v>
      </c>
      <c r="BL276" s="6" t="str">
        <f>VLOOKUP($A276,PreSurvey!$D:AM,36,FALSE)</f>
        <v>Agree Slightly</v>
      </c>
      <c r="BM276" t="s">
        <v>65</v>
      </c>
      <c r="BN276" s="6" t="str">
        <f>VLOOKUP($A276,PreSurvey!$D:AN,37,FALSE)</f>
        <v>Disagree Slightly</v>
      </c>
      <c r="BO276" t="s">
        <v>66</v>
      </c>
      <c r="BP276" s="6" t="str">
        <f>VLOOKUP($A276,PreSurvey!$D:AO,38,FALSE)</f>
        <v>Disagree Slightly</v>
      </c>
      <c r="BQ276" t="s">
        <v>66</v>
      </c>
      <c r="BR276" s="6" t="str">
        <f>VLOOKUP($A276,PreSurvey!$D:AP,39,FALSE)</f>
        <v>Disagree Slightly</v>
      </c>
      <c r="BS276" t="s">
        <v>66</v>
      </c>
      <c r="BT276" s="6" t="str">
        <f>VLOOKUP($A276,PreSurvey!$D:AQ,40,FALSE)</f>
        <v>Disagree Slightly</v>
      </c>
      <c r="BU276" t="s">
        <v>67</v>
      </c>
      <c r="BV276" s="6" t="str">
        <f>VLOOKUP($A276,PreSurvey!$D:AR,41,FALSE)</f>
        <v>Disagree Slightly</v>
      </c>
      <c r="BW276" t="s">
        <v>67</v>
      </c>
      <c r="BX276" s="6" t="str">
        <f>VLOOKUP($A276,PreSurvey!$D:AS,42,FALSE)</f>
        <v>Disagree Slightly</v>
      </c>
      <c r="BY276" t="s">
        <v>66</v>
      </c>
      <c r="BZ276" s="6" t="str">
        <f>VLOOKUP($A276,PreSurvey!$D:AT,43,FALSE)</f>
        <v>Agree Slightly</v>
      </c>
      <c r="CA276" t="s">
        <v>65</v>
      </c>
      <c r="CB276" s="6" t="str">
        <f>VLOOKUP($A276,PreSurvey!$D:AU,44,FALSE)</f>
        <v>Agree Strongly</v>
      </c>
      <c r="CC276" t="s">
        <v>68</v>
      </c>
      <c r="CD276" s="6" t="str">
        <f>VLOOKUP($A276,PreSurvey!$D:AV,45,FALSE)</f>
        <v>Agree Strongly</v>
      </c>
      <c r="CE276" t="s">
        <v>68</v>
      </c>
      <c r="CF276" s="6" t="str">
        <f>VLOOKUP($A276,PreSurvey!$D:AW,46,FALSE)</f>
        <v>Agree Strongly</v>
      </c>
      <c r="CG276" t="s">
        <v>68</v>
      </c>
      <c r="CH276" s="6" t="str">
        <f>VLOOKUP($A276,PreSurvey!$D:AX,47,FALSE)</f>
        <v>Agree Strongly</v>
      </c>
      <c r="CI276" t="s">
        <v>65</v>
      </c>
      <c r="CJ276" s="6" t="str">
        <f>VLOOKUP($A276,PreSurvey!$D:AY,48,FALSE)</f>
        <v>Neither Agree nor Disagree</v>
      </c>
      <c r="CK276" t="s">
        <v>60</v>
      </c>
      <c r="CL276">
        <v>553</v>
      </c>
      <c r="CM276" s="3">
        <v>44437.299305555556</v>
      </c>
    </row>
    <row r="277" spans="1:91" x14ac:dyDescent="0.35">
      <c r="A277" s="5" t="s">
        <v>412</v>
      </c>
      <c r="B277" t="s">
        <v>342</v>
      </c>
      <c r="C277" t="s">
        <v>705</v>
      </c>
      <c r="D277" t="s">
        <v>63</v>
      </c>
      <c r="E277" s="6" t="s">
        <v>58</v>
      </c>
      <c r="F277" s="6" t="s">
        <v>73</v>
      </c>
      <c r="G277" s="6" t="s">
        <v>58</v>
      </c>
      <c r="H277" s="6" t="s">
        <v>59</v>
      </c>
      <c r="I277">
        <v>5</v>
      </c>
      <c r="J277">
        <v>5</v>
      </c>
      <c r="K277">
        <v>5</v>
      </c>
      <c r="L277" s="6" t="str">
        <f>VLOOKUP($A277,PreSurvey!$D:M,10,FALSE)</f>
        <v>Agree Slightly</v>
      </c>
      <c r="M277" t="s">
        <v>68</v>
      </c>
      <c r="N277" s="6" t="str">
        <f>VLOOKUP($A277,PreSurvey!$D:N,11,FALSE)</f>
        <v>Neither Agree nor Disagree</v>
      </c>
      <c r="O277" t="s">
        <v>65</v>
      </c>
      <c r="P277" s="6" t="str">
        <f>VLOOKUP($A277,PreSurvey!$D:O,12,FALSE)</f>
        <v>Neither Agree nor Disagree</v>
      </c>
      <c r="Q277" t="s">
        <v>65</v>
      </c>
      <c r="R277" s="6" t="str">
        <f>VLOOKUP($A277,PreSurvey!$D:P,13,FALSE)</f>
        <v>Agree Slightly</v>
      </c>
      <c r="S277" t="s">
        <v>65</v>
      </c>
      <c r="T277" s="6" t="str">
        <f>VLOOKUP($A277,PreSurvey!$D:Q,14,FALSE)</f>
        <v>Agree Slightly</v>
      </c>
      <c r="U277" t="s">
        <v>65</v>
      </c>
      <c r="V277" s="6" t="str">
        <f>VLOOKUP($A277,PreSurvey!$D:R,15,FALSE)</f>
        <v>Disagree Slightly</v>
      </c>
      <c r="W277" t="s">
        <v>67</v>
      </c>
      <c r="X277" s="6" t="str">
        <f>VLOOKUP($A277,PreSurvey!$D:S,16,FALSE)</f>
        <v>Disagree Slightly</v>
      </c>
      <c r="Y277" t="s">
        <v>67</v>
      </c>
      <c r="Z277" s="6" t="str">
        <f>VLOOKUP($A277,PreSurvey!$D:T,17,FALSE)</f>
        <v>Disagree Slightly</v>
      </c>
      <c r="AA277" t="s">
        <v>67</v>
      </c>
      <c r="AB277" s="6" t="str">
        <f>VLOOKUP($A277,PreSurvey!$D:U,18,FALSE)</f>
        <v>Agree Slightly</v>
      </c>
      <c r="AC277" t="s">
        <v>65</v>
      </c>
      <c r="AD277" s="6" t="str">
        <f>VLOOKUP($A277,PreSurvey!$D:V,19,FALSE)</f>
        <v>Neither Agree nor Disagree</v>
      </c>
      <c r="AE277" t="s">
        <v>65</v>
      </c>
      <c r="AF277" s="6" t="str">
        <f>VLOOKUP($A277,PreSurvey!$D:W,20,FALSE)</f>
        <v>Neither Agree nor Disagree</v>
      </c>
      <c r="AG277" t="s">
        <v>65</v>
      </c>
      <c r="AH277" s="6" t="str">
        <f>VLOOKUP($A277,PreSurvey!$D:X,21,FALSE)</f>
        <v>Agree Slightly</v>
      </c>
      <c r="AI277" t="s">
        <v>68</v>
      </c>
      <c r="AJ277" s="6" t="str">
        <f>VLOOKUP($A277,PreSurvey!$D:Y,22,FALSE)</f>
        <v>Neither Agree nor Disagree</v>
      </c>
      <c r="AK277" t="s">
        <v>60</v>
      </c>
      <c r="AL277" s="6" t="str">
        <f>VLOOKUP($A277,PreSurvey!$D:Z,23,FALSE)</f>
        <v>Disagree Slightly</v>
      </c>
      <c r="AM277" t="s">
        <v>65</v>
      </c>
      <c r="AN277" s="6" t="str">
        <f>VLOOKUP($A277,PreSurvey!$D:AA,24,FALSE)</f>
        <v>Disagree Slightly</v>
      </c>
      <c r="AO277" t="s">
        <v>60</v>
      </c>
      <c r="AP277" s="6" t="str">
        <f>VLOOKUP($A277,PreSurvey!$D:AB,25,FALSE)</f>
        <v>Disagree Slightly</v>
      </c>
      <c r="AQ277" t="s">
        <v>66</v>
      </c>
      <c r="AR277" s="6" t="str">
        <f>VLOOKUP($A277,PreSurvey!$D:AC,26,FALSE)</f>
        <v>Neither Agree nor Disagree</v>
      </c>
      <c r="AS277" t="s">
        <v>60</v>
      </c>
      <c r="AT277" s="6" t="str">
        <f>VLOOKUP($A277,PreSurvey!$D:AD,27,FALSE)</f>
        <v>Neither Agree nor Disagree</v>
      </c>
      <c r="AU277" t="s">
        <v>65</v>
      </c>
      <c r="AV277" s="6" t="str">
        <f>VLOOKUP($A277,PreSurvey!$D:AE,28,FALSE)</f>
        <v>Neither Agree nor Disagree</v>
      </c>
      <c r="AW277" t="s">
        <v>60</v>
      </c>
      <c r="AX277" s="6" t="str">
        <f>VLOOKUP($A277,PreSurvey!$D:AF,29,FALSE)</f>
        <v>Neither Agree nor Disagree</v>
      </c>
      <c r="AY277" t="s">
        <v>60</v>
      </c>
      <c r="AZ277" s="6" t="str">
        <f>VLOOKUP($A277,PreSurvey!$D:AG,30,FALSE)</f>
        <v>Disagree Slightly</v>
      </c>
      <c r="BA277" t="s">
        <v>66</v>
      </c>
      <c r="BB277" s="6" t="str">
        <f>VLOOKUP($A277,PreSurvey!$D:AH,31,FALSE)</f>
        <v>Agree Slightly</v>
      </c>
      <c r="BC277" t="s">
        <v>65</v>
      </c>
      <c r="BD277" s="6" t="str">
        <f>VLOOKUP($A277,PreSurvey!$D:AI,32,FALSE)</f>
        <v>Agree Slightly</v>
      </c>
      <c r="BE277" t="s">
        <v>65</v>
      </c>
      <c r="BF277" s="6" t="str">
        <f>VLOOKUP($A277,PreSurvey!$D:AJ,33,FALSE)</f>
        <v>Neither Agree nor Disagree</v>
      </c>
      <c r="BG277" t="s">
        <v>60</v>
      </c>
      <c r="BH277" s="6" t="str">
        <f>VLOOKUP($A277,PreSurvey!$D:AK,34,FALSE)</f>
        <v>Disagree Slightly</v>
      </c>
      <c r="BI277" t="s">
        <v>66</v>
      </c>
      <c r="BJ277" s="6" t="str">
        <f>VLOOKUP($A277,PreSurvey!$D:AL,35,FALSE)</f>
        <v>Neither Agree nor Disagree</v>
      </c>
      <c r="BK277" t="s">
        <v>60</v>
      </c>
      <c r="BL277" s="6" t="str">
        <f>VLOOKUP($A277,PreSurvey!$D:AM,36,FALSE)</f>
        <v>Neither Agree nor Disagree</v>
      </c>
      <c r="BM277" t="s">
        <v>60</v>
      </c>
      <c r="BN277" s="6" t="str">
        <f>VLOOKUP($A277,PreSurvey!$D:AN,37,FALSE)</f>
        <v>Neither Agree nor Disagree</v>
      </c>
      <c r="BO277" t="s">
        <v>60</v>
      </c>
      <c r="BP277" s="6" t="str">
        <f>VLOOKUP($A277,PreSurvey!$D:AO,38,FALSE)</f>
        <v>Disagree Slightly</v>
      </c>
      <c r="BQ277" t="s">
        <v>66</v>
      </c>
      <c r="BR277" s="6" t="str">
        <f>VLOOKUP($A277,PreSurvey!$D:AP,39,FALSE)</f>
        <v>Disagree Slightly</v>
      </c>
      <c r="BS277" t="s">
        <v>66</v>
      </c>
      <c r="BT277" s="6" t="str">
        <f>VLOOKUP($A277,PreSurvey!$D:AQ,40,FALSE)</f>
        <v>Disagree Slightly</v>
      </c>
      <c r="BU277" t="s">
        <v>66</v>
      </c>
      <c r="BV277" s="6" t="str">
        <f>VLOOKUP($A277,PreSurvey!$D:AR,41,FALSE)</f>
        <v>Disagree Slightly</v>
      </c>
      <c r="BW277" t="s">
        <v>66</v>
      </c>
      <c r="BX277" s="6" t="str">
        <f>VLOOKUP($A277,PreSurvey!$D:AS,42,FALSE)</f>
        <v>Disagree Slightly</v>
      </c>
      <c r="BY277" t="s">
        <v>66</v>
      </c>
      <c r="BZ277" s="6" t="str">
        <f>VLOOKUP($A277,PreSurvey!$D:AT,43,FALSE)</f>
        <v>Agree Slightly</v>
      </c>
      <c r="CA277" t="s">
        <v>65</v>
      </c>
      <c r="CB277" s="6" t="str">
        <f>VLOOKUP($A277,PreSurvey!$D:AU,44,FALSE)</f>
        <v>Agree Slightly</v>
      </c>
      <c r="CC277" t="s">
        <v>65</v>
      </c>
      <c r="CD277" s="6" t="str">
        <f>VLOOKUP($A277,PreSurvey!$D:AV,45,FALSE)</f>
        <v>Agree Slightly</v>
      </c>
      <c r="CE277" t="s">
        <v>65</v>
      </c>
      <c r="CF277" s="6" t="str">
        <f>VLOOKUP($A277,PreSurvey!$D:AW,46,FALSE)</f>
        <v>Agree Slightly</v>
      </c>
      <c r="CG277" t="s">
        <v>65</v>
      </c>
      <c r="CH277" s="6" t="str">
        <f>VLOOKUP($A277,PreSurvey!$D:AX,47,FALSE)</f>
        <v>Neither Agree nor Disagree</v>
      </c>
      <c r="CI277" t="s">
        <v>65</v>
      </c>
      <c r="CJ277" s="6" t="str">
        <f>VLOOKUP($A277,PreSurvey!$D:AY,48,FALSE)</f>
        <v>Neither Agree nor Disagree</v>
      </c>
      <c r="CK277" t="s">
        <v>60</v>
      </c>
      <c r="CL277">
        <v>515</v>
      </c>
      <c r="CM277" s="3">
        <v>44437.272916666669</v>
      </c>
    </row>
    <row r="278" spans="1:91" x14ac:dyDescent="0.35">
      <c r="A278" s="5" t="s">
        <v>421</v>
      </c>
      <c r="B278" t="s">
        <v>342</v>
      </c>
      <c r="C278" t="s">
        <v>705</v>
      </c>
      <c r="D278" t="s">
        <v>63</v>
      </c>
      <c r="E278" s="6" t="s">
        <v>52</v>
      </c>
      <c r="F278" s="6" t="s">
        <v>160</v>
      </c>
      <c r="G278" s="6" t="s">
        <v>58</v>
      </c>
      <c r="H278" s="6" t="s">
        <v>59</v>
      </c>
      <c r="I278">
        <v>5</v>
      </c>
      <c r="J278">
        <v>5</v>
      </c>
      <c r="K278">
        <v>5</v>
      </c>
      <c r="L278" s="6" t="str">
        <f>VLOOKUP($A278,PreSurvey!$D:M,10,FALSE)</f>
        <v>Agree Slightly</v>
      </c>
      <c r="M278" t="s">
        <v>65</v>
      </c>
      <c r="N278" s="6" t="str">
        <f>VLOOKUP($A278,PreSurvey!$D:N,11,FALSE)</f>
        <v>Disagree Slightly</v>
      </c>
      <c r="O278" t="s">
        <v>66</v>
      </c>
      <c r="P278" s="6" t="str">
        <f>VLOOKUP($A278,PreSurvey!$D:O,12,FALSE)</f>
        <v>Disagree Slightly</v>
      </c>
      <c r="Q278" t="s">
        <v>60</v>
      </c>
      <c r="R278" s="6" t="str">
        <f>VLOOKUP($A278,PreSurvey!$D:P,13,FALSE)</f>
        <v>Agree Strongly</v>
      </c>
      <c r="S278" t="s">
        <v>68</v>
      </c>
      <c r="T278" s="6" t="str">
        <f>VLOOKUP($A278,PreSurvey!$D:Q,14,FALSE)</f>
        <v>Agree Strongly</v>
      </c>
      <c r="U278" t="s">
        <v>68</v>
      </c>
      <c r="V278" s="6" t="str">
        <f>VLOOKUP($A278,PreSurvey!$D:R,15,FALSE)</f>
        <v>Agree Slightly</v>
      </c>
      <c r="W278" t="s">
        <v>66</v>
      </c>
      <c r="X278" s="6" t="str">
        <f>VLOOKUP($A278,PreSurvey!$D:S,16,FALSE)</f>
        <v>Disagree Strongly</v>
      </c>
      <c r="Y278" t="s">
        <v>67</v>
      </c>
      <c r="Z278" s="6" t="str">
        <f>VLOOKUP($A278,PreSurvey!$D:T,17,FALSE)</f>
        <v>Disagree Strongly</v>
      </c>
      <c r="AA278" t="s">
        <v>67</v>
      </c>
      <c r="AB278" s="6" t="str">
        <f>VLOOKUP($A278,PreSurvey!$D:U,18,FALSE)</f>
        <v>Agree Strongly</v>
      </c>
      <c r="AC278" t="s">
        <v>68</v>
      </c>
      <c r="AD278" s="6" t="str">
        <f>VLOOKUP($A278,PreSurvey!$D:V,19,FALSE)</f>
        <v>Agree Slightly</v>
      </c>
      <c r="AE278" t="s">
        <v>65</v>
      </c>
      <c r="AF278" s="6" t="str">
        <f>VLOOKUP($A278,PreSurvey!$D:W,20,FALSE)</f>
        <v>Neither Agree nor Disagree</v>
      </c>
      <c r="AG278" t="s">
        <v>67</v>
      </c>
      <c r="AH278" s="6" t="str">
        <f>VLOOKUP($A278,PreSurvey!$D:X,21,FALSE)</f>
        <v>Agree Slightly</v>
      </c>
      <c r="AI278" t="s">
        <v>65</v>
      </c>
      <c r="AJ278" s="6" t="str">
        <f>VLOOKUP($A278,PreSurvey!$D:Y,22,FALSE)</f>
        <v>Disagree Strongly</v>
      </c>
      <c r="AK278" t="s">
        <v>67</v>
      </c>
      <c r="AL278" s="6" t="str">
        <f>VLOOKUP($A278,PreSurvey!$D:Z,23,FALSE)</f>
        <v>Disagree Strongly</v>
      </c>
      <c r="AM278" t="s">
        <v>67</v>
      </c>
      <c r="AN278" s="6" t="str">
        <f>VLOOKUP($A278,PreSurvey!$D:AA,24,FALSE)</f>
        <v>Disagree Slightly</v>
      </c>
      <c r="AO278" t="s">
        <v>67</v>
      </c>
      <c r="AP278" s="6" t="str">
        <f>VLOOKUP($A278,PreSurvey!$D:AB,25,FALSE)</f>
        <v>Disagree Strongly</v>
      </c>
      <c r="AQ278" t="s">
        <v>67</v>
      </c>
      <c r="AR278" s="6" t="str">
        <f>VLOOKUP($A278,PreSurvey!$D:AC,26,FALSE)</f>
        <v>Disagree Slightly</v>
      </c>
      <c r="AS278" t="s">
        <v>65</v>
      </c>
      <c r="AT278" s="6" t="str">
        <f>VLOOKUP($A278,PreSurvey!$D:AD,27,FALSE)</f>
        <v>Agree Strongly</v>
      </c>
      <c r="AU278" t="s">
        <v>68</v>
      </c>
      <c r="AV278" s="6" t="str">
        <f>VLOOKUP($A278,PreSurvey!$D:AE,28,FALSE)</f>
        <v>Neither Agree nor Disagree</v>
      </c>
      <c r="AW278" t="s">
        <v>66</v>
      </c>
      <c r="AX278" s="6" t="str">
        <f>VLOOKUP($A278,PreSurvey!$D:AF,29,FALSE)</f>
        <v>Neither Agree nor Disagree</v>
      </c>
      <c r="AY278" t="s">
        <v>65</v>
      </c>
      <c r="AZ278" s="6" t="str">
        <f>VLOOKUP($A278,PreSurvey!$D:AG,30,FALSE)</f>
        <v>Agree Strongly</v>
      </c>
      <c r="BA278" t="s">
        <v>68</v>
      </c>
      <c r="BB278" s="6" t="str">
        <f>VLOOKUP($A278,PreSurvey!$D:AH,31,FALSE)</f>
        <v>Disagree Slightly</v>
      </c>
      <c r="BC278" t="s">
        <v>66</v>
      </c>
      <c r="BD278" s="6" t="str">
        <f>VLOOKUP($A278,PreSurvey!$D:AI,32,FALSE)</f>
        <v>Disagree Slightly</v>
      </c>
      <c r="BE278" t="s">
        <v>60</v>
      </c>
      <c r="BF278" s="6" t="str">
        <f>VLOOKUP($A278,PreSurvey!$D:AJ,33,FALSE)</f>
        <v>Disagree Slightly</v>
      </c>
      <c r="BG278" t="s">
        <v>67</v>
      </c>
      <c r="BH278" s="6" t="str">
        <f>VLOOKUP($A278,PreSurvey!$D:AK,34,FALSE)</f>
        <v>Disagree Strongly</v>
      </c>
      <c r="BI278" t="s">
        <v>67</v>
      </c>
      <c r="BJ278" s="6" t="str">
        <f>VLOOKUP($A278,PreSurvey!$D:AL,35,FALSE)</f>
        <v>Disagree Strongly</v>
      </c>
      <c r="BK278" t="s">
        <v>67</v>
      </c>
      <c r="BL278" s="6" t="str">
        <f>VLOOKUP($A278,PreSurvey!$D:AM,36,FALSE)</f>
        <v>Agree Slightly</v>
      </c>
      <c r="BM278" t="s">
        <v>65</v>
      </c>
      <c r="BN278" s="6" t="str">
        <f>VLOOKUP($A278,PreSurvey!$D:AN,37,FALSE)</f>
        <v>Agree Strongly</v>
      </c>
      <c r="BO278" t="s">
        <v>68</v>
      </c>
      <c r="BP278" s="6" t="str">
        <f>VLOOKUP($A278,PreSurvey!$D:AO,38,FALSE)</f>
        <v>Disagree Strongly</v>
      </c>
      <c r="BQ278" t="s">
        <v>67</v>
      </c>
      <c r="BR278" s="6" t="str">
        <f>VLOOKUP($A278,PreSurvey!$D:AP,39,FALSE)</f>
        <v>Disagree Strongly</v>
      </c>
      <c r="BS278" t="s">
        <v>67</v>
      </c>
      <c r="BT278" s="6" t="str">
        <f>VLOOKUP($A278,PreSurvey!$D:AQ,40,FALSE)</f>
        <v>Disagree Strongly</v>
      </c>
      <c r="BU278" t="s">
        <v>67</v>
      </c>
      <c r="BV278" s="6" t="str">
        <f>VLOOKUP($A278,PreSurvey!$D:AR,41,FALSE)</f>
        <v>Disagree Strongly</v>
      </c>
      <c r="BW278" t="s">
        <v>67</v>
      </c>
      <c r="BX278" s="6" t="str">
        <f>VLOOKUP($A278,PreSurvey!$D:AS,42,FALSE)</f>
        <v>Disagree Slightly</v>
      </c>
      <c r="BY278" t="s">
        <v>66</v>
      </c>
      <c r="BZ278" s="6" t="str">
        <f>VLOOKUP($A278,PreSurvey!$D:AT,43,FALSE)</f>
        <v>Disagree Strongly</v>
      </c>
      <c r="CA278" t="s">
        <v>68</v>
      </c>
      <c r="CB278" s="6" t="str">
        <f>VLOOKUP($A278,PreSurvey!$D:AU,44,FALSE)</f>
        <v>Agree Strongly</v>
      </c>
      <c r="CC278" t="s">
        <v>68</v>
      </c>
      <c r="CD278" s="6" t="str">
        <f>VLOOKUP($A278,PreSurvey!$D:AV,45,FALSE)</f>
        <v>Agree Slightly</v>
      </c>
      <c r="CE278" t="s">
        <v>68</v>
      </c>
      <c r="CF278" s="6" t="str">
        <f>VLOOKUP($A278,PreSurvey!$D:AW,46,FALSE)</f>
        <v>Agree Slightly</v>
      </c>
      <c r="CG278" t="s">
        <v>68</v>
      </c>
      <c r="CH278" s="6" t="str">
        <f>VLOOKUP($A278,PreSurvey!$D:AX,47,FALSE)</f>
        <v>Agree Strongly</v>
      </c>
      <c r="CI278" t="s">
        <v>68</v>
      </c>
      <c r="CJ278" s="6" t="str">
        <f>VLOOKUP($A278,PreSurvey!$D:AY,48,FALSE)</f>
        <v>Neither Agree nor Disagree</v>
      </c>
      <c r="CK278" t="s">
        <v>60</v>
      </c>
      <c r="CL278">
        <v>511</v>
      </c>
      <c r="CM278" s="3">
        <v>44437.271527777775</v>
      </c>
    </row>
    <row r="279" spans="1:91" x14ac:dyDescent="0.35">
      <c r="A279" s="5" t="s">
        <v>421</v>
      </c>
      <c r="B279" t="s">
        <v>342</v>
      </c>
      <c r="C279" t="s">
        <v>705</v>
      </c>
      <c r="D279" t="s">
        <v>63</v>
      </c>
      <c r="E279" s="6" t="s">
        <v>52</v>
      </c>
      <c r="F279" s="6" t="s">
        <v>160</v>
      </c>
      <c r="G279" s="6" t="s">
        <v>58</v>
      </c>
      <c r="H279" s="6" t="s">
        <v>59</v>
      </c>
      <c r="I279">
        <v>5</v>
      </c>
      <c r="J279">
        <v>5</v>
      </c>
      <c r="K279">
        <v>5</v>
      </c>
      <c r="L279" s="6" t="str">
        <f>VLOOKUP($A279,PreSurvey!$D:M,10,FALSE)</f>
        <v>Agree Slightly</v>
      </c>
      <c r="M279" t="s">
        <v>65</v>
      </c>
      <c r="N279" s="6" t="str">
        <f>VLOOKUP($A279,PreSurvey!$D:N,11,FALSE)</f>
        <v>Disagree Slightly</v>
      </c>
      <c r="O279" t="s">
        <v>67</v>
      </c>
      <c r="P279" s="6" t="str">
        <f>VLOOKUP($A279,PreSurvey!$D:O,12,FALSE)</f>
        <v>Disagree Slightly</v>
      </c>
      <c r="Q279" t="s">
        <v>60</v>
      </c>
      <c r="R279" s="6" t="str">
        <f>VLOOKUP($A279,PreSurvey!$D:P,13,FALSE)</f>
        <v>Agree Strongly</v>
      </c>
      <c r="S279" t="s">
        <v>68</v>
      </c>
      <c r="T279" s="6" t="str">
        <f>VLOOKUP($A279,PreSurvey!$D:Q,14,FALSE)</f>
        <v>Agree Strongly</v>
      </c>
      <c r="U279" t="s">
        <v>68</v>
      </c>
      <c r="V279" s="6" t="str">
        <f>VLOOKUP($A279,PreSurvey!$D:R,15,FALSE)</f>
        <v>Agree Slightly</v>
      </c>
      <c r="W279" t="s">
        <v>67</v>
      </c>
      <c r="X279" s="6" t="str">
        <f>VLOOKUP($A279,PreSurvey!$D:S,16,FALSE)</f>
        <v>Disagree Strongly</v>
      </c>
      <c r="Y279" t="s">
        <v>67</v>
      </c>
      <c r="Z279" s="6" t="str">
        <f>VLOOKUP($A279,PreSurvey!$D:T,17,FALSE)</f>
        <v>Disagree Strongly</v>
      </c>
      <c r="AA279" t="s">
        <v>67</v>
      </c>
      <c r="AB279" s="6" t="str">
        <f>VLOOKUP($A279,PreSurvey!$D:U,18,FALSE)</f>
        <v>Agree Strongly</v>
      </c>
      <c r="AC279" t="s">
        <v>68</v>
      </c>
      <c r="AD279" s="6" t="str">
        <f>VLOOKUP($A279,PreSurvey!$D:V,19,FALSE)</f>
        <v>Agree Slightly</v>
      </c>
      <c r="AE279" t="s">
        <v>65</v>
      </c>
      <c r="AF279" s="6" t="str">
        <f>VLOOKUP($A279,PreSurvey!$D:W,20,FALSE)</f>
        <v>Neither Agree nor Disagree</v>
      </c>
      <c r="AG279" t="s">
        <v>67</v>
      </c>
      <c r="AH279" s="6" t="str">
        <f>VLOOKUP($A279,PreSurvey!$D:X,21,FALSE)</f>
        <v>Agree Slightly</v>
      </c>
      <c r="AI279" t="s">
        <v>65</v>
      </c>
      <c r="AJ279" s="6" t="str">
        <f>VLOOKUP($A279,PreSurvey!$D:Y,22,FALSE)</f>
        <v>Disagree Strongly</v>
      </c>
      <c r="AK279" t="s">
        <v>67</v>
      </c>
      <c r="AL279" s="6" t="str">
        <f>VLOOKUP($A279,PreSurvey!$D:Z,23,FALSE)</f>
        <v>Disagree Strongly</v>
      </c>
      <c r="AM279" t="s">
        <v>67</v>
      </c>
      <c r="AN279" s="6" t="str">
        <f>VLOOKUP($A279,PreSurvey!$D:AA,24,FALSE)</f>
        <v>Disagree Slightly</v>
      </c>
      <c r="AO279" t="s">
        <v>66</v>
      </c>
      <c r="AP279" s="6" t="str">
        <f>VLOOKUP($A279,PreSurvey!$D:AB,25,FALSE)</f>
        <v>Disagree Strongly</v>
      </c>
      <c r="AQ279" t="s">
        <v>67</v>
      </c>
      <c r="AR279" s="6" t="str">
        <f>VLOOKUP($A279,PreSurvey!$D:AC,26,FALSE)</f>
        <v>Disagree Slightly</v>
      </c>
      <c r="AS279" t="s">
        <v>67</v>
      </c>
      <c r="AT279" s="6" t="str">
        <f>VLOOKUP($A279,PreSurvey!$D:AD,27,FALSE)</f>
        <v>Agree Strongly</v>
      </c>
      <c r="AU279" t="s">
        <v>68</v>
      </c>
      <c r="AV279" s="6" t="str">
        <f>VLOOKUP($A279,PreSurvey!$D:AE,28,FALSE)</f>
        <v>Neither Agree nor Disagree</v>
      </c>
      <c r="AW279" t="s">
        <v>65</v>
      </c>
      <c r="AX279" s="6" t="str">
        <f>VLOOKUP($A279,PreSurvey!$D:AF,29,FALSE)</f>
        <v>Neither Agree nor Disagree</v>
      </c>
      <c r="AY279" t="s">
        <v>60</v>
      </c>
      <c r="AZ279" s="6" t="str">
        <f>VLOOKUP($A279,PreSurvey!$D:AG,30,FALSE)</f>
        <v>Agree Strongly</v>
      </c>
      <c r="BA279" t="s">
        <v>68</v>
      </c>
      <c r="BB279" s="6" t="str">
        <f>VLOOKUP($A279,PreSurvey!$D:AH,31,FALSE)</f>
        <v>Disagree Slightly</v>
      </c>
      <c r="BC279" t="s">
        <v>60</v>
      </c>
      <c r="BD279" s="6" t="str">
        <f>VLOOKUP($A279,PreSurvey!$D:AI,32,FALSE)</f>
        <v>Disagree Slightly</v>
      </c>
      <c r="BE279" t="s">
        <v>60</v>
      </c>
      <c r="BF279" s="6" t="str">
        <f>VLOOKUP($A279,PreSurvey!$D:AJ,33,FALSE)</f>
        <v>Disagree Slightly</v>
      </c>
      <c r="BG279" t="s">
        <v>67</v>
      </c>
      <c r="BH279" s="6" t="str">
        <f>VLOOKUP($A279,PreSurvey!$D:AK,34,FALSE)</f>
        <v>Disagree Strongly</v>
      </c>
      <c r="BI279" t="s">
        <v>67</v>
      </c>
      <c r="BJ279" s="6" t="str">
        <f>VLOOKUP($A279,PreSurvey!$D:AL,35,FALSE)</f>
        <v>Disagree Strongly</v>
      </c>
      <c r="BK279" t="s">
        <v>67</v>
      </c>
      <c r="BL279" s="6" t="str">
        <f>VLOOKUP($A279,PreSurvey!$D:AM,36,FALSE)</f>
        <v>Agree Slightly</v>
      </c>
      <c r="BM279" t="s">
        <v>65</v>
      </c>
      <c r="BN279" s="6" t="str">
        <f>VLOOKUP($A279,PreSurvey!$D:AN,37,FALSE)</f>
        <v>Agree Strongly</v>
      </c>
      <c r="BO279" t="s">
        <v>68</v>
      </c>
      <c r="BP279" s="6" t="str">
        <f>VLOOKUP($A279,PreSurvey!$D:AO,38,FALSE)</f>
        <v>Disagree Strongly</v>
      </c>
      <c r="BQ279" t="s">
        <v>67</v>
      </c>
      <c r="BR279" s="6" t="str">
        <f>VLOOKUP($A279,PreSurvey!$D:AP,39,FALSE)</f>
        <v>Disagree Strongly</v>
      </c>
      <c r="BS279" t="s">
        <v>67</v>
      </c>
      <c r="BT279" s="6" t="str">
        <f>VLOOKUP($A279,PreSurvey!$D:AQ,40,FALSE)</f>
        <v>Disagree Strongly</v>
      </c>
      <c r="BU279" t="s">
        <v>67</v>
      </c>
      <c r="BV279" s="6" t="str">
        <f>VLOOKUP($A279,PreSurvey!$D:AR,41,FALSE)</f>
        <v>Disagree Strongly</v>
      </c>
      <c r="BW279" t="s">
        <v>67</v>
      </c>
      <c r="BX279" s="6" t="str">
        <f>VLOOKUP($A279,PreSurvey!$D:AS,42,FALSE)</f>
        <v>Disagree Slightly</v>
      </c>
      <c r="BY279" t="s">
        <v>66</v>
      </c>
      <c r="BZ279" s="6" t="str">
        <f>VLOOKUP($A279,PreSurvey!$D:AT,43,FALSE)</f>
        <v>Disagree Strongly</v>
      </c>
      <c r="CA279" t="s">
        <v>68</v>
      </c>
      <c r="CB279" s="6" t="str">
        <f>VLOOKUP($A279,PreSurvey!$D:AU,44,FALSE)</f>
        <v>Agree Strongly</v>
      </c>
      <c r="CC279" t="s">
        <v>68</v>
      </c>
      <c r="CD279" s="6" t="str">
        <f>VLOOKUP($A279,PreSurvey!$D:AV,45,FALSE)</f>
        <v>Agree Slightly</v>
      </c>
      <c r="CE279" t="s">
        <v>68</v>
      </c>
      <c r="CF279" s="6" t="str">
        <f>VLOOKUP($A279,PreSurvey!$D:AW,46,FALSE)</f>
        <v>Agree Slightly</v>
      </c>
      <c r="CG279" t="s">
        <v>65</v>
      </c>
      <c r="CH279" s="6" t="str">
        <f>VLOOKUP($A279,PreSurvey!$D:AX,47,FALSE)</f>
        <v>Agree Strongly</v>
      </c>
      <c r="CI279" t="s">
        <v>68</v>
      </c>
      <c r="CJ279" s="6" t="str">
        <f>VLOOKUP($A279,PreSurvey!$D:AY,48,FALSE)</f>
        <v>Neither Agree nor Disagree</v>
      </c>
      <c r="CK279" t="s">
        <v>60</v>
      </c>
      <c r="CL279">
        <v>510</v>
      </c>
      <c r="CM279" s="3">
        <v>44437.269444444442</v>
      </c>
    </row>
    <row r="280" spans="1:91" x14ac:dyDescent="0.35">
      <c r="A280" s="5" t="s">
        <v>425</v>
      </c>
      <c r="B280" t="s">
        <v>342</v>
      </c>
      <c r="C280" t="s">
        <v>705</v>
      </c>
      <c r="D280" t="s">
        <v>63</v>
      </c>
      <c r="E280" s="6" t="s">
        <v>58</v>
      </c>
      <c r="F280" s="6" t="s">
        <v>73</v>
      </c>
      <c r="G280" s="6" t="s">
        <v>58</v>
      </c>
      <c r="H280" s="6" t="s">
        <v>59</v>
      </c>
      <c r="I280">
        <v>5</v>
      </c>
      <c r="J280">
        <v>5</v>
      </c>
      <c r="K280">
        <v>5</v>
      </c>
      <c r="L280" s="6" t="str">
        <f>VLOOKUP($A280,PreSurvey!$D:M,10,FALSE)</f>
        <v>Agree Slightly</v>
      </c>
      <c r="M280" t="s">
        <v>65</v>
      </c>
      <c r="N280" s="6" t="str">
        <f>VLOOKUP($A280,PreSurvey!$D:N,11,FALSE)</f>
        <v>Neither Agree nor Disagree</v>
      </c>
      <c r="O280" t="s">
        <v>66</v>
      </c>
      <c r="P280" s="6" t="str">
        <f>VLOOKUP($A280,PreSurvey!$D:O,12,FALSE)</f>
        <v>Disagree Slightly</v>
      </c>
      <c r="Q280" t="s">
        <v>66</v>
      </c>
      <c r="R280" s="6" t="str">
        <f>VLOOKUP($A280,PreSurvey!$D:P,13,FALSE)</f>
        <v>Agree Slightly</v>
      </c>
      <c r="S280" t="s">
        <v>65</v>
      </c>
      <c r="T280" s="6" t="str">
        <f>VLOOKUP($A280,PreSurvey!$D:Q,14,FALSE)</f>
        <v>Agree Strongly</v>
      </c>
      <c r="U280" t="s">
        <v>65</v>
      </c>
      <c r="V280" s="6" t="str">
        <f>VLOOKUP($A280,PreSurvey!$D:R,15,FALSE)</f>
        <v>Disagree Slightly</v>
      </c>
      <c r="W280" t="s">
        <v>66</v>
      </c>
      <c r="X280" s="6" t="str">
        <f>VLOOKUP($A280,PreSurvey!$D:S,16,FALSE)</f>
        <v>Disagree Strongly</v>
      </c>
      <c r="Y280" t="s">
        <v>66</v>
      </c>
      <c r="Z280" s="6" t="str">
        <f>VLOOKUP($A280,PreSurvey!$D:T,17,FALSE)</f>
        <v>Disagree Strongly</v>
      </c>
      <c r="AA280" t="s">
        <v>67</v>
      </c>
      <c r="AB280" s="6" t="str">
        <f>VLOOKUP($A280,PreSurvey!$D:U,18,FALSE)</f>
        <v>Agree Strongly</v>
      </c>
      <c r="AC280" t="s">
        <v>68</v>
      </c>
      <c r="AD280" s="6" t="str">
        <f>VLOOKUP($A280,PreSurvey!$D:V,19,FALSE)</f>
        <v>Neither Agree nor Disagree</v>
      </c>
      <c r="AE280" t="s">
        <v>66</v>
      </c>
      <c r="AF280" s="6" t="str">
        <f>VLOOKUP($A280,PreSurvey!$D:W,20,FALSE)</f>
        <v>Disagree Slightly</v>
      </c>
      <c r="AG280" t="s">
        <v>66</v>
      </c>
      <c r="AH280" s="6" t="str">
        <f>VLOOKUP($A280,PreSurvey!$D:X,21,FALSE)</f>
        <v>Neither Agree nor Disagree</v>
      </c>
      <c r="AI280" t="s">
        <v>65</v>
      </c>
      <c r="AJ280" s="6" t="str">
        <f>VLOOKUP($A280,PreSurvey!$D:Y,22,FALSE)</f>
        <v>Disagree Slightly</v>
      </c>
      <c r="AK280" t="s">
        <v>66</v>
      </c>
      <c r="AL280" s="6" t="str">
        <f>VLOOKUP($A280,PreSurvey!$D:Z,23,FALSE)</f>
        <v>Disagree Strongly</v>
      </c>
      <c r="AM280" t="s">
        <v>66</v>
      </c>
      <c r="AN280" s="6" t="str">
        <f>VLOOKUP($A280,PreSurvey!$D:AA,24,FALSE)</f>
        <v>Disagree Slightly</v>
      </c>
      <c r="AO280" t="s">
        <v>65</v>
      </c>
      <c r="AP280" s="6" t="str">
        <f>VLOOKUP($A280,PreSurvey!$D:AB,25,FALSE)</f>
        <v>Disagree Strongly</v>
      </c>
      <c r="AQ280" t="s">
        <v>67</v>
      </c>
      <c r="AR280" s="6" t="str">
        <f>VLOOKUP($A280,PreSurvey!$D:AC,26,FALSE)</f>
        <v>Agree Slightly</v>
      </c>
      <c r="AS280" t="s">
        <v>68</v>
      </c>
      <c r="AT280" s="6" t="str">
        <f>VLOOKUP($A280,PreSurvey!$D:AD,27,FALSE)</f>
        <v>Agree Slightly</v>
      </c>
      <c r="AU280" t="s">
        <v>65</v>
      </c>
      <c r="AV280" s="6" t="str">
        <f>VLOOKUP($A280,PreSurvey!$D:AE,28,FALSE)</f>
        <v>Neither Agree nor Disagree</v>
      </c>
      <c r="AW280" t="s">
        <v>66</v>
      </c>
      <c r="AX280" s="6" t="str">
        <f>VLOOKUP($A280,PreSurvey!$D:AF,29,FALSE)</f>
        <v>Disagree Slightly</v>
      </c>
      <c r="AY280" t="s">
        <v>66</v>
      </c>
      <c r="AZ280" s="6" t="str">
        <f>VLOOKUP($A280,PreSurvey!$D:AG,30,FALSE)</f>
        <v>Disagree Slightly</v>
      </c>
      <c r="BA280" t="s">
        <v>66</v>
      </c>
      <c r="BB280" s="6" t="str">
        <f>VLOOKUP($A280,PreSurvey!$D:AH,31,FALSE)</f>
        <v>Agree Slightly</v>
      </c>
      <c r="BC280" t="s">
        <v>65</v>
      </c>
      <c r="BD280" s="6" t="str">
        <f>VLOOKUP($A280,PreSurvey!$D:AI,32,FALSE)</f>
        <v>Agree Slightly</v>
      </c>
      <c r="BE280" t="s">
        <v>68</v>
      </c>
      <c r="BF280" s="6" t="str">
        <f>VLOOKUP($A280,PreSurvey!$D:AJ,33,FALSE)</f>
        <v>Disagree Slightly</v>
      </c>
      <c r="BG280" t="s">
        <v>67</v>
      </c>
      <c r="BH280" s="6" t="str">
        <f>VLOOKUP($A280,PreSurvey!$D:AK,34,FALSE)</f>
        <v>Agree Slightly</v>
      </c>
      <c r="BI280" t="s">
        <v>60</v>
      </c>
      <c r="BJ280" s="6" t="str">
        <f>VLOOKUP($A280,PreSurvey!$D:AL,35,FALSE)</f>
        <v>Disagree Slightly</v>
      </c>
      <c r="BK280" t="s">
        <v>67</v>
      </c>
      <c r="BL280" s="6" t="str">
        <f>VLOOKUP($A280,PreSurvey!$D:AM,36,FALSE)</f>
        <v>Disagree Slightly</v>
      </c>
      <c r="BM280" t="s">
        <v>66</v>
      </c>
      <c r="BN280" s="6" t="str">
        <f>VLOOKUP($A280,PreSurvey!$D:AN,37,FALSE)</f>
        <v>Neither Agree nor Disagree</v>
      </c>
      <c r="BO280" t="s">
        <v>66</v>
      </c>
      <c r="BP280" s="6" t="str">
        <f>VLOOKUP($A280,PreSurvey!$D:AO,38,FALSE)</f>
        <v>Disagree Slightly</v>
      </c>
      <c r="BQ280" t="s">
        <v>66</v>
      </c>
      <c r="BR280" s="6" t="str">
        <f>VLOOKUP($A280,PreSurvey!$D:AP,39,FALSE)</f>
        <v>Disagree Slightly</v>
      </c>
      <c r="BS280" t="s">
        <v>66</v>
      </c>
      <c r="BT280" s="6" t="str">
        <f>VLOOKUP($A280,PreSurvey!$D:AQ,40,FALSE)</f>
        <v>Disagree Slightly</v>
      </c>
      <c r="BU280" t="s">
        <v>67</v>
      </c>
      <c r="BV280" s="6" t="str">
        <f>VLOOKUP($A280,PreSurvey!$D:AR,41,FALSE)</f>
        <v>Disagree Slightly</v>
      </c>
      <c r="BW280" t="s">
        <v>68</v>
      </c>
      <c r="BX280" s="6" t="str">
        <f>VLOOKUP($A280,PreSurvey!$D:AS,42,FALSE)</f>
        <v>Disagree Slightly</v>
      </c>
      <c r="BY280" t="s">
        <v>67</v>
      </c>
      <c r="BZ280" s="6" t="str">
        <f>VLOOKUP($A280,PreSurvey!$D:AT,43,FALSE)</f>
        <v>Agree Slightly</v>
      </c>
      <c r="CA280" t="s">
        <v>68</v>
      </c>
      <c r="CB280" s="6" t="str">
        <f>VLOOKUP($A280,PreSurvey!$D:AU,44,FALSE)</f>
        <v>Agree Strongly</v>
      </c>
      <c r="CC280" t="s">
        <v>68</v>
      </c>
      <c r="CD280" s="6" t="str">
        <f>VLOOKUP($A280,PreSurvey!$D:AV,45,FALSE)</f>
        <v>Agree Strongly</v>
      </c>
      <c r="CE280" t="s">
        <v>68</v>
      </c>
      <c r="CF280" s="6" t="str">
        <f>VLOOKUP($A280,PreSurvey!$D:AW,46,FALSE)</f>
        <v>Agree Strongly</v>
      </c>
      <c r="CG280" t="s">
        <v>68</v>
      </c>
      <c r="CH280" s="6" t="str">
        <f>VLOOKUP($A280,PreSurvey!$D:AX,47,FALSE)</f>
        <v>Agree Strongly</v>
      </c>
      <c r="CI280" t="s">
        <v>68</v>
      </c>
      <c r="CJ280" s="6" t="str">
        <f>VLOOKUP($A280,PreSurvey!$D:AY,48,FALSE)</f>
        <v>Agree Slightly</v>
      </c>
      <c r="CK280" t="s">
        <v>65</v>
      </c>
      <c r="CL280">
        <v>500</v>
      </c>
      <c r="CM280" s="3">
        <v>44437.262499999997</v>
      </c>
    </row>
    <row r="281" spans="1:91" x14ac:dyDescent="0.35">
      <c r="A281" s="5" t="s">
        <v>441</v>
      </c>
      <c r="B281" t="s">
        <v>342</v>
      </c>
      <c r="C281" t="s">
        <v>705</v>
      </c>
      <c r="D281" t="s">
        <v>63</v>
      </c>
      <c r="E281" s="6" t="s">
        <v>52</v>
      </c>
      <c r="F281" s="6" t="s">
        <v>77</v>
      </c>
      <c r="G281" s="6" t="s">
        <v>58</v>
      </c>
      <c r="H281" s="6" t="s">
        <v>59</v>
      </c>
      <c r="I281">
        <v>5</v>
      </c>
      <c r="J281">
        <v>5</v>
      </c>
      <c r="K281">
        <v>5</v>
      </c>
      <c r="L281" s="6" t="str">
        <f>VLOOKUP($A281,PreSurvey!$D:M,10,FALSE)</f>
        <v>Agree Slightly</v>
      </c>
      <c r="M281" t="s">
        <v>65</v>
      </c>
      <c r="N281" s="6" t="str">
        <f>VLOOKUP($A281,PreSurvey!$D:N,11,FALSE)</f>
        <v>Disagree Strongly</v>
      </c>
      <c r="O281" t="s">
        <v>67</v>
      </c>
      <c r="P281" s="6" t="str">
        <f>VLOOKUP($A281,PreSurvey!$D:O,12,FALSE)</f>
        <v>Neither Agree nor Disagree</v>
      </c>
      <c r="Q281" t="s">
        <v>66</v>
      </c>
      <c r="R281" s="6" t="str">
        <f>VLOOKUP($A281,PreSurvey!$D:P,13,FALSE)</f>
        <v>Agree Slightly</v>
      </c>
      <c r="S281" t="s">
        <v>68</v>
      </c>
      <c r="T281" s="6" t="str">
        <f>VLOOKUP($A281,PreSurvey!$D:Q,14,FALSE)</f>
        <v>Agree Strongly</v>
      </c>
      <c r="U281" t="s">
        <v>68</v>
      </c>
      <c r="V281" s="6" t="str">
        <f>VLOOKUP($A281,PreSurvey!$D:R,15,FALSE)</f>
        <v>Disagree Strongly</v>
      </c>
      <c r="W281" t="s">
        <v>67</v>
      </c>
      <c r="X281" s="6" t="str">
        <f>VLOOKUP($A281,PreSurvey!$D:S,16,FALSE)</f>
        <v>Disagree Strongly</v>
      </c>
      <c r="Y281" t="s">
        <v>67</v>
      </c>
      <c r="Z281" s="6" t="str">
        <f>VLOOKUP($A281,PreSurvey!$D:T,17,FALSE)</f>
        <v>Disagree Strongly</v>
      </c>
      <c r="AA281" t="s">
        <v>67</v>
      </c>
      <c r="AB281" s="6" t="str">
        <f>VLOOKUP($A281,PreSurvey!$D:U,18,FALSE)</f>
        <v>Agree Slightly</v>
      </c>
      <c r="AC281" t="s">
        <v>68</v>
      </c>
      <c r="AD281" s="6" t="str">
        <f>VLOOKUP($A281,PreSurvey!$D:V,19,FALSE)</f>
        <v>Agree Strongly</v>
      </c>
      <c r="AE281" t="s">
        <v>65</v>
      </c>
      <c r="AF281" s="6" t="str">
        <f>VLOOKUP($A281,PreSurvey!$D:W,20,FALSE)</f>
        <v>Disagree Slightly</v>
      </c>
      <c r="AG281" t="s">
        <v>65</v>
      </c>
      <c r="AH281" s="6" t="str">
        <f>VLOOKUP($A281,PreSurvey!$D:X,21,FALSE)</f>
        <v>Disagree Slightly</v>
      </c>
      <c r="AI281" t="s">
        <v>65</v>
      </c>
      <c r="AJ281" s="6" t="str">
        <f>VLOOKUP($A281,PreSurvey!$D:Y,22,FALSE)</f>
        <v>Disagree Strongly</v>
      </c>
      <c r="AK281" t="s">
        <v>67</v>
      </c>
      <c r="AL281" s="6" t="str">
        <f>VLOOKUP($A281,PreSurvey!$D:Z,23,FALSE)</f>
        <v>Disagree Strongly</v>
      </c>
      <c r="AM281" t="s">
        <v>67</v>
      </c>
      <c r="AN281" s="6" t="str">
        <f>VLOOKUP($A281,PreSurvey!$D:AA,24,FALSE)</f>
        <v>Disagree Slightly</v>
      </c>
      <c r="AO281" t="s">
        <v>60</v>
      </c>
      <c r="AP281" s="6" t="str">
        <f>VLOOKUP($A281,PreSurvey!$D:AB,25,FALSE)</f>
        <v>Disagree Strongly</v>
      </c>
      <c r="AQ281" t="s">
        <v>67</v>
      </c>
      <c r="AR281" s="6" t="str">
        <f>VLOOKUP($A281,PreSurvey!$D:AC,26,FALSE)</f>
        <v>Agree Slightly</v>
      </c>
      <c r="AS281" t="s">
        <v>65</v>
      </c>
      <c r="AT281" s="6" t="str">
        <f>VLOOKUP($A281,PreSurvey!$D:AD,27,FALSE)</f>
        <v>Agree Slightly</v>
      </c>
      <c r="AU281" t="s">
        <v>65</v>
      </c>
      <c r="AV281" s="6" t="str">
        <f>VLOOKUP($A281,PreSurvey!$D:AE,28,FALSE)</f>
        <v>Agree Strongly</v>
      </c>
      <c r="AW281" t="s">
        <v>67</v>
      </c>
      <c r="AX281" s="6" t="str">
        <f>VLOOKUP($A281,PreSurvey!$D:AF,29,FALSE)</f>
        <v>Disagree Slightly</v>
      </c>
      <c r="AY281" t="s">
        <v>67</v>
      </c>
      <c r="AZ281" s="6" t="str">
        <f>VLOOKUP($A281,PreSurvey!$D:AG,30,FALSE)</f>
        <v>Agree Strongly</v>
      </c>
      <c r="BA281" t="s">
        <v>67</v>
      </c>
      <c r="BB281" s="6" t="str">
        <f>VLOOKUP($A281,PreSurvey!$D:AH,31,FALSE)</f>
        <v>Disagree Slightly</v>
      </c>
      <c r="BC281" t="s">
        <v>65</v>
      </c>
      <c r="BD281" s="6" t="str">
        <f>VLOOKUP($A281,PreSurvey!$D:AI,32,FALSE)</f>
        <v>Agree Slightly</v>
      </c>
      <c r="BE281" t="s">
        <v>68</v>
      </c>
      <c r="BF281" s="6" t="str">
        <f>VLOOKUP($A281,PreSurvey!$D:AJ,33,FALSE)</f>
        <v>Disagree Strongly</v>
      </c>
      <c r="BG281" t="s">
        <v>67</v>
      </c>
      <c r="BH281" s="6" t="str">
        <f>VLOOKUP($A281,PreSurvey!$D:AK,34,FALSE)</f>
        <v>Disagree Strongly</v>
      </c>
      <c r="BI281" t="s">
        <v>67</v>
      </c>
      <c r="BJ281" s="6" t="str">
        <f>VLOOKUP($A281,PreSurvey!$D:AL,35,FALSE)</f>
        <v>Disagree Strongly</v>
      </c>
      <c r="BK281" t="s">
        <v>67</v>
      </c>
      <c r="BL281" s="6" t="str">
        <f>VLOOKUP($A281,PreSurvey!$D:AM,36,FALSE)</f>
        <v>Agree Slightly</v>
      </c>
      <c r="BM281" t="s">
        <v>67</v>
      </c>
      <c r="BN281" s="6" t="str">
        <f>VLOOKUP($A281,PreSurvey!$D:AN,37,FALSE)</f>
        <v>Agree Slightly</v>
      </c>
      <c r="BO281" t="s">
        <v>65</v>
      </c>
      <c r="BP281" s="6" t="str">
        <f>VLOOKUP($A281,PreSurvey!$D:AO,38,FALSE)</f>
        <v>Disagree Strongly</v>
      </c>
      <c r="BQ281" t="s">
        <v>67</v>
      </c>
      <c r="BR281" s="6" t="str">
        <f>VLOOKUP($A281,PreSurvey!$D:AP,39,FALSE)</f>
        <v>Disagree Slightly</v>
      </c>
      <c r="BS281" t="s">
        <v>67</v>
      </c>
      <c r="BT281" s="6" t="str">
        <f>VLOOKUP($A281,PreSurvey!$D:AQ,40,FALSE)</f>
        <v>Disagree Slightly</v>
      </c>
      <c r="BU281" t="s">
        <v>67</v>
      </c>
      <c r="BV281" s="6" t="str">
        <f>VLOOKUP($A281,PreSurvey!$D:AR,41,FALSE)</f>
        <v>Disagree Strongly</v>
      </c>
      <c r="BW281" t="s">
        <v>67</v>
      </c>
      <c r="BX281" s="6" t="str">
        <f>VLOOKUP($A281,PreSurvey!$D:AS,42,FALSE)</f>
        <v>Disagree Strongly</v>
      </c>
      <c r="BY281" t="s">
        <v>67</v>
      </c>
      <c r="BZ281" s="6" t="str">
        <f>VLOOKUP($A281,PreSurvey!$D:AT,43,FALSE)</f>
        <v>Agree Slightly</v>
      </c>
      <c r="CA281" t="s">
        <v>68</v>
      </c>
      <c r="CB281" s="6" t="str">
        <f>VLOOKUP($A281,PreSurvey!$D:AU,44,FALSE)</f>
        <v>Agree Strongly</v>
      </c>
      <c r="CC281" t="s">
        <v>68</v>
      </c>
      <c r="CD281" s="6" t="str">
        <f>VLOOKUP($A281,PreSurvey!$D:AV,45,FALSE)</f>
        <v>Agree Strongly</v>
      </c>
      <c r="CE281" t="s">
        <v>68</v>
      </c>
      <c r="CF281" s="6" t="str">
        <f>VLOOKUP($A281,PreSurvey!$D:AW,46,FALSE)</f>
        <v>Agree Slightly</v>
      </c>
      <c r="CG281" t="s">
        <v>65</v>
      </c>
      <c r="CH281" s="6" t="str">
        <f>VLOOKUP($A281,PreSurvey!$D:AX,47,FALSE)</f>
        <v>Agree Strongly</v>
      </c>
      <c r="CI281" t="s">
        <v>68</v>
      </c>
      <c r="CJ281" s="6" t="str">
        <f>VLOOKUP($A281,PreSurvey!$D:AY,48,FALSE)</f>
        <v>Agree Slightly</v>
      </c>
      <c r="CK281" t="s">
        <v>65</v>
      </c>
      <c r="CL281">
        <v>462</v>
      </c>
      <c r="CM281" s="3">
        <v>44437.148611111108</v>
      </c>
    </row>
    <row r="282" spans="1:91" x14ac:dyDescent="0.35">
      <c r="A282" s="5" t="s">
        <v>455</v>
      </c>
      <c r="B282" t="s">
        <v>342</v>
      </c>
      <c r="C282" t="s">
        <v>705</v>
      </c>
      <c r="D282" t="s">
        <v>63</v>
      </c>
      <c r="E282" s="6" t="s">
        <v>58</v>
      </c>
      <c r="F282" s="6" t="s">
        <v>73</v>
      </c>
      <c r="G282" s="6" t="s">
        <v>58</v>
      </c>
      <c r="H282" s="6" t="s">
        <v>116</v>
      </c>
      <c r="I282">
        <v>5</v>
      </c>
      <c r="J282">
        <v>5</v>
      </c>
      <c r="K282">
        <v>5</v>
      </c>
      <c r="L282" s="6" t="str">
        <f>VLOOKUP($A282,PreSurvey!$D:M,10,FALSE)</f>
        <v>Agree Slightly</v>
      </c>
      <c r="M282" t="s">
        <v>68</v>
      </c>
      <c r="N282" s="6" t="str">
        <f>VLOOKUP($A282,PreSurvey!$D:N,11,FALSE)</f>
        <v>Neither Agree nor Disagree</v>
      </c>
      <c r="O282" t="s">
        <v>68</v>
      </c>
      <c r="P282" s="6" t="str">
        <f>VLOOKUP($A282,PreSurvey!$D:O,12,FALSE)</f>
        <v>Disagree Slightly</v>
      </c>
      <c r="Q282" t="s">
        <v>60</v>
      </c>
      <c r="R282" s="6" t="str">
        <f>VLOOKUP($A282,PreSurvey!$D:P,13,FALSE)</f>
        <v>Agree Slightly</v>
      </c>
      <c r="S282" t="s">
        <v>65</v>
      </c>
      <c r="T282" s="6" t="str">
        <f>VLOOKUP($A282,PreSurvey!$D:Q,14,FALSE)</f>
        <v>Agree Strongly</v>
      </c>
      <c r="U282" t="s">
        <v>68</v>
      </c>
      <c r="V282" s="6" t="str">
        <f>VLOOKUP($A282,PreSurvey!$D:R,15,FALSE)</f>
        <v>Neither Agree nor Disagree</v>
      </c>
      <c r="W282" t="s">
        <v>67</v>
      </c>
      <c r="X282" s="6" t="str">
        <f>VLOOKUP($A282,PreSurvey!$D:S,16,FALSE)</f>
        <v>Disagree Strongly</v>
      </c>
      <c r="Y282" t="s">
        <v>67</v>
      </c>
      <c r="Z282" s="6" t="str">
        <f>VLOOKUP($A282,PreSurvey!$D:T,17,FALSE)</f>
        <v>Disagree Strongly</v>
      </c>
      <c r="AA282" t="s">
        <v>67</v>
      </c>
      <c r="AB282" s="6" t="str">
        <f>VLOOKUP($A282,PreSurvey!$D:U,18,FALSE)</f>
        <v>Agree Slightly</v>
      </c>
      <c r="AC282" t="s">
        <v>65</v>
      </c>
      <c r="AD282" s="6" t="str">
        <f>VLOOKUP($A282,PreSurvey!$D:V,19,FALSE)</f>
        <v>Neither Agree nor Disagree</v>
      </c>
      <c r="AE282" t="s">
        <v>60</v>
      </c>
      <c r="AF282" s="6" t="str">
        <f>VLOOKUP($A282,PreSurvey!$D:W,20,FALSE)</f>
        <v>Neither Agree nor Disagree</v>
      </c>
      <c r="AG282" t="s">
        <v>66</v>
      </c>
      <c r="AH282" s="6" t="str">
        <f>VLOOKUP($A282,PreSurvey!$D:X,21,FALSE)</f>
        <v>Agree Slightly</v>
      </c>
      <c r="AI282" t="s">
        <v>65</v>
      </c>
      <c r="AJ282" s="6" t="str">
        <f>VLOOKUP($A282,PreSurvey!$D:Y,22,FALSE)</f>
        <v>Disagree Slightly</v>
      </c>
      <c r="AK282" t="s">
        <v>60</v>
      </c>
      <c r="AL282" s="6" t="str">
        <f>VLOOKUP($A282,PreSurvey!$D:Z,23,FALSE)</f>
        <v>Disagree Slightly</v>
      </c>
      <c r="AM282" t="s">
        <v>60</v>
      </c>
      <c r="AN282" s="6" t="str">
        <f>VLOOKUP($A282,PreSurvey!$D:AA,24,FALSE)</f>
        <v>Disagree Slightly</v>
      </c>
      <c r="AO282" t="s">
        <v>66</v>
      </c>
      <c r="AP282" s="6" t="str">
        <f>VLOOKUP($A282,PreSurvey!$D:AB,25,FALSE)</f>
        <v>Disagree Strongly</v>
      </c>
      <c r="AQ282" t="s">
        <v>67</v>
      </c>
      <c r="AR282" s="6" t="str">
        <f>VLOOKUP($A282,PreSurvey!$D:AC,26,FALSE)</f>
        <v>Disagree Slightly</v>
      </c>
      <c r="AS282" t="s">
        <v>60</v>
      </c>
      <c r="AT282" s="6" t="str">
        <f>VLOOKUP($A282,PreSurvey!$D:AD,27,FALSE)</f>
        <v>Agree Strongly</v>
      </c>
      <c r="AU282" t="s">
        <v>68</v>
      </c>
      <c r="AV282" s="6" t="str">
        <f>VLOOKUP($A282,PreSurvey!$D:AE,28,FALSE)</f>
        <v>Disagree Slightly</v>
      </c>
      <c r="AW282" t="s">
        <v>66</v>
      </c>
      <c r="AX282" s="6" t="str">
        <f>VLOOKUP($A282,PreSurvey!$D:AF,29,FALSE)</f>
        <v>Neither Agree nor Disagree</v>
      </c>
      <c r="AY282" t="s">
        <v>65</v>
      </c>
      <c r="AZ282" s="6" t="str">
        <f>VLOOKUP($A282,PreSurvey!$D:AG,30,FALSE)</f>
        <v>Agree Slightly</v>
      </c>
      <c r="BA282" t="s">
        <v>60</v>
      </c>
      <c r="BB282" s="6" t="str">
        <f>VLOOKUP($A282,PreSurvey!$D:AH,31,FALSE)</f>
        <v>Agree Slightly</v>
      </c>
      <c r="BC282" t="s">
        <v>65</v>
      </c>
      <c r="BD282" s="6" t="str">
        <f>VLOOKUP($A282,PreSurvey!$D:AI,32,FALSE)</f>
        <v>Agree Slightly</v>
      </c>
      <c r="BE282" t="s">
        <v>65</v>
      </c>
      <c r="BF282" s="6" t="str">
        <f>VLOOKUP($A282,PreSurvey!$D:AJ,33,FALSE)</f>
        <v>Neither Agree nor Disagree</v>
      </c>
      <c r="BG282" t="s">
        <v>60</v>
      </c>
      <c r="BH282" s="6" t="str">
        <f>VLOOKUP($A282,PreSurvey!$D:AK,34,FALSE)</f>
        <v>Disagree Slightly</v>
      </c>
      <c r="BI282" t="s">
        <v>67</v>
      </c>
      <c r="BJ282" s="6" t="str">
        <f>VLOOKUP($A282,PreSurvey!$D:AL,35,FALSE)</f>
        <v>Neither Agree nor Disagree</v>
      </c>
      <c r="BK282" t="s">
        <v>66</v>
      </c>
      <c r="BL282" s="6" t="str">
        <f>VLOOKUP($A282,PreSurvey!$D:AM,36,FALSE)</f>
        <v>Neither Agree nor Disagree</v>
      </c>
      <c r="BM282" t="s">
        <v>66</v>
      </c>
      <c r="BN282" s="6" t="str">
        <f>VLOOKUP($A282,PreSurvey!$D:AN,37,FALSE)</f>
        <v>Agree Slightly</v>
      </c>
      <c r="BO282" t="s">
        <v>60</v>
      </c>
      <c r="BP282" s="6" t="str">
        <f>VLOOKUP($A282,PreSurvey!$D:AO,38,FALSE)</f>
        <v>Disagree Strongly</v>
      </c>
      <c r="BQ282" t="s">
        <v>67</v>
      </c>
      <c r="BR282" s="6" t="str">
        <f>VLOOKUP($A282,PreSurvey!$D:AP,39,FALSE)</f>
        <v>Disagree Strongly</v>
      </c>
      <c r="BS282" t="s">
        <v>67</v>
      </c>
      <c r="BT282" s="6" t="str">
        <f>VLOOKUP($A282,PreSurvey!$D:AQ,40,FALSE)</f>
        <v>Disagree Strongly</v>
      </c>
      <c r="BU282" t="s">
        <v>67</v>
      </c>
      <c r="BV282" s="6" t="str">
        <f>VLOOKUP($A282,PreSurvey!$D:AR,41,FALSE)</f>
        <v>Disagree Strongly</v>
      </c>
      <c r="BW282" t="s">
        <v>67</v>
      </c>
      <c r="BX282" s="6" t="str">
        <f>VLOOKUP($A282,PreSurvey!$D:AS,42,FALSE)</f>
        <v>Disagree Strongly</v>
      </c>
      <c r="BY282" t="s">
        <v>67</v>
      </c>
      <c r="BZ282" s="6" t="str">
        <f>VLOOKUP($A282,PreSurvey!$D:AT,43,FALSE)</f>
        <v>Agree Strongly</v>
      </c>
      <c r="CA282" t="s">
        <v>68</v>
      </c>
      <c r="CB282" s="6" t="str">
        <f>VLOOKUP($A282,PreSurvey!$D:AU,44,FALSE)</f>
        <v>Agree Strongly</v>
      </c>
      <c r="CC282" t="s">
        <v>68</v>
      </c>
      <c r="CD282" s="6" t="str">
        <f>VLOOKUP($A282,PreSurvey!$D:AV,45,FALSE)</f>
        <v>Agree Slightly</v>
      </c>
      <c r="CE282" t="s">
        <v>68</v>
      </c>
      <c r="CF282" s="6" t="str">
        <f>VLOOKUP($A282,PreSurvey!$D:AW,46,FALSE)</f>
        <v>Agree Strongly</v>
      </c>
      <c r="CG282" t="s">
        <v>68</v>
      </c>
      <c r="CH282" s="6" t="str">
        <f>VLOOKUP($A282,PreSurvey!$D:AX,47,FALSE)</f>
        <v>Agree Strongly</v>
      </c>
      <c r="CI282" t="s">
        <v>68</v>
      </c>
      <c r="CJ282" s="6" t="str">
        <f>VLOOKUP($A282,PreSurvey!$D:AY,48,FALSE)</f>
        <v>Neither Agree nor Disagree</v>
      </c>
      <c r="CK282" t="s">
        <v>68</v>
      </c>
      <c r="CL282">
        <v>434</v>
      </c>
      <c r="CM282" s="3">
        <v>44436.695833333331</v>
      </c>
    </row>
    <row r="283" spans="1:91" x14ac:dyDescent="0.35">
      <c r="A283" s="5" t="s">
        <v>459</v>
      </c>
      <c r="B283" t="s">
        <v>342</v>
      </c>
      <c r="C283" t="s">
        <v>705</v>
      </c>
      <c r="D283" t="s">
        <v>63</v>
      </c>
      <c r="E283" s="6" t="s">
        <v>52</v>
      </c>
      <c r="F283" s="6" t="s">
        <v>77</v>
      </c>
      <c r="G283" s="6" t="s">
        <v>58</v>
      </c>
      <c r="H283" s="6" t="s">
        <v>59</v>
      </c>
      <c r="I283">
        <v>5</v>
      </c>
      <c r="J283">
        <v>5</v>
      </c>
      <c r="K283">
        <v>5</v>
      </c>
      <c r="L283" s="6" t="str">
        <f>VLOOKUP($A283,PreSurvey!$D:M,10,FALSE)</f>
        <v>Agree Slightly</v>
      </c>
      <c r="M283" t="s">
        <v>68</v>
      </c>
      <c r="N283" s="6" t="str">
        <f>VLOOKUP($A283,PreSurvey!$D:N,11,FALSE)</f>
        <v>Neither Agree nor Disagree</v>
      </c>
      <c r="O283" t="s">
        <v>60</v>
      </c>
      <c r="P283" s="6" t="str">
        <f>VLOOKUP($A283,PreSurvey!$D:O,12,FALSE)</f>
        <v>Neither Agree nor Disagree</v>
      </c>
      <c r="Q283" t="s">
        <v>66</v>
      </c>
      <c r="R283" s="6" t="str">
        <f>VLOOKUP($A283,PreSurvey!$D:P,13,FALSE)</f>
        <v>Neither Agree nor Disagree</v>
      </c>
      <c r="S283" t="s">
        <v>68</v>
      </c>
      <c r="T283" s="6" t="str">
        <f>VLOOKUP($A283,PreSurvey!$D:Q,14,FALSE)</f>
        <v>Agree Slightly</v>
      </c>
      <c r="U283" t="s">
        <v>68</v>
      </c>
      <c r="V283" s="6" t="str">
        <f>VLOOKUP($A283,PreSurvey!$D:R,15,FALSE)</f>
        <v>Disagree Slightly</v>
      </c>
      <c r="W283" t="s">
        <v>66</v>
      </c>
      <c r="X283" s="6" t="str">
        <f>VLOOKUP($A283,PreSurvey!$D:S,16,FALSE)</f>
        <v>Disagree Strongly</v>
      </c>
      <c r="Y283" t="s">
        <v>67</v>
      </c>
      <c r="Z283" s="6" t="str">
        <f>VLOOKUP($A283,PreSurvey!$D:T,17,FALSE)</f>
        <v>Disagree Strongly</v>
      </c>
      <c r="AA283" t="s">
        <v>67</v>
      </c>
      <c r="AB283" s="6" t="str">
        <f>VLOOKUP($A283,PreSurvey!$D:U,18,FALSE)</f>
        <v>Agree Strongly</v>
      </c>
      <c r="AC283" t="s">
        <v>68</v>
      </c>
      <c r="AD283" s="6" t="str">
        <f>VLOOKUP($A283,PreSurvey!$D:V,19,FALSE)</f>
        <v>Neither Agree nor Disagree</v>
      </c>
      <c r="AE283" t="s">
        <v>60</v>
      </c>
      <c r="AF283" s="6" t="str">
        <f>VLOOKUP($A283,PreSurvey!$D:W,20,FALSE)</f>
        <v>Neither Agree nor Disagree</v>
      </c>
      <c r="AG283" t="s">
        <v>60</v>
      </c>
      <c r="AH283" s="6" t="str">
        <f>VLOOKUP($A283,PreSurvey!$D:X,21,FALSE)</f>
        <v>Neither Agree nor Disagree</v>
      </c>
      <c r="AI283" t="s">
        <v>65</v>
      </c>
      <c r="AJ283" s="6" t="str">
        <f>VLOOKUP($A283,PreSurvey!$D:Y,22,FALSE)</f>
        <v>Neither Agree nor Disagree</v>
      </c>
      <c r="AK283" t="s">
        <v>60</v>
      </c>
      <c r="AL283" s="6" t="str">
        <f>VLOOKUP($A283,PreSurvey!$D:Z,23,FALSE)</f>
        <v>Disagree Slightly</v>
      </c>
      <c r="AM283" t="s">
        <v>65</v>
      </c>
      <c r="AN283" s="6" t="str">
        <f>VLOOKUP($A283,PreSurvey!$D:AA,24,FALSE)</f>
        <v>Neither Agree nor Disagree</v>
      </c>
      <c r="AO283" t="s">
        <v>66</v>
      </c>
      <c r="AP283" s="6" t="str">
        <f>VLOOKUP($A283,PreSurvey!$D:AB,25,FALSE)</f>
        <v>Disagree Strongly</v>
      </c>
      <c r="AQ283" t="s">
        <v>67</v>
      </c>
      <c r="AR283" s="6" t="str">
        <f>VLOOKUP($A283,PreSurvey!$D:AC,26,FALSE)</f>
        <v>Neither Agree nor Disagree</v>
      </c>
      <c r="AS283" t="s">
        <v>60</v>
      </c>
      <c r="AT283" s="6" t="str">
        <f>VLOOKUP($A283,PreSurvey!$D:AD,27,FALSE)</f>
        <v>Neither Agree nor Disagree</v>
      </c>
      <c r="AU283" t="s">
        <v>65</v>
      </c>
      <c r="AV283" s="6" t="str">
        <f>VLOOKUP($A283,PreSurvey!$D:AE,28,FALSE)</f>
        <v>Neither Agree nor Disagree</v>
      </c>
      <c r="AW283" t="s">
        <v>60</v>
      </c>
      <c r="AX283" s="6" t="str">
        <f>VLOOKUP($A283,PreSurvey!$D:AF,29,FALSE)</f>
        <v>Disagree Slightly</v>
      </c>
      <c r="AY283" t="s">
        <v>67</v>
      </c>
      <c r="AZ283" s="6" t="str">
        <f>VLOOKUP($A283,PreSurvey!$D:AG,30,FALSE)</f>
        <v>Disagree Slightly</v>
      </c>
      <c r="BA283" t="s">
        <v>67</v>
      </c>
      <c r="BB283" s="6" t="str">
        <f>VLOOKUP($A283,PreSurvey!$D:AH,31,FALSE)</f>
        <v>Agree Slightly</v>
      </c>
      <c r="BC283" t="s">
        <v>68</v>
      </c>
      <c r="BD283" s="6" t="str">
        <f>VLOOKUP($A283,PreSurvey!$D:AI,32,FALSE)</f>
        <v>Agree Slightly</v>
      </c>
      <c r="BE283" t="s">
        <v>68</v>
      </c>
      <c r="BF283" s="6" t="str">
        <f>VLOOKUP($A283,PreSurvey!$D:AJ,33,FALSE)</f>
        <v>Agree Slightly</v>
      </c>
      <c r="BG283" t="s">
        <v>65</v>
      </c>
      <c r="BH283" s="6" t="str">
        <f>VLOOKUP($A283,PreSurvey!$D:AK,34,FALSE)</f>
        <v>Neither Agree nor Disagree</v>
      </c>
      <c r="BI283" t="s">
        <v>66</v>
      </c>
      <c r="BJ283" s="6" t="str">
        <f>VLOOKUP($A283,PreSurvey!$D:AL,35,FALSE)</f>
        <v>Agree Slightly</v>
      </c>
      <c r="BK283" t="s">
        <v>60</v>
      </c>
      <c r="BL283" s="6" t="str">
        <f>VLOOKUP($A283,PreSurvey!$D:AM,36,FALSE)</f>
        <v>Agree Slightly</v>
      </c>
      <c r="BM283" t="s">
        <v>65</v>
      </c>
      <c r="BN283" s="6" t="str">
        <f>VLOOKUP($A283,PreSurvey!$D:AN,37,FALSE)</f>
        <v>Neither Agree nor Disagree</v>
      </c>
      <c r="BO283" t="s">
        <v>60</v>
      </c>
      <c r="BP283" s="6" t="str">
        <f>VLOOKUP($A283,PreSurvey!$D:AO,38,FALSE)</f>
        <v>Disagree Slightly</v>
      </c>
      <c r="BQ283" t="s">
        <v>66</v>
      </c>
      <c r="BR283" s="6" t="str">
        <f>VLOOKUP($A283,PreSurvey!$D:AP,39,FALSE)</f>
        <v>Disagree Strongly</v>
      </c>
      <c r="BS283" t="s">
        <v>67</v>
      </c>
      <c r="BT283" s="6" t="str">
        <f>VLOOKUP($A283,PreSurvey!$D:AQ,40,FALSE)</f>
        <v>Disagree Strongly</v>
      </c>
      <c r="BU283" t="s">
        <v>68</v>
      </c>
      <c r="BV283" s="6" t="str">
        <f>VLOOKUP($A283,PreSurvey!$D:AR,41,FALSE)</f>
        <v>Disagree Strongly</v>
      </c>
      <c r="BW283" t="s">
        <v>66</v>
      </c>
      <c r="BX283" s="6" t="str">
        <f>VLOOKUP($A283,PreSurvey!$D:AS,42,FALSE)</f>
        <v>Disagree Strongly</v>
      </c>
      <c r="BY283" t="s">
        <v>66</v>
      </c>
      <c r="BZ283" s="6" t="str">
        <f>VLOOKUP($A283,PreSurvey!$D:AT,43,FALSE)</f>
        <v>Neither Agree nor Disagree</v>
      </c>
      <c r="CA283" t="s">
        <v>65</v>
      </c>
      <c r="CB283" s="6" t="str">
        <f>VLOOKUP($A283,PreSurvey!$D:AU,44,FALSE)</f>
        <v>Agree Slightly</v>
      </c>
      <c r="CC283" t="s">
        <v>68</v>
      </c>
      <c r="CD283" s="6" t="str">
        <f>VLOOKUP($A283,PreSurvey!$D:AV,45,FALSE)</f>
        <v>Agree Slightly</v>
      </c>
      <c r="CE283" t="s">
        <v>68</v>
      </c>
      <c r="CF283" s="6" t="str">
        <f>VLOOKUP($A283,PreSurvey!$D:AW,46,FALSE)</f>
        <v>Agree Slightly</v>
      </c>
      <c r="CG283" t="s">
        <v>68</v>
      </c>
      <c r="CH283" s="6" t="str">
        <f>VLOOKUP($A283,PreSurvey!$D:AX,47,FALSE)</f>
        <v>Agree Slightly</v>
      </c>
      <c r="CI283" t="s">
        <v>68</v>
      </c>
      <c r="CJ283" s="6" t="str">
        <f>VLOOKUP($A283,PreSurvey!$D:AY,48,FALSE)</f>
        <v>Neither Agree nor Disagree</v>
      </c>
      <c r="CK283" t="s">
        <v>65</v>
      </c>
      <c r="CL283">
        <v>424</v>
      </c>
      <c r="CM283" s="3">
        <v>44436.646527777775</v>
      </c>
    </row>
    <row r="284" spans="1:91" x14ac:dyDescent="0.35">
      <c r="A284" s="5" t="s">
        <v>723</v>
      </c>
      <c r="B284" t="s">
        <v>342</v>
      </c>
      <c r="C284" t="s">
        <v>702</v>
      </c>
      <c r="D284" t="s">
        <v>56</v>
      </c>
      <c r="E284" s="6" t="s">
        <v>58</v>
      </c>
      <c r="F284" s="6" t="s">
        <v>73</v>
      </c>
      <c r="G284" s="6" t="s">
        <v>58</v>
      </c>
      <c r="H284" s="6" t="s">
        <v>74</v>
      </c>
      <c r="I284">
        <v>5</v>
      </c>
      <c r="J284">
        <v>5</v>
      </c>
      <c r="K284">
        <v>5</v>
      </c>
      <c r="L284" s="6" t="str">
        <f>VLOOKUP($A284,PreSurvey!$D:M,10,FALSE)</f>
        <v>Agree Slightly</v>
      </c>
      <c r="M284" t="s">
        <v>65</v>
      </c>
      <c r="N284" s="6" t="str">
        <f>VLOOKUP($A284,PreSurvey!$D:N,11,FALSE)</f>
        <v>Disagree Strongly</v>
      </c>
      <c r="O284" t="s">
        <v>67</v>
      </c>
      <c r="P284" s="6" t="str">
        <f>VLOOKUP($A284,PreSurvey!$D:O,12,FALSE)</f>
        <v>Disagree Strongly</v>
      </c>
      <c r="Q284" t="s">
        <v>67</v>
      </c>
      <c r="R284" s="6" t="str">
        <f>VLOOKUP($A284,PreSurvey!$D:P,13,FALSE)</f>
        <v>Agree Slightly</v>
      </c>
      <c r="S284" t="s">
        <v>65</v>
      </c>
      <c r="T284" s="6" t="str">
        <f>VLOOKUP($A284,PreSurvey!$D:Q,14,FALSE)</f>
        <v>Agree Strongly</v>
      </c>
      <c r="U284" t="s">
        <v>65</v>
      </c>
      <c r="V284" s="6" t="str">
        <f>VLOOKUP($A284,PreSurvey!$D:R,15,FALSE)</f>
        <v>Disagree Strongly</v>
      </c>
      <c r="W284" t="s">
        <v>67</v>
      </c>
      <c r="X284" s="6" t="str">
        <f>VLOOKUP($A284,PreSurvey!$D:S,16,FALSE)</f>
        <v>Disagree Strongly</v>
      </c>
      <c r="Y284" t="s">
        <v>67</v>
      </c>
      <c r="Z284" s="6" t="str">
        <f>VLOOKUP($A284,PreSurvey!$D:T,17,FALSE)</f>
        <v>Disagree Strongly</v>
      </c>
      <c r="AA284" t="s">
        <v>67</v>
      </c>
      <c r="AB284" s="6" t="str">
        <f>VLOOKUP($A284,PreSurvey!$D:U,18,FALSE)</f>
        <v>Agree Slightly</v>
      </c>
      <c r="AC284" t="s">
        <v>65</v>
      </c>
      <c r="AD284" s="6" t="str">
        <f>VLOOKUP($A284,PreSurvey!$D:V,19,FALSE)</f>
        <v>Disagree Slightly</v>
      </c>
      <c r="AE284" t="s">
        <v>67</v>
      </c>
      <c r="AF284" s="6" t="str">
        <f>VLOOKUP($A284,PreSurvey!$D:W,20,FALSE)</f>
        <v>Agree Slightly</v>
      </c>
      <c r="AG284" t="s">
        <v>65</v>
      </c>
      <c r="AH284" s="6" t="str">
        <f>VLOOKUP($A284,PreSurvey!$D:X,21,FALSE)</f>
        <v>Neither Agree nor Disagree</v>
      </c>
      <c r="AI284" t="s">
        <v>65</v>
      </c>
      <c r="AJ284" s="6" t="str">
        <f>VLOOKUP($A284,PreSurvey!$D:Y,22,FALSE)</f>
        <v>Disagree Slightly</v>
      </c>
      <c r="AK284" t="s">
        <v>66</v>
      </c>
      <c r="AL284" s="6" t="str">
        <f>VLOOKUP($A284,PreSurvey!$D:Z,23,FALSE)</f>
        <v>Disagree Strongly</v>
      </c>
      <c r="AM284" t="s">
        <v>66</v>
      </c>
      <c r="AN284" s="6" t="str">
        <f>VLOOKUP($A284,PreSurvey!$D:AA,24,FALSE)</f>
        <v>Disagree Slightly</v>
      </c>
      <c r="AO284" t="s">
        <v>66</v>
      </c>
      <c r="AP284" s="6" t="str">
        <f>VLOOKUP($A284,PreSurvey!$D:AB,25,FALSE)</f>
        <v>Disagree Strongly</v>
      </c>
      <c r="AQ284" t="s">
        <v>67</v>
      </c>
      <c r="AR284" s="6" t="str">
        <f>VLOOKUP($A284,PreSurvey!$D:AC,26,FALSE)</f>
        <v>Disagree Strongly</v>
      </c>
      <c r="AS284" t="s">
        <v>67</v>
      </c>
      <c r="AT284" s="6" t="str">
        <f>VLOOKUP($A284,PreSurvey!$D:AD,27,FALSE)</f>
        <v>Agree Slightly</v>
      </c>
      <c r="AU284" t="s">
        <v>65</v>
      </c>
      <c r="AV284" s="6" t="str">
        <f>VLOOKUP($A284,PreSurvey!$D:AE,28,FALSE)</f>
        <v>Neither Agree nor Disagree</v>
      </c>
      <c r="AW284" t="s">
        <v>66</v>
      </c>
      <c r="AX284" s="6" t="str">
        <f>VLOOKUP($A284,PreSurvey!$D:AF,29,FALSE)</f>
        <v>Disagree Slightly</v>
      </c>
      <c r="AY284" t="s">
        <v>67</v>
      </c>
      <c r="AZ284" s="6" t="str">
        <f>VLOOKUP($A284,PreSurvey!$D:AG,30,FALSE)</f>
        <v>Neither Agree nor Disagree</v>
      </c>
      <c r="BA284" t="s">
        <v>66</v>
      </c>
      <c r="BB284" s="6" t="str">
        <f>VLOOKUP($A284,PreSurvey!$D:AH,31,FALSE)</f>
        <v>Agree Slightly</v>
      </c>
      <c r="BC284" t="s">
        <v>65</v>
      </c>
      <c r="BD284" s="6" t="str">
        <f>VLOOKUP($A284,PreSurvey!$D:AI,32,FALSE)</f>
        <v>Agree Slightly</v>
      </c>
      <c r="BE284" t="s">
        <v>65</v>
      </c>
      <c r="BF284" s="6" t="str">
        <f>VLOOKUP($A284,PreSurvey!$D:AJ,33,FALSE)</f>
        <v>Neither Agree nor Disagree</v>
      </c>
      <c r="BG284" t="s">
        <v>66</v>
      </c>
      <c r="BH284" s="6" t="str">
        <f>VLOOKUP($A284,PreSurvey!$D:AK,34,FALSE)</f>
        <v>Disagree Strongly</v>
      </c>
      <c r="BI284" t="s">
        <v>67</v>
      </c>
      <c r="BJ284" s="6" t="str">
        <f>VLOOKUP($A284,PreSurvey!$D:AL,35,FALSE)</f>
        <v>Disagree Strongly</v>
      </c>
      <c r="BK284" t="s">
        <v>67</v>
      </c>
      <c r="BL284" s="6" t="str">
        <f>VLOOKUP($A284,PreSurvey!$D:AM,36,FALSE)</f>
        <v>Disagree Strongly</v>
      </c>
      <c r="BM284" t="s">
        <v>67</v>
      </c>
      <c r="BN284" s="6" t="str">
        <f>VLOOKUP($A284,PreSurvey!$D:AN,37,FALSE)</f>
        <v>Disagree Slightly</v>
      </c>
      <c r="BO284" t="s">
        <v>66</v>
      </c>
      <c r="BP284" s="6" t="str">
        <f>VLOOKUP($A284,PreSurvey!$D:AO,38,FALSE)</f>
        <v>Disagree Strongly</v>
      </c>
      <c r="BQ284" t="s">
        <v>67</v>
      </c>
      <c r="BR284" s="6" t="str">
        <f>VLOOKUP($A284,PreSurvey!$D:AP,39,FALSE)</f>
        <v>Disagree Strongly</v>
      </c>
      <c r="BS284" t="s">
        <v>67</v>
      </c>
      <c r="BT284" s="6" t="str">
        <f>VLOOKUP($A284,PreSurvey!$D:AQ,40,FALSE)</f>
        <v>Disagree Strongly</v>
      </c>
      <c r="BU284" t="s">
        <v>66</v>
      </c>
      <c r="BV284" s="6" t="str">
        <f>VLOOKUP($A284,PreSurvey!$D:AR,41,FALSE)</f>
        <v>Disagree Strongly</v>
      </c>
      <c r="BW284" t="s">
        <v>66</v>
      </c>
      <c r="BX284" s="6" t="str">
        <f>VLOOKUP($A284,PreSurvey!$D:AS,42,FALSE)</f>
        <v>Disagree Slightly</v>
      </c>
      <c r="BY284" t="s">
        <v>66</v>
      </c>
      <c r="BZ284" s="6" t="str">
        <f>VLOOKUP($A284,PreSurvey!$D:AT,43,FALSE)</f>
        <v>Agree Slightly</v>
      </c>
      <c r="CA284" t="s">
        <v>67</v>
      </c>
      <c r="CB284" s="6" t="str">
        <f>VLOOKUP($A284,PreSurvey!$D:AU,44,FALSE)</f>
        <v>Agree Slightly</v>
      </c>
      <c r="CC284" t="s">
        <v>65</v>
      </c>
      <c r="CD284" s="6" t="str">
        <f>VLOOKUP($A284,PreSurvey!$D:AV,45,FALSE)</f>
        <v>Agree Slightly</v>
      </c>
      <c r="CE284" t="s">
        <v>65</v>
      </c>
      <c r="CF284" s="6" t="str">
        <f>VLOOKUP($A284,PreSurvey!$D:AW,46,FALSE)</f>
        <v>Agree Slightly</v>
      </c>
      <c r="CG284" t="s">
        <v>65</v>
      </c>
      <c r="CH284" s="6" t="str">
        <f>VLOOKUP($A284,PreSurvey!$D:AX,47,FALSE)</f>
        <v>Agree Slightly</v>
      </c>
      <c r="CI284" t="s">
        <v>65</v>
      </c>
      <c r="CJ284" s="6" t="str">
        <f>VLOOKUP($A284,PreSurvey!$D:AY,48,FALSE)</f>
        <v>Agree Slightly</v>
      </c>
      <c r="CK284" t="s">
        <v>65</v>
      </c>
      <c r="CL284">
        <v>423</v>
      </c>
      <c r="CM284" s="3">
        <v>44436.64166666667</v>
      </c>
    </row>
    <row r="285" spans="1:91" x14ac:dyDescent="0.35">
      <c r="A285" s="5" t="s">
        <v>482</v>
      </c>
      <c r="B285" t="s">
        <v>342</v>
      </c>
      <c r="C285" t="s">
        <v>705</v>
      </c>
      <c r="D285" t="s">
        <v>63</v>
      </c>
      <c r="E285" s="6" t="s">
        <v>52</v>
      </c>
      <c r="F285" s="6" t="s">
        <v>77</v>
      </c>
      <c r="G285" s="6" t="s">
        <v>58</v>
      </c>
      <c r="H285" s="6" t="s">
        <v>59</v>
      </c>
      <c r="I285">
        <v>5</v>
      </c>
      <c r="J285">
        <v>5</v>
      </c>
      <c r="K285">
        <v>5</v>
      </c>
      <c r="L285" s="6" t="str">
        <f>VLOOKUP($A285,PreSurvey!$D:M,10,FALSE)</f>
        <v>Agree Slightly</v>
      </c>
      <c r="M285" t="s">
        <v>68</v>
      </c>
      <c r="N285" s="6" t="str">
        <f>VLOOKUP($A285,PreSurvey!$D:N,11,FALSE)</f>
        <v>Agree Slightly</v>
      </c>
      <c r="O285" t="s">
        <v>65</v>
      </c>
      <c r="P285" s="6" t="str">
        <f>VLOOKUP($A285,PreSurvey!$D:O,12,FALSE)</f>
        <v>Disagree Slightly</v>
      </c>
      <c r="Q285" t="s">
        <v>60</v>
      </c>
      <c r="R285" s="6" t="str">
        <f>VLOOKUP($A285,PreSurvey!$D:P,13,FALSE)</f>
        <v>Agree Slightly</v>
      </c>
      <c r="S285" t="s">
        <v>68</v>
      </c>
      <c r="T285" s="6" t="str">
        <f>VLOOKUP($A285,PreSurvey!$D:Q,14,FALSE)</f>
        <v>Agree Strongly</v>
      </c>
      <c r="U285" t="s">
        <v>68</v>
      </c>
      <c r="V285" s="6" t="str">
        <f>VLOOKUP($A285,PreSurvey!$D:R,15,FALSE)</f>
        <v>Agree Slightly</v>
      </c>
      <c r="W285" t="s">
        <v>60</v>
      </c>
      <c r="X285" s="6" t="str">
        <f>VLOOKUP($A285,PreSurvey!$D:S,16,FALSE)</f>
        <v>Disagree Slightly</v>
      </c>
      <c r="Y285" t="s">
        <v>67</v>
      </c>
      <c r="Z285" s="6" t="str">
        <f>VLOOKUP($A285,PreSurvey!$D:T,17,FALSE)</f>
        <v>Disagree Slightly</v>
      </c>
      <c r="AA285" t="s">
        <v>66</v>
      </c>
      <c r="AB285" s="6" t="str">
        <f>VLOOKUP($A285,PreSurvey!$D:U,18,FALSE)</f>
        <v>Agree Strongly</v>
      </c>
      <c r="AC285" t="s">
        <v>68</v>
      </c>
      <c r="AD285" s="6" t="str">
        <f>VLOOKUP($A285,PreSurvey!$D:V,19,FALSE)</f>
        <v>Disagree Slightly</v>
      </c>
      <c r="AE285" t="s">
        <v>67</v>
      </c>
      <c r="AF285" s="6" t="str">
        <f>VLOOKUP($A285,PreSurvey!$D:W,20,FALSE)</f>
        <v>Neither Agree nor Disagree</v>
      </c>
      <c r="AG285" t="s">
        <v>66</v>
      </c>
      <c r="AH285" s="6" t="str">
        <f>VLOOKUP($A285,PreSurvey!$D:X,21,FALSE)</f>
        <v>Disagree Slightly</v>
      </c>
      <c r="AI285" t="s">
        <v>65</v>
      </c>
      <c r="AJ285" s="6" t="str">
        <f>VLOOKUP($A285,PreSurvey!$D:Y,22,FALSE)</f>
        <v>Agree Slightly</v>
      </c>
      <c r="AK285" t="s">
        <v>60</v>
      </c>
      <c r="AL285" s="6" t="str">
        <f>VLOOKUP($A285,PreSurvey!$D:Z,23,FALSE)</f>
        <v>Disagree Strongly</v>
      </c>
      <c r="AM285" t="s">
        <v>67</v>
      </c>
      <c r="AN285" s="6" t="str">
        <f>VLOOKUP($A285,PreSurvey!$D:AA,24,FALSE)</f>
        <v>Disagree Slightly</v>
      </c>
      <c r="AO285" t="s">
        <v>65</v>
      </c>
      <c r="AP285" s="6" t="str">
        <f>VLOOKUP($A285,PreSurvey!$D:AB,25,FALSE)</f>
        <v>Disagree Strongly</v>
      </c>
      <c r="AQ285" t="s">
        <v>67</v>
      </c>
      <c r="AR285" s="6" t="str">
        <f>VLOOKUP($A285,PreSurvey!$D:AC,26,FALSE)</f>
        <v>Agree Slightly</v>
      </c>
      <c r="AS285" t="s">
        <v>65</v>
      </c>
      <c r="AT285" s="6" t="str">
        <f>VLOOKUP($A285,PreSurvey!$D:AD,27,FALSE)</f>
        <v>Agree Slightly</v>
      </c>
      <c r="AU285" t="s">
        <v>68</v>
      </c>
      <c r="AV285" s="6" t="str">
        <f>VLOOKUP($A285,PreSurvey!$D:AE,28,FALSE)</f>
        <v>Disagree Strongly</v>
      </c>
      <c r="AW285" t="s">
        <v>67</v>
      </c>
      <c r="AX285" s="6" t="str">
        <f>VLOOKUP($A285,PreSurvey!$D:AF,29,FALSE)</f>
        <v>Agree Slightly</v>
      </c>
      <c r="AY285" t="s">
        <v>65</v>
      </c>
      <c r="AZ285" s="6" t="str">
        <f>VLOOKUP($A285,PreSurvey!$D:AG,30,FALSE)</f>
        <v>Disagree Slightly</v>
      </c>
      <c r="BA285" t="s">
        <v>66</v>
      </c>
      <c r="BB285" s="6" t="str">
        <f>VLOOKUP($A285,PreSurvey!$D:AH,31,FALSE)</f>
        <v>Disagree Slightly</v>
      </c>
      <c r="BC285" t="s">
        <v>60</v>
      </c>
      <c r="BD285" s="6" t="str">
        <f>VLOOKUP($A285,PreSurvey!$D:AI,32,FALSE)</f>
        <v>Disagree Slightly</v>
      </c>
      <c r="BE285" t="s">
        <v>66</v>
      </c>
      <c r="BF285" s="6" t="str">
        <f>VLOOKUP($A285,PreSurvey!$D:AJ,33,FALSE)</f>
        <v>Disagree Slightly</v>
      </c>
      <c r="BG285" t="s">
        <v>67</v>
      </c>
      <c r="BH285" s="6" t="str">
        <f>VLOOKUP($A285,PreSurvey!$D:AK,34,FALSE)</f>
        <v>Agree Slightly</v>
      </c>
      <c r="BI285" t="s">
        <v>68</v>
      </c>
      <c r="BJ285" s="6" t="str">
        <f>VLOOKUP($A285,PreSurvey!$D:AL,35,FALSE)</f>
        <v>Neither Agree nor Disagree</v>
      </c>
      <c r="BK285" t="s">
        <v>66</v>
      </c>
      <c r="BL285" s="6" t="str">
        <f>VLOOKUP($A285,PreSurvey!$D:AM,36,FALSE)</f>
        <v>Agree Slightly</v>
      </c>
      <c r="BM285" t="s">
        <v>60</v>
      </c>
      <c r="BN285" s="6" t="str">
        <f>VLOOKUP($A285,PreSurvey!$D:AN,37,FALSE)</f>
        <v>Disagree Slightly</v>
      </c>
      <c r="BO285" t="s">
        <v>66</v>
      </c>
      <c r="BP285" s="6" t="str">
        <f>VLOOKUP($A285,PreSurvey!$D:AO,38,FALSE)</f>
        <v>Disagree Strongly</v>
      </c>
      <c r="BQ285" t="s">
        <v>67</v>
      </c>
      <c r="BR285" s="6" t="str">
        <f>VLOOKUP($A285,PreSurvey!$D:AP,39,FALSE)</f>
        <v>Disagree Strongly</v>
      </c>
      <c r="BS285" t="s">
        <v>67</v>
      </c>
      <c r="BT285" s="6" t="str">
        <f>VLOOKUP($A285,PreSurvey!$D:AQ,40,FALSE)</f>
        <v>Disagree Slightly</v>
      </c>
      <c r="BU285" t="s">
        <v>67</v>
      </c>
      <c r="BV285" s="6" t="str">
        <f>VLOOKUP($A285,PreSurvey!$D:AR,41,FALSE)</f>
        <v>Disagree Strongly</v>
      </c>
      <c r="BW285" t="s">
        <v>67</v>
      </c>
      <c r="BX285" s="6" t="str">
        <f>VLOOKUP($A285,PreSurvey!$D:AS,42,FALSE)</f>
        <v>Disagree Slightly</v>
      </c>
      <c r="BY285" t="s">
        <v>67</v>
      </c>
      <c r="BZ285" s="6" t="str">
        <f>VLOOKUP($A285,PreSurvey!$D:AT,43,FALSE)</f>
        <v>Agree Slightly</v>
      </c>
      <c r="CA285" t="s">
        <v>68</v>
      </c>
      <c r="CB285" s="6" t="str">
        <f>VLOOKUP($A285,PreSurvey!$D:AU,44,FALSE)</f>
        <v>Agree Strongly</v>
      </c>
      <c r="CC285" t="s">
        <v>68</v>
      </c>
      <c r="CD285" s="6" t="str">
        <f>VLOOKUP($A285,PreSurvey!$D:AV,45,FALSE)</f>
        <v>Agree Strongly</v>
      </c>
      <c r="CE285" t="s">
        <v>68</v>
      </c>
      <c r="CF285" s="6" t="str">
        <f>VLOOKUP($A285,PreSurvey!$D:AW,46,FALSE)</f>
        <v>Agree Strongly</v>
      </c>
      <c r="CG285" t="s">
        <v>68</v>
      </c>
      <c r="CH285" s="6" t="str">
        <f>VLOOKUP($A285,PreSurvey!$D:AX,47,FALSE)</f>
        <v>Agree Strongly</v>
      </c>
      <c r="CI285" t="s">
        <v>68</v>
      </c>
      <c r="CJ285" s="6" t="str">
        <f>VLOOKUP($A285,PreSurvey!$D:AY,48,FALSE)</f>
        <v>Agree Strongly</v>
      </c>
      <c r="CK285" t="s">
        <v>68</v>
      </c>
      <c r="CL285">
        <v>413</v>
      </c>
      <c r="CM285" s="3">
        <v>44436.568749999999</v>
      </c>
    </row>
    <row r="286" spans="1:91" x14ac:dyDescent="0.35">
      <c r="A286" s="5" t="s">
        <v>466</v>
      </c>
      <c r="B286" t="s">
        <v>342</v>
      </c>
      <c r="C286" t="s">
        <v>705</v>
      </c>
      <c r="D286" t="s">
        <v>63</v>
      </c>
      <c r="E286" s="6" t="s">
        <v>58</v>
      </c>
      <c r="F286" s="6" t="s">
        <v>73</v>
      </c>
      <c r="G286" s="6" t="s">
        <v>58</v>
      </c>
      <c r="H286" s="6" t="s">
        <v>59</v>
      </c>
      <c r="I286">
        <v>5</v>
      </c>
      <c r="J286">
        <v>5</v>
      </c>
      <c r="K286">
        <v>3</v>
      </c>
      <c r="L286" s="6" t="str">
        <f>VLOOKUP($A286,PreSurvey!$D:M,10,FALSE)</f>
        <v>Agree Slightly</v>
      </c>
      <c r="M286" t="s">
        <v>68</v>
      </c>
      <c r="N286" s="6" t="str">
        <f>VLOOKUP($A286,PreSurvey!$D:N,11,FALSE)</f>
        <v>Disagree Slightly</v>
      </c>
      <c r="O286" t="s">
        <v>67</v>
      </c>
      <c r="P286" s="6" t="str">
        <f>VLOOKUP($A286,PreSurvey!$D:O,12,FALSE)</f>
        <v>Disagree Slightly</v>
      </c>
      <c r="Q286" t="s">
        <v>67</v>
      </c>
      <c r="R286" s="6" t="str">
        <f>VLOOKUP($A286,PreSurvey!$D:P,13,FALSE)</f>
        <v>Agree Slightly</v>
      </c>
      <c r="S286" t="s">
        <v>65</v>
      </c>
      <c r="T286" s="6" t="str">
        <f>VLOOKUP($A286,PreSurvey!$D:Q,14,FALSE)</f>
        <v>Agree Slightly</v>
      </c>
      <c r="U286" t="s">
        <v>65</v>
      </c>
      <c r="V286" s="6" t="str">
        <f>VLOOKUP($A286,PreSurvey!$D:R,15,FALSE)</f>
        <v>Disagree Slightly</v>
      </c>
      <c r="W286" t="s">
        <v>67</v>
      </c>
      <c r="X286" s="6" t="str">
        <f>VLOOKUP($A286,PreSurvey!$D:S,16,FALSE)</f>
        <v>Disagree Slightly</v>
      </c>
      <c r="Y286" t="s">
        <v>67</v>
      </c>
      <c r="Z286" s="6" t="str">
        <f>VLOOKUP($A286,PreSurvey!$D:T,17,FALSE)</f>
        <v>Disagree Slightly</v>
      </c>
      <c r="AA286" t="s">
        <v>67</v>
      </c>
      <c r="AB286" s="6" t="str">
        <f>VLOOKUP($A286,PreSurvey!$D:U,18,FALSE)</f>
        <v>Disagree Slightly</v>
      </c>
      <c r="AC286" t="s">
        <v>60</v>
      </c>
      <c r="AD286" s="6" t="str">
        <f>VLOOKUP($A286,PreSurvey!$D:V,19,FALSE)</f>
        <v>Disagree Slightly</v>
      </c>
      <c r="AE286" t="s">
        <v>60</v>
      </c>
      <c r="AF286" s="6" t="str">
        <f>VLOOKUP($A286,PreSurvey!$D:W,20,FALSE)</f>
        <v>Disagree Strongly</v>
      </c>
      <c r="AG286" t="s">
        <v>67</v>
      </c>
      <c r="AH286" s="6" t="str">
        <f>VLOOKUP($A286,PreSurvey!$D:X,21,FALSE)</f>
        <v>Disagree Strongly</v>
      </c>
      <c r="AI286" t="s">
        <v>67</v>
      </c>
      <c r="AJ286" s="6" t="str">
        <f>VLOOKUP($A286,PreSurvey!$D:Y,22,FALSE)</f>
        <v>Disagree Slightly</v>
      </c>
      <c r="AK286" t="s">
        <v>67</v>
      </c>
      <c r="AL286" s="6" t="str">
        <f>VLOOKUP($A286,PreSurvey!$D:Z,23,FALSE)</f>
        <v>Disagree Strongly</v>
      </c>
      <c r="AM286" t="s">
        <v>67</v>
      </c>
      <c r="AN286" s="6" t="str">
        <f>VLOOKUP($A286,PreSurvey!$D:AA,24,FALSE)</f>
        <v>Disagree Strongly</v>
      </c>
      <c r="AO286" t="s">
        <v>67</v>
      </c>
      <c r="AP286" s="6" t="str">
        <f>VLOOKUP($A286,PreSurvey!$D:AB,25,FALSE)</f>
        <v>Disagree Strongly</v>
      </c>
      <c r="AQ286" t="s">
        <v>67</v>
      </c>
      <c r="AR286" s="6" t="str">
        <f>VLOOKUP($A286,PreSurvey!$D:AC,26,FALSE)</f>
        <v>Disagree Slightly</v>
      </c>
      <c r="AS286" t="s">
        <v>67</v>
      </c>
      <c r="AT286" s="6" t="str">
        <f>VLOOKUP($A286,PreSurvey!$D:AD,27,FALSE)</f>
        <v>Agree Slightly</v>
      </c>
      <c r="AU286" t="s">
        <v>66</v>
      </c>
      <c r="AV286" s="6" t="str">
        <f>VLOOKUP($A286,PreSurvey!$D:AE,28,FALSE)</f>
        <v>Disagree Slightly</v>
      </c>
      <c r="AW286" t="s">
        <v>66</v>
      </c>
      <c r="AX286" s="6" t="str">
        <f>VLOOKUP($A286,PreSurvey!$D:AF,29,FALSE)</f>
        <v>Disagree Strongly</v>
      </c>
      <c r="AY286" t="s">
        <v>67</v>
      </c>
      <c r="AZ286" s="6" t="str">
        <f>VLOOKUP($A286,PreSurvey!$D:AG,30,FALSE)</f>
        <v>Disagree Strongly</v>
      </c>
      <c r="BA286" t="s">
        <v>66</v>
      </c>
      <c r="BB286" s="6" t="str">
        <f>VLOOKUP($A286,PreSurvey!$D:AH,31,FALSE)</f>
        <v>Agree Strongly</v>
      </c>
      <c r="BC286" t="s">
        <v>65</v>
      </c>
      <c r="BD286" s="6" t="str">
        <f>VLOOKUP($A286,PreSurvey!$D:AI,32,FALSE)</f>
        <v>Agree Strongly</v>
      </c>
      <c r="BE286" t="s">
        <v>65</v>
      </c>
      <c r="BF286" s="6" t="str">
        <f>VLOOKUP($A286,PreSurvey!$D:AJ,33,FALSE)</f>
        <v>Disagree Strongly</v>
      </c>
      <c r="BG286" t="s">
        <v>66</v>
      </c>
      <c r="BH286" s="6" t="str">
        <f>VLOOKUP($A286,PreSurvey!$D:AK,34,FALSE)</f>
        <v>Disagree Strongly</v>
      </c>
      <c r="BI286" t="s">
        <v>67</v>
      </c>
      <c r="BJ286" s="6" t="str">
        <f>VLOOKUP($A286,PreSurvey!$D:AL,35,FALSE)</f>
        <v>Disagree Slightly</v>
      </c>
      <c r="BK286" t="s">
        <v>67</v>
      </c>
      <c r="BL286" s="6" t="str">
        <f>VLOOKUP($A286,PreSurvey!$D:AM,36,FALSE)</f>
        <v>Disagree Slightly</v>
      </c>
      <c r="BM286" t="s">
        <v>66</v>
      </c>
      <c r="BN286" s="6" t="str">
        <f>VLOOKUP($A286,PreSurvey!$D:AN,37,FALSE)</f>
        <v>Disagree Slightly</v>
      </c>
      <c r="BO286" t="s">
        <v>66</v>
      </c>
      <c r="BP286" s="6" t="str">
        <f>VLOOKUP($A286,PreSurvey!$D:AO,38,FALSE)</f>
        <v>Disagree Strongly</v>
      </c>
      <c r="BQ286" t="s">
        <v>66</v>
      </c>
      <c r="BR286" s="6" t="str">
        <f>VLOOKUP($A286,PreSurvey!$D:AP,39,FALSE)</f>
        <v>Disagree Slightly</v>
      </c>
      <c r="BS286" t="s">
        <v>67</v>
      </c>
      <c r="BT286" s="6" t="str">
        <f>VLOOKUP($A286,PreSurvey!$D:AQ,40,FALSE)</f>
        <v>Disagree Slightly</v>
      </c>
      <c r="BU286" t="s">
        <v>67</v>
      </c>
      <c r="BV286" s="6" t="str">
        <f>VLOOKUP($A286,PreSurvey!$D:AR,41,FALSE)</f>
        <v>Disagree Slightly</v>
      </c>
      <c r="BW286" t="s">
        <v>67</v>
      </c>
      <c r="BX286" s="6" t="str">
        <f>VLOOKUP($A286,PreSurvey!$D:AS,42,FALSE)</f>
        <v>Agree Slightly</v>
      </c>
      <c r="BY286" t="s">
        <v>66</v>
      </c>
      <c r="BZ286" s="6" t="str">
        <f>VLOOKUP($A286,PreSurvey!$D:AT,43,FALSE)</f>
        <v>Agree Slightly</v>
      </c>
      <c r="CA286" t="s">
        <v>65</v>
      </c>
      <c r="CB286" s="6" t="str">
        <f>VLOOKUP($A286,PreSurvey!$D:AU,44,FALSE)</f>
        <v>Agree Strongly</v>
      </c>
      <c r="CC286" t="s">
        <v>68</v>
      </c>
      <c r="CD286" s="6" t="str">
        <f>VLOOKUP($A286,PreSurvey!$D:AV,45,FALSE)</f>
        <v>Agree Strongly</v>
      </c>
      <c r="CE286" t="s">
        <v>68</v>
      </c>
      <c r="CF286" s="6" t="str">
        <f>VLOOKUP($A286,PreSurvey!$D:AW,46,FALSE)</f>
        <v>Neither Agree nor Disagree</v>
      </c>
      <c r="CG286" t="s">
        <v>65</v>
      </c>
      <c r="CH286" s="6" t="str">
        <f>VLOOKUP($A286,PreSurvey!$D:AX,47,FALSE)</f>
        <v>Neither Agree nor Disagree</v>
      </c>
      <c r="CI286" t="s">
        <v>60</v>
      </c>
      <c r="CJ286" s="6" t="str">
        <f>VLOOKUP($A286,PreSurvey!$D:AY,48,FALSE)</f>
        <v>Neither Agree nor Disagree</v>
      </c>
      <c r="CK286" t="s">
        <v>60</v>
      </c>
      <c r="CL286">
        <v>411</v>
      </c>
      <c r="CM286" s="3">
        <v>44436.561111111114</v>
      </c>
    </row>
    <row r="287" spans="1:91" x14ac:dyDescent="0.35">
      <c r="A287" s="5" t="s">
        <v>475</v>
      </c>
      <c r="B287" t="s">
        <v>342</v>
      </c>
      <c r="C287" t="s">
        <v>705</v>
      </c>
      <c r="D287" t="s">
        <v>63</v>
      </c>
      <c r="E287" s="6" t="s">
        <v>52</v>
      </c>
      <c r="F287" s="6" t="s">
        <v>173</v>
      </c>
      <c r="G287" s="6" t="s">
        <v>58</v>
      </c>
      <c r="H287" s="6" t="s">
        <v>59</v>
      </c>
      <c r="I287">
        <v>5</v>
      </c>
      <c r="J287">
        <v>5</v>
      </c>
      <c r="K287">
        <v>5</v>
      </c>
      <c r="L287" s="6" t="str">
        <f>VLOOKUP($A287,PreSurvey!$D:M,10,FALSE)</f>
        <v>Agree Slightly</v>
      </c>
      <c r="M287" t="s">
        <v>65</v>
      </c>
      <c r="N287" s="6" t="str">
        <f>VLOOKUP($A287,PreSurvey!$D:N,11,FALSE)</f>
        <v>Disagree Slightly</v>
      </c>
      <c r="O287" t="s">
        <v>65</v>
      </c>
      <c r="P287" s="6" t="str">
        <f>VLOOKUP($A287,PreSurvey!$D:O,12,FALSE)</f>
        <v>Neither Agree nor Disagree</v>
      </c>
      <c r="Q287" t="s">
        <v>60</v>
      </c>
      <c r="R287" s="6" t="str">
        <f>VLOOKUP($A287,PreSurvey!$D:P,13,FALSE)</f>
        <v>Disagree Slightly</v>
      </c>
      <c r="S287" t="s">
        <v>65</v>
      </c>
      <c r="T287" s="6" t="str">
        <f>VLOOKUP($A287,PreSurvey!$D:Q,14,FALSE)</f>
        <v>Agree Slightly</v>
      </c>
      <c r="U287" t="s">
        <v>65</v>
      </c>
      <c r="V287" s="6" t="str">
        <f>VLOOKUP($A287,PreSurvey!$D:R,15,FALSE)</f>
        <v>Disagree Slightly</v>
      </c>
      <c r="W287" t="s">
        <v>66</v>
      </c>
      <c r="X287" s="6" t="str">
        <f>VLOOKUP($A287,PreSurvey!$D:S,16,FALSE)</f>
        <v>Disagree Slightly</v>
      </c>
      <c r="Y287" t="s">
        <v>66</v>
      </c>
      <c r="Z287" s="6" t="str">
        <f>VLOOKUP($A287,PreSurvey!$D:T,17,FALSE)</f>
        <v>Disagree Slightly</v>
      </c>
      <c r="AA287" t="s">
        <v>66</v>
      </c>
      <c r="AB287" s="6" t="str">
        <f>VLOOKUP($A287,PreSurvey!$D:U,18,FALSE)</f>
        <v>Agree Slightly</v>
      </c>
      <c r="AC287" t="s">
        <v>65</v>
      </c>
      <c r="AD287" s="6" t="str">
        <f>VLOOKUP($A287,PreSurvey!$D:V,19,FALSE)</f>
        <v>Agree Slightly</v>
      </c>
      <c r="AE287" t="s">
        <v>60</v>
      </c>
      <c r="AF287" s="6" t="str">
        <f>VLOOKUP($A287,PreSurvey!$D:W,20,FALSE)</f>
        <v>Neither Agree nor Disagree</v>
      </c>
      <c r="AG287" t="s">
        <v>66</v>
      </c>
      <c r="AH287" s="6" t="str">
        <f>VLOOKUP($A287,PreSurvey!$D:X,21,FALSE)</f>
        <v>Neither Agree nor Disagree</v>
      </c>
      <c r="AI287" t="s">
        <v>65</v>
      </c>
      <c r="AJ287" s="6" t="str">
        <f>VLOOKUP($A287,PreSurvey!$D:Y,22,FALSE)</f>
        <v>Neither Agree nor Disagree</v>
      </c>
      <c r="AK287" t="s">
        <v>65</v>
      </c>
      <c r="AL287" s="6" t="str">
        <f>VLOOKUP($A287,PreSurvey!$D:Z,23,FALSE)</f>
        <v>Agree Slightly</v>
      </c>
      <c r="AM287" t="s">
        <v>65</v>
      </c>
      <c r="AN287" s="6" t="str">
        <f>VLOOKUP($A287,PreSurvey!$D:AA,24,FALSE)</f>
        <v>Disagree Slightly</v>
      </c>
      <c r="AO287" t="s">
        <v>66</v>
      </c>
      <c r="AP287" s="6" t="str">
        <f>VLOOKUP($A287,PreSurvey!$D:AB,25,FALSE)</f>
        <v>Disagree Strongly</v>
      </c>
      <c r="AQ287" t="s">
        <v>66</v>
      </c>
      <c r="AR287" s="6" t="str">
        <f>VLOOKUP($A287,PreSurvey!$D:AC,26,FALSE)</f>
        <v>Disagree Slightly</v>
      </c>
      <c r="AS287" t="s">
        <v>65</v>
      </c>
      <c r="AT287" s="6" t="str">
        <f>VLOOKUP($A287,PreSurvey!$D:AD,27,FALSE)</f>
        <v>Agree Slightly</v>
      </c>
      <c r="AU287" t="s">
        <v>65</v>
      </c>
      <c r="AV287" s="6" t="str">
        <f>VLOOKUP($A287,PreSurvey!$D:AE,28,FALSE)</f>
        <v>Neither Agree nor Disagree</v>
      </c>
      <c r="AW287" t="s">
        <v>60</v>
      </c>
      <c r="AX287" s="6" t="str">
        <f>VLOOKUP($A287,PreSurvey!$D:AF,29,FALSE)</f>
        <v>Disagree Slightly</v>
      </c>
      <c r="AY287" t="s">
        <v>65</v>
      </c>
      <c r="AZ287" s="6" t="str">
        <f>VLOOKUP($A287,PreSurvey!$D:AG,30,FALSE)</f>
        <v>Neither Agree nor Disagree</v>
      </c>
      <c r="BA287" t="s">
        <v>65</v>
      </c>
      <c r="BB287" s="6" t="str">
        <f>VLOOKUP($A287,PreSurvey!$D:AH,31,FALSE)</f>
        <v>Disagree Slightly</v>
      </c>
      <c r="BC287" t="s">
        <v>65</v>
      </c>
      <c r="BD287" s="6" t="str">
        <f>VLOOKUP($A287,PreSurvey!$D:AI,32,FALSE)</f>
        <v>Agree Slightly</v>
      </c>
      <c r="BE287" t="s">
        <v>65</v>
      </c>
      <c r="BF287" s="6" t="str">
        <f>VLOOKUP($A287,PreSurvey!$D:AJ,33,FALSE)</f>
        <v>Neither Agree nor Disagree</v>
      </c>
      <c r="BG287" t="s">
        <v>65</v>
      </c>
      <c r="BH287" s="6" t="str">
        <f>VLOOKUP($A287,PreSurvey!$D:AK,34,FALSE)</f>
        <v>Disagree Slightly</v>
      </c>
      <c r="BI287" t="s">
        <v>66</v>
      </c>
      <c r="BJ287" s="6" t="str">
        <f>VLOOKUP($A287,PreSurvey!$D:AL,35,FALSE)</f>
        <v>Neither Agree nor Disagree</v>
      </c>
      <c r="BK287" t="s">
        <v>66</v>
      </c>
      <c r="BL287" s="6" t="str">
        <f>VLOOKUP($A287,PreSurvey!$D:AM,36,FALSE)</f>
        <v>Agree Strongly</v>
      </c>
      <c r="BM287" t="s">
        <v>65</v>
      </c>
      <c r="BN287" s="6" t="str">
        <f>VLOOKUP($A287,PreSurvey!$D:AN,37,FALSE)</f>
        <v>Disagree Slightly</v>
      </c>
      <c r="BO287" t="s">
        <v>66</v>
      </c>
      <c r="BP287" s="6" t="str">
        <f>VLOOKUP($A287,PreSurvey!$D:AO,38,FALSE)</f>
        <v>Disagree Slightly</v>
      </c>
      <c r="BQ287" t="s">
        <v>66</v>
      </c>
      <c r="BR287" s="6" t="str">
        <f>VLOOKUP($A287,PreSurvey!$D:AP,39,FALSE)</f>
        <v>Disagree Slightly</v>
      </c>
      <c r="BS287" t="s">
        <v>66</v>
      </c>
      <c r="BT287" s="6" t="str">
        <f>VLOOKUP($A287,PreSurvey!$D:AQ,40,FALSE)</f>
        <v>Disagree Slightly</v>
      </c>
      <c r="BU287" t="s">
        <v>66</v>
      </c>
      <c r="BV287" s="6" t="str">
        <f>VLOOKUP($A287,PreSurvey!$D:AR,41,FALSE)</f>
        <v>Disagree Slightly</v>
      </c>
      <c r="BW287" t="s">
        <v>66</v>
      </c>
      <c r="BX287" s="6" t="str">
        <f>VLOOKUP($A287,PreSurvey!$D:AS,42,FALSE)</f>
        <v>Neither Agree nor Disagree</v>
      </c>
      <c r="BY287" t="s">
        <v>66</v>
      </c>
      <c r="BZ287" s="6" t="str">
        <f>VLOOKUP($A287,PreSurvey!$D:AT,43,FALSE)</f>
        <v>Disagree Slightly</v>
      </c>
      <c r="CA287" t="s">
        <v>65</v>
      </c>
      <c r="CB287" s="6" t="str">
        <f>VLOOKUP($A287,PreSurvey!$D:AU,44,FALSE)</f>
        <v>Agree Strongly</v>
      </c>
      <c r="CC287" t="s">
        <v>65</v>
      </c>
      <c r="CD287" s="6" t="str">
        <f>VLOOKUP($A287,PreSurvey!$D:AV,45,FALSE)</f>
        <v>Agree Slightly</v>
      </c>
      <c r="CE287" t="s">
        <v>65</v>
      </c>
      <c r="CF287" s="6" t="str">
        <f>VLOOKUP($A287,PreSurvey!$D:AW,46,FALSE)</f>
        <v>Agree Slightly</v>
      </c>
      <c r="CG287" t="s">
        <v>65</v>
      </c>
      <c r="CH287" s="6" t="str">
        <f>VLOOKUP($A287,PreSurvey!$D:AX,47,FALSE)</f>
        <v>Agree Strongly</v>
      </c>
      <c r="CI287" t="s">
        <v>65</v>
      </c>
      <c r="CJ287" s="6" t="str">
        <f>VLOOKUP($A287,PreSurvey!$D:AY,48,FALSE)</f>
        <v>Agree Slightly</v>
      </c>
      <c r="CK287" t="s">
        <v>65</v>
      </c>
      <c r="CL287">
        <v>399</v>
      </c>
      <c r="CM287" s="3">
        <v>44436.428472222222</v>
      </c>
    </row>
    <row r="288" spans="1:91" x14ac:dyDescent="0.35">
      <c r="A288" s="5" t="s">
        <v>375</v>
      </c>
      <c r="B288" t="s">
        <v>342</v>
      </c>
      <c r="C288" t="s">
        <v>715</v>
      </c>
      <c r="D288" t="s">
        <v>63</v>
      </c>
      <c r="E288" s="6" t="s">
        <v>52</v>
      </c>
      <c r="F288" s="6" t="s">
        <v>77</v>
      </c>
      <c r="G288" s="6" t="s">
        <v>58</v>
      </c>
      <c r="H288" s="6" t="s">
        <v>59</v>
      </c>
      <c r="I288">
        <v>5</v>
      </c>
      <c r="J288">
        <v>5</v>
      </c>
      <c r="K288">
        <v>5</v>
      </c>
      <c r="L288" s="6" t="str">
        <f>VLOOKUP($A288,PreSurvey!$D:M,10,FALSE)</f>
        <v>Agree Slightly</v>
      </c>
      <c r="M288" t="s">
        <v>68</v>
      </c>
      <c r="N288" s="6" t="str">
        <f>VLOOKUP($A288,PreSurvey!$D:N,11,FALSE)</f>
        <v>Neither Agree nor Disagree</v>
      </c>
      <c r="O288" t="s">
        <v>65</v>
      </c>
      <c r="P288" s="6" t="str">
        <f>VLOOKUP($A288,PreSurvey!$D:O,12,FALSE)</f>
        <v>Neither Agree nor Disagree</v>
      </c>
      <c r="Q288" t="s">
        <v>66</v>
      </c>
      <c r="R288" s="6" t="str">
        <f>VLOOKUP($A288,PreSurvey!$D:P,13,FALSE)</f>
        <v>Agree Strongly</v>
      </c>
      <c r="S288" t="s">
        <v>68</v>
      </c>
      <c r="T288" s="6" t="str">
        <f>VLOOKUP($A288,PreSurvey!$D:Q,14,FALSE)</f>
        <v>Agree Strongly</v>
      </c>
      <c r="U288" t="s">
        <v>68</v>
      </c>
      <c r="V288" s="6" t="str">
        <f>VLOOKUP($A288,PreSurvey!$D:R,15,FALSE)</f>
        <v>Disagree Strongly</v>
      </c>
      <c r="W288" t="s">
        <v>67</v>
      </c>
      <c r="X288" s="6" t="str">
        <f>VLOOKUP($A288,PreSurvey!$D:S,16,FALSE)</f>
        <v>Disagree Strongly</v>
      </c>
      <c r="Y288" t="s">
        <v>67</v>
      </c>
      <c r="Z288" s="6" t="str">
        <f>VLOOKUP($A288,PreSurvey!$D:T,17,FALSE)</f>
        <v>Disagree Strongly</v>
      </c>
      <c r="AA288" t="s">
        <v>67</v>
      </c>
      <c r="AB288" s="6" t="str">
        <f>VLOOKUP($A288,PreSurvey!$D:U,18,FALSE)</f>
        <v>Agree Strongly</v>
      </c>
      <c r="AC288" t="s">
        <v>68</v>
      </c>
      <c r="AD288" s="6" t="str">
        <f>VLOOKUP($A288,PreSurvey!$D:V,19,FALSE)</f>
        <v>Agree Slightly</v>
      </c>
      <c r="AE288" t="s">
        <v>65</v>
      </c>
      <c r="AF288" s="6" t="str">
        <f>VLOOKUP($A288,PreSurvey!$D:W,20,FALSE)</f>
        <v>Disagree Slightly</v>
      </c>
      <c r="AG288" t="s">
        <v>66</v>
      </c>
      <c r="AH288" s="6" t="str">
        <f>VLOOKUP($A288,PreSurvey!$D:X,21,FALSE)</f>
        <v>Neither Agree nor Disagree</v>
      </c>
      <c r="AI288" t="s">
        <v>65</v>
      </c>
      <c r="AJ288" s="6" t="str">
        <f>VLOOKUP($A288,PreSurvey!$D:Y,22,FALSE)</f>
        <v>Disagree Slightly</v>
      </c>
      <c r="AK288" t="s">
        <v>65</v>
      </c>
      <c r="AL288" s="6" t="str">
        <f>VLOOKUP($A288,PreSurvey!$D:Z,23,FALSE)</f>
        <v>Disagree Slightly</v>
      </c>
      <c r="AM288" t="s">
        <v>66</v>
      </c>
      <c r="AN288" s="6" t="str">
        <f>VLOOKUP($A288,PreSurvey!$D:AA,24,FALSE)</f>
        <v>Disagree Strongly</v>
      </c>
      <c r="AO288" t="s">
        <v>66</v>
      </c>
      <c r="AP288" s="6" t="str">
        <f>VLOOKUP($A288,PreSurvey!$D:AB,25,FALSE)</f>
        <v>Disagree Strongly</v>
      </c>
      <c r="AQ288" t="s">
        <v>66</v>
      </c>
      <c r="AR288" s="6" t="str">
        <f>VLOOKUP($A288,PreSurvey!$D:AC,26,FALSE)</f>
        <v>Disagree Slightly</v>
      </c>
      <c r="AS288" t="s">
        <v>68</v>
      </c>
      <c r="AT288" s="6" t="str">
        <f>VLOOKUP($A288,PreSurvey!$D:AD,27,FALSE)</f>
        <v>Neither Agree nor Disagree</v>
      </c>
      <c r="AU288" t="s">
        <v>68</v>
      </c>
      <c r="AV288" s="6" t="str">
        <f>VLOOKUP($A288,PreSurvey!$D:AE,28,FALSE)</f>
        <v>Disagree Slightly</v>
      </c>
      <c r="AW288" t="s">
        <v>66</v>
      </c>
      <c r="AX288" s="6" t="str">
        <f>VLOOKUP($A288,PreSurvey!$D:AF,29,FALSE)</f>
        <v>Disagree Slightly</v>
      </c>
      <c r="AY288" t="s">
        <v>66</v>
      </c>
      <c r="AZ288" s="6" t="str">
        <f>VLOOKUP($A288,PreSurvey!$D:AG,30,FALSE)</f>
        <v>Neither Agree nor Disagree</v>
      </c>
      <c r="BA288" t="s">
        <v>66</v>
      </c>
      <c r="BB288" s="6" t="str">
        <f>VLOOKUP($A288,PreSurvey!$D:AH,31,FALSE)</f>
        <v>Disagree Slightly</v>
      </c>
      <c r="BC288" t="s">
        <v>68</v>
      </c>
      <c r="BD288" s="6" t="str">
        <f>VLOOKUP($A288,PreSurvey!$D:AI,32,FALSE)</f>
        <v>Neither Agree nor Disagree</v>
      </c>
      <c r="BE288" t="s">
        <v>68</v>
      </c>
      <c r="BF288" s="6" t="str">
        <f>VLOOKUP($A288,PreSurvey!$D:AJ,33,FALSE)</f>
        <v>Disagree Slightly</v>
      </c>
      <c r="BG288" t="s">
        <v>65</v>
      </c>
      <c r="BH288" s="6" t="str">
        <f>VLOOKUP($A288,PreSurvey!$D:AK,34,FALSE)</f>
        <v>Disagree Slightly</v>
      </c>
      <c r="BI288" t="s">
        <v>66</v>
      </c>
      <c r="BJ288" s="6" t="str">
        <f>VLOOKUP($A288,PreSurvey!$D:AL,35,FALSE)</f>
        <v>Disagree Strongly</v>
      </c>
      <c r="BK288" t="s">
        <v>60</v>
      </c>
      <c r="BL288" s="6" t="str">
        <f>VLOOKUP($A288,PreSurvey!$D:AM,36,FALSE)</f>
        <v>Agree Slightly</v>
      </c>
      <c r="BM288" t="s">
        <v>60</v>
      </c>
      <c r="BN288" s="6" t="str">
        <f>VLOOKUP($A288,PreSurvey!$D:AN,37,FALSE)</f>
        <v>Disagree Slightly</v>
      </c>
      <c r="BO288" t="s">
        <v>66</v>
      </c>
      <c r="BP288" s="6" t="str">
        <f>VLOOKUP($A288,PreSurvey!$D:AO,38,FALSE)</f>
        <v>Disagree Strongly</v>
      </c>
      <c r="BQ288" t="s">
        <v>66</v>
      </c>
      <c r="BR288" s="6" t="str">
        <f>VLOOKUP($A288,PreSurvey!$D:AP,39,FALSE)</f>
        <v>Disagree Strongly</v>
      </c>
      <c r="BS288" t="s">
        <v>68</v>
      </c>
      <c r="BT288" s="6" t="str">
        <f>VLOOKUP($A288,PreSurvey!$D:AQ,40,FALSE)</f>
        <v>Disagree Strongly</v>
      </c>
      <c r="BU288" t="s">
        <v>67</v>
      </c>
      <c r="BV288" s="6" t="str">
        <f>VLOOKUP($A288,PreSurvey!$D:AR,41,FALSE)</f>
        <v>Disagree Strongly</v>
      </c>
      <c r="BW288" t="s">
        <v>67</v>
      </c>
      <c r="BX288" s="6" t="str">
        <f>VLOOKUP($A288,PreSurvey!$D:AS,42,FALSE)</f>
        <v>Disagree Strongly</v>
      </c>
      <c r="BY288" t="s">
        <v>67</v>
      </c>
      <c r="BZ288" s="6" t="str">
        <f>VLOOKUP($A288,PreSurvey!$D:AT,43,FALSE)</f>
        <v>Disagree Strongly</v>
      </c>
      <c r="CA288" t="s">
        <v>68</v>
      </c>
      <c r="CB288" s="6" t="str">
        <f>VLOOKUP($A288,PreSurvey!$D:AU,44,FALSE)</f>
        <v>Agree Slightly</v>
      </c>
      <c r="CC288" t="s">
        <v>68</v>
      </c>
      <c r="CD288" s="6" t="str">
        <f>VLOOKUP($A288,PreSurvey!$D:AV,45,FALSE)</f>
        <v>Agree Strongly</v>
      </c>
      <c r="CE288" t="s">
        <v>68</v>
      </c>
      <c r="CF288" s="6" t="str">
        <f>VLOOKUP($A288,PreSurvey!$D:AW,46,FALSE)</f>
        <v>Agree Strongly</v>
      </c>
      <c r="CG288" t="s">
        <v>68</v>
      </c>
      <c r="CH288" s="6" t="str">
        <f>VLOOKUP($A288,PreSurvey!$D:AX,47,FALSE)</f>
        <v>Agree Slightly</v>
      </c>
      <c r="CI288" t="s">
        <v>68</v>
      </c>
      <c r="CJ288" s="6" t="str">
        <f>VLOOKUP($A288,PreSurvey!$D:AY,48,FALSE)</f>
        <v>Agree Slightly</v>
      </c>
      <c r="CK288" t="s">
        <v>68</v>
      </c>
      <c r="CL288">
        <v>194</v>
      </c>
      <c r="CM288" s="3">
        <v>44415.195138888892</v>
      </c>
    </row>
    <row r="289" spans="1:91" x14ac:dyDescent="0.35">
      <c r="A289" s="5" t="s">
        <v>182</v>
      </c>
      <c r="B289" t="s">
        <v>342</v>
      </c>
      <c r="C289" t="s">
        <v>705</v>
      </c>
      <c r="D289" t="s">
        <v>63</v>
      </c>
      <c r="E289" s="6" t="s">
        <v>58</v>
      </c>
      <c r="F289" s="6" t="s">
        <v>73</v>
      </c>
      <c r="G289" s="6" t="s">
        <v>58</v>
      </c>
      <c r="H289" s="6" t="s">
        <v>59</v>
      </c>
      <c r="I289">
        <v>4</v>
      </c>
      <c r="J289">
        <v>4</v>
      </c>
      <c r="K289">
        <v>4</v>
      </c>
      <c r="L289" s="6" t="str">
        <f>VLOOKUP($A289,PreSurvey!$D:M,10,FALSE)</f>
        <v>Agree Strongly</v>
      </c>
      <c r="M289" t="s">
        <v>65</v>
      </c>
      <c r="N289" s="6" t="str">
        <f>VLOOKUP($A289,PreSurvey!$D:N,11,FALSE)</f>
        <v>Agree Strongly</v>
      </c>
      <c r="O289" t="s">
        <v>65</v>
      </c>
      <c r="P289" s="6" t="str">
        <f>VLOOKUP($A289,PreSurvey!$D:O,12,FALSE)</f>
        <v>Neither Agree nor Disagree</v>
      </c>
      <c r="Q289" t="s">
        <v>66</v>
      </c>
      <c r="R289" s="6" t="str">
        <f>VLOOKUP($A289,PreSurvey!$D:P,13,FALSE)</f>
        <v>Neither Agree nor Disagree</v>
      </c>
      <c r="S289" t="s">
        <v>65</v>
      </c>
      <c r="T289" s="6" t="str">
        <f>VLOOKUP($A289,PreSurvey!$D:Q,14,FALSE)</f>
        <v>Agree Slightly</v>
      </c>
      <c r="U289" t="s">
        <v>65</v>
      </c>
      <c r="V289" s="6" t="str">
        <f>VLOOKUP($A289,PreSurvey!$D:R,15,FALSE)</f>
        <v>Disagree Slightly</v>
      </c>
      <c r="W289" t="s">
        <v>66</v>
      </c>
      <c r="X289" s="6" t="str">
        <f>VLOOKUP($A289,PreSurvey!$D:S,16,FALSE)</f>
        <v>Disagree Slightly</v>
      </c>
      <c r="Y289" t="s">
        <v>67</v>
      </c>
      <c r="Z289" s="6" t="str">
        <f>VLOOKUP($A289,PreSurvey!$D:T,17,FALSE)</f>
        <v>Disagree Slightly</v>
      </c>
      <c r="AA289" t="s">
        <v>67</v>
      </c>
      <c r="AB289" s="6" t="str">
        <f>VLOOKUP($A289,PreSurvey!$D:U,18,FALSE)</f>
        <v>Agree Strongly</v>
      </c>
      <c r="AC289" t="s">
        <v>68</v>
      </c>
      <c r="AD289" s="6" t="str">
        <f>VLOOKUP($A289,PreSurvey!$D:V,19,FALSE)</f>
        <v>Agree Strongly</v>
      </c>
      <c r="AE289" t="s">
        <v>65</v>
      </c>
      <c r="AF289" s="6" t="str">
        <f>VLOOKUP($A289,PreSurvey!$D:W,20,FALSE)</f>
        <v>Neither Agree nor Disagree</v>
      </c>
      <c r="AG289" t="s">
        <v>60</v>
      </c>
      <c r="AH289" s="6" t="str">
        <f>VLOOKUP($A289,PreSurvey!$D:X,21,FALSE)</f>
        <v>Agree Slightly</v>
      </c>
      <c r="AI289" t="s">
        <v>65</v>
      </c>
      <c r="AJ289" s="6" t="str">
        <f>VLOOKUP($A289,PreSurvey!$D:Y,22,FALSE)</f>
        <v>Agree Slightly</v>
      </c>
      <c r="AK289" t="s">
        <v>66</v>
      </c>
      <c r="AL289" s="6" t="str">
        <f>VLOOKUP($A289,PreSurvey!$D:Z,23,FALSE)</f>
        <v>Agree Slightly</v>
      </c>
      <c r="AM289" t="s">
        <v>60</v>
      </c>
      <c r="AN289" s="6" t="str">
        <f>VLOOKUP($A289,PreSurvey!$D:AA,24,FALSE)</f>
        <v>Neither Agree nor Disagree</v>
      </c>
      <c r="AO289" t="s">
        <v>60</v>
      </c>
      <c r="AP289" s="6" t="str">
        <f>VLOOKUP($A289,PreSurvey!$D:AB,25,FALSE)</f>
        <v>Disagree Strongly</v>
      </c>
      <c r="AQ289" t="s">
        <v>66</v>
      </c>
      <c r="AR289" s="6" t="str">
        <f>VLOOKUP($A289,PreSurvey!$D:AC,26,FALSE)</f>
        <v>Agree Strongly</v>
      </c>
      <c r="AS289" t="s">
        <v>65</v>
      </c>
      <c r="AT289" s="6" t="str">
        <f>VLOOKUP($A289,PreSurvey!$D:AD,27,FALSE)</f>
        <v>Agree Strongly</v>
      </c>
      <c r="AU289" t="s">
        <v>65</v>
      </c>
      <c r="AV289" s="6" t="str">
        <f>VLOOKUP($A289,PreSurvey!$D:AE,28,FALSE)</f>
        <v>Disagree Slightly</v>
      </c>
      <c r="AW289" t="s">
        <v>66</v>
      </c>
      <c r="AX289" s="6" t="str">
        <f>VLOOKUP($A289,PreSurvey!$D:AF,29,FALSE)</f>
        <v>Neither Agree nor Disagree</v>
      </c>
      <c r="AY289" t="s">
        <v>60</v>
      </c>
      <c r="AZ289" s="6" t="str">
        <f>VLOOKUP($A289,PreSurvey!$D:AG,30,FALSE)</f>
        <v>Neither Agree nor Disagree</v>
      </c>
      <c r="BA289" t="s">
        <v>66</v>
      </c>
      <c r="BB289" s="6" t="str">
        <f>VLOOKUP($A289,PreSurvey!$D:AH,31,FALSE)</f>
        <v>Neither Agree nor Disagree</v>
      </c>
      <c r="BC289" t="s">
        <v>60</v>
      </c>
      <c r="BD289" s="6" t="str">
        <f>VLOOKUP($A289,PreSurvey!$D:AI,32,FALSE)</f>
        <v>Agree Slightly</v>
      </c>
      <c r="BE289" t="s">
        <v>65</v>
      </c>
      <c r="BF289" s="6" t="str">
        <f>VLOOKUP($A289,PreSurvey!$D:AJ,33,FALSE)</f>
        <v>Neither Agree nor Disagree</v>
      </c>
      <c r="BG289" t="s">
        <v>60</v>
      </c>
      <c r="BH289" s="6" t="str">
        <f>VLOOKUP($A289,PreSurvey!$D:AK,34,FALSE)</f>
        <v>Neither Agree nor Disagree</v>
      </c>
      <c r="BI289" t="s">
        <v>65</v>
      </c>
      <c r="BJ289" s="6" t="str">
        <f>VLOOKUP($A289,PreSurvey!$D:AL,35,FALSE)</f>
        <v>Neither Agree nor Disagree</v>
      </c>
      <c r="BK289" t="s">
        <v>66</v>
      </c>
      <c r="BL289" s="6" t="str">
        <f>VLOOKUP($A289,PreSurvey!$D:AM,36,FALSE)</f>
        <v>Agree Slightly</v>
      </c>
      <c r="BM289" t="s">
        <v>68</v>
      </c>
      <c r="BN289" s="6" t="str">
        <f>VLOOKUP($A289,PreSurvey!$D:AN,37,FALSE)</f>
        <v>Neither Agree nor Disagree</v>
      </c>
      <c r="BO289" t="s">
        <v>66</v>
      </c>
      <c r="BP289" s="6" t="str">
        <f>VLOOKUP($A289,PreSurvey!$D:AO,38,FALSE)</f>
        <v>Neither Agree nor Disagree</v>
      </c>
      <c r="BQ289" t="s">
        <v>66</v>
      </c>
      <c r="BR289" s="6" t="str">
        <f>VLOOKUP($A289,PreSurvey!$D:AP,39,FALSE)</f>
        <v>Neither Agree nor Disagree</v>
      </c>
      <c r="BS289" t="s">
        <v>66</v>
      </c>
      <c r="BT289" s="6" t="str">
        <f>VLOOKUP($A289,PreSurvey!$D:AQ,40,FALSE)</f>
        <v>Neither Agree nor Disagree</v>
      </c>
      <c r="BU289" t="s">
        <v>67</v>
      </c>
      <c r="BV289" s="6" t="str">
        <f>VLOOKUP($A289,PreSurvey!$D:AR,41,FALSE)</f>
        <v>Neither Agree nor Disagree</v>
      </c>
      <c r="BW289" t="s">
        <v>67</v>
      </c>
      <c r="BX289" s="6" t="str">
        <f>VLOOKUP($A289,PreSurvey!$D:AS,42,FALSE)</f>
        <v>Disagree Slightly</v>
      </c>
      <c r="BY289" t="s">
        <v>67</v>
      </c>
      <c r="BZ289" s="6" t="str">
        <f>VLOOKUP($A289,PreSurvey!$D:AT,43,FALSE)</f>
        <v>Disagree Slightly</v>
      </c>
      <c r="CA289" t="s">
        <v>67</v>
      </c>
      <c r="CB289" s="6" t="str">
        <f>VLOOKUP($A289,PreSurvey!$D:AU,44,FALSE)</f>
        <v>Agree Slightly</v>
      </c>
      <c r="CC289" t="s">
        <v>68</v>
      </c>
      <c r="CD289" s="6" t="str">
        <f>VLOOKUP($A289,PreSurvey!$D:AV,45,FALSE)</f>
        <v>Agree Slightly</v>
      </c>
      <c r="CE289" t="s">
        <v>68</v>
      </c>
      <c r="CF289" s="6" t="str">
        <f>VLOOKUP($A289,PreSurvey!$D:AW,46,FALSE)</f>
        <v>Agree Slightly</v>
      </c>
      <c r="CG289" t="s">
        <v>68</v>
      </c>
      <c r="CH289" s="6" t="str">
        <f>VLOOKUP($A289,PreSurvey!$D:AX,47,FALSE)</f>
        <v>Agree Slightly</v>
      </c>
      <c r="CI289" t="s">
        <v>68</v>
      </c>
      <c r="CJ289" s="6" t="str">
        <f>VLOOKUP($A289,PreSurvey!$D:AY,48,FALSE)</f>
        <v>Neither Agree nor Disagree</v>
      </c>
      <c r="CK289" t="s">
        <v>68</v>
      </c>
      <c r="CL289">
        <v>945</v>
      </c>
      <c r="CM289" s="3">
        <v>44442.179861111108</v>
      </c>
    </row>
    <row r="290" spans="1:91" x14ac:dyDescent="0.35">
      <c r="A290" s="5" t="s">
        <v>340</v>
      </c>
      <c r="B290" t="s">
        <v>342</v>
      </c>
      <c r="C290" t="s">
        <v>705</v>
      </c>
      <c r="D290" t="s">
        <v>63</v>
      </c>
      <c r="E290" s="6" t="s">
        <v>52</v>
      </c>
      <c r="F290" s="6" t="s">
        <v>77</v>
      </c>
      <c r="G290" s="6" t="s">
        <v>58</v>
      </c>
      <c r="H290" s="6" t="s">
        <v>59</v>
      </c>
      <c r="I290">
        <v>5</v>
      </c>
      <c r="J290">
        <v>5</v>
      </c>
      <c r="K290">
        <v>5</v>
      </c>
      <c r="L290" s="6" t="str">
        <f>VLOOKUP($A290,PreSurvey!$D:M,10,FALSE)</f>
        <v>Agree Strongly</v>
      </c>
      <c r="M290" t="s">
        <v>68</v>
      </c>
      <c r="N290" s="6" t="str">
        <f>VLOOKUP($A290,PreSurvey!$D:N,11,FALSE)</f>
        <v>Disagree Strongly</v>
      </c>
      <c r="O290" t="s">
        <v>67</v>
      </c>
      <c r="P290" s="6" t="str">
        <f>VLOOKUP($A290,PreSurvey!$D:O,12,FALSE)</f>
        <v>Disagree Strongly</v>
      </c>
      <c r="Q290" t="s">
        <v>66</v>
      </c>
      <c r="R290" s="6" t="str">
        <f>VLOOKUP($A290,PreSurvey!$D:P,13,FALSE)</f>
        <v>Agree Strongly</v>
      </c>
      <c r="S290" t="s">
        <v>68</v>
      </c>
      <c r="T290" s="6" t="str">
        <f>VLOOKUP($A290,PreSurvey!$D:Q,14,FALSE)</f>
        <v>Agree Strongly</v>
      </c>
      <c r="U290" t="s">
        <v>68</v>
      </c>
      <c r="V290" s="6" t="str">
        <f>VLOOKUP($A290,PreSurvey!$D:R,15,FALSE)</f>
        <v>Neither Agree nor Disagree</v>
      </c>
      <c r="W290" t="s">
        <v>67</v>
      </c>
      <c r="X290" s="6" t="str">
        <f>VLOOKUP($A290,PreSurvey!$D:S,16,FALSE)</f>
        <v>Disagree Strongly</v>
      </c>
      <c r="Y290" t="s">
        <v>67</v>
      </c>
      <c r="Z290" s="6" t="str">
        <f>VLOOKUP($A290,PreSurvey!$D:T,17,FALSE)</f>
        <v>Disagree Strongly</v>
      </c>
      <c r="AA290" t="s">
        <v>67</v>
      </c>
      <c r="AB290" s="6" t="str">
        <f>VLOOKUP($A290,PreSurvey!$D:U,18,FALSE)</f>
        <v>Agree Strongly</v>
      </c>
      <c r="AC290" t="s">
        <v>68</v>
      </c>
      <c r="AD290" s="6" t="str">
        <f>VLOOKUP($A290,PreSurvey!$D:V,19,FALSE)</f>
        <v>Disagree Slightly</v>
      </c>
      <c r="AE290" t="s">
        <v>60</v>
      </c>
      <c r="AF290" s="6" t="str">
        <f>VLOOKUP($A290,PreSurvey!$D:W,20,FALSE)</f>
        <v>Disagree Strongly</v>
      </c>
      <c r="AG290" t="s">
        <v>67</v>
      </c>
      <c r="AH290" s="6" t="str">
        <f>VLOOKUP($A290,PreSurvey!$D:X,21,FALSE)</f>
        <v>Neither Agree nor Disagree</v>
      </c>
      <c r="AI290" t="s">
        <v>65</v>
      </c>
      <c r="AJ290" s="6" t="str">
        <f>VLOOKUP($A290,PreSurvey!$D:Y,22,FALSE)</f>
        <v>Disagree Slightly</v>
      </c>
      <c r="AK290" t="s">
        <v>66</v>
      </c>
      <c r="AL290" s="6" t="str">
        <f>VLOOKUP($A290,PreSurvey!$D:Z,23,FALSE)</f>
        <v>Disagree Strongly</v>
      </c>
      <c r="AM290" t="s">
        <v>67</v>
      </c>
      <c r="AN290" s="6" t="str">
        <f>VLOOKUP($A290,PreSurvey!$D:AA,24,FALSE)</f>
        <v>Disagree Strongly</v>
      </c>
      <c r="AO290" t="s">
        <v>67</v>
      </c>
      <c r="AP290" s="6" t="str">
        <f>VLOOKUP($A290,PreSurvey!$D:AB,25,FALSE)</f>
        <v>Disagree Strongly</v>
      </c>
      <c r="AQ290" t="s">
        <v>67</v>
      </c>
      <c r="AR290" s="6" t="str">
        <f>VLOOKUP($A290,PreSurvey!$D:AC,26,FALSE)</f>
        <v>Disagree Strongly</v>
      </c>
      <c r="AS290" t="s">
        <v>67</v>
      </c>
      <c r="AT290" s="6" t="str">
        <f>VLOOKUP($A290,PreSurvey!$D:AD,27,FALSE)</f>
        <v>Agree Strongly</v>
      </c>
      <c r="AU290" t="s">
        <v>68</v>
      </c>
      <c r="AV290" s="6" t="str">
        <f>VLOOKUP($A290,PreSurvey!$D:AE,28,FALSE)</f>
        <v>Neither Agree nor Disagree</v>
      </c>
      <c r="AW290" t="s">
        <v>60</v>
      </c>
      <c r="AX290" s="6" t="str">
        <f>VLOOKUP($A290,PreSurvey!$D:AF,29,FALSE)</f>
        <v>Disagree Strongly</v>
      </c>
      <c r="AY290" t="s">
        <v>67</v>
      </c>
      <c r="AZ290" s="6" t="str">
        <f>VLOOKUP($A290,PreSurvey!$D:AG,30,FALSE)</f>
        <v>Neither Agree nor Disagree</v>
      </c>
      <c r="BA290" t="s">
        <v>60</v>
      </c>
      <c r="BB290" s="6" t="str">
        <f>VLOOKUP($A290,PreSurvey!$D:AH,31,FALSE)</f>
        <v>Agree Strongly</v>
      </c>
      <c r="BC290" t="s">
        <v>68</v>
      </c>
      <c r="BD290" s="6" t="str">
        <f>VLOOKUP($A290,PreSurvey!$D:AI,32,FALSE)</f>
        <v>Agree Strongly</v>
      </c>
      <c r="BE290" t="s">
        <v>68</v>
      </c>
      <c r="BF290" s="6" t="str">
        <f>VLOOKUP($A290,PreSurvey!$D:AJ,33,FALSE)</f>
        <v>Neither Agree nor Disagree</v>
      </c>
      <c r="BG290" t="s">
        <v>60</v>
      </c>
      <c r="BH290" s="6" t="str">
        <f>VLOOKUP($A290,PreSurvey!$D:AK,34,FALSE)</f>
        <v>Disagree Strongly</v>
      </c>
      <c r="BI290" t="s">
        <v>67</v>
      </c>
      <c r="BJ290" s="6" t="str">
        <f>VLOOKUP($A290,PreSurvey!$D:AL,35,FALSE)</f>
        <v>Disagree Strongly</v>
      </c>
      <c r="BK290" t="s">
        <v>67</v>
      </c>
      <c r="BL290" s="6" t="str">
        <f>VLOOKUP($A290,PreSurvey!$D:AM,36,FALSE)</f>
        <v>Neither Agree nor Disagree</v>
      </c>
      <c r="BM290" t="s">
        <v>60</v>
      </c>
      <c r="BN290" s="6" t="str">
        <f>VLOOKUP($A290,PreSurvey!$D:AN,37,FALSE)</f>
        <v>Neither Agree nor Disagree</v>
      </c>
      <c r="BO290" t="s">
        <v>60</v>
      </c>
      <c r="BP290" s="6" t="str">
        <f>VLOOKUP($A290,PreSurvey!$D:AO,38,FALSE)</f>
        <v>Disagree Strongly</v>
      </c>
      <c r="BQ290" t="s">
        <v>67</v>
      </c>
      <c r="BR290" s="6" t="str">
        <f>VLOOKUP($A290,PreSurvey!$D:AP,39,FALSE)</f>
        <v>Disagree Strongly</v>
      </c>
      <c r="BS290" t="s">
        <v>67</v>
      </c>
      <c r="BT290" s="6" t="str">
        <f>VLOOKUP($A290,PreSurvey!$D:AQ,40,FALSE)</f>
        <v>Disagree Strongly</v>
      </c>
      <c r="BU290" t="s">
        <v>67</v>
      </c>
      <c r="BV290" s="6" t="str">
        <f>VLOOKUP($A290,PreSurvey!$D:AR,41,FALSE)</f>
        <v>Disagree Strongly</v>
      </c>
      <c r="BW290" t="s">
        <v>67</v>
      </c>
      <c r="BX290" s="6" t="str">
        <f>VLOOKUP($A290,PreSurvey!$D:AS,42,FALSE)</f>
        <v>Disagree Slightly</v>
      </c>
      <c r="BY290" t="s">
        <v>67</v>
      </c>
      <c r="BZ290" s="6" t="str">
        <f>VLOOKUP($A290,PreSurvey!$D:AT,43,FALSE)</f>
        <v>Agree Slightly</v>
      </c>
      <c r="CA290" t="s">
        <v>68</v>
      </c>
      <c r="CB290" s="6" t="str">
        <f>VLOOKUP($A290,PreSurvey!$D:AU,44,FALSE)</f>
        <v>Neither Agree nor Disagree</v>
      </c>
      <c r="CC290" t="s">
        <v>68</v>
      </c>
      <c r="CD290" s="6" t="str">
        <f>VLOOKUP($A290,PreSurvey!$D:AV,45,FALSE)</f>
        <v>Agree Strongly</v>
      </c>
      <c r="CE290" t="s">
        <v>68</v>
      </c>
      <c r="CF290" s="6" t="str">
        <f>VLOOKUP($A290,PreSurvey!$D:AW,46,FALSE)</f>
        <v>Agree Strongly</v>
      </c>
      <c r="CG290" t="s">
        <v>68</v>
      </c>
      <c r="CH290" s="6" t="str">
        <f>VLOOKUP($A290,PreSurvey!$D:AX,47,FALSE)</f>
        <v>Agree Strongly</v>
      </c>
      <c r="CI290" t="s">
        <v>68</v>
      </c>
      <c r="CJ290" s="6" t="str">
        <f>VLOOKUP($A290,PreSurvey!$D:AY,48,FALSE)</f>
        <v>Agree Slightly</v>
      </c>
      <c r="CK290" t="s">
        <v>68</v>
      </c>
      <c r="CL290">
        <v>669</v>
      </c>
      <c r="CM290" s="3">
        <v>44437.451388888891</v>
      </c>
    </row>
    <row r="291" spans="1:91" x14ac:dyDescent="0.35">
      <c r="A291" s="5" t="s">
        <v>352</v>
      </c>
      <c r="B291" t="s">
        <v>342</v>
      </c>
      <c r="C291" t="s">
        <v>705</v>
      </c>
      <c r="D291" t="s">
        <v>63</v>
      </c>
      <c r="E291" s="6" t="s">
        <v>52</v>
      </c>
      <c r="F291" s="6" t="s">
        <v>77</v>
      </c>
      <c r="G291" s="6" t="s">
        <v>58</v>
      </c>
      <c r="H291" s="6" t="s">
        <v>59</v>
      </c>
      <c r="I291">
        <v>5</v>
      </c>
      <c r="J291">
        <v>5</v>
      </c>
      <c r="K291">
        <v>5</v>
      </c>
      <c r="L291" s="6" t="str">
        <f>VLOOKUP($A291,PreSurvey!$D:M,10,FALSE)</f>
        <v>Agree Strongly</v>
      </c>
      <c r="M291" t="s">
        <v>68</v>
      </c>
      <c r="N291" s="6" t="str">
        <f>VLOOKUP($A291,PreSurvey!$D:N,11,FALSE)</f>
        <v>Agree Slightly</v>
      </c>
      <c r="O291" t="s">
        <v>66</v>
      </c>
      <c r="P291" s="6" t="str">
        <f>VLOOKUP($A291,PreSurvey!$D:O,12,FALSE)</f>
        <v>Neither Agree nor Disagree</v>
      </c>
      <c r="Q291" t="s">
        <v>60</v>
      </c>
      <c r="R291" s="6" t="str">
        <f>VLOOKUP($A291,PreSurvey!$D:P,13,FALSE)</f>
        <v>Agree Strongly</v>
      </c>
      <c r="S291" t="s">
        <v>65</v>
      </c>
      <c r="T291" s="6" t="str">
        <f>VLOOKUP($A291,PreSurvey!$D:Q,14,FALSE)</f>
        <v>Agree Strongly</v>
      </c>
      <c r="U291" t="s">
        <v>68</v>
      </c>
      <c r="V291" s="6" t="str">
        <f>VLOOKUP($A291,PreSurvey!$D:R,15,FALSE)</f>
        <v>Disagree Slightly</v>
      </c>
      <c r="W291" t="s">
        <v>66</v>
      </c>
      <c r="X291" s="6" t="str">
        <f>VLOOKUP($A291,PreSurvey!$D:S,16,FALSE)</f>
        <v>Disagree Slightly</v>
      </c>
      <c r="Y291" t="s">
        <v>67</v>
      </c>
      <c r="Z291" s="6" t="str">
        <f>VLOOKUP($A291,PreSurvey!$D:T,17,FALSE)</f>
        <v>Disagree Slightly</v>
      </c>
      <c r="AA291" t="s">
        <v>66</v>
      </c>
      <c r="AB291" s="6" t="str">
        <f>VLOOKUP($A291,PreSurvey!$D:U,18,FALSE)</f>
        <v>Agree Slightly</v>
      </c>
      <c r="AC291" t="s">
        <v>65</v>
      </c>
      <c r="AD291" s="6" t="str">
        <f>VLOOKUP($A291,PreSurvey!$D:V,19,FALSE)</f>
        <v>Agree Slightly</v>
      </c>
      <c r="AE291" t="s">
        <v>65</v>
      </c>
      <c r="AF291" s="6" t="str">
        <f>VLOOKUP($A291,PreSurvey!$D:W,20,FALSE)</f>
        <v>Neither Agree nor Disagree</v>
      </c>
      <c r="AG291" t="s">
        <v>66</v>
      </c>
      <c r="AH291" s="6" t="str">
        <f>VLOOKUP($A291,PreSurvey!$D:X,21,FALSE)</f>
        <v>Agree Slightly</v>
      </c>
      <c r="AI291" t="s">
        <v>65</v>
      </c>
      <c r="AJ291" s="6" t="str">
        <f>VLOOKUP($A291,PreSurvey!$D:Y,22,FALSE)</f>
        <v>Agree Strongly</v>
      </c>
      <c r="AK291" t="s">
        <v>68</v>
      </c>
      <c r="AL291" s="6" t="str">
        <f>VLOOKUP($A291,PreSurvey!$D:Z,23,FALSE)</f>
        <v>Disagree Slightly</v>
      </c>
      <c r="AM291" t="s">
        <v>66</v>
      </c>
      <c r="AN291" s="6" t="str">
        <f>VLOOKUP($A291,PreSurvey!$D:AA,24,FALSE)</f>
        <v>Neither Agree nor Disagree</v>
      </c>
      <c r="AO291" t="s">
        <v>60</v>
      </c>
      <c r="AP291" s="6" t="str">
        <f>VLOOKUP($A291,PreSurvey!$D:AB,25,FALSE)</f>
        <v>Disagree Slightly</v>
      </c>
      <c r="AQ291" t="s">
        <v>66</v>
      </c>
      <c r="AR291" s="6" t="str">
        <f>VLOOKUP($A291,PreSurvey!$D:AC,26,FALSE)</f>
        <v>Agree Slightly</v>
      </c>
      <c r="AS291" t="s">
        <v>65</v>
      </c>
      <c r="AT291" s="6" t="str">
        <f>VLOOKUP($A291,PreSurvey!$D:AD,27,FALSE)</f>
        <v>Agree Strongly</v>
      </c>
      <c r="AU291" t="s">
        <v>68</v>
      </c>
      <c r="AV291" s="6" t="str">
        <f>VLOOKUP($A291,PreSurvey!$D:AE,28,FALSE)</f>
        <v>Agree Slightly</v>
      </c>
      <c r="AW291" t="s">
        <v>65</v>
      </c>
      <c r="AX291" s="6" t="str">
        <f>VLOOKUP($A291,PreSurvey!$D:AF,29,FALSE)</f>
        <v>Disagree Slightly</v>
      </c>
      <c r="AY291" t="s">
        <v>66</v>
      </c>
      <c r="AZ291" s="6" t="str">
        <f>VLOOKUP($A291,PreSurvey!$D:AG,30,FALSE)</f>
        <v>Agree Slightly</v>
      </c>
      <c r="BA291" t="s">
        <v>65</v>
      </c>
      <c r="BB291" s="6" t="str">
        <f>VLOOKUP($A291,PreSurvey!$D:AH,31,FALSE)</f>
        <v>Disagree Slightly</v>
      </c>
      <c r="BC291" t="s">
        <v>65</v>
      </c>
      <c r="BD291" s="6" t="str">
        <f>VLOOKUP($A291,PreSurvey!$D:AI,32,FALSE)</f>
        <v>Agree Slightly</v>
      </c>
      <c r="BE291" t="s">
        <v>65</v>
      </c>
      <c r="BF291" s="6" t="str">
        <f>VLOOKUP($A291,PreSurvey!$D:AJ,33,FALSE)</f>
        <v>Disagree Strongly</v>
      </c>
      <c r="BG291" t="s">
        <v>67</v>
      </c>
      <c r="BH291" s="6" t="str">
        <f>VLOOKUP($A291,PreSurvey!$D:AK,34,FALSE)</f>
        <v>Disagree Strongly</v>
      </c>
      <c r="BI291" t="s">
        <v>65</v>
      </c>
      <c r="BJ291" s="6" t="str">
        <f>VLOOKUP($A291,PreSurvey!$D:AL,35,FALSE)</f>
        <v>Disagree Strongly</v>
      </c>
      <c r="BK291" t="s">
        <v>67</v>
      </c>
      <c r="BL291" s="6" t="str">
        <f>VLOOKUP($A291,PreSurvey!$D:AM,36,FALSE)</f>
        <v>Disagree Slightly</v>
      </c>
      <c r="BM291" t="s">
        <v>65</v>
      </c>
      <c r="BN291" s="6" t="str">
        <f>VLOOKUP($A291,PreSurvey!$D:AN,37,FALSE)</f>
        <v>Disagree Strongly</v>
      </c>
      <c r="BO291" t="s">
        <v>67</v>
      </c>
      <c r="BP291" s="6" t="str">
        <f>VLOOKUP($A291,PreSurvey!$D:AO,38,FALSE)</f>
        <v>Disagree Strongly</v>
      </c>
      <c r="BQ291" t="s">
        <v>67</v>
      </c>
      <c r="BR291" s="6" t="str">
        <f>VLOOKUP($A291,PreSurvey!$D:AP,39,FALSE)</f>
        <v>Disagree Strongly</v>
      </c>
      <c r="BS291" t="s">
        <v>67</v>
      </c>
      <c r="BT291" s="6" t="str">
        <f>VLOOKUP($A291,PreSurvey!$D:AQ,40,FALSE)</f>
        <v>Disagree Strongly</v>
      </c>
      <c r="BU291" t="s">
        <v>67</v>
      </c>
      <c r="BV291" s="6" t="str">
        <f>VLOOKUP($A291,PreSurvey!$D:AR,41,FALSE)</f>
        <v>Disagree Slightly</v>
      </c>
      <c r="BW291" t="s">
        <v>66</v>
      </c>
      <c r="BX291" s="6" t="str">
        <f>VLOOKUP($A291,PreSurvey!$D:AS,42,FALSE)</f>
        <v>Agree Slightly</v>
      </c>
      <c r="BY291" t="s">
        <v>66</v>
      </c>
      <c r="BZ291" s="6" t="str">
        <f>VLOOKUP($A291,PreSurvey!$D:AT,43,FALSE)</f>
        <v>Agree Strongly</v>
      </c>
      <c r="CA291" t="s">
        <v>65</v>
      </c>
      <c r="CB291" s="6" t="str">
        <f>VLOOKUP($A291,PreSurvey!$D:AU,44,FALSE)</f>
        <v>Agree Strongly</v>
      </c>
      <c r="CC291" t="s">
        <v>68</v>
      </c>
      <c r="CD291" s="6" t="str">
        <f>VLOOKUP($A291,PreSurvey!$D:AV,45,FALSE)</f>
        <v>Agree Strongly</v>
      </c>
      <c r="CE291" t="s">
        <v>68</v>
      </c>
      <c r="CF291" s="6" t="str">
        <f>VLOOKUP($A291,PreSurvey!$D:AW,46,FALSE)</f>
        <v>Agree Slightly</v>
      </c>
      <c r="CG291" t="s">
        <v>65</v>
      </c>
      <c r="CH291" s="6" t="str">
        <f>VLOOKUP($A291,PreSurvey!$D:AX,47,FALSE)</f>
        <v>Agree Slightly</v>
      </c>
      <c r="CI291" t="s">
        <v>65</v>
      </c>
      <c r="CJ291" s="6" t="str">
        <f>VLOOKUP($A291,PreSurvey!$D:AY,48,FALSE)</f>
        <v>Disagree Slightly</v>
      </c>
      <c r="CK291" t="s">
        <v>60</v>
      </c>
      <c r="CL291">
        <v>649</v>
      </c>
      <c r="CM291" s="3">
        <v>44437.415277777778</v>
      </c>
    </row>
    <row r="292" spans="1:91" x14ac:dyDescent="0.35">
      <c r="A292" s="5" t="s">
        <v>372</v>
      </c>
      <c r="B292" t="s">
        <v>342</v>
      </c>
      <c r="C292" t="s">
        <v>705</v>
      </c>
      <c r="D292" t="s">
        <v>63</v>
      </c>
      <c r="E292" s="6" t="s">
        <v>52</v>
      </c>
      <c r="F292" s="6" t="s">
        <v>77</v>
      </c>
      <c r="G292" s="6" t="s">
        <v>58</v>
      </c>
      <c r="H292" s="6" t="s">
        <v>59</v>
      </c>
      <c r="I292">
        <v>4</v>
      </c>
      <c r="J292">
        <v>4</v>
      </c>
      <c r="K292">
        <v>4</v>
      </c>
      <c r="L292" s="6" t="str">
        <f>VLOOKUP($A292,PreSurvey!$D:M,10,FALSE)</f>
        <v>Agree Strongly</v>
      </c>
      <c r="M292" t="s">
        <v>68</v>
      </c>
      <c r="N292" s="6" t="str">
        <f>VLOOKUP($A292,PreSurvey!$D:N,11,FALSE)</f>
        <v>Disagree Strongly</v>
      </c>
      <c r="O292" t="s">
        <v>67</v>
      </c>
      <c r="P292" s="6" t="str">
        <f>VLOOKUP($A292,PreSurvey!$D:O,12,FALSE)</f>
        <v>Disagree Slightly</v>
      </c>
      <c r="Q292" t="s">
        <v>66</v>
      </c>
      <c r="R292" s="6" t="str">
        <f>VLOOKUP($A292,PreSurvey!$D:P,13,FALSE)</f>
        <v>Agree Slightly</v>
      </c>
      <c r="S292" t="s">
        <v>65</v>
      </c>
      <c r="T292" s="6" t="str">
        <f>VLOOKUP($A292,PreSurvey!$D:Q,14,FALSE)</f>
        <v>Agree Strongly</v>
      </c>
      <c r="U292" t="s">
        <v>68</v>
      </c>
      <c r="V292" s="6" t="str">
        <f>VLOOKUP($A292,PreSurvey!$D:R,15,FALSE)</f>
        <v>Disagree Strongly</v>
      </c>
      <c r="W292" t="s">
        <v>67</v>
      </c>
      <c r="X292" s="6" t="str">
        <f>VLOOKUP($A292,PreSurvey!$D:S,16,FALSE)</f>
        <v>Disagree Strongly</v>
      </c>
      <c r="Y292" t="s">
        <v>67</v>
      </c>
      <c r="Z292" s="6" t="str">
        <f>VLOOKUP($A292,PreSurvey!$D:T,17,FALSE)</f>
        <v>Disagree Strongly</v>
      </c>
      <c r="AA292" t="s">
        <v>67</v>
      </c>
      <c r="AB292" s="6" t="str">
        <f>VLOOKUP($A292,PreSurvey!$D:U,18,FALSE)</f>
        <v>Agree Strongly</v>
      </c>
      <c r="AC292" t="s">
        <v>68</v>
      </c>
      <c r="AD292" s="6" t="str">
        <f>VLOOKUP($A292,PreSurvey!$D:V,19,FALSE)</f>
        <v>Disagree Slightly</v>
      </c>
      <c r="AE292" t="s">
        <v>66</v>
      </c>
      <c r="AF292" s="6" t="str">
        <f>VLOOKUP($A292,PreSurvey!$D:W,20,FALSE)</f>
        <v>Neither Agree nor Disagree</v>
      </c>
      <c r="AG292" t="s">
        <v>66</v>
      </c>
      <c r="AH292" s="6" t="str">
        <f>VLOOKUP($A292,PreSurvey!$D:X,21,FALSE)</f>
        <v>Neither Agree nor Disagree</v>
      </c>
      <c r="AI292" t="s">
        <v>65</v>
      </c>
      <c r="AJ292" s="6" t="str">
        <f>VLOOKUP($A292,PreSurvey!$D:Y,22,FALSE)</f>
        <v>Disagree Slightly</v>
      </c>
      <c r="AK292" t="s">
        <v>66</v>
      </c>
      <c r="AL292" s="6" t="str">
        <f>VLOOKUP($A292,PreSurvey!$D:Z,23,FALSE)</f>
        <v>Disagree Slightly</v>
      </c>
      <c r="AM292" t="s">
        <v>67</v>
      </c>
      <c r="AN292" s="6" t="str">
        <f>VLOOKUP($A292,PreSurvey!$D:AA,24,FALSE)</f>
        <v>Neither Agree nor Disagree</v>
      </c>
      <c r="AO292" t="s">
        <v>60</v>
      </c>
      <c r="AP292" s="6" t="str">
        <f>VLOOKUP($A292,PreSurvey!$D:AB,25,FALSE)</f>
        <v>Disagree Strongly</v>
      </c>
      <c r="AQ292" t="s">
        <v>67</v>
      </c>
      <c r="AR292" s="6" t="str">
        <f>VLOOKUP($A292,PreSurvey!$D:AC,26,FALSE)</f>
        <v>Disagree Slightly</v>
      </c>
      <c r="AS292" t="s">
        <v>66</v>
      </c>
      <c r="AT292" s="6" t="str">
        <f>VLOOKUP($A292,PreSurvey!$D:AD,27,FALSE)</f>
        <v>Agree Strongly</v>
      </c>
      <c r="AU292" t="s">
        <v>68</v>
      </c>
      <c r="AV292" s="6" t="str">
        <f>VLOOKUP($A292,PreSurvey!$D:AE,28,FALSE)</f>
        <v>Neither Agree nor Disagree</v>
      </c>
      <c r="AW292" t="s">
        <v>66</v>
      </c>
      <c r="AX292" s="6" t="str">
        <f>VLOOKUP($A292,PreSurvey!$D:AF,29,FALSE)</f>
        <v>Disagree Strongly</v>
      </c>
      <c r="AY292" t="s">
        <v>67</v>
      </c>
      <c r="AZ292" s="6" t="str">
        <f>VLOOKUP($A292,PreSurvey!$D:AG,30,FALSE)</f>
        <v>Neither Agree nor Disagree</v>
      </c>
      <c r="BA292" t="s">
        <v>66</v>
      </c>
      <c r="BB292" s="6" t="str">
        <f>VLOOKUP($A292,PreSurvey!$D:AH,31,FALSE)</f>
        <v>Agree Strongly</v>
      </c>
      <c r="BC292" t="s">
        <v>68</v>
      </c>
      <c r="BD292" s="6" t="str">
        <f>VLOOKUP($A292,PreSurvey!$D:AI,32,FALSE)</f>
        <v>Agree Slightly</v>
      </c>
      <c r="BE292" t="s">
        <v>68</v>
      </c>
      <c r="BF292" s="6" t="str">
        <f>VLOOKUP($A292,PreSurvey!$D:AJ,33,FALSE)</f>
        <v>Disagree Strongly</v>
      </c>
      <c r="BG292" t="s">
        <v>66</v>
      </c>
      <c r="BH292" s="6" t="str">
        <f>VLOOKUP($A292,PreSurvey!$D:AK,34,FALSE)</f>
        <v>Agree Slightly</v>
      </c>
      <c r="BI292" t="s">
        <v>65</v>
      </c>
      <c r="BJ292" s="6" t="str">
        <f>VLOOKUP($A292,PreSurvey!$D:AL,35,FALSE)</f>
        <v>Disagree Strongly</v>
      </c>
      <c r="BK292" t="s">
        <v>66</v>
      </c>
      <c r="BL292" s="6" t="str">
        <f>VLOOKUP($A292,PreSurvey!$D:AM,36,FALSE)</f>
        <v>Agree Slightly</v>
      </c>
      <c r="BM292" t="s">
        <v>65</v>
      </c>
      <c r="BN292" s="6" t="str">
        <f>VLOOKUP($A292,PreSurvey!$D:AN,37,FALSE)</f>
        <v>Neither Agree nor Disagree</v>
      </c>
      <c r="BO292" t="s">
        <v>66</v>
      </c>
      <c r="BP292" s="6" t="str">
        <f>VLOOKUP($A292,PreSurvey!$D:AO,38,FALSE)</f>
        <v>Disagree Strongly</v>
      </c>
      <c r="BQ292" t="s">
        <v>67</v>
      </c>
      <c r="BR292" s="6" t="str">
        <f>VLOOKUP($A292,PreSurvey!$D:AP,39,FALSE)</f>
        <v>Neither Agree nor Disagree</v>
      </c>
      <c r="BS292" t="s">
        <v>67</v>
      </c>
      <c r="BT292" s="6" t="str">
        <f>VLOOKUP($A292,PreSurvey!$D:AQ,40,FALSE)</f>
        <v>Disagree Slightly</v>
      </c>
      <c r="BU292" t="s">
        <v>67</v>
      </c>
      <c r="BV292" s="6" t="str">
        <f>VLOOKUP($A292,PreSurvey!$D:AR,41,FALSE)</f>
        <v>Disagree Slightly</v>
      </c>
      <c r="BW292" t="s">
        <v>67</v>
      </c>
      <c r="BX292" s="6" t="str">
        <f>VLOOKUP($A292,PreSurvey!$D:AS,42,FALSE)</f>
        <v>Disagree Slightly</v>
      </c>
      <c r="BY292" t="s">
        <v>67</v>
      </c>
      <c r="BZ292" s="6" t="str">
        <f>VLOOKUP($A292,PreSurvey!$D:AT,43,FALSE)</f>
        <v>Agree Slightly</v>
      </c>
      <c r="CA292" t="s">
        <v>65</v>
      </c>
      <c r="CB292" s="6" t="str">
        <f>VLOOKUP($A292,PreSurvey!$D:AU,44,FALSE)</f>
        <v>Agree Strongly</v>
      </c>
      <c r="CC292" t="s">
        <v>68</v>
      </c>
      <c r="CD292" s="6" t="str">
        <f>VLOOKUP($A292,PreSurvey!$D:AV,45,FALSE)</f>
        <v>Agree Strongly</v>
      </c>
      <c r="CE292" t="s">
        <v>68</v>
      </c>
      <c r="CF292" s="6" t="str">
        <f>VLOOKUP($A292,PreSurvey!$D:AW,46,FALSE)</f>
        <v>Agree Slightly</v>
      </c>
      <c r="CG292" t="s">
        <v>65</v>
      </c>
      <c r="CH292" s="6" t="str">
        <f>VLOOKUP($A292,PreSurvey!$D:AX,47,FALSE)</f>
        <v>Agree Slightly</v>
      </c>
      <c r="CI292" t="s">
        <v>68</v>
      </c>
      <c r="CJ292" s="6" t="str">
        <f>VLOOKUP($A292,PreSurvey!$D:AY,48,FALSE)</f>
        <v>Neither Agree nor Disagree</v>
      </c>
      <c r="CK292" t="s">
        <v>65</v>
      </c>
      <c r="CL292">
        <v>606</v>
      </c>
      <c r="CM292" s="3">
        <v>44437.372916666667</v>
      </c>
    </row>
    <row r="293" spans="1:91" x14ac:dyDescent="0.35">
      <c r="A293" s="5" t="s">
        <v>378</v>
      </c>
      <c r="B293" t="s">
        <v>342</v>
      </c>
      <c r="C293" t="s">
        <v>705</v>
      </c>
      <c r="D293" t="s">
        <v>63</v>
      </c>
      <c r="E293" s="6" t="s">
        <v>52</v>
      </c>
      <c r="F293" s="6" t="s">
        <v>90</v>
      </c>
      <c r="G293" s="6" t="s">
        <v>58</v>
      </c>
      <c r="H293" s="6" t="s">
        <v>59</v>
      </c>
      <c r="I293">
        <v>3</v>
      </c>
      <c r="J293">
        <v>5</v>
      </c>
      <c r="K293">
        <v>5</v>
      </c>
      <c r="L293" s="6" t="str">
        <f>VLOOKUP($A293,PreSurvey!$D:M,10,FALSE)</f>
        <v>Agree Strongly</v>
      </c>
      <c r="M293" t="s">
        <v>68</v>
      </c>
      <c r="N293" s="6" t="str">
        <f>VLOOKUP($A293,PreSurvey!$D:N,11,FALSE)</f>
        <v>Disagree Slightly</v>
      </c>
      <c r="O293" t="s">
        <v>66</v>
      </c>
      <c r="P293" s="6" t="str">
        <f>VLOOKUP($A293,PreSurvey!$D:O,12,FALSE)</f>
        <v>Disagree Slightly</v>
      </c>
      <c r="Q293" t="s">
        <v>67</v>
      </c>
      <c r="R293" s="6" t="str">
        <f>VLOOKUP($A293,PreSurvey!$D:P,13,FALSE)</f>
        <v>Agree Strongly</v>
      </c>
      <c r="S293" t="s">
        <v>68</v>
      </c>
      <c r="T293" s="6" t="str">
        <f>VLOOKUP($A293,PreSurvey!$D:Q,14,FALSE)</f>
        <v>Agree Strongly</v>
      </c>
      <c r="U293" t="s">
        <v>68</v>
      </c>
      <c r="V293" s="6" t="str">
        <f>VLOOKUP($A293,PreSurvey!$D:R,15,FALSE)</f>
        <v>Agree Strongly</v>
      </c>
      <c r="W293" t="s">
        <v>67</v>
      </c>
      <c r="X293" s="6" t="str">
        <f>VLOOKUP($A293,PreSurvey!$D:S,16,FALSE)</f>
        <v>Disagree Strongly</v>
      </c>
      <c r="Y293" t="s">
        <v>67</v>
      </c>
      <c r="Z293" s="6" t="str">
        <f>VLOOKUP($A293,PreSurvey!$D:T,17,FALSE)</f>
        <v>Disagree Strongly</v>
      </c>
      <c r="AA293" t="s">
        <v>67</v>
      </c>
      <c r="AB293" s="6" t="str">
        <f>VLOOKUP($A293,PreSurvey!$D:U,18,FALSE)</f>
        <v>Agree Slightly</v>
      </c>
      <c r="AC293" t="s">
        <v>68</v>
      </c>
      <c r="AD293" s="6" t="str">
        <f>VLOOKUP($A293,PreSurvey!$D:V,19,FALSE)</f>
        <v>Disagree Strongly</v>
      </c>
      <c r="AE293" t="s">
        <v>66</v>
      </c>
      <c r="AF293" s="6" t="str">
        <f>VLOOKUP($A293,PreSurvey!$D:W,20,FALSE)</f>
        <v>Agree Slightly</v>
      </c>
      <c r="AG293" t="s">
        <v>65</v>
      </c>
      <c r="AH293" s="6" t="str">
        <f>VLOOKUP($A293,PreSurvey!$D:X,21,FALSE)</f>
        <v>Disagree Slightly</v>
      </c>
      <c r="AI293" t="s">
        <v>68</v>
      </c>
      <c r="AJ293" s="6" t="str">
        <f>VLOOKUP($A293,PreSurvey!$D:Y,22,FALSE)</f>
        <v>Disagree Strongly</v>
      </c>
      <c r="AK293" t="s">
        <v>67</v>
      </c>
      <c r="AL293" s="6" t="str">
        <f>VLOOKUP($A293,PreSurvey!$D:Z,23,FALSE)</f>
        <v>Disagree Strongly</v>
      </c>
      <c r="AM293" t="s">
        <v>67</v>
      </c>
      <c r="AN293" s="6" t="str">
        <f>VLOOKUP($A293,PreSurvey!$D:AA,24,FALSE)</f>
        <v>Disagree Slightly</v>
      </c>
      <c r="AO293" t="s">
        <v>67</v>
      </c>
      <c r="AP293" s="6" t="str">
        <f>VLOOKUP($A293,PreSurvey!$D:AB,25,FALSE)</f>
        <v>Disagree Strongly</v>
      </c>
      <c r="AQ293" t="s">
        <v>67</v>
      </c>
      <c r="AR293" s="6" t="str">
        <f>VLOOKUP($A293,PreSurvey!$D:AC,26,FALSE)</f>
        <v>Agree Slightly</v>
      </c>
      <c r="AS293" t="s">
        <v>65</v>
      </c>
      <c r="AT293" s="6" t="str">
        <f>VLOOKUP($A293,PreSurvey!$D:AD,27,FALSE)</f>
        <v>Agree Slightly</v>
      </c>
      <c r="AU293" t="s">
        <v>68</v>
      </c>
      <c r="AV293" s="6" t="str">
        <f>VLOOKUP($A293,PreSurvey!$D:AE,28,FALSE)</f>
        <v>Agree Strongly</v>
      </c>
      <c r="AW293" t="s">
        <v>66</v>
      </c>
      <c r="AX293" s="6" t="str">
        <f>VLOOKUP($A293,PreSurvey!$D:AF,29,FALSE)</f>
        <v>Agree Strongly</v>
      </c>
      <c r="AY293" t="s">
        <v>66</v>
      </c>
      <c r="AZ293" s="6" t="str">
        <f>VLOOKUP($A293,PreSurvey!$D:AG,30,FALSE)</f>
        <v>Agree Strongly</v>
      </c>
      <c r="BA293" t="s">
        <v>65</v>
      </c>
      <c r="BB293" s="6" t="str">
        <f>VLOOKUP($A293,PreSurvey!$D:AH,31,FALSE)</f>
        <v>Agree Slightly</v>
      </c>
      <c r="BC293" t="s">
        <v>65</v>
      </c>
      <c r="BD293" s="6" t="str">
        <f>VLOOKUP($A293,PreSurvey!$D:AI,32,FALSE)</f>
        <v>Disagree Slightly</v>
      </c>
      <c r="BE293" t="s">
        <v>68</v>
      </c>
      <c r="BF293" s="6" t="str">
        <f>VLOOKUP($A293,PreSurvey!$D:AJ,33,FALSE)</f>
        <v>Disagree Strongly</v>
      </c>
      <c r="BG293" t="s">
        <v>68</v>
      </c>
      <c r="BH293" s="6" t="str">
        <f>VLOOKUP($A293,PreSurvey!$D:AK,34,FALSE)</f>
        <v>Agree Slightly</v>
      </c>
      <c r="BI293" t="s">
        <v>66</v>
      </c>
      <c r="BJ293" s="6" t="str">
        <f>VLOOKUP($A293,PreSurvey!$D:AL,35,FALSE)</f>
        <v>Disagree Strongly</v>
      </c>
      <c r="BK293" t="s">
        <v>67</v>
      </c>
      <c r="BL293" s="6" t="str">
        <f>VLOOKUP($A293,PreSurvey!$D:AM,36,FALSE)</f>
        <v>Disagree Slightly</v>
      </c>
      <c r="BM293" t="s">
        <v>65</v>
      </c>
      <c r="BN293" s="6" t="str">
        <f>VLOOKUP($A293,PreSurvey!$D:AN,37,FALSE)</f>
        <v>Agree Slightly</v>
      </c>
      <c r="BO293" t="s">
        <v>68</v>
      </c>
      <c r="BP293" s="6" t="str">
        <f>VLOOKUP($A293,PreSurvey!$D:AO,38,FALSE)</f>
        <v>Disagree Strongly</v>
      </c>
      <c r="BQ293" t="s">
        <v>67</v>
      </c>
      <c r="BR293" s="6" t="str">
        <f>VLOOKUP($A293,PreSurvey!$D:AP,39,FALSE)</f>
        <v>Disagree Slightly</v>
      </c>
      <c r="BS293" t="s">
        <v>67</v>
      </c>
      <c r="BT293" s="6" t="str">
        <f>VLOOKUP($A293,PreSurvey!$D:AQ,40,FALSE)</f>
        <v>Disagree Strongly</v>
      </c>
      <c r="BU293" t="s">
        <v>67</v>
      </c>
      <c r="BV293" s="6" t="str">
        <f>VLOOKUP($A293,PreSurvey!$D:AR,41,FALSE)</f>
        <v>Disagree Strongly</v>
      </c>
      <c r="BW293" t="s">
        <v>67</v>
      </c>
      <c r="BX293" s="6" t="str">
        <f>VLOOKUP($A293,PreSurvey!$D:AS,42,FALSE)</f>
        <v>Disagree Strongly</v>
      </c>
      <c r="BY293" t="s">
        <v>67</v>
      </c>
      <c r="BZ293" s="6" t="str">
        <f>VLOOKUP($A293,PreSurvey!$D:AT,43,FALSE)</f>
        <v>Agree Strongly</v>
      </c>
      <c r="CA293" t="s">
        <v>68</v>
      </c>
      <c r="CB293" s="6" t="str">
        <f>VLOOKUP($A293,PreSurvey!$D:AU,44,FALSE)</f>
        <v>Disagree Slightly</v>
      </c>
      <c r="CC293" t="s">
        <v>68</v>
      </c>
      <c r="CD293" s="6" t="str">
        <f>VLOOKUP($A293,PreSurvey!$D:AV,45,FALSE)</f>
        <v>Agree Strongly</v>
      </c>
      <c r="CE293" t="s">
        <v>68</v>
      </c>
      <c r="CF293" s="6" t="str">
        <f>VLOOKUP($A293,PreSurvey!$D:AW,46,FALSE)</f>
        <v>Agree Strongly</v>
      </c>
      <c r="CG293" t="s">
        <v>68</v>
      </c>
      <c r="CH293" s="6" t="str">
        <f>VLOOKUP($A293,PreSurvey!$D:AX,47,FALSE)</f>
        <v>Agree Strongly</v>
      </c>
      <c r="CI293" t="s">
        <v>68</v>
      </c>
      <c r="CJ293" s="6" t="str">
        <f>VLOOKUP($A293,PreSurvey!$D:AY,48,FALSE)</f>
        <v>Agree Strongly</v>
      </c>
      <c r="CK293" t="s">
        <v>68</v>
      </c>
      <c r="CL293">
        <v>595</v>
      </c>
      <c r="CM293" s="3">
        <v>44437.362500000003</v>
      </c>
    </row>
    <row r="294" spans="1:91" x14ac:dyDescent="0.35">
      <c r="A294" s="5" t="s">
        <v>396</v>
      </c>
      <c r="B294" t="s">
        <v>342</v>
      </c>
      <c r="C294" t="s">
        <v>705</v>
      </c>
      <c r="D294" t="s">
        <v>63</v>
      </c>
      <c r="E294" s="6" t="s">
        <v>58</v>
      </c>
      <c r="F294" s="6" t="s">
        <v>73</v>
      </c>
      <c r="G294" s="6" t="s">
        <v>58</v>
      </c>
      <c r="H294" s="6" t="s">
        <v>59</v>
      </c>
      <c r="I294">
        <v>5</v>
      </c>
      <c r="J294">
        <v>5</v>
      </c>
      <c r="K294">
        <v>5</v>
      </c>
      <c r="L294" s="6" t="str">
        <f>VLOOKUP($A294,PreSurvey!$D:M,10,FALSE)</f>
        <v>Agree Strongly</v>
      </c>
      <c r="M294" t="s">
        <v>68</v>
      </c>
      <c r="N294" s="6" t="str">
        <f>VLOOKUP($A294,PreSurvey!$D:N,11,FALSE)</f>
        <v>Neither Agree nor Disagree</v>
      </c>
      <c r="O294" t="s">
        <v>67</v>
      </c>
      <c r="P294" s="6" t="str">
        <f>VLOOKUP($A294,PreSurvey!$D:O,12,FALSE)</f>
        <v>Neither Agree nor Disagree</v>
      </c>
      <c r="Q294" t="s">
        <v>67</v>
      </c>
      <c r="R294" s="6" t="str">
        <f>VLOOKUP($A294,PreSurvey!$D:P,13,FALSE)</f>
        <v>Agree Slightly</v>
      </c>
      <c r="S294" t="s">
        <v>68</v>
      </c>
      <c r="T294" s="6" t="str">
        <f>VLOOKUP($A294,PreSurvey!$D:Q,14,FALSE)</f>
        <v>Agree Slightly</v>
      </c>
      <c r="U294" t="s">
        <v>68</v>
      </c>
      <c r="V294" s="6" t="str">
        <f>VLOOKUP($A294,PreSurvey!$D:R,15,FALSE)</f>
        <v>Disagree Strongly</v>
      </c>
      <c r="W294" t="s">
        <v>67</v>
      </c>
      <c r="X294" s="6" t="str">
        <f>VLOOKUP($A294,PreSurvey!$D:S,16,FALSE)</f>
        <v>Disagree Slightly</v>
      </c>
      <c r="Y294" t="s">
        <v>67</v>
      </c>
      <c r="Z294" s="6" t="str">
        <f>VLOOKUP($A294,PreSurvey!$D:T,17,FALSE)</f>
        <v>Disagree Strongly</v>
      </c>
      <c r="AA294" t="s">
        <v>67</v>
      </c>
      <c r="AB294" s="6" t="str">
        <f>VLOOKUP($A294,PreSurvey!$D:U,18,FALSE)</f>
        <v>Agree Strongly</v>
      </c>
      <c r="AC294" t="s">
        <v>68</v>
      </c>
      <c r="AD294" s="6" t="str">
        <f>VLOOKUP($A294,PreSurvey!$D:V,19,FALSE)</f>
        <v>Disagree Slightly</v>
      </c>
      <c r="AE294" t="s">
        <v>60</v>
      </c>
      <c r="AF294" s="6" t="str">
        <f>VLOOKUP($A294,PreSurvey!$D:W,20,FALSE)</f>
        <v>Agree Slightly</v>
      </c>
      <c r="AG294" t="s">
        <v>65</v>
      </c>
      <c r="AH294" s="6" t="str">
        <f>VLOOKUP($A294,PreSurvey!$D:X,21,FALSE)</f>
        <v>Neither Agree nor Disagree</v>
      </c>
      <c r="AI294" t="s">
        <v>68</v>
      </c>
      <c r="AJ294" s="6" t="str">
        <f>VLOOKUP($A294,PreSurvey!$D:Y,22,FALSE)</f>
        <v>Disagree Slightly</v>
      </c>
      <c r="AK294" t="s">
        <v>66</v>
      </c>
      <c r="AL294" s="6" t="str">
        <f>VLOOKUP($A294,PreSurvey!$D:Z,23,FALSE)</f>
        <v>Disagree Slightly</v>
      </c>
      <c r="AM294" t="s">
        <v>65</v>
      </c>
      <c r="AN294" s="6" t="str">
        <f>VLOOKUP($A294,PreSurvey!$D:AA,24,FALSE)</f>
        <v>Disagree Strongly</v>
      </c>
      <c r="AO294" t="s">
        <v>67</v>
      </c>
      <c r="AP294" s="6" t="str">
        <f>VLOOKUP($A294,PreSurvey!$D:AB,25,FALSE)</f>
        <v>Disagree Strongly</v>
      </c>
      <c r="AQ294" t="s">
        <v>67</v>
      </c>
      <c r="AR294" s="6" t="str">
        <f>VLOOKUP($A294,PreSurvey!$D:AC,26,FALSE)</f>
        <v>Neither Agree nor Disagree</v>
      </c>
      <c r="AS294" t="s">
        <v>67</v>
      </c>
      <c r="AT294" s="6" t="str">
        <f>VLOOKUP($A294,PreSurvey!$D:AD,27,FALSE)</f>
        <v>Agree Slightly</v>
      </c>
      <c r="AU294" t="s">
        <v>67</v>
      </c>
      <c r="AV294" s="6" t="str">
        <f>VLOOKUP($A294,PreSurvey!$D:AE,28,FALSE)</f>
        <v>Disagree Strongly</v>
      </c>
      <c r="AW294" t="s">
        <v>67</v>
      </c>
      <c r="AX294" s="6" t="str">
        <f>VLOOKUP($A294,PreSurvey!$D:AF,29,FALSE)</f>
        <v>Disagree Strongly</v>
      </c>
      <c r="AY294" t="s">
        <v>67</v>
      </c>
      <c r="AZ294" s="6" t="str">
        <f>VLOOKUP($A294,PreSurvey!$D:AG,30,FALSE)</f>
        <v>Disagree Strongly</v>
      </c>
      <c r="BA294" t="s">
        <v>67</v>
      </c>
      <c r="BB294" s="6" t="str">
        <f>VLOOKUP($A294,PreSurvey!$D:AH,31,FALSE)</f>
        <v>Agree Strongly</v>
      </c>
      <c r="BC294" t="s">
        <v>68</v>
      </c>
      <c r="BD294" s="6" t="str">
        <f>VLOOKUP($A294,PreSurvey!$D:AI,32,FALSE)</f>
        <v>Agree Strongly</v>
      </c>
      <c r="BE294" t="s">
        <v>68</v>
      </c>
      <c r="BF294" s="6" t="str">
        <f>VLOOKUP($A294,PreSurvey!$D:AJ,33,FALSE)</f>
        <v>Disagree Slightly</v>
      </c>
      <c r="BG294" t="s">
        <v>67</v>
      </c>
      <c r="BH294" s="6" t="str">
        <f>VLOOKUP($A294,PreSurvey!$D:AK,34,FALSE)</f>
        <v>Disagree Strongly</v>
      </c>
      <c r="BI294" t="s">
        <v>67</v>
      </c>
      <c r="BJ294" s="6" t="str">
        <f>VLOOKUP($A294,PreSurvey!$D:AL,35,FALSE)</f>
        <v>Disagree Strongly</v>
      </c>
      <c r="BK294" t="s">
        <v>67</v>
      </c>
      <c r="BL294" s="6" t="str">
        <f>VLOOKUP($A294,PreSurvey!$D:AM,36,FALSE)</f>
        <v>Disagree Strongly</v>
      </c>
      <c r="BM294" t="s">
        <v>67</v>
      </c>
      <c r="BN294" s="6" t="str">
        <f>VLOOKUP($A294,PreSurvey!$D:AN,37,FALSE)</f>
        <v>Disagree Strongly</v>
      </c>
      <c r="BO294" t="s">
        <v>67</v>
      </c>
      <c r="BP294" s="6" t="str">
        <f>VLOOKUP($A294,PreSurvey!$D:AO,38,FALSE)</f>
        <v>Disagree Strongly</v>
      </c>
      <c r="BQ294" t="s">
        <v>67</v>
      </c>
      <c r="BR294" s="6" t="str">
        <f>VLOOKUP($A294,PreSurvey!$D:AP,39,FALSE)</f>
        <v>Disagree Strongly</v>
      </c>
      <c r="BS294" t="s">
        <v>67</v>
      </c>
      <c r="BT294" s="6" t="str">
        <f>VLOOKUP($A294,PreSurvey!$D:AQ,40,FALSE)</f>
        <v>Disagree Strongly</v>
      </c>
      <c r="BU294" t="s">
        <v>67</v>
      </c>
      <c r="BV294" s="6" t="str">
        <f>VLOOKUP($A294,PreSurvey!$D:AR,41,FALSE)</f>
        <v>Disagree Strongly</v>
      </c>
      <c r="BW294" t="s">
        <v>67</v>
      </c>
      <c r="BX294" s="6" t="str">
        <f>VLOOKUP($A294,PreSurvey!$D:AS,42,FALSE)</f>
        <v>Disagree Strongly</v>
      </c>
      <c r="BY294" t="s">
        <v>67</v>
      </c>
      <c r="BZ294" s="6" t="str">
        <f>VLOOKUP($A294,PreSurvey!$D:AT,43,FALSE)</f>
        <v>Agree Strongly</v>
      </c>
      <c r="CA294" t="s">
        <v>68</v>
      </c>
      <c r="CB294" s="6" t="str">
        <f>VLOOKUP($A294,PreSurvey!$D:AU,44,FALSE)</f>
        <v>Agree Strongly</v>
      </c>
      <c r="CC294" t="s">
        <v>68</v>
      </c>
      <c r="CD294" s="6" t="str">
        <f>VLOOKUP($A294,PreSurvey!$D:AV,45,FALSE)</f>
        <v>Agree Strongly</v>
      </c>
      <c r="CE294" t="s">
        <v>68</v>
      </c>
      <c r="CF294" s="6" t="str">
        <f>VLOOKUP($A294,PreSurvey!$D:AW,46,FALSE)</f>
        <v>Agree Strongly</v>
      </c>
      <c r="CG294" t="s">
        <v>68</v>
      </c>
      <c r="CH294" s="6" t="str">
        <f>VLOOKUP($A294,PreSurvey!$D:AX,47,FALSE)</f>
        <v>Agree Strongly</v>
      </c>
      <c r="CI294" t="s">
        <v>68</v>
      </c>
      <c r="CJ294" s="6" t="str">
        <f>VLOOKUP($A294,PreSurvey!$D:AY,48,FALSE)</f>
        <v>Agree Slightly</v>
      </c>
      <c r="CK294" t="s">
        <v>68</v>
      </c>
      <c r="CL294">
        <v>587</v>
      </c>
      <c r="CM294" s="3">
        <v>44437.349305555559</v>
      </c>
    </row>
    <row r="295" spans="1:91" x14ac:dyDescent="0.35">
      <c r="A295" s="5" t="s">
        <v>402</v>
      </c>
      <c r="B295" t="s">
        <v>342</v>
      </c>
      <c r="C295" t="s">
        <v>705</v>
      </c>
      <c r="D295" t="s">
        <v>63</v>
      </c>
      <c r="E295" s="6" t="s">
        <v>52</v>
      </c>
      <c r="F295" s="6" t="s">
        <v>77</v>
      </c>
      <c r="G295" s="6" t="s">
        <v>58</v>
      </c>
      <c r="H295" s="6" t="s">
        <v>59</v>
      </c>
      <c r="I295">
        <v>5</v>
      </c>
      <c r="J295">
        <v>5</v>
      </c>
      <c r="K295">
        <v>5</v>
      </c>
      <c r="L295" s="6" t="str">
        <f>VLOOKUP($A295,PreSurvey!$D:M,10,FALSE)</f>
        <v>Agree Strongly</v>
      </c>
      <c r="M295" t="s">
        <v>65</v>
      </c>
      <c r="N295" s="6" t="str">
        <f>VLOOKUP($A295,PreSurvey!$D:N,11,FALSE)</f>
        <v>Neither Agree nor Disagree</v>
      </c>
      <c r="O295" t="s">
        <v>67</v>
      </c>
      <c r="P295" s="6" t="str">
        <f>VLOOKUP($A295,PreSurvey!$D:O,12,FALSE)</f>
        <v>Neither Agree nor Disagree</v>
      </c>
      <c r="Q295" t="s">
        <v>66</v>
      </c>
      <c r="R295" s="6" t="str">
        <f>VLOOKUP($A295,PreSurvey!$D:P,13,FALSE)</f>
        <v>Agree Strongly</v>
      </c>
      <c r="S295" t="s">
        <v>65</v>
      </c>
      <c r="T295" s="6" t="str">
        <f>VLOOKUP($A295,PreSurvey!$D:Q,14,FALSE)</f>
        <v>Agree Slightly</v>
      </c>
      <c r="U295" t="s">
        <v>65</v>
      </c>
      <c r="V295" s="6" t="str">
        <f>VLOOKUP($A295,PreSurvey!$D:R,15,FALSE)</f>
        <v>Disagree Strongly</v>
      </c>
      <c r="W295" t="s">
        <v>67</v>
      </c>
      <c r="X295" s="6" t="str">
        <f>VLOOKUP($A295,PreSurvey!$D:S,16,FALSE)</f>
        <v>Disagree Strongly</v>
      </c>
      <c r="Y295" t="s">
        <v>67</v>
      </c>
      <c r="Z295" s="6" t="str">
        <f>VLOOKUP($A295,PreSurvey!$D:T,17,FALSE)</f>
        <v>Disagree Strongly</v>
      </c>
      <c r="AA295" t="s">
        <v>67</v>
      </c>
      <c r="AB295" s="6" t="str">
        <f>VLOOKUP($A295,PreSurvey!$D:U,18,FALSE)</f>
        <v>Agree Slightly</v>
      </c>
      <c r="AC295" t="s">
        <v>60</v>
      </c>
      <c r="AD295" s="6" t="str">
        <f>VLOOKUP($A295,PreSurvey!$D:V,19,FALSE)</f>
        <v>Neither Agree nor Disagree</v>
      </c>
      <c r="AE295" t="s">
        <v>66</v>
      </c>
      <c r="AF295" s="6" t="str">
        <f>VLOOKUP($A295,PreSurvey!$D:W,20,FALSE)</f>
        <v>Neither Agree nor Disagree</v>
      </c>
      <c r="AG295" t="s">
        <v>60</v>
      </c>
      <c r="AH295" s="6" t="str">
        <f>VLOOKUP($A295,PreSurvey!$D:X,21,FALSE)</f>
        <v>Neither Agree nor Disagree</v>
      </c>
      <c r="AI295" t="s">
        <v>60</v>
      </c>
      <c r="AJ295" s="6" t="str">
        <f>VLOOKUP($A295,PreSurvey!$D:Y,22,FALSE)</f>
        <v>Disagree Slightly</v>
      </c>
      <c r="AK295" t="s">
        <v>66</v>
      </c>
      <c r="AL295" s="6" t="str">
        <f>VLOOKUP($A295,PreSurvey!$D:Z,23,FALSE)</f>
        <v>Disagree Strongly</v>
      </c>
      <c r="AM295" t="s">
        <v>67</v>
      </c>
      <c r="AN295" s="6" t="str">
        <f>VLOOKUP($A295,PreSurvey!$D:AA,24,FALSE)</f>
        <v>Disagree Strongly</v>
      </c>
      <c r="AO295" t="s">
        <v>67</v>
      </c>
      <c r="AP295" s="6" t="str">
        <f>VLOOKUP($A295,PreSurvey!$D:AB,25,FALSE)</f>
        <v>Disagree Strongly</v>
      </c>
      <c r="AQ295" t="s">
        <v>67</v>
      </c>
      <c r="AR295" s="6" t="str">
        <f>VLOOKUP($A295,PreSurvey!$D:AC,26,FALSE)</f>
        <v>Neither Agree nor Disagree</v>
      </c>
      <c r="AS295" t="s">
        <v>67</v>
      </c>
      <c r="AT295" s="6" t="str">
        <f>VLOOKUP($A295,PreSurvey!$D:AD,27,FALSE)</f>
        <v>Agree Slightly</v>
      </c>
      <c r="AU295" t="s">
        <v>65</v>
      </c>
      <c r="AV295" s="6" t="str">
        <f>VLOOKUP($A295,PreSurvey!$D:AE,28,FALSE)</f>
        <v>Disagree Slightly</v>
      </c>
      <c r="AW295" t="s">
        <v>66</v>
      </c>
      <c r="AX295" s="6" t="str">
        <f>VLOOKUP($A295,PreSurvey!$D:AF,29,FALSE)</f>
        <v>Disagree Slightly</v>
      </c>
      <c r="AY295" t="s">
        <v>66</v>
      </c>
      <c r="AZ295" s="6" t="str">
        <f>VLOOKUP($A295,PreSurvey!$D:AG,30,FALSE)</f>
        <v>Disagree Slightly</v>
      </c>
      <c r="BA295" t="s">
        <v>66</v>
      </c>
      <c r="BB295" s="6" t="str">
        <f>VLOOKUP($A295,PreSurvey!$D:AH,31,FALSE)</f>
        <v>Agree Slightly</v>
      </c>
      <c r="BC295" t="s">
        <v>65</v>
      </c>
      <c r="BD295" s="6" t="str">
        <f>VLOOKUP($A295,PreSurvey!$D:AI,32,FALSE)</f>
        <v>Agree Slightly</v>
      </c>
      <c r="BE295" t="s">
        <v>65</v>
      </c>
      <c r="BF295" s="6" t="str">
        <f>VLOOKUP($A295,PreSurvey!$D:AJ,33,FALSE)</f>
        <v>Disagree Strongly</v>
      </c>
      <c r="BG295" t="s">
        <v>66</v>
      </c>
      <c r="BH295" s="6" t="str">
        <f>VLOOKUP($A295,PreSurvey!$D:AK,34,FALSE)</f>
        <v>Disagree Strongly</v>
      </c>
      <c r="BI295" t="s">
        <v>67</v>
      </c>
      <c r="BJ295" s="6" t="str">
        <f>VLOOKUP($A295,PreSurvey!$D:AL,35,FALSE)</f>
        <v>Disagree Strongly</v>
      </c>
      <c r="BK295" t="s">
        <v>66</v>
      </c>
      <c r="BL295" s="6" t="str">
        <f>VLOOKUP($A295,PreSurvey!$D:AM,36,FALSE)</f>
        <v>Neither Agree nor Disagree</v>
      </c>
      <c r="BM295" t="s">
        <v>65</v>
      </c>
      <c r="BN295" s="6" t="str">
        <f>VLOOKUP($A295,PreSurvey!$D:AN,37,FALSE)</f>
        <v>Disagree Slightly</v>
      </c>
      <c r="BO295" t="s">
        <v>60</v>
      </c>
      <c r="BP295" s="6" t="str">
        <f>VLOOKUP($A295,PreSurvey!$D:AO,38,FALSE)</f>
        <v>Disagree Slightly</v>
      </c>
      <c r="BQ295" t="s">
        <v>66</v>
      </c>
      <c r="BR295" s="6" t="str">
        <f>VLOOKUP($A295,PreSurvey!$D:AP,39,FALSE)</f>
        <v>Disagree Strongly</v>
      </c>
      <c r="BS295" t="s">
        <v>67</v>
      </c>
      <c r="BT295" s="6" t="str">
        <f>VLOOKUP($A295,PreSurvey!$D:AQ,40,FALSE)</f>
        <v>Disagree Strongly</v>
      </c>
      <c r="BU295" t="s">
        <v>66</v>
      </c>
      <c r="BV295" s="6" t="str">
        <f>VLOOKUP($A295,PreSurvey!$D:AR,41,FALSE)</f>
        <v>Disagree Strongly</v>
      </c>
      <c r="BW295" t="s">
        <v>67</v>
      </c>
      <c r="BX295" s="6" t="str">
        <f>VLOOKUP($A295,PreSurvey!$D:AS,42,FALSE)</f>
        <v>Disagree Strongly</v>
      </c>
      <c r="BY295" t="s">
        <v>67</v>
      </c>
      <c r="BZ295" s="6" t="str">
        <f>VLOOKUP($A295,PreSurvey!$D:AT,43,FALSE)</f>
        <v>Agree Strongly</v>
      </c>
      <c r="CA295" t="s">
        <v>67</v>
      </c>
      <c r="CB295" s="6" t="str">
        <f>VLOOKUP($A295,PreSurvey!$D:AU,44,FALSE)</f>
        <v>Agree Strongly</v>
      </c>
      <c r="CC295" t="s">
        <v>68</v>
      </c>
      <c r="CD295" s="6" t="str">
        <f>VLOOKUP($A295,PreSurvey!$D:AV,45,FALSE)</f>
        <v>Agree Strongly</v>
      </c>
      <c r="CE295" t="s">
        <v>68</v>
      </c>
      <c r="CF295" s="6" t="str">
        <f>VLOOKUP($A295,PreSurvey!$D:AW,46,FALSE)</f>
        <v>Agree Strongly</v>
      </c>
      <c r="CG295" t="s">
        <v>68</v>
      </c>
      <c r="CH295" s="6" t="str">
        <f>VLOOKUP($A295,PreSurvey!$D:AX,47,FALSE)</f>
        <v>Agree Slightly</v>
      </c>
      <c r="CI295" t="s">
        <v>68</v>
      </c>
      <c r="CJ295" s="6" t="str">
        <f>VLOOKUP($A295,PreSurvey!$D:AY,48,FALSE)</f>
        <v>Agree Slightly</v>
      </c>
      <c r="CK295" t="s">
        <v>68</v>
      </c>
      <c r="CL295">
        <v>538</v>
      </c>
      <c r="CM295" s="3">
        <v>44437.289583333331</v>
      </c>
    </row>
    <row r="296" spans="1:91" x14ac:dyDescent="0.35">
      <c r="A296" s="5" t="s">
        <v>432</v>
      </c>
      <c r="B296" t="s">
        <v>342</v>
      </c>
      <c r="C296" t="s">
        <v>705</v>
      </c>
      <c r="D296" t="s">
        <v>63</v>
      </c>
      <c r="E296" s="6" t="s">
        <v>52</v>
      </c>
      <c r="F296" s="6" t="s">
        <v>73</v>
      </c>
      <c r="G296" s="6" t="s">
        <v>58</v>
      </c>
      <c r="H296" s="6" t="s">
        <v>59</v>
      </c>
      <c r="I296">
        <v>5</v>
      </c>
      <c r="J296">
        <v>5</v>
      </c>
      <c r="K296">
        <v>5</v>
      </c>
      <c r="L296" s="6" t="str">
        <f>VLOOKUP($A296,PreSurvey!$D:M,10,FALSE)</f>
        <v>Agree Strongly</v>
      </c>
      <c r="M296" t="s">
        <v>68</v>
      </c>
      <c r="N296" s="6" t="str">
        <f>VLOOKUP($A296,PreSurvey!$D:N,11,FALSE)</f>
        <v>Disagree Strongly</v>
      </c>
      <c r="O296" t="s">
        <v>67</v>
      </c>
      <c r="P296" s="6" t="str">
        <f>VLOOKUP($A296,PreSurvey!$D:O,12,FALSE)</f>
        <v>Disagree Strongly</v>
      </c>
      <c r="Q296" t="s">
        <v>67</v>
      </c>
      <c r="R296" s="6" t="str">
        <f>VLOOKUP($A296,PreSurvey!$D:P,13,FALSE)</f>
        <v>Agree Strongly</v>
      </c>
      <c r="S296" t="s">
        <v>68</v>
      </c>
      <c r="T296" s="6" t="str">
        <f>VLOOKUP($A296,PreSurvey!$D:Q,14,FALSE)</f>
        <v>Agree Strongly</v>
      </c>
      <c r="U296" t="s">
        <v>68</v>
      </c>
      <c r="V296" s="6" t="str">
        <f>VLOOKUP($A296,PreSurvey!$D:R,15,FALSE)</f>
        <v>Disagree Strongly</v>
      </c>
      <c r="W296" t="s">
        <v>67</v>
      </c>
      <c r="X296" s="6" t="str">
        <f>VLOOKUP($A296,PreSurvey!$D:S,16,FALSE)</f>
        <v>Disagree Strongly</v>
      </c>
      <c r="Y296" t="s">
        <v>67</v>
      </c>
      <c r="Z296" s="6" t="str">
        <f>VLOOKUP($A296,PreSurvey!$D:T,17,FALSE)</f>
        <v>Disagree Strongly</v>
      </c>
      <c r="AA296" t="s">
        <v>67</v>
      </c>
      <c r="AB296" s="6" t="str">
        <f>VLOOKUP($A296,PreSurvey!$D:U,18,FALSE)</f>
        <v>Disagree Strongly</v>
      </c>
      <c r="AC296" t="s">
        <v>68</v>
      </c>
      <c r="AD296" s="6" t="str">
        <f>VLOOKUP($A296,PreSurvey!$D:V,19,FALSE)</f>
        <v>Disagree Strongly</v>
      </c>
      <c r="AE296" t="s">
        <v>60</v>
      </c>
      <c r="AF296" s="6" t="str">
        <f>VLOOKUP($A296,PreSurvey!$D:W,20,FALSE)</f>
        <v>Neither Agree nor Disagree</v>
      </c>
      <c r="AG296" t="s">
        <v>60</v>
      </c>
      <c r="AH296" s="6" t="str">
        <f>VLOOKUP($A296,PreSurvey!$D:X,21,FALSE)</f>
        <v>Disagree Strongly</v>
      </c>
      <c r="AI296" t="s">
        <v>67</v>
      </c>
      <c r="AJ296" s="6" t="str">
        <f>VLOOKUP($A296,PreSurvey!$D:Y,22,FALSE)</f>
        <v>Disagree Strongly</v>
      </c>
      <c r="AK296" t="s">
        <v>67</v>
      </c>
      <c r="AL296" s="6" t="str">
        <f>VLOOKUP($A296,PreSurvey!$D:Z,23,FALSE)</f>
        <v>Disagree Strongly</v>
      </c>
      <c r="AM296" t="s">
        <v>67</v>
      </c>
      <c r="AN296" s="6" t="str">
        <f>VLOOKUP($A296,PreSurvey!$D:AA,24,FALSE)</f>
        <v>Disagree Strongly</v>
      </c>
      <c r="AO296" t="s">
        <v>67</v>
      </c>
      <c r="AP296" s="6" t="str">
        <f>VLOOKUP($A296,PreSurvey!$D:AB,25,FALSE)</f>
        <v>Disagree Strongly</v>
      </c>
      <c r="AQ296" t="s">
        <v>67</v>
      </c>
      <c r="AR296" s="6" t="str">
        <f>VLOOKUP($A296,PreSurvey!$D:AC,26,FALSE)</f>
        <v>Neither Agree nor Disagree</v>
      </c>
      <c r="AS296" t="s">
        <v>67</v>
      </c>
      <c r="AT296" s="6" t="str">
        <f>VLOOKUP($A296,PreSurvey!$D:AD,27,FALSE)</f>
        <v>Agree Strongly</v>
      </c>
      <c r="AU296" t="s">
        <v>68</v>
      </c>
      <c r="AV296" s="6" t="str">
        <f>VLOOKUP($A296,PreSurvey!$D:AE,28,FALSE)</f>
        <v>Disagree Strongly</v>
      </c>
      <c r="AW296" t="s">
        <v>67</v>
      </c>
      <c r="AX296" s="6" t="str">
        <f>VLOOKUP($A296,PreSurvey!$D:AF,29,FALSE)</f>
        <v>Disagree Strongly</v>
      </c>
      <c r="AY296" t="s">
        <v>67</v>
      </c>
      <c r="AZ296" s="6" t="str">
        <f>VLOOKUP($A296,PreSurvey!$D:AG,30,FALSE)</f>
        <v>Disagree Strongly</v>
      </c>
      <c r="BA296" t="s">
        <v>67</v>
      </c>
      <c r="BB296" s="6" t="str">
        <f>VLOOKUP($A296,PreSurvey!$D:AH,31,FALSE)</f>
        <v>Agree Strongly</v>
      </c>
      <c r="BC296" t="s">
        <v>68</v>
      </c>
      <c r="BD296" s="6" t="str">
        <f>VLOOKUP($A296,PreSurvey!$D:AI,32,FALSE)</f>
        <v>Agree Strongly</v>
      </c>
      <c r="BE296" t="s">
        <v>68</v>
      </c>
      <c r="BF296" s="6" t="str">
        <f>VLOOKUP($A296,PreSurvey!$D:AJ,33,FALSE)</f>
        <v>Disagree Strongly</v>
      </c>
      <c r="BG296" t="s">
        <v>60</v>
      </c>
      <c r="BH296" s="6" t="str">
        <f>VLOOKUP($A296,PreSurvey!$D:AK,34,FALSE)</f>
        <v>Disagree Strongly</v>
      </c>
      <c r="BI296" t="s">
        <v>67</v>
      </c>
      <c r="BJ296" s="6" t="str">
        <f>VLOOKUP($A296,PreSurvey!$D:AL,35,FALSE)</f>
        <v>Disagree Strongly</v>
      </c>
      <c r="BK296" t="s">
        <v>67</v>
      </c>
      <c r="BL296" s="6" t="str">
        <f>VLOOKUP($A296,PreSurvey!$D:AM,36,FALSE)</f>
        <v>Neither Agree nor Disagree</v>
      </c>
      <c r="BM296" t="s">
        <v>60</v>
      </c>
      <c r="BN296" s="6" t="str">
        <f>VLOOKUP($A296,PreSurvey!$D:AN,37,FALSE)</f>
        <v>Disagree Strongly</v>
      </c>
      <c r="BO296" t="s">
        <v>67</v>
      </c>
      <c r="BP296" s="6" t="str">
        <f>VLOOKUP($A296,PreSurvey!$D:AO,38,FALSE)</f>
        <v>Disagree Strongly</v>
      </c>
      <c r="BQ296" t="s">
        <v>67</v>
      </c>
      <c r="BR296" s="6" t="str">
        <f>VLOOKUP($A296,PreSurvey!$D:AP,39,FALSE)</f>
        <v>Disagree Strongly</v>
      </c>
      <c r="BS296" t="s">
        <v>67</v>
      </c>
      <c r="BT296" s="6" t="str">
        <f>VLOOKUP($A296,PreSurvey!$D:AQ,40,FALSE)</f>
        <v>Disagree Strongly</v>
      </c>
      <c r="BU296" t="s">
        <v>67</v>
      </c>
      <c r="BV296" s="6" t="str">
        <f>VLOOKUP($A296,PreSurvey!$D:AR,41,FALSE)</f>
        <v>Disagree Strongly</v>
      </c>
      <c r="BW296" t="s">
        <v>67</v>
      </c>
      <c r="BX296" s="6" t="str">
        <f>VLOOKUP($A296,PreSurvey!$D:AS,42,FALSE)</f>
        <v>Disagree Strongly</v>
      </c>
      <c r="BY296" t="s">
        <v>67</v>
      </c>
      <c r="BZ296" s="6" t="str">
        <f>VLOOKUP($A296,PreSurvey!$D:AT,43,FALSE)</f>
        <v>Agree Strongly</v>
      </c>
      <c r="CA296" t="s">
        <v>67</v>
      </c>
      <c r="CB296" s="6" t="str">
        <f>VLOOKUP($A296,PreSurvey!$D:AU,44,FALSE)</f>
        <v>Agree Strongly</v>
      </c>
      <c r="CC296" t="s">
        <v>68</v>
      </c>
      <c r="CD296" s="6" t="str">
        <f>VLOOKUP($A296,PreSurvey!$D:AV,45,FALSE)</f>
        <v>Agree Strongly</v>
      </c>
      <c r="CE296" t="s">
        <v>68</v>
      </c>
      <c r="CF296" s="6" t="str">
        <f>VLOOKUP($A296,PreSurvey!$D:AW,46,FALSE)</f>
        <v>Agree Strongly</v>
      </c>
      <c r="CG296" t="s">
        <v>68</v>
      </c>
      <c r="CH296" s="6" t="str">
        <f>VLOOKUP($A296,PreSurvey!$D:AX,47,FALSE)</f>
        <v>Agree Strongly</v>
      </c>
      <c r="CI296" t="s">
        <v>68</v>
      </c>
      <c r="CJ296" s="6" t="str">
        <f>VLOOKUP($A296,PreSurvey!$D:AY,48,FALSE)</f>
        <v>Agree Strongly</v>
      </c>
      <c r="CK296" t="s">
        <v>68</v>
      </c>
      <c r="CL296">
        <v>489</v>
      </c>
      <c r="CM296" s="3">
        <v>44437.258333333331</v>
      </c>
    </row>
    <row r="297" spans="1:91" x14ac:dyDescent="0.35">
      <c r="A297" s="5" t="s">
        <v>368</v>
      </c>
      <c r="B297" t="s">
        <v>342</v>
      </c>
      <c r="C297" t="s">
        <v>705</v>
      </c>
      <c r="D297" t="s">
        <v>63</v>
      </c>
      <c r="E297" s="6" t="s">
        <v>52</v>
      </c>
      <c r="F297" s="6" t="s">
        <v>77</v>
      </c>
      <c r="G297" s="6" t="s">
        <v>58</v>
      </c>
      <c r="H297" s="6" t="s">
        <v>59</v>
      </c>
      <c r="I297">
        <v>5</v>
      </c>
      <c r="J297">
        <v>5</v>
      </c>
      <c r="K297">
        <v>5</v>
      </c>
      <c r="L297" s="6" t="str">
        <f>VLOOKUP($A297,PreSurvey!$D:M,10,FALSE)</f>
        <v>Agree Strongly</v>
      </c>
      <c r="M297" t="s">
        <v>68</v>
      </c>
      <c r="N297" s="6" t="str">
        <f>VLOOKUP($A297,PreSurvey!$D:N,11,FALSE)</f>
        <v>Neither Agree nor Disagree</v>
      </c>
      <c r="O297" t="s">
        <v>65</v>
      </c>
      <c r="P297" s="6" t="str">
        <f>VLOOKUP($A297,PreSurvey!$D:O,12,FALSE)</f>
        <v>Disagree Strongly</v>
      </c>
      <c r="Q297" t="s">
        <v>67</v>
      </c>
      <c r="R297" s="6" t="str">
        <f>VLOOKUP($A297,PreSurvey!$D:P,13,FALSE)</f>
        <v>Agree Strongly</v>
      </c>
      <c r="S297" t="s">
        <v>68</v>
      </c>
      <c r="T297" s="6" t="str">
        <f>VLOOKUP($A297,PreSurvey!$D:Q,14,FALSE)</f>
        <v>Agree Strongly</v>
      </c>
      <c r="U297" t="s">
        <v>68</v>
      </c>
      <c r="V297" s="6" t="str">
        <f>VLOOKUP($A297,PreSurvey!$D:R,15,FALSE)</f>
        <v>Disagree Strongly</v>
      </c>
      <c r="W297" t="s">
        <v>67</v>
      </c>
      <c r="X297" s="6" t="str">
        <f>VLOOKUP($A297,PreSurvey!$D:S,16,FALSE)</f>
        <v>Disagree Strongly</v>
      </c>
      <c r="Y297" t="s">
        <v>67</v>
      </c>
      <c r="Z297" s="6" t="str">
        <f>VLOOKUP($A297,PreSurvey!$D:T,17,FALSE)</f>
        <v>Disagree Strongly</v>
      </c>
      <c r="AA297" t="s">
        <v>67</v>
      </c>
      <c r="AB297" s="6" t="str">
        <f>VLOOKUP($A297,PreSurvey!$D:U,18,FALSE)</f>
        <v>Agree Strongly</v>
      </c>
      <c r="AC297" t="s">
        <v>68</v>
      </c>
      <c r="AD297" s="6" t="str">
        <f>VLOOKUP($A297,PreSurvey!$D:V,19,FALSE)</f>
        <v>Agree Slightly</v>
      </c>
      <c r="AE297" t="s">
        <v>65</v>
      </c>
      <c r="AF297" s="6" t="str">
        <f>VLOOKUP($A297,PreSurvey!$D:W,20,FALSE)</f>
        <v>Agree Slightly</v>
      </c>
      <c r="AG297" t="s">
        <v>65</v>
      </c>
      <c r="AH297" s="6" t="str">
        <f>VLOOKUP($A297,PreSurvey!$D:X,21,FALSE)</f>
        <v>Agree Slightly</v>
      </c>
      <c r="AI297" t="s">
        <v>65</v>
      </c>
      <c r="AJ297" s="6" t="str">
        <f>VLOOKUP($A297,PreSurvey!$D:Y,22,FALSE)</f>
        <v>Disagree Strongly</v>
      </c>
      <c r="AK297" t="s">
        <v>67</v>
      </c>
      <c r="AL297" s="6" t="str">
        <f>VLOOKUP($A297,PreSurvey!$D:Z,23,FALSE)</f>
        <v>Disagree Strongly</v>
      </c>
      <c r="AM297" t="s">
        <v>67</v>
      </c>
      <c r="AN297" s="6" t="str">
        <f>VLOOKUP($A297,PreSurvey!$D:AA,24,FALSE)</f>
        <v>Disagree Strongly</v>
      </c>
      <c r="AO297" t="s">
        <v>67</v>
      </c>
      <c r="AP297" s="6" t="str">
        <f>VLOOKUP($A297,PreSurvey!$D:AB,25,FALSE)</f>
        <v>Disagree Strongly</v>
      </c>
      <c r="AQ297" t="s">
        <v>67</v>
      </c>
      <c r="AR297" s="6" t="str">
        <f>VLOOKUP($A297,PreSurvey!$D:AC,26,FALSE)</f>
        <v>Disagree Slightly</v>
      </c>
      <c r="AS297" t="s">
        <v>66</v>
      </c>
      <c r="AT297" s="6" t="str">
        <f>VLOOKUP($A297,PreSurvey!$D:AD,27,FALSE)</f>
        <v>Agree Strongly</v>
      </c>
      <c r="AU297" t="s">
        <v>68</v>
      </c>
      <c r="AV297" s="6" t="str">
        <f>VLOOKUP($A297,PreSurvey!$D:AE,28,FALSE)</f>
        <v>Disagree Strongly</v>
      </c>
      <c r="AW297" t="s">
        <v>67</v>
      </c>
      <c r="AX297" s="6" t="str">
        <f>VLOOKUP($A297,PreSurvey!$D:AF,29,FALSE)</f>
        <v>Neither Agree nor Disagree</v>
      </c>
      <c r="AY297" t="s">
        <v>66</v>
      </c>
      <c r="AZ297" s="6" t="str">
        <f>VLOOKUP($A297,PreSurvey!$D:AG,30,FALSE)</f>
        <v>Neither Agree nor Disagree</v>
      </c>
      <c r="BA297" t="s">
        <v>67</v>
      </c>
      <c r="BB297" s="6" t="str">
        <f>VLOOKUP($A297,PreSurvey!$D:AH,31,FALSE)</f>
        <v>Agree Strongly</v>
      </c>
      <c r="BC297" t="s">
        <v>68</v>
      </c>
      <c r="BD297" s="6" t="str">
        <f>VLOOKUP($A297,PreSurvey!$D:AI,32,FALSE)</f>
        <v>Agree Strongly</v>
      </c>
      <c r="BE297" t="s">
        <v>68</v>
      </c>
      <c r="BF297" s="6" t="str">
        <f>VLOOKUP($A297,PreSurvey!$D:AJ,33,FALSE)</f>
        <v>Disagree Strongly</v>
      </c>
      <c r="BG297" t="s">
        <v>67</v>
      </c>
      <c r="BH297" s="6" t="str">
        <f>VLOOKUP($A297,PreSurvey!$D:AK,34,FALSE)</f>
        <v>Disagree Strongly</v>
      </c>
      <c r="BI297" t="s">
        <v>67</v>
      </c>
      <c r="BJ297" s="6" t="str">
        <f>VLOOKUP($A297,PreSurvey!$D:AL,35,FALSE)</f>
        <v>Disagree Strongly</v>
      </c>
      <c r="BK297" t="s">
        <v>67</v>
      </c>
      <c r="BL297" s="6" t="str">
        <f>VLOOKUP($A297,PreSurvey!$D:AM,36,FALSE)</f>
        <v>Neither Agree nor Disagree</v>
      </c>
      <c r="BM297" t="s">
        <v>60</v>
      </c>
      <c r="BN297" s="6" t="str">
        <f>VLOOKUP($A297,PreSurvey!$D:AN,37,FALSE)</f>
        <v>Disagree Slightly</v>
      </c>
      <c r="BO297" t="s">
        <v>60</v>
      </c>
      <c r="BP297" s="6" t="str">
        <f>VLOOKUP($A297,PreSurvey!$D:AO,38,FALSE)</f>
        <v>Disagree Strongly</v>
      </c>
      <c r="BQ297" t="s">
        <v>67</v>
      </c>
      <c r="BR297" s="6" t="str">
        <f>VLOOKUP($A297,PreSurvey!$D:AP,39,FALSE)</f>
        <v>Disagree Strongly</v>
      </c>
      <c r="BS297" t="s">
        <v>67</v>
      </c>
      <c r="BT297" s="6" t="str">
        <f>VLOOKUP($A297,PreSurvey!$D:AQ,40,FALSE)</f>
        <v>Disagree Strongly</v>
      </c>
      <c r="BU297" t="s">
        <v>67</v>
      </c>
      <c r="BV297" s="6" t="str">
        <f>VLOOKUP($A297,PreSurvey!$D:AR,41,FALSE)</f>
        <v>Disagree Strongly</v>
      </c>
      <c r="BW297" t="s">
        <v>67</v>
      </c>
      <c r="BX297" s="6" t="str">
        <f>VLOOKUP($A297,PreSurvey!$D:AS,42,FALSE)</f>
        <v>Disagree Strongly</v>
      </c>
      <c r="BY297" t="s">
        <v>67</v>
      </c>
      <c r="BZ297" s="6" t="str">
        <f>VLOOKUP($A297,PreSurvey!$D:AT,43,FALSE)</f>
        <v>Agree Strongly</v>
      </c>
      <c r="CA297" t="s">
        <v>68</v>
      </c>
      <c r="CB297" s="6" t="str">
        <f>VLOOKUP($A297,PreSurvey!$D:AU,44,FALSE)</f>
        <v>Agree Strongly</v>
      </c>
      <c r="CC297" t="s">
        <v>68</v>
      </c>
      <c r="CD297" s="6" t="str">
        <f>VLOOKUP($A297,PreSurvey!$D:AV,45,FALSE)</f>
        <v>Agree Strongly</v>
      </c>
      <c r="CE297" t="s">
        <v>68</v>
      </c>
      <c r="CF297" s="6" t="str">
        <f>VLOOKUP($A297,PreSurvey!$D:AW,46,FALSE)</f>
        <v>Agree Strongly</v>
      </c>
      <c r="CG297" t="s">
        <v>68</v>
      </c>
      <c r="CH297" s="6" t="str">
        <f>VLOOKUP($A297,PreSurvey!$D:AX,47,FALSE)</f>
        <v>Agree Strongly</v>
      </c>
      <c r="CI297" t="s">
        <v>68</v>
      </c>
      <c r="CJ297" s="6" t="str">
        <f>VLOOKUP($A297,PreSurvey!$D:AY,48,FALSE)</f>
        <v>Agree Strongly</v>
      </c>
      <c r="CK297" t="s">
        <v>68</v>
      </c>
      <c r="CL297">
        <v>622</v>
      </c>
      <c r="CM297" s="3">
        <v>44437.383333333331</v>
      </c>
    </row>
    <row r="298" spans="1:91" x14ac:dyDescent="0.35">
      <c r="A298" s="5" t="s">
        <v>374</v>
      </c>
      <c r="B298" t="s">
        <v>342</v>
      </c>
      <c r="C298" t="s">
        <v>705</v>
      </c>
      <c r="D298" t="s">
        <v>63</v>
      </c>
      <c r="E298" s="6" t="s">
        <v>58</v>
      </c>
      <c r="F298" s="6" t="s">
        <v>73</v>
      </c>
      <c r="G298" s="6" t="s">
        <v>58</v>
      </c>
      <c r="H298" s="6" t="s">
        <v>59</v>
      </c>
      <c r="I298">
        <v>5</v>
      </c>
      <c r="J298">
        <v>5</v>
      </c>
      <c r="K298">
        <v>5</v>
      </c>
      <c r="L298" s="6" t="str">
        <f>VLOOKUP($A298,PreSurvey!$D:M,10,FALSE)</f>
        <v>Agree Strongly</v>
      </c>
      <c r="M298" t="s">
        <v>68</v>
      </c>
      <c r="N298" s="6" t="str">
        <f>VLOOKUP($A298,PreSurvey!$D:N,11,FALSE)</f>
        <v>Disagree Slightly</v>
      </c>
      <c r="O298" t="s">
        <v>67</v>
      </c>
      <c r="P298" s="6" t="str">
        <f>VLOOKUP($A298,PreSurvey!$D:O,12,FALSE)</f>
        <v>Disagree Slightly</v>
      </c>
      <c r="Q298" t="s">
        <v>66</v>
      </c>
      <c r="R298" s="6" t="str">
        <f>VLOOKUP($A298,PreSurvey!$D:P,13,FALSE)</f>
        <v>Agree Slightly</v>
      </c>
      <c r="S298" t="s">
        <v>65</v>
      </c>
      <c r="T298" s="6" t="str">
        <f>VLOOKUP($A298,PreSurvey!$D:Q,14,FALSE)</f>
        <v>Agree Strongly</v>
      </c>
      <c r="U298" t="s">
        <v>68</v>
      </c>
      <c r="V298" s="6" t="str">
        <f>VLOOKUP($A298,PreSurvey!$D:R,15,FALSE)</f>
        <v>Disagree Strongly</v>
      </c>
      <c r="W298" t="s">
        <v>67</v>
      </c>
      <c r="X298" s="6" t="str">
        <f>VLOOKUP($A298,PreSurvey!$D:S,16,FALSE)</f>
        <v>Disagree Strongly</v>
      </c>
      <c r="Y298" t="s">
        <v>66</v>
      </c>
      <c r="Z298" s="6" t="str">
        <f>VLOOKUP($A298,PreSurvey!$D:T,17,FALSE)</f>
        <v>Disagree Strongly</v>
      </c>
      <c r="AA298" t="s">
        <v>67</v>
      </c>
      <c r="AB298" s="6" t="str">
        <f>VLOOKUP($A298,PreSurvey!$D:U,18,FALSE)</f>
        <v>Agree Strongly</v>
      </c>
      <c r="AC298" t="s">
        <v>68</v>
      </c>
      <c r="AD298" s="6" t="str">
        <f>VLOOKUP($A298,PreSurvey!$D:V,19,FALSE)</f>
        <v>Disagree Strongly</v>
      </c>
      <c r="AE298" t="s">
        <v>60</v>
      </c>
      <c r="AF298" s="6" t="str">
        <f>VLOOKUP($A298,PreSurvey!$D:W,20,FALSE)</f>
        <v>Agree Slightly</v>
      </c>
      <c r="AG298" t="s">
        <v>68</v>
      </c>
      <c r="AH298" s="6" t="str">
        <f>VLOOKUP($A298,PreSurvey!$D:X,21,FALSE)</f>
        <v>Disagree Slightly</v>
      </c>
      <c r="AI298" t="s">
        <v>68</v>
      </c>
      <c r="AJ298" s="6" t="str">
        <f>VLOOKUP($A298,PreSurvey!$D:Y,22,FALSE)</f>
        <v>Disagree Slightly</v>
      </c>
      <c r="AK298" t="s">
        <v>66</v>
      </c>
      <c r="AL298" s="6" t="str">
        <f>VLOOKUP($A298,PreSurvey!$D:Z,23,FALSE)</f>
        <v>Disagree Strongly</v>
      </c>
      <c r="AM298" t="s">
        <v>66</v>
      </c>
      <c r="AN298" s="6" t="str">
        <f>VLOOKUP($A298,PreSurvey!$D:AA,24,FALSE)</f>
        <v>Disagree Strongly</v>
      </c>
      <c r="AO298" t="s">
        <v>67</v>
      </c>
      <c r="AP298" s="6" t="str">
        <f>VLOOKUP($A298,PreSurvey!$D:AB,25,FALSE)</f>
        <v>Disagree Strongly</v>
      </c>
      <c r="AQ298" t="s">
        <v>67</v>
      </c>
      <c r="AR298" s="6" t="str">
        <f>VLOOKUP($A298,PreSurvey!$D:AC,26,FALSE)</f>
        <v>Neither Agree nor Disagree</v>
      </c>
      <c r="AS298" t="s">
        <v>60</v>
      </c>
      <c r="AT298" s="6" t="str">
        <f>VLOOKUP($A298,PreSurvey!$D:AD,27,FALSE)</f>
        <v>Agree Slightly</v>
      </c>
      <c r="AU298" t="s">
        <v>65</v>
      </c>
      <c r="AV298" s="6" t="str">
        <f>VLOOKUP($A298,PreSurvey!$D:AE,28,FALSE)</f>
        <v>Neither Agree nor Disagree</v>
      </c>
      <c r="AW298" t="s">
        <v>60</v>
      </c>
      <c r="AX298" s="6" t="str">
        <f>VLOOKUP($A298,PreSurvey!$D:AF,29,FALSE)</f>
        <v>Disagree Strongly</v>
      </c>
      <c r="AY298" t="s">
        <v>66</v>
      </c>
      <c r="AZ298" s="6" t="str">
        <f>VLOOKUP($A298,PreSurvey!$D:AG,30,FALSE)</f>
        <v>Disagree Strongly</v>
      </c>
      <c r="BA298" t="s">
        <v>67</v>
      </c>
      <c r="BB298" s="6" t="str">
        <f>VLOOKUP($A298,PreSurvey!$D:AH,31,FALSE)</f>
        <v>Agree Strongly</v>
      </c>
      <c r="BC298" t="s">
        <v>68</v>
      </c>
      <c r="BD298" s="6" t="str">
        <f>VLOOKUP($A298,PreSurvey!$D:AI,32,FALSE)</f>
        <v>Agree Strongly</v>
      </c>
      <c r="BE298" t="s">
        <v>68</v>
      </c>
      <c r="BF298" s="6" t="str">
        <f>VLOOKUP($A298,PreSurvey!$D:AJ,33,FALSE)</f>
        <v>Disagree Strongly</v>
      </c>
      <c r="BG298" t="s">
        <v>67</v>
      </c>
      <c r="BH298" s="6" t="str">
        <f>VLOOKUP($A298,PreSurvey!$D:AK,34,FALSE)</f>
        <v>Disagree Slightly</v>
      </c>
      <c r="BI298" t="s">
        <v>65</v>
      </c>
      <c r="BJ298" s="6" t="str">
        <f>VLOOKUP($A298,PreSurvey!$D:AL,35,FALSE)</f>
        <v>Disagree Strongly</v>
      </c>
      <c r="BK298" t="s">
        <v>67</v>
      </c>
      <c r="BL298" s="6" t="str">
        <f>VLOOKUP($A298,PreSurvey!$D:AM,36,FALSE)</f>
        <v>Disagree Slightly</v>
      </c>
      <c r="BM298" t="s">
        <v>65</v>
      </c>
      <c r="BN298" s="6" t="str">
        <f>VLOOKUP($A298,PreSurvey!$D:AN,37,FALSE)</f>
        <v>Agree Slightly</v>
      </c>
      <c r="BO298" t="s">
        <v>60</v>
      </c>
      <c r="BP298" s="6" t="str">
        <f>VLOOKUP($A298,PreSurvey!$D:AO,38,FALSE)</f>
        <v>Disagree Strongly</v>
      </c>
      <c r="BQ298" t="s">
        <v>66</v>
      </c>
      <c r="BR298" s="6" t="str">
        <f>VLOOKUP($A298,PreSurvey!$D:AP,39,FALSE)</f>
        <v>Disagree Strongly</v>
      </c>
      <c r="BS298" t="s">
        <v>67</v>
      </c>
      <c r="BT298" s="6" t="str">
        <f>VLOOKUP($A298,PreSurvey!$D:AQ,40,FALSE)</f>
        <v>Neither Agree nor Disagree</v>
      </c>
      <c r="BU298" t="s">
        <v>67</v>
      </c>
      <c r="BV298" s="6" t="str">
        <f>VLOOKUP($A298,PreSurvey!$D:AR,41,FALSE)</f>
        <v>Disagree Slightly</v>
      </c>
      <c r="BW298" t="s">
        <v>67</v>
      </c>
      <c r="BX298" s="6" t="str">
        <f>VLOOKUP($A298,PreSurvey!$D:AS,42,FALSE)</f>
        <v>Agree Slightly</v>
      </c>
      <c r="BY298" t="s">
        <v>65</v>
      </c>
      <c r="BZ298" s="6" t="str">
        <f>VLOOKUP($A298,PreSurvey!$D:AT,43,FALSE)</f>
        <v>Disagree Slightly</v>
      </c>
      <c r="CA298" t="s">
        <v>66</v>
      </c>
      <c r="CB298" s="6" t="str">
        <f>VLOOKUP($A298,PreSurvey!$D:AU,44,FALSE)</f>
        <v>Agree Strongly</v>
      </c>
      <c r="CC298" t="s">
        <v>68</v>
      </c>
      <c r="CD298" s="6" t="str">
        <f>VLOOKUP($A298,PreSurvey!$D:AV,45,FALSE)</f>
        <v>Agree Strongly</v>
      </c>
      <c r="CE298" t="s">
        <v>68</v>
      </c>
      <c r="CF298" s="6" t="str">
        <f>VLOOKUP($A298,PreSurvey!$D:AW,46,FALSE)</f>
        <v>Agree Slightly</v>
      </c>
      <c r="CG298" t="s">
        <v>68</v>
      </c>
      <c r="CH298" s="6" t="str">
        <f>VLOOKUP($A298,PreSurvey!$D:AX,47,FALSE)</f>
        <v>Agree Slightly</v>
      </c>
      <c r="CI298" t="s">
        <v>68</v>
      </c>
      <c r="CJ298" s="6" t="str">
        <f>VLOOKUP($A298,PreSurvey!$D:AY,48,FALSE)</f>
        <v>Agree Slightly</v>
      </c>
      <c r="CK298" t="s">
        <v>68</v>
      </c>
      <c r="CL298">
        <v>612</v>
      </c>
      <c r="CM298" s="3">
        <v>44437.375694444447</v>
      </c>
    </row>
    <row r="299" spans="1:91" x14ac:dyDescent="0.35">
      <c r="A299" s="5" t="s">
        <v>394</v>
      </c>
      <c r="B299" t="s">
        <v>342</v>
      </c>
      <c r="C299" t="s">
        <v>705</v>
      </c>
      <c r="D299" t="s">
        <v>63</v>
      </c>
      <c r="E299" s="6" t="s">
        <v>58</v>
      </c>
      <c r="F299" s="6" t="s">
        <v>73</v>
      </c>
      <c r="G299" s="6" t="s">
        <v>58</v>
      </c>
      <c r="H299" s="6" t="s">
        <v>59</v>
      </c>
      <c r="I299">
        <v>5</v>
      </c>
      <c r="J299">
        <v>5</v>
      </c>
      <c r="K299">
        <v>5</v>
      </c>
      <c r="L299" s="6" t="str">
        <f>VLOOKUP($A299,PreSurvey!$D:M,10,FALSE)</f>
        <v>Agree Strongly</v>
      </c>
      <c r="M299" t="s">
        <v>68</v>
      </c>
      <c r="N299" s="6" t="str">
        <f>VLOOKUP($A299,PreSurvey!$D:N,11,FALSE)</f>
        <v>Neither Agree nor Disagree</v>
      </c>
      <c r="O299" t="s">
        <v>68</v>
      </c>
      <c r="P299" s="6" t="str">
        <f>VLOOKUP($A299,PreSurvey!$D:O,12,FALSE)</f>
        <v>Neither Agree nor Disagree</v>
      </c>
      <c r="Q299" t="s">
        <v>68</v>
      </c>
      <c r="R299" s="6" t="str">
        <f>VLOOKUP($A299,PreSurvey!$D:P,13,FALSE)</f>
        <v>Agree Strongly</v>
      </c>
      <c r="S299" t="s">
        <v>68</v>
      </c>
      <c r="T299" s="6" t="str">
        <f>VLOOKUP($A299,PreSurvey!$D:Q,14,FALSE)</f>
        <v>Agree Strongly</v>
      </c>
      <c r="U299" t="s">
        <v>68</v>
      </c>
      <c r="V299" s="6" t="str">
        <f>VLOOKUP($A299,PreSurvey!$D:R,15,FALSE)</f>
        <v>Disagree Strongly</v>
      </c>
      <c r="W299" t="s">
        <v>68</v>
      </c>
      <c r="X299" s="6" t="str">
        <f>VLOOKUP($A299,PreSurvey!$D:S,16,FALSE)</f>
        <v>Disagree Strongly</v>
      </c>
      <c r="Y299" t="s">
        <v>67</v>
      </c>
      <c r="Z299" s="6" t="str">
        <f>VLOOKUP($A299,PreSurvey!$D:T,17,FALSE)</f>
        <v>Disagree Strongly</v>
      </c>
      <c r="AA299" t="s">
        <v>67</v>
      </c>
      <c r="AB299" s="6" t="str">
        <f>VLOOKUP($A299,PreSurvey!$D:U,18,FALSE)</f>
        <v>Agree Strongly</v>
      </c>
      <c r="AC299" t="s">
        <v>68</v>
      </c>
      <c r="AD299" s="6" t="str">
        <f>VLOOKUP($A299,PreSurvey!$D:V,19,FALSE)</f>
        <v>Agree Strongly</v>
      </c>
      <c r="AE299" t="s">
        <v>68</v>
      </c>
      <c r="AF299" s="6" t="str">
        <f>VLOOKUP($A299,PreSurvey!$D:W,20,FALSE)</f>
        <v>Agree Slightly</v>
      </c>
      <c r="AG299" t="s">
        <v>60</v>
      </c>
      <c r="AH299" s="6" t="str">
        <f>VLOOKUP($A299,PreSurvey!$D:X,21,FALSE)</f>
        <v>Agree Strongly</v>
      </c>
      <c r="AI299" t="s">
        <v>68</v>
      </c>
      <c r="AJ299" s="6" t="str">
        <f>VLOOKUP($A299,PreSurvey!$D:Y,22,FALSE)</f>
        <v>Agree Strongly</v>
      </c>
      <c r="AK299" t="s">
        <v>68</v>
      </c>
      <c r="AL299" s="6" t="str">
        <f>VLOOKUP($A299,PreSurvey!$D:Z,23,FALSE)</f>
        <v>Neither Agree nor Disagree</v>
      </c>
      <c r="AM299" t="s">
        <v>67</v>
      </c>
      <c r="AN299" s="6" t="str">
        <f>VLOOKUP($A299,PreSurvey!$D:AA,24,FALSE)</f>
        <v>Neither Agree nor Disagree</v>
      </c>
      <c r="AO299" t="s">
        <v>67</v>
      </c>
      <c r="AP299" s="6" t="str">
        <f>VLOOKUP($A299,PreSurvey!$D:AB,25,FALSE)</f>
        <v>Neither Agree nor Disagree</v>
      </c>
      <c r="AQ299" t="s">
        <v>67</v>
      </c>
      <c r="AR299" s="6" t="str">
        <f>VLOOKUP($A299,PreSurvey!$D:AC,26,FALSE)</f>
        <v>Neither Agree nor Disagree</v>
      </c>
      <c r="AS299" t="s">
        <v>67</v>
      </c>
      <c r="AT299" s="6" t="str">
        <f>VLOOKUP($A299,PreSurvey!$D:AD,27,FALSE)</f>
        <v>Neither Agree nor Disagree</v>
      </c>
      <c r="AU299" t="s">
        <v>67</v>
      </c>
      <c r="AV299" s="6" t="str">
        <f>VLOOKUP($A299,PreSurvey!$D:AE,28,FALSE)</f>
        <v>Neither Agree nor Disagree</v>
      </c>
      <c r="AW299" t="s">
        <v>67</v>
      </c>
      <c r="AX299" s="6" t="str">
        <f>VLOOKUP($A299,PreSurvey!$D:AF,29,FALSE)</f>
        <v>Neither Agree nor Disagree</v>
      </c>
      <c r="AY299" t="s">
        <v>67</v>
      </c>
      <c r="AZ299" s="6" t="str">
        <f>VLOOKUP($A299,PreSurvey!$D:AG,30,FALSE)</f>
        <v>Neither Agree nor Disagree</v>
      </c>
      <c r="BA299" t="s">
        <v>67</v>
      </c>
      <c r="BB299" s="6" t="str">
        <f>VLOOKUP($A299,PreSurvey!$D:AH,31,FALSE)</f>
        <v>Agree Strongly</v>
      </c>
      <c r="BC299" t="s">
        <v>68</v>
      </c>
      <c r="BD299" s="6" t="str">
        <f>VLOOKUP($A299,PreSurvey!$D:AI,32,FALSE)</f>
        <v>Agree Strongly</v>
      </c>
      <c r="BE299" t="s">
        <v>68</v>
      </c>
      <c r="BF299" s="6" t="str">
        <f>VLOOKUP($A299,PreSurvey!$D:AJ,33,FALSE)</f>
        <v>Neither Agree nor Disagree</v>
      </c>
      <c r="BG299" t="s">
        <v>67</v>
      </c>
      <c r="BH299" s="6" t="str">
        <f>VLOOKUP($A299,PreSurvey!$D:AK,34,FALSE)</f>
        <v>Disagree Strongly</v>
      </c>
      <c r="BI299" t="s">
        <v>67</v>
      </c>
      <c r="BJ299" s="6" t="str">
        <f>VLOOKUP($A299,PreSurvey!$D:AL,35,FALSE)</f>
        <v>Agree Strongly</v>
      </c>
      <c r="BK299" t="s">
        <v>68</v>
      </c>
      <c r="BL299" s="6" t="str">
        <f>VLOOKUP($A299,PreSurvey!$D:AM,36,FALSE)</f>
        <v>Neither Agree nor Disagree</v>
      </c>
      <c r="BM299" t="s">
        <v>67</v>
      </c>
      <c r="BN299" s="6" t="str">
        <f>VLOOKUP($A299,PreSurvey!$D:AN,37,FALSE)</f>
        <v>Disagree Strongly</v>
      </c>
      <c r="BO299" t="s">
        <v>67</v>
      </c>
      <c r="BP299" s="6" t="str">
        <f>VLOOKUP($A299,PreSurvey!$D:AO,38,FALSE)</f>
        <v>Disagree Strongly</v>
      </c>
      <c r="BQ299" t="s">
        <v>67</v>
      </c>
      <c r="BR299" s="6" t="str">
        <f>VLOOKUP($A299,PreSurvey!$D:AP,39,FALSE)</f>
        <v>Disagree Strongly</v>
      </c>
      <c r="BS299" t="s">
        <v>67</v>
      </c>
      <c r="BT299" s="6" t="str">
        <f>VLOOKUP($A299,PreSurvey!$D:AQ,40,FALSE)</f>
        <v>Disagree Strongly</v>
      </c>
      <c r="BU299" t="s">
        <v>67</v>
      </c>
      <c r="BV299" s="6" t="str">
        <f>VLOOKUP($A299,PreSurvey!$D:AR,41,FALSE)</f>
        <v>Disagree Strongly</v>
      </c>
      <c r="BW299" t="s">
        <v>67</v>
      </c>
      <c r="BX299" s="6" t="str">
        <f>VLOOKUP($A299,PreSurvey!$D:AS,42,FALSE)</f>
        <v>Disagree Strongly</v>
      </c>
      <c r="BY299" t="s">
        <v>67</v>
      </c>
      <c r="BZ299" s="6" t="str">
        <f>VLOOKUP($A299,PreSurvey!$D:AT,43,FALSE)</f>
        <v>Agree Strongly</v>
      </c>
      <c r="CA299" t="s">
        <v>68</v>
      </c>
      <c r="CB299" s="6" t="str">
        <f>VLOOKUP($A299,PreSurvey!$D:AU,44,FALSE)</f>
        <v>Agree Strongly</v>
      </c>
      <c r="CC299" t="s">
        <v>68</v>
      </c>
      <c r="CD299" s="6" t="str">
        <f>VLOOKUP($A299,PreSurvey!$D:AV,45,FALSE)</f>
        <v>Agree Strongly</v>
      </c>
      <c r="CE299" t="s">
        <v>68</v>
      </c>
      <c r="CF299" s="6" t="str">
        <f>VLOOKUP($A299,PreSurvey!$D:AW,46,FALSE)</f>
        <v>Agree Strongly</v>
      </c>
      <c r="CG299" t="s">
        <v>68</v>
      </c>
      <c r="CH299" s="6" t="str">
        <f>VLOOKUP($A299,PreSurvey!$D:AX,47,FALSE)</f>
        <v>Agree Strongly</v>
      </c>
      <c r="CI299" t="s">
        <v>68</v>
      </c>
      <c r="CJ299" s="6" t="str">
        <f>VLOOKUP($A299,PreSurvey!$D:AY,48,FALSE)</f>
        <v>Agree Strongly</v>
      </c>
      <c r="CK299" t="s">
        <v>68</v>
      </c>
      <c r="CL299">
        <v>559</v>
      </c>
      <c r="CM299" s="3">
        <v>44437.305555555555</v>
      </c>
    </row>
    <row r="300" spans="1:91" x14ac:dyDescent="0.35">
      <c r="A300" s="5" t="s">
        <v>416</v>
      </c>
      <c r="B300" t="s">
        <v>342</v>
      </c>
      <c r="C300" t="s">
        <v>705</v>
      </c>
      <c r="D300" t="s">
        <v>63</v>
      </c>
      <c r="E300" s="6" t="s">
        <v>52</v>
      </c>
      <c r="F300" s="6" t="s">
        <v>160</v>
      </c>
      <c r="G300" s="6" t="s">
        <v>58</v>
      </c>
      <c r="H300" s="6" t="s">
        <v>59</v>
      </c>
      <c r="I300">
        <v>5</v>
      </c>
      <c r="J300">
        <v>5</v>
      </c>
      <c r="K300">
        <v>5</v>
      </c>
      <c r="L300" s="6" t="str">
        <f>VLOOKUP($A300,PreSurvey!$D:M,10,FALSE)</f>
        <v>Agree Strongly</v>
      </c>
      <c r="M300" t="s">
        <v>68</v>
      </c>
      <c r="N300" s="6" t="str">
        <f>VLOOKUP($A300,PreSurvey!$D:N,11,FALSE)</f>
        <v>Agree Strongly</v>
      </c>
      <c r="O300" t="s">
        <v>65</v>
      </c>
      <c r="P300" s="6" t="str">
        <f>VLOOKUP($A300,PreSurvey!$D:O,12,FALSE)</f>
        <v>Disagree Slightly</v>
      </c>
      <c r="Q300" t="s">
        <v>65</v>
      </c>
      <c r="R300" s="6" t="str">
        <f>VLOOKUP($A300,PreSurvey!$D:P,13,FALSE)</f>
        <v>Agree Strongly</v>
      </c>
      <c r="S300" t="s">
        <v>68</v>
      </c>
      <c r="T300" s="6" t="str">
        <f>VLOOKUP($A300,PreSurvey!$D:Q,14,FALSE)</f>
        <v>Agree Strongly</v>
      </c>
      <c r="U300" t="s">
        <v>68</v>
      </c>
      <c r="V300" s="6" t="str">
        <f>VLOOKUP($A300,PreSurvey!$D:R,15,FALSE)</f>
        <v>Disagree Strongly</v>
      </c>
      <c r="W300" t="s">
        <v>67</v>
      </c>
      <c r="X300" s="6" t="str">
        <f>VLOOKUP($A300,PreSurvey!$D:S,16,FALSE)</f>
        <v>Disagree Strongly</v>
      </c>
      <c r="Y300" t="s">
        <v>67</v>
      </c>
      <c r="Z300" s="6" t="str">
        <f>VLOOKUP($A300,PreSurvey!$D:T,17,FALSE)</f>
        <v>Disagree Strongly</v>
      </c>
      <c r="AA300" t="s">
        <v>67</v>
      </c>
      <c r="AB300" s="6" t="str">
        <f>VLOOKUP($A300,PreSurvey!$D:U,18,FALSE)</f>
        <v>Agree Strongly</v>
      </c>
      <c r="AC300" t="s">
        <v>68</v>
      </c>
      <c r="AD300" s="6" t="str">
        <f>VLOOKUP($A300,PreSurvey!$D:V,19,FALSE)</f>
        <v>Neither Agree nor Disagree</v>
      </c>
      <c r="AE300" t="s">
        <v>65</v>
      </c>
      <c r="AF300" s="6" t="str">
        <f>VLOOKUP($A300,PreSurvey!$D:W,20,FALSE)</f>
        <v>Disagree Strongly</v>
      </c>
      <c r="AG300" t="s">
        <v>67</v>
      </c>
      <c r="AH300" s="6" t="str">
        <f>VLOOKUP($A300,PreSurvey!$D:X,21,FALSE)</f>
        <v>Neither Agree nor Disagree</v>
      </c>
      <c r="AI300" t="s">
        <v>65</v>
      </c>
      <c r="AJ300" s="6" t="str">
        <f>VLOOKUP($A300,PreSurvey!$D:Y,22,FALSE)</f>
        <v>Disagree Strongly</v>
      </c>
      <c r="AK300" t="s">
        <v>66</v>
      </c>
      <c r="AL300" s="6" t="str">
        <f>VLOOKUP($A300,PreSurvey!$D:Z,23,FALSE)</f>
        <v>Disagree Strongly</v>
      </c>
      <c r="AM300" t="s">
        <v>67</v>
      </c>
      <c r="AN300" s="6" t="str">
        <f>VLOOKUP($A300,PreSurvey!$D:AA,24,FALSE)</f>
        <v>Disagree Strongly</v>
      </c>
      <c r="AO300" t="s">
        <v>67</v>
      </c>
      <c r="AP300" s="6" t="str">
        <f>VLOOKUP($A300,PreSurvey!$D:AB,25,FALSE)</f>
        <v>Disagree Strongly</v>
      </c>
      <c r="AQ300" t="s">
        <v>67</v>
      </c>
      <c r="AR300" s="6" t="str">
        <f>VLOOKUP($A300,PreSurvey!$D:AC,26,FALSE)</f>
        <v>Disagree Strongly</v>
      </c>
      <c r="AS300" t="s">
        <v>67</v>
      </c>
      <c r="AT300" s="6" t="str">
        <f>VLOOKUP($A300,PreSurvey!$D:AD,27,FALSE)</f>
        <v>Agree Strongly</v>
      </c>
      <c r="AU300" t="s">
        <v>68</v>
      </c>
      <c r="AV300" s="6" t="str">
        <f>VLOOKUP($A300,PreSurvey!$D:AE,28,FALSE)</f>
        <v>Disagree Strongly</v>
      </c>
      <c r="AW300" t="s">
        <v>60</v>
      </c>
      <c r="AX300" s="6" t="str">
        <f>VLOOKUP($A300,PreSurvey!$D:AF,29,FALSE)</f>
        <v>Disagree Slightly</v>
      </c>
      <c r="AY300" t="s">
        <v>66</v>
      </c>
      <c r="AZ300" s="6" t="str">
        <f>VLOOKUP($A300,PreSurvey!$D:AG,30,FALSE)</f>
        <v>Disagree Strongly</v>
      </c>
      <c r="BA300" t="s">
        <v>66</v>
      </c>
      <c r="BB300" s="6" t="str">
        <f>VLOOKUP($A300,PreSurvey!$D:AH,31,FALSE)</f>
        <v>Agree Strongly</v>
      </c>
      <c r="BC300" t="s">
        <v>68</v>
      </c>
      <c r="BD300" s="6" t="str">
        <f>VLOOKUP($A300,PreSurvey!$D:AI,32,FALSE)</f>
        <v>Agree Strongly</v>
      </c>
      <c r="BE300" t="s">
        <v>68</v>
      </c>
      <c r="BF300" s="6" t="str">
        <f>VLOOKUP($A300,PreSurvey!$D:AJ,33,FALSE)</f>
        <v>Disagree Strongly</v>
      </c>
      <c r="BG300" t="s">
        <v>67</v>
      </c>
      <c r="BH300" s="6" t="str">
        <f>VLOOKUP($A300,PreSurvey!$D:AK,34,FALSE)</f>
        <v>Neither Agree nor Disagree</v>
      </c>
      <c r="BI300" t="s">
        <v>60</v>
      </c>
      <c r="BJ300" s="6" t="str">
        <f>VLOOKUP($A300,PreSurvey!$D:AL,35,FALSE)</f>
        <v>Disagree Strongly</v>
      </c>
      <c r="BK300" t="s">
        <v>67</v>
      </c>
      <c r="BL300" s="6" t="str">
        <f>VLOOKUP($A300,PreSurvey!$D:AM,36,FALSE)</f>
        <v>Neither Agree nor Disagree</v>
      </c>
      <c r="BM300" t="s">
        <v>60</v>
      </c>
      <c r="BN300" s="6" t="str">
        <f>VLOOKUP($A300,PreSurvey!$D:AN,37,FALSE)</f>
        <v>Neither Agree nor Disagree</v>
      </c>
      <c r="BO300" t="s">
        <v>60</v>
      </c>
      <c r="BP300" s="6" t="str">
        <f>VLOOKUP($A300,PreSurvey!$D:AO,38,FALSE)</f>
        <v>Disagree Strongly</v>
      </c>
      <c r="BQ300" t="s">
        <v>67</v>
      </c>
      <c r="BR300" s="6" t="str">
        <f>VLOOKUP($A300,PreSurvey!$D:AP,39,FALSE)</f>
        <v>Disagree Strongly</v>
      </c>
      <c r="BS300" t="s">
        <v>67</v>
      </c>
      <c r="BT300" s="6" t="str">
        <f>VLOOKUP($A300,PreSurvey!$D:AQ,40,FALSE)</f>
        <v>Disagree Strongly</v>
      </c>
      <c r="BU300" t="s">
        <v>67</v>
      </c>
      <c r="BV300" s="6" t="str">
        <f>VLOOKUP($A300,PreSurvey!$D:AR,41,FALSE)</f>
        <v>Disagree Strongly</v>
      </c>
      <c r="BW300" t="s">
        <v>67</v>
      </c>
      <c r="BX300" s="6" t="str">
        <f>VLOOKUP($A300,PreSurvey!$D:AS,42,FALSE)</f>
        <v>Disagree Strongly</v>
      </c>
      <c r="BY300" t="s">
        <v>67</v>
      </c>
      <c r="BZ300" s="6" t="str">
        <f>VLOOKUP($A300,PreSurvey!$D:AT,43,FALSE)</f>
        <v>Agree Strongly</v>
      </c>
      <c r="CA300" t="s">
        <v>68</v>
      </c>
      <c r="CB300" s="6" t="str">
        <f>VLOOKUP($A300,PreSurvey!$D:AU,44,FALSE)</f>
        <v>Agree Strongly</v>
      </c>
      <c r="CC300" t="s">
        <v>68</v>
      </c>
      <c r="CD300" s="6" t="str">
        <f>VLOOKUP($A300,PreSurvey!$D:AV,45,FALSE)</f>
        <v>Agree Strongly</v>
      </c>
      <c r="CE300" t="s">
        <v>68</v>
      </c>
      <c r="CF300" s="6" t="str">
        <f>VLOOKUP($A300,PreSurvey!$D:AW,46,FALSE)</f>
        <v>Agree Strongly</v>
      </c>
      <c r="CG300" t="s">
        <v>68</v>
      </c>
      <c r="CH300" s="6" t="str">
        <f>VLOOKUP($A300,PreSurvey!$D:AX,47,FALSE)</f>
        <v>Agree Strongly</v>
      </c>
      <c r="CI300" t="s">
        <v>68</v>
      </c>
      <c r="CJ300" s="6" t="str">
        <f>VLOOKUP($A300,PreSurvey!$D:AY,48,FALSE)</f>
        <v>Neither Agree nor Disagree</v>
      </c>
      <c r="CK300" t="s">
        <v>60</v>
      </c>
      <c r="CL300">
        <v>514</v>
      </c>
      <c r="CM300" s="3">
        <v>44437.272222222222</v>
      </c>
    </row>
    <row r="301" spans="1:91" x14ac:dyDescent="0.35">
      <c r="A301" s="5" t="s">
        <v>442</v>
      </c>
      <c r="B301" t="s">
        <v>342</v>
      </c>
      <c r="C301" t="s">
        <v>705</v>
      </c>
      <c r="D301" t="s">
        <v>63</v>
      </c>
      <c r="E301" s="6" t="s">
        <v>58</v>
      </c>
      <c r="F301" s="6" t="s">
        <v>73</v>
      </c>
      <c r="G301" s="6" t="s">
        <v>58</v>
      </c>
      <c r="H301" s="6" t="s">
        <v>59</v>
      </c>
      <c r="I301">
        <v>4</v>
      </c>
      <c r="J301">
        <v>4</v>
      </c>
      <c r="K301">
        <v>4</v>
      </c>
      <c r="L301" s="6" t="str">
        <f>VLOOKUP($A301,PreSurvey!$D:M,10,FALSE)</f>
        <v>Agree Strongly</v>
      </c>
      <c r="M301" t="s">
        <v>68</v>
      </c>
      <c r="N301" s="6" t="str">
        <f>VLOOKUP($A301,PreSurvey!$D:N,11,FALSE)</f>
        <v>Neither Agree nor Disagree</v>
      </c>
      <c r="O301" t="s">
        <v>60</v>
      </c>
      <c r="P301" s="6" t="str">
        <f>VLOOKUP($A301,PreSurvey!$D:O,12,FALSE)</f>
        <v>Neither Agree nor Disagree</v>
      </c>
      <c r="Q301" t="s">
        <v>60</v>
      </c>
      <c r="R301" s="6" t="str">
        <f>VLOOKUP($A301,PreSurvey!$D:P,13,FALSE)</f>
        <v>Neither Agree nor Disagree</v>
      </c>
      <c r="S301" t="s">
        <v>65</v>
      </c>
      <c r="T301" s="6" t="str">
        <f>VLOOKUP($A301,PreSurvey!$D:Q,14,FALSE)</f>
        <v>Neither Agree nor Disagree</v>
      </c>
      <c r="U301" t="s">
        <v>65</v>
      </c>
      <c r="V301" s="6" t="str">
        <f>VLOOKUP($A301,PreSurvey!$D:R,15,FALSE)</f>
        <v>Disagree Slightly</v>
      </c>
      <c r="W301" t="s">
        <v>66</v>
      </c>
      <c r="X301" s="6" t="str">
        <f>VLOOKUP($A301,PreSurvey!$D:S,16,FALSE)</f>
        <v>Disagree Slightly</v>
      </c>
      <c r="Y301" t="s">
        <v>66</v>
      </c>
      <c r="Z301" s="6" t="str">
        <f>VLOOKUP($A301,PreSurvey!$D:T,17,FALSE)</f>
        <v>Disagree Slightly</v>
      </c>
      <c r="AA301" t="s">
        <v>66</v>
      </c>
      <c r="AB301" s="6" t="str">
        <f>VLOOKUP($A301,PreSurvey!$D:U,18,FALSE)</f>
        <v>Neither Agree nor Disagree</v>
      </c>
      <c r="AC301" t="s">
        <v>65</v>
      </c>
      <c r="AD301" s="6" t="str">
        <f>VLOOKUP($A301,PreSurvey!$D:V,19,FALSE)</f>
        <v>Neither Agree nor Disagree</v>
      </c>
      <c r="AE301" t="s">
        <v>60</v>
      </c>
      <c r="AF301" s="6" t="str">
        <f>VLOOKUP($A301,PreSurvey!$D:W,20,FALSE)</f>
        <v>Neither Agree nor Disagree</v>
      </c>
      <c r="AG301" t="s">
        <v>60</v>
      </c>
      <c r="AH301" s="6" t="str">
        <f>VLOOKUP($A301,PreSurvey!$D:X,21,FALSE)</f>
        <v>Neither Agree nor Disagree</v>
      </c>
      <c r="AI301" t="s">
        <v>60</v>
      </c>
      <c r="AJ301" s="6" t="str">
        <f>VLOOKUP($A301,PreSurvey!$D:Y,22,FALSE)</f>
        <v>Agree Slightly</v>
      </c>
      <c r="AK301" t="s">
        <v>60</v>
      </c>
      <c r="AL301" s="6" t="str">
        <f>VLOOKUP($A301,PreSurvey!$D:Z,23,FALSE)</f>
        <v>Neither Agree nor Disagree</v>
      </c>
      <c r="AM301" t="s">
        <v>65</v>
      </c>
      <c r="AN301" s="6" t="str">
        <f>VLOOKUP($A301,PreSurvey!$D:AA,24,FALSE)</f>
        <v>Neither Agree nor Disagree</v>
      </c>
      <c r="AO301" t="s">
        <v>60</v>
      </c>
      <c r="AP301" s="6" t="str">
        <f>VLOOKUP($A301,PreSurvey!$D:AB,25,FALSE)</f>
        <v>Disagree Strongly</v>
      </c>
      <c r="AQ301" t="s">
        <v>66</v>
      </c>
      <c r="AR301" s="6" t="str">
        <f>VLOOKUP($A301,PreSurvey!$D:AC,26,FALSE)</f>
        <v>Neither Agree nor Disagree</v>
      </c>
      <c r="AS301" t="s">
        <v>60</v>
      </c>
      <c r="AT301" s="6" t="str">
        <f>VLOOKUP($A301,PreSurvey!$D:AD,27,FALSE)</f>
        <v>Neither Agree nor Disagree</v>
      </c>
      <c r="AU301" t="s">
        <v>65</v>
      </c>
      <c r="AV301" s="6" t="str">
        <f>VLOOKUP($A301,PreSurvey!$D:AE,28,FALSE)</f>
        <v>Disagree Slightly</v>
      </c>
      <c r="AW301" t="s">
        <v>66</v>
      </c>
      <c r="AX301" s="6" t="str">
        <f>VLOOKUP($A301,PreSurvey!$D:AF,29,FALSE)</f>
        <v>Disagree Slightly</v>
      </c>
      <c r="AY301" t="s">
        <v>60</v>
      </c>
      <c r="AZ301" s="6" t="str">
        <f>VLOOKUP($A301,PreSurvey!$D:AG,30,FALSE)</f>
        <v>Disagree Slightly</v>
      </c>
      <c r="BA301" t="s">
        <v>66</v>
      </c>
      <c r="BB301" s="6" t="str">
        <f>VLOOKUP($A301,PreSurvey!$D:AH,31,FALSE)</f>
        <v>Neither Agree nor Disagree</v>
      </c>
      <c r="BC301" t="s">
        <v>65</v>
      </c>
      <c r="BD301" s="6" t="str">
        <f>VLOOKUP($A301,PreSurvey!$D:AI,32,FALSE)</f>
        <v>Agree Slightly</v>
      </c>
      <c r="BE301" t="s">
        <v>65</v>
      </c>
      <c r="BF301" s="6" t="str">
        <f>VLOOKUP($A301,PreSurvey!$D:AJ,33,FALSE)</f>
        <v>Neither Agree nor Disagree</v>
      </c>
      <c r="BG301" t="s">
        <v>66</v>
      </c>
      <c r="BH301" s="6" t="str">
        <f>VLOOKUP($A301,PreSurvey!$D:AK,34,FALSE)</f>
        <v>Disagree Slightly</v>
      </c>
      <c r="BI301" t="s">
        <v>60</v>
      </c>
      <c r="BJ301" s="6" t="str">
        <f>VLOOKUP($A301,PreSurvey!$D:AL,35,FALSE)</f>
        <v>Neither Agree nor Disagree</v>
      </c>
      <c r="BK301" t="s">
        <v>60</v>
      </c>
      <c r="BL301" s="6" t="str">
        <f>VLOOKUP($A301,PreSurvey!$D:AM,36,FALSE)</f>
        <v>Neither Agree nor Disagree</v>
      </c>
      <c r="BM301" t="s">
        <v>60</v>
      </c>
      <c r="BN301" s="6" t="str">
        <f>VLOOKUP($A301,PreSurvey!$D:AN,37,FALSE)</f>
        <v>Disagree Slightly</v>
      </c>
      <c r="BO301" t="s">
        <v>66</v>
      </c>
      <c r="BP301" s="6" t="str">
        <f>VLOOKUP($A301,PreSurvey!$D:AO,38,FALSE)</f>
        <v>Disagree Slightly</v>
      </c>
      <c r="BQ301" t="s">
        <v>66</v>
      </c>
      <c r="BR301" s="6" t="str">
        <f>VLOOKUP($A301,PreSurvey!$D:AP,39,FALSE)</f>
        <v>Disagree Slightly</v>
      </c>
      <c r="BS301" t="s">
        <v>66</v>
      </c>
      <c r="BT301" s="6" t="str">
        <f>VLOOKUP($A301,PreSurvey!$D:AQ,40,FALSE)</f>
        <v>Disagree Slightly</v>
      </c>
      <c r="BU301" t="s">
        <v>66</v>
      </c>
      <c r="BV301" s="6" t="str">
        <f>VLOOKUP($A301,PreSurvey!$D:AR,41,FALSE)</f>
        <v>Disagree Slightly</v>
      </c>
      <c r="BW301" t="s">
        <v>66</v>
      </c>
      <c r="BX301" s="6" t="str">
        <f>VLOOKUP($A301,PreSurvey!$D:AS,42,FALSE)</f>
        <v>Disagree Slightly</v>
      </c>
      <c r="BY301" t="s">
        <v>66</v>
      </c>
      <c r="BZ301" s="6" t="str">
        <f>VLOOKUP($A301,PreSurvey!$D:AT,43,FALSE)</f>
        <v>Agree Slightly</v>
      </c>
      <c r="CA301" t="s">
        <v>65</v>
      </c>
      <c r="CB301" s="6" t="str">
        <f>VLOOKUP($A301,PreSurvey!$D:AU,44,FALSE)</f>
        <v>Agree Slightly</v>
      </c>
      <c r="CC301" t="s">
        <v>65</v>
      </c>
      <c r="CD301" s="6" t="str">
        <f>VLOOKUP($A301,PreSurvey!$D:AV,45,FALSE)</f>
        <v>Agree Slightly</v>
      </c>
      <c r="CE301" t="s">
        <v>65</v>
      </c>
      <c r="CF301" s="6" t="str">
        <f>VLOOKUP($A301,PreSurvey!$D:AW,46,FALSE)</f>
        <v>Agree Slightly</v>
      </c>
      <c r="CG301" t="s">
        <v>65</v>
      </c>
      <c r="CH301" s="6" t="str">
        <f>VLOOKUP($A301,PreSurvey!$D:AX,47,FALSE)</f>
        <v>Agree Slightly</v>
      </c>
      <c r="CI301" t="s">
        <v>65</v>
      </c>
      <c r="CJ301" s="6" t="str">
        <f>VLOOKUP($A301,PreSurvey!$D:AY,48,FALSE)</f>
        <v>Neither Agree nor Disagree</v>
      </c>
      <c r="CK301" t="s">
        <v>60</v>
      </c>
      <c r="CL301">
        <v>460</v>
      </c>
      <c r="CM301" s="3">
        <v>44437.129166666666</v>
      </c>
    </row>
    <row r="302" spans="1:91" x14ac:dyDescent="0.35">
      <c r="A302" s="5">
        <v>6301</v>
      </c>
      <c r="B302" t="s">
        <v>342</v>
      </c>
      <c r="C302" t="s">
        <v>705</v>
      </c>
      <c r="D302" t="s">
        <v>63</v>
      </c>
      <c r="E302" s="6" t="s">
        <v>52</v>
      </c>
      <c r="F302" s="6" t="s">
        <v>77</v>
      </c>
      <c r="G302" s="6" t="s">
        <v>58</v>
      </c>
      <c r="H302" s="6" t="s">
        <v>59</v>
      </c>
      <c r="I302">
        <v>4</v>
      </c>
      <c r="J302">
        <v>3</v>
      </c>
      <c r="K302">
        <v>4</v>
      </c>
      <c r="L302" s="6" t="str">
        <f>VLOOKUP($A302,PreSurvey!$D:M,10,FALSE)</f>
        <v>Agree Strongly</v>
      </c>
      <c r="M302" t="s">
        <v>68</v>
      </c>
      <c r="N302" s="6" t="str">
        <f>VLOOKUP($A302,PreSurvey!$D:N,11,FALSE)</f>
        <v>Neither Agree nor Disagree</v>
      </c>
      <c r="O302" t="s">
        <v>60</v>
      </c>
      <c r="P302" s="6" t="str">
        <f>VLOOKUP($A302,PreSurvey!$D:O,12,FALSE)</f>
        <v>Neither Agree nor Disagree</v>
      </c>
      <c r="Q302" t="s">
        <v>60</v>
      </c>
      <c r="R302" s="6" t="str">
        <f>VLOOKUP($A302,PreSurvey!$D:P,13,FALSE)</f>
        <v>Agree Strongly</v>
      </c>
      <c r="S302" t="s">
        <v>68</v>
      </c>
      <c r="T302" s="6" t="str">
        <f>VLOOKUP($A302,PreSurvey!$D:Q,14,FALSE)</f>
        <v>Agree Strongly</v>
      </c>
      <c r="U302" t="s">
        <v>68</v>
      </c>
      <c r="V302" s="6" t="str">
        <f>VLOOKUP($A302,PreSurvey!$D:R,15,FALSE)</f>
        <v>Neither Agree nor Disagree</v>
      </c>
      <c r="W302" t="s">
        <v>67</v>
      </c>
      <c r="X302" s="6" t="str">
        <f>VLOOKUP($A302,PreSurvey!$D:S,16,FALSE)</f>
        <v>Disagree Slightly</v>
      </c>
      <c r="Y302" t="s">
        <v>67</v>
      </c>
      <c r="Z302" s="6" t="str">
        <f>VLOOKUP($A302,PreSurvey!$D:T,17,FALSE)</f>
        <v>Disagree Slightly</v>
      </c>
      <c r="AA302" t="s">
        <v>67</v>
      </c>
      <c r="AB302" s="6" t="str">
        <f>VLOOKUP($A302,PreSurvey!$D:U,18,FALSE)</f>
        <v>Agree Strongly</v>
      </c>
      <c r="AC302" t="s">
        <v>68</v>
      </c>
      <c r="AD302" s="6" t="str">
        <f>VLOOKUP($A302,PreSurvey!$D:V,19,FALSE)</f>
        <v>Agree Slightly</v>
      </c>
      <c r="AE302" t="s">
        <v>65</v>
      </c>
      <c r="AF302" s="6" t="str">
        <f>VLOOKUP($A302,PreSurvey!$D:W,20,FALSE)</f>
        <v>Disagree Slightly</v>
      </c>
      <c r="AG302" t="s">
        <v>60</v>
      </c>
      <c r="AH302" s="6" t="str">
        <f>VLOOKUP($A302,PreSurvey!$D:X,21,FALSE)</f>
        <v>Neither Agree nor Disagree</v>
      </c>
      <c r="AI302" t="s">
        <v>65</v>
      </c>
      <c r="AJ302" s="6" t="str">
        <f>VLOOKUP($A302,PreSurvey!$D:Y,22,FALSE)</f>
        <v>Disagree Strongly</v>
      </c>
      <c r="AK302" t="s">
        <v>67</v>
      </c>
      <c r="AL302" s="6" t="str">
        <f>VLOOKUP($A302,PreSurvey!$D:Z,23,FALSE)</f>
        <v>Disagree Strongly</v>
      </c>
      <c r="AM302" t="s">
        <v>67</v>
      </c>
      <c r="AN302" s="6" t="str">
        <f>VLOOKUP($A302,PreSurvey!$D:AA,24,FALSE)</f>
        <v>Neither Agree nor Disagree</v>
      </c>
      <c r="AO302" t="s">
        <v>66</v>
      </c>
      <c r="AP302" s="6" t="str">
        <f>VLOOKUP($A302,PreSurvey!$D:AB,25,FALSE)</f>
        <v>Disagree Slightly</v>
      </c>
      <c r="AQ302" t="s">
        <v>67</v>
      </c>
      <c r="AR302" s="6" t="str">
        <f>VLOOKUP($A302,PreSurvey!$D:AC,26,FALSE)</f>
        <v>Neither Agree nor Disagree</v>
      </c>
      <c r="AS302" t="s">
        <v>60</v>
      </c>
      <c r="AT302" s="6" t="str">
        <f>VLOOKUP($A302,PreSurvey!$D:AD,27,FALSE)</f>
        <v>Agree Slightly</v>
      </c>
      <c r="AU302" t="s">
        <v>65</v>
      </c>
      <c r="AV302" s="6" t="str">
        <f>VLOOKUP($A302,PreSurvey!$D:AE,28,FALSE)</f>
        <v>Neither Agree nor Disagree</v>
      </c>
      <c r="AW302" t="s">
        <v>60</v>
      </c>
      <c r="AX302" s="6" t="str">
        <f>VLOOKUP($A302,PreSurvey!$D:AF,29,FALSE)</f>
        <v>Disagree Slightly</v>
      </c>
      <c r="AY302" t="s">
        <v>60</v>
      </c>
      <c r="AZ302" s="6" t="str">
        <f>VLOOKUP($A302,PreSurvey!$D:AG,30,FALSE)</f>
        <v>Neither Agree nor Disagree</v>
      </c>
      <c r="BA302" t="s">
        <v>60</v>
      </c>
      <c r="BB302" s="6" t="str">
        <f>VLOOKUP($A302,PreSurvey!$D:AH,31,FALSE)</f>
        <v>Agree Strongly</v>
      </c>
      <c r="BC302" t="s">
        <v>68</v>
      </c>
      <c r="BD302" s="6" t="str">
        <f>VLOOKUP($A302,PreSurvey!$D:AI,32,FALSE)</f>
        <v>Neither Agree nor Disagree</v>
      </c>
      <c r="BE302" t="s">
        <v>65</v>
      </c>
      <c r="BF302" s="6" t="str">
        <f>VLOOKUP($A302,PreSurvey!$D:AJ,33,FALSE)</f>
        <v>Disagree Strongly</v>
      </c>
      <c r="BG302" t="s">
        <v>67</v>
      </c>
      <c r="BH302" s="6" t="str">
        <f>VLOOKUP($A302,PreSurvey!$D:AK,34,FALSE)</f>
        <v>Agree Slightly</v>
      </c>
      <c r="BI302" t="s">
        <v>60</v>
      </c>
      <c r="BJ302" s="6" t="str">
        <f>VLOOKUP($A302,PreSurvey!$D:AL,35,FALSE)</f>
        <v>Disagree Strongly</v>
      </c>
      <c r="BK302" t="s">
        <v>67</v>
      </c>
      <c r="BL302" s="6" t="str">
        <f>VLOOKUP($A302,PreSurvey!$D:AM,36,FALSE)</f>
        <v>Neither Agree nor Disagree</v>
      </c>
      <c r="BM302" t="s">
        <v>60</v>
      </c>
      <c r="BN302" s="6" t="str">
        <f>VLOOKUP($A302,PreSurvey!$D:AN,37,FALSE)</f>
        <v>Neither Agree nor Disagree</v>
      </c>
      <c r="BO302" t="s">
        <v>66</v>
      </c>
      <c r="BP302" s="6" t="str">
        <f>VLOOKUP($A302,PreSurvey!$D:AO,38,FALSE)</f>
        <v>Neither Agree nor Disagree</v>
      </c>
      <c r="BQ302" t="s">
        <v>60</v>
      </c>
      <c r="BR302" s="6" t="str">
        <f>VLOOKUP($A302,PreSurvey!$D:AP,39,FALSE)</f>
        <v>Neither Agree nor Disagree</v>
      </c>
      <c r="BS302" t="s">
        <v>67</v>
      </c>
      <c r="BT302" s="6" t="str">
        <f>VLOOKUP($A302,PreSurvey!$D:AQ,40,FALSE)</f>
        <v>Disagree Slightly</v>
      </c>
      <c r="BU302" t="s">
        <v>67</v>
      </c>
      <c r="BV302" s="6" t="str">
        <f>VLOOKUP($A302,PreSurvey!$D:AR,41,FALSE)</f>
        <v>Neither Agree nor Disagree</v>
      </c>
      <c r="BW302" t="s">
        <v>67</v>
      </c>
      <c r="BX302" s="6" t="str">
        <f>VLOOKUP($A302,PreSurvey!$D:AS,42,FALSE)</f>
        <v>Disagree Strongly</v>
      </c>
      <c r="BY302" t="s">
        <v>67</v>
      </c>
      <c r="BZ302" s="6" t="str">
        <f>VLOOKUP($A302,PreSurvey!$D:AT,43,FALSE)</f>
        <v>Disagree Slightly</v>
      </c>
      <c r="CA302" t="s">
        <v>66</v>
      </c>
      <c r="CB302" s="6" t="str">
        <f>VLOOKUP($A302,PreSurvey!$D:AU,44,FALSE)</f>
        <v>Agree Slightly</v>
      </c>
      <c r="CC302" t="s">
        <v>68</v>
      </c>
      <c r="CD302" s="6" t="str">
        <f>VLOOKUP($A302,PreSurvey!$D:AV,45,FALSE)</f>
        <v>Agree Slightly</v>
      </c>
      <c r="CE302" t="s">
        <v>65</v>
      </c>
      <c r="CF302" s="6" t="str">
        <f>VLOOKUP($A302,PreSurvey!$D:AW,46,FALSE)</f>
        <v>Neither Agree nor Disagree</v>
      </c>
      <c r="CG302" t="s">
        <v>65</v>
      </c>
      <c r="CH302" s="6" t="str">
        <f>VLOOKUP($A302,PreSurvey!$D:AX,47,FALSE)</f>
        <v>Agree Strongly</v>
      </c>
      <c r="CI302" t="s">
        <v>68</v>
      </c>
      <c r="CJ302" s="6" t="str">
        <f>VLOOKUP($A302,PreSurvey!$D:AY,48,FALSE)</f>
        <v>Agree Slightly</v>
      </c>
      <c r="CK302" t="s">
        <v>65</v>
      </c>
      <c r="CL302">
        <v>428</v>
      </c>
      <c r="CM302" s="3">
        <v>44436.663888888892</v>
      </c>
    </row>
    <row r="303" spans="1:91" x14ac:dyDescent="0.35">
      <c r="A303" s="5" t="s">
        <v>478</v>
      </c>
      <c r="B303" t="s">
        <v>342</v>
      </c>
      <c r="C303" t="s">
        <v>705</v>
      </c>
      <c r="D303" t="s">
        <v>63</v>
      </c>
      <c r="E303" s="6" t="s">
        <v>52</v>
      </c>
      <c r="F303" s="6" t="s">
        <v>77</v>
      </c>
      <c r="G303" s="6" t="s">
        <v>58</v>
      </c>
      <c r="H303" s="6" t="s">
        <v>59</v>
      </c>
      <c r="I303">
        <v>5</v>
      </c>
      <c r="J303">
        <v>5</v>
      </c>
      <c r="K303">
        <v>5</v>
      </c>
      <c r="L303" s="6" t="str">
        <f>VLOOKUP($A303,PreSurvey!$D:M,10,FALSE)</f>
        <v>Agree Strongly</v>
      </c>
      <c r="M303" t="s">
        <v>68</v>
      </c>
      <c r="N303" s="6" t="str">
        <f>VLOOKUP($A303,PreSurvey!$D:N,11,FALSE)</f>
        <v>Agree Strongly</v>
      </c>
      <c r="O303" t="s">
        <v>68</v>
      </c>
      <c r="P303" s="6" t="str">
        <f>VLOOKUP($A303,PreSurvey!$D:O,12,FALSE)</f>
        <v>Agree Strongly</v>
      </c>
      <c r="Q303" t="s">
        <v>68</v>
      </c>
      <c r="R303" s="6" t="str">
        <f>VLOOKUP($A303,PreSurvey!$D:P,13,FALSE)</f>
        <v>Agree Strongly</v>
      </c>
      <c r="S303" t="s">
        <v>68</v>
      </c>
      <c r="T303" s="6" t="str">
        <f>VLOOKUP($A303,PreSurvey!$D:Q,14,FALSE)</f>
        <v>Agree Strongly</v>
      </c>
      <c r="U303" t="s">
        <v>68</v>
      </c>
      <c r="V303" s="6" t="str">
        <f>VLOOKUP($A303,PreSurvey!$D:R,15,FALSE)</f>
        <v>Agree Strongly</v>
      </c>
      <c r="W303" t="s">
        <v>68</v>
      </c>
      <c r="X303" s="6" t="str">
        <f>VLOOKUP($A303,PreSurvey!$D:S,16,FALSE)</f>
        <v>Agree Strongly</v>
      </c>
      <c r="Y303" t="s">
        <v>68</v>
      </c>
      <c r="Z303" s="6" t="str">
        <f>VLOOKUP($A303,PreSurvey!$D:T,17,FALSE)</f>
        <v>Agree Strongly</v>
      </c>
      <c r="AA303" t="s">
        <v>68</v>
      </c>
      <c r="AB303" s="6" t="str">
        <f>VLOOKUP($A303,PreSurvey!$D:U,18,FALSE)</f>
        <v>Agree Strongly</v>
      </c>
      <c r="AC303" t="s">
        <v>68</v>
      </c>
      <c r="AD303" s="6" t="str">
        <f>VLOOKUP($A303,PreSurvey!$D:V,19,FALSE)</f>
        <v>Agree Strongly</v>
      </c>
      <c r="AE303" t="s">
        <v>68</v>
      </c>
      <c r="AF303" s="6" t="str">
        <f>VLOOKUP($A303,PreSurvey!$D:W,20,FALSE)</f>
        <v>Agree Strongly</v>
      </c>
      <c r="AG303" t="s">
        <v>68</v>
      </c>
      <c r="AH303" s="6" t="str">
        <f>VLOOKUP($A303,PreSurvey!$D:X,21,FALSE)</f>
        <v>Agree Strongly</v>
      </c>
      <c r="AI303" t="s">
        <v>68</v>
      </c>
      <c r="AJ303" s="6" t="str">
        <f>VLOOKUP($A303,PreSurvey!$D:Y,22,FALSE)</f>
        <v>Agree Strongly</v>
      </c>
      <c r="AK303" t="s">
        <v>68</v>
      </c>
      <c r="AL303" s="6" t="str">
        <f>VLOOKUP($A303,PreSurvey!$D:Z,23,FALSE)</f>
        <v>Agree Strongly</v>
      </c>
      <c r="AM303" t="s">
        <v>68</v>
      </c>
      <c r="AN303" s="6" t="str">
        <f>VLOOKUP($A303,PreSurvey!$D:AA,24,FALSE)</f>
        <v>Agree Strongly</v>
      </c>
      <c r="AO303" t="s">
        <v>68</v>
      </c>
      <c r="AP303" s="6" t="str">
        <f>VLOOKUP($A303,PreSurvey!$D:AB,25,FALSE)</f>
        <v>Agree Strongly</v>
      </c>
      <c r="AQ303" t="s">
        <v>68</v>
      </c>
      <c r="AR303" s="6" t="str">
        <f>VLOOKUP($A303,PreSurvey!$D:AC,26,FALSE)</f>
        <v>Agree Strongly</v>
      </c>
      <c r="AS303" t="s">
        <v>68</v>
      </c>
      <c r="AT303" s="6" t="str">
        <f>VLOOKUP($A303,PreSurvey!$D:AD,27,FALSE)</f>
        <v>Agree Strongly</v>
      </c>
      <c r="AU303" t="s">
        <v>68</v>
      </c>
      <c r="AV303" s="6" t="str">
        <f>VLOOKUP($A303,PreSurvey!$D:AE,28,FALSE)</f>
        <v>Agree Strongly</v>
      </c>
      <c r="AW303" t="s">
        <v>68</v>
      </c>
      <c r="AX303" s="6" t="str">
        <f>VLOOKUP($A303,PreSurvey!$D:AF,29,FALSE)</f>
        <v>Agree Strongly</v>
      </c>
      <c r="AY303" t="s">
        <v>68</v>
      </c>
      <c r="AZ303" s="6" t="str">
        <f>VLOOKUP($A303,PreSurvey!$D:AG,30,FALSE)</f>
        <v>Agree Strongly</v>
      </c>
      <c r="BA303" t="s">
        <v>68</v>
      </c>
      <c r="BB303" s="6" t="str">
        <f>VLOOKUP($A303,PreSurvey!$D:AH,31,FALSE)</f>
        <v>Agree Strongly</v>
      </c>
      <c r="BC303" t="s">
        <v>68</v>
      </c>
      <c r="BD303" s="6" t="str">
        <f>VLOOKUP($A303,PreSurvey!$D:AI,32,FALSE)</f>
        <v>Agree Strongly</v>
      </c>
      <c r="BE303" t="s">
        <v>68</v>
      </c>
      <c r="BF303" s="6" t="str">
        <f>VLOOKUP($A303,PreSurvey!$D:AJ,33,FALSE)</f>
        <v>Agree Strongly</v>
      </c>
      <c r="BG303" t="s">
        <v>68</v>
      </c>
      <c r="BH303" s="6" t="str">
        <f>VLOOKUP($A303,PreSurvey!$D:AK,34,FALSE)</f>
        <v>Agree Strongly</v>
      </c>
      <c r="BI303" t="s">
        <v>68</v>
      </c>
      <c r="BJ303" s="6" t="str">
        <f>VLOOKUP($A303,PreSurvey!$D:AL,35,FALSE)</f>
        <v>Agree Strongly</v>
      </c>
      <c r="BK303" t="s">
        <v>68</v>
      </c>
      <c r="BL303" s="6" t="str">
        <f>VLOOKUP($A303,PreSurvey!$D:AM,36,FALSE)</f>
        <v>Agree Strongly</v>
      </c>
      <c r="BM303" t="s">
        <v>68</v>
      </c>
      <c r="BN303" s="6" t="str">
        <f>VLOOKUP($A303,PreSurvey!$D:AN,37,FALSE)</f>
        <v>Agree Strongly</v>
      </c>
      <c r="BO303" t="s">
        <v>68</v>
      </c>
      <c r="BP303" s="6" t="str">
        <f>VLOOKUP($A303,PreSurvey!$D:AO,38,FALSE)</f>
        <v>Agree Strongly</v>
      </c>
      <c r="BQ303" t="s">
        <v>68</v>
      </c>
      <c r="BR303" s="6" t="str">
        <f>VLOOKUP($A303,PreSurvey!$D:AP,39,FALSE)</f>
        <v>Agree Strongly</v>
      </c>
      <c r="BS303" t="s">
        <v>68</v>
      </c>
      <c r="BT303" s="6" t="str">
        <f>VLOOKUP($A303,PreSurvey!$D:AQ,40,FALSE)</f>
        <v>Agree Strongly</v>
      </c>
      <c r="BU303" t="s">
        <v>68</v>
      </c>
      <c r="BV303" s="6" t="str">
        <f>VLOOKUP($A303,PreSurvey!$D:AR,41,FALSE)</f>
        <v>Agree Strongly</v>
      </c>
      <c r="BW303" t="s">
        <v>68</v>
      </c>
      <c r="BX303" s="6" t="str">
        <f>VLOOKUP($A303,PreSurvey!$D:AS,42,FALSE)</f>
        <v>Agree Strongly</v>
      </c>
      <c r="BY303" t="s">
        <v>68</v>
      </c>
      <c r="BZ303" s="6" t="str">
        <f>VLOOKUP($A303,PreSurvey!$D:AT,43,FALSE)</f>
        <v>Agree Strongly</v>
      </c>
      <c r="CA303" t="s">
        <v>68</v>
      </c>
      <c r="CB303" s="6" t="str">
        <f>VLOOKUP($A303,PreSurvey!$D:AU,44,FALSE)</f>
        <v>Agree Strongly</v>
      </c>
      <c r="CC303" t="s">
        <v>68</v>
      </c>
      <c r="CD303" s="6" t="str">
        <f>VLOOKUP($A303,PreSurvey!$D:AV,45,FALSE)</f>
        <v>Agree Strongly</v>
      </c>
      <c r="CE303" t="s">
        <v>68</v>
      </c>
      <c r="CF303" s="6" t="str">
        <f>VLOOKUP($A303,PreSurvey!$D:AW,46,FALSE)</f>
        <v>Agree Strongly</v>
      </c>
      <c r="CG303" t="s">
        <v>68</v>
      </c>
      <c r="CH303" s="6" t="str">
        <f>VLOOKUP($A303,PreSurvey!$D:AX,47,FALSE)</f>
        <v>Agree Strongly</v>
      </c>
      <c r="CI303" t="s">
        <v>68</v>
      </c>
      <c r="CJ303" s="6" t="str">
        <f>VLOOKUP($A303,PreSurvey!$D:AY,48,FALSE)</f>
        <v>Agree Strongly</v>
      </c>
      <c r="CK303" t="s">
        <v>68</v>
      </c>
      <c r="CL303">
        <v>390</v>
      </c>
      <c r="CM303" s="3">
        <v>44436.398611111108</v>
      </c>
    </row>
    <row r="304" spans="1:91" x14ac:dyDescent="0.35">
      <c r="A304" s="5" t="s">
        <v>383</v>
      </c>
      <c r="B304" t="s">
        <v>342</v>
      </c>
      <c r="C304" t="s">
        <v>705</v>
      </c>
      <c r="D304" t="s">
        <v>63</v>
      </c>
      <c r="E304" s="6" t="s">
        <v>52</v>
      </c>
      <c r="F304" s="6" t="s">
        <v>384</v>
      </c>
      <c r="G304" s="6" t="s">
        <v>58</v>
      </c>
      <c r="H304" s="6" t="s">
        <v>59</v>
      </c>
      <c r="I304">
        <v>5</v>
      </c>
      <c r="J304">
        <v>5</v>
      </c>
      <c r="K304">
        <v>5</v>
      </c>
      <c r="L304" s="6" t="str">
        <f>VLOOKUP($A304,PreSurvey!$D:M,10,FALSE)</f>
        <v>Disagree Slightly</v>
      </c>
      <c r="M304" t="s">
        <v>68</v>
      </c>
      <c r="N304" s="6" t="str">
        <f>VLOOKUP($A304,PreSurvey!$D:N,11,FALSE)</f>
        <v>Disagree Slightly</v>
      </c>
      <c r="O304" t="s">
        <v>67</v>
      </c>
      <c r="P304" s="6" t="str">
        <f>VLOOKUP($A304,PreSurvey!$D:O,12,FALSE)</f>
        <v>Disagree Slightly</v>
      </c>
      <c r="Q304" t="s">
        <v>67</v>
      </c>
      <c r="R304" s="6" t="str">
        <f>VLOOKUP($A304,PreSurvey!$D:P,13,FALSE)</f>
        <v>Agree Strongly</v>
      </c>
      <c r="S304" t="s">
        <v>68</v>
      </c>
      <c r="T304" s="6" t="str">
        <f>VLOOKUP($A304,PreSurvey!$D:Q,14,FALSE)</f>
        <v>Agree Strongly</v>
      </c>
      <c r="U304" t="s">
        <v>68</v>
      </c>
      <c r="V304" s="6" t="str">
        <f>VLOOKUP($A304,PreSurvey!$D:R,15,FALSE)</f>
        <v>Disagree Strongly</v>
      </c>
      <c r="W304" t="s">
        <v>67</v>
      </c>
      <c r="X304" s="6" t="str">
        <f>VLOOKUP($A304,PreSurvey!$D:S,16,FALSE)</f>
        <v>Disagree Strongly</v>
      </c>
      <c r="Y304" t="s">
        <v>67</v>
      </c>
      <c r="Z304" s="6" t="str">
        <f>VLOOKUP($A304,PreSurvey!$D:T,17,FALSE)</f>
        <v>Disagree Strongly</v>
      </c>
      <c r="AA304" t="s">
        <v>67</v>
      </c>
      <c r="AB304" s="6" t="str">
        <f>VLOOKUP($A304,PreSurvey!$D:U,18,FALSE)</f>
        <v>Agree Slightly</v>
      </c>
      <c r="AC304" t="s">
        <v>60</v>
      </c>
      <c r="AD304" s="6" t="str">
        <f>VLOOKUP($A304,PreSurvey!$D:V,19,FALSE)</f>
        <v>Disagree Slightly</v>
      </c>
      <c r="AE304" t="s">
        <v>67</v>
      </c>
      <c r="AF304" s="6" t="str">
        <f>VLOOKUP($A304,PreSurvey!$D:W,20,FALSE)</f>
        <v>Agree Slightly</v>
      </c>
      <c r="AG304" t="s">
        <v>65</v>
      </c>
      <c r="AH304" s="6" t="str">
        <f>VLOOKUP($A304,PreSurvey!$D:X,21,FALSE)</f>
        <v>Disagree Slightly</v>
      </c>
      <c r="AI304" t="s">
        <v>66</v>
      </c>
      <c r="AJ304" s="6" t="str">
        <f>VLOOKUP($A304,PreSurvey!$D:Y,22,FALSE)</f>
        <v>Disagree Slightly</v>
      </c>
      <c r="AK304" t="s">
        <v>66</v>
      </c>
      <c r="AL304" s="6" t="str">
        <f>VLOOKUP($A304,PreSurvey!$D:Z,23,FALSE)</f>
        <v>Disagree Strongly</v>
      </c>
      <c r="AM304" t="s">
        <v>67</v>
      </c>
      <c r="AN304" s="6" t="str">
        <f>VLOOKUP($A304,PreSurvey!$D:AA,24,FALSE)</f>
        <v>Disagree Strongly</v>
      </c>
      <c r="AO304" t="s">
        <v>67</v>
      </c>
      <c r="AP304" s="6" t="str">
        <f>VLOOKUP($A304,PreSurvey!$D:AB,25,FALSE)</f>
        <v>Disagree Strongly</v>
      </c>
      <c r="AQ304" t="s">
        <v>67</v>
      </c>
      <c r="AR304" s="6" t="str">
        <f>VLOOKUP($A304,PreSurvey!$D:AC,26,FALSE)</f>
        <v>Disagree Strongly</v>
      </c>
      <c r="AS304" t="s">
        <v>68</v>
      </c>
      <c r="AT304" s="6" t="str">
        <f>VLOOKUP($A304,PreSurvey!$D:AD,27,FALSE)</f>
        <v>Agree Slightly</v>
      </c>
      <c r="AU304" t="s">
        <v>65</v>
      </c>
      <c r="AV304" s="6" t="str">
        <f>VLOOKUP($A304,PreSurvey!$D:AE,28,FALSE)</f>
        <v>Disagree Strongly</v>
      </c>
      <c r="AW304" t="s">
        <v>67</v>
      </c>
      <c r="AX304" s="6" t="str">
        <f>VLOOKUP($A304,PreSurvey!$D:AF,29,FALSE)</f>
        <v>Agree Slightly</v>
      </c>
      <c r="AY304" t="s">
        <v>67</v>
      </c>
      <c r="AZ304" s="6" t="str">
        <f>VLOOKUP($A304,PreSurvey!$D:AG,30,FALSE)</f>
        <v>Neither Agree nor Disagree</v>
      </c>
      <c r="BA304" t="s">
        <v>67</v>
      </c>
      <c r="BB304" s="6" t="str">
        <f>VLOOKUP($A304,PreSurvey!$D:AH,31,FALSE)</f>
        <v>Disagree Slightly</v>
      </c>
      <c r="BC304" t="s">
        <v>68</v>
      </c>
      <c r="BD304" s="6" t="str">
        <f>VLOOKUP($A304,PreSurvey!$D:AI,32,FALSE)</f>
        <v>Disagree Slightly</v>
      </c>
      <c r="BE304" t="s">
        <v>68</v>
      </c>
      <c r="BF304" s="6" t="str">
        <f>VLOOKUP($A304,PreSurvey!$D:AJ,33,FALSE)</f>
        <v>Agree Slightly</v>
      </c>
      <c r="BG304" t="s">
        <v>67</v>
      </c>
      <c r="BH304" s="6" t="str">
        <f>VLOOKUP($A304,PreSurvey!$D:AK,34,FALSE)</f>
        <v>Disagree Strongly</v>
      </c>
      <c r="BI304" t="s">
        <v>65</v>
      </c>
      <c r="BJ304" s="6" t="str">
        <f>VLOOKUP($A304,PreSurvey!$D:AL,35,FALSE)</f>
        <v>Disagree Strongly</v>
      </c>
      <c r="BK304" t="s">
        <v>67</v>
      </c>
      <c r="BL304" s="6" t="str">
        <f>VLOOKUP($A304,PreSurvey!$D:AM,36,FALSE)</f>
        <v>Disagree Strongly</v>
      </c>
      <c r="BM304" t="s">
        <v>60</v>
      </c>
      <c r="BN304" s="6" t="str">
        <f>VLOOKUP($A304,PreSurvey!$D:AN,37,FALSE)</f>
        <v>Agree Slightly</v>
      </c>
      <c r="BO304" t="s">
        <v>68</v>
      </c>
      <c r="BP304" s="6" t="str">
        <f>VLOOKUP($A304,PreSurvey!$D:AO,38,FALSE)</f>
        <v>Disagree Strongly</v>
      </c>
      <c r="BQ304" t="s">
        <v>67</v>
      </c>
      <c r="BR304" s="6" t="str">
        <f>VLOOKUP($A304,PreSurvey!$D:AP,39,FALSE)</f>
        <v>Disagree Strongly</v>
      </c>
      <c r="BS304" t="s">
        <v>67</v>
      </c>
      <c r="BT304" s="6" t="str">
        <f>VLOOKUP($A304,PreSurvey!$D:AQ,40,FALSE)</f>
        <v>Disagree Strongly</v>
      </c>
      <c r="BU304" t="s">
        <v>67</v>
      </c>
      <c r="BV304" s="6" t="str">
        <f>VLOOKUP($A304,PreSurvey!$D:AR,41,FALSE)</f>
        <v>Disagree Strongly</v>
      </c>
      <c r="BW304" t="s">
        <v>67</v>
      </c>
      <c r="BX304" s="6" t="str">
        <f>VLOOKUP($A304,PreSurvey!$D:AS,42,FALSE)</f>
        <v>Disagree Strongly</v>
      </c>
      <c r="BY304" t="s">
        <v>67</v>
      </c>
      <c r="BZ304" s="6" t="str">
        <f>VLOOKUP($A304,PreSurvey!$D:AT,43,FALSE)</f>
        <v>Agree Strongly</v>
      </c>
      <c r="CA304" t="s">
        <v>68</v>
      </c>
      <c r="CB304" s="6" t="str">
        <f>VLOOKUP($A304,PreSurvey!$D:AU,44,FALSE)</f>
        <v>Agree Strongly</v>
      </c>
      <c r="CC304" t="s">
        <v>68</v>
      </c>
      <c r="CD304" s="6" t="str">
        <f>VLOOKUP($A304,PreSurvey!$D:AV,45,FALSE)</f>
        <v>Agree Strongly</v>
      </c>
      <c r="CE304" t="s">
        <v>68</v>
      </c>
      <c r="CF304" s="6" t="str">
        <f>VLOOKUP($A304,PreSurvey!$D:AW,46,FALSE)</f>
        <v>Agree Strongly</v>
      </c>
      <c r="CG304" t="s">
        <v>68</v>
      </c>
      <c r="CH304" s="6" t="str">
        <f>VLOOKUP($A304,PreSurvey!$D:AX,47,FALSE)</f>
        <v>Agree Strongly</v>
      </c>
      <c r="CI304" t="s">
        <v>68</v>
      </c>
      <c r="CJ304" s="6" t="str">
        <f>VLOOKUP($A304,PreSurvey!$D:AY,48,FALSE)</f>
        <v>Agree Strongly</v>
      </c>
      <c r="CK304" t="s">
        <v>68</v>
      </c>
      <c r="CL304">
        <v>592</v>
      </c>
      <c r="CM304" s="3">
        <v>44437.355555555558</v>
      </c>
    </row>
    <row r="305" spans="1:91" x14ac:dyDescent="0.35">
      <c r="A305" s="5" t="s">
        <v>457</v>
      </c>
      <c r="B305" t="s">
        <v>342</v>
      </c>
      <c r="C305" t="s">
        <v>705</v>
      </c>
      <c r="D305" t="s">
        <v>63</v>
      </c>
      <c r="E305" s="6" t="s">
        <v>52</v>
      </c>
      <c r="F305" s="6" t="s">
        <v>77</v>
      </c>
      <c r="G305" s="6" t="s">
        <v>58</v>
      </c>
      <c r="H305" s="6" t="s">
        <v>59</v>
      </c>
      <c r="I305">
        <v>5</v>
      </c>
      <c r="J305">
        <v>5</v>
      </c>
      <c r="K305">
        <v>5</v>
      </c>
      <c r="L305" s="6" t="str">
        <f>VLOOKUP($A305,PreSurvey!$D:M,10,FALSE)</f>
        <v>Disagree Slightly</v>
      </c>
      <c r="M305" t="s">
        <v>68</v>
      </c>
      <c r="N305" s="6" t="str">
        <f>VLOOKUP($A305,PreSurvey!$D:N,11,FALSE)</f>
        <v>Neither Agree nor Disagree</v>
      </c>
      <c r="O305" t="s">
        <v>66</v>
      </c>
      <c r="P305" s="6" t="str">
        <f>VLOOKUP($A305,PreSurvey!$D:O,12,FALSE)</f>
        <v>Neither Agree nor Disagree</v>
      </c>
      <c r="Q305" t="s">
        <v>60</v>
      </c>
      <c r="R305" s="6" t="str">
        <f>VLOOKUP($A305,PreSurvey!$D:P,13,FALSE)</f>
        <v>Agree Strongly</v>
      </c>
      <c r="S305" t="s">
        <v>68</v>
      </c>
      <c r="T305" s="6" t="str">
        <f>VLOOKUP($A305,PreSurvey!$D:Q,14,FALSE)</f>
        <v>Agree Strongly</v>
      </c>
      <c r="U305" t="s">
        <v>68</v>
      </c>
      <c r="V305" s="6" t="str">
        <f>VLOOKUP($A305,PreSurvey!$D:R,15,FALSE)</f>
        <v>Disagree Strongly</v>
      </c>
      <c r="W305" t="s">
        <v>67</v>
      </c>
      <c r="X305" s="6" t="str">
        <f>VLOOKUP($A305,PreSurvey!$D:S,16,FALSE)</f>
        <v>Disagree Strongly</v>
      </c>
      <c r="Y305" t="s">
        <v>67</v>
      </c>
      <c r="Z305" s="6" t="str">
        <f>VLOOKUP($A305,PreSurvey!$D:T,17,FALSE)</f>
        <v>Disagree Strongly</v>
      </c>
      <c r="AA305" t="s">
        <v>67</v>
      </c>
      <c r="AB305" s="6" t="str">
        <f>VLOOKUP($A305,PreSurvey!$D:U,18,FALSE)</f>
        <v>Neither Agree nor Disagree</v>
      </c>
      <c r="AC305" t="s">
        <v>65</v>
      </c>
      <c r="AD305" s="6" t="str">
        <f>VLOOKUP($A305,PreSurvey!$D:V,19,FALSE)</f>
        <v>Disagree Slightly</v>
      </c>
      <c r="AE305" t="s">
        <v>66</v>
      </c>
      <c r="AF305" s="6" t="str">
        <f>VLOOKUP($A305,PreSurvey!$D:W,20,FALSE)</f>
        <v>Neither Agree nor Disagree</v>
      </c>
      <c r="AG305" t="s">
        <v>60</v>
      </c>
      <c r="AH305" s="6" t="str">
        <f>VLOOKUP($A305,PreSurvey!$D:X,21,FALSE)</f>
        <v>Neither Agree nor Disagree</v>
      </c>
      <c r="AI305" t="s">
        <v>65</v>
      </c>
      <c r="AJ305" s="6" t="str">
        <f>VLOOKUP($A305,PreSurvey!$D:Y,22,FALSE)</f>
        <v>Neither Agree nor Disagree</v>
      </c>
      <c r="AK305" t="s">
        <v>67</v>
      </c>
      <c r="AL305" s="6" t="str">
        <f>VLOOKUP($A305,PreSurvey!$D:Z,23,FALSE)</f>
        <v>Disagree Strongly</v>
      </c>
      <c r="AM305" t="s">
        <v>67</v>
      </c>
      <c r="AN305" s="6" t="str">
        <f>VLOOKUP($A305,PreSurvey!$D:AA,24,FALSE)</f>
        <v>Disagree Slightly</v>
      </c>
      <c r="AO305" t="s">
        <v>67</v>
      </c>
      <c r="AP305" s="6" t="str">
        <f>VLOOKUP($A305,PreSurvey!$D:AB,25,FALSE)</f>
        <v>Disagree Strongly</v>
      </c>
      <c r="AQ305" t="s">
        <v>67</v>
      </c>
      <c r="AR305" s="6" t="str">
        <f>VLOOKUP($A305,PreSurvey!$D:AC,26,FALSE)</f>
        <v>Neither Agree nor Disagree</v>
      </c>
      <c r="AS305" t="s">
        <v>60</v>
      </c>
      <c r="AT305" s="6" t="str">
        <f>VLOOKUP($A305,PreSurvey!$D:AD,27,FALSE)</f>
        <v>Agree Slightly</v>
      </c>
      <c r="AU305" t="s">
        <v>65</v>
      </c>
      <c r="AV305" s="6" t="str">
        <f>VLOOKUP($A305,PreSurvey!$D:AE,28,FALSE)</f>
        <v>Neither Agree nor Disagree</v>
      </c>
      <c r="AW305" t="s">
        <v>60</v>
      </c>
      <c r="AX305" s="6" t="str">
        <f>VLOOKUP($A305,PreSurvey!$D:AF,29,FALSE)</f>
        <v>Disagree Slightly</v>
      </c>
      <c r="AY305" t="s">
        <v>66</v>
      </c>
      <c r="AZ305" s="6" t="str">
        <f>VLOOKUP($A305,PreSurvey!$D:AG,30,FALSE)</f>
        <v>Disagree Slightly</v>
      </c>
      <c r="BA305" t="s">
        <v>60</v>
      </c>
      <c r="BB305" s="6" t="str">
        <f>VLOOKUP($A305,PreSurvey!$D:AH,31,FALSE)</f>
        <v>Agree Strongly</v>
      </c>
      <c r="BC305" t="s">
        <v>68</v>
      </c>
      <c r="BD305" s="6" t="str">
        <f>VLOOKUP($A305,PreSurvey!$D:AI,32,FALSE)</f>
        <v>Neither Agree nor Disagree</v>
      </c>
      <c r="BE305" t="s">
        <v>65</v>
      </c>
      <c r="BF305" s="6" t="str">
        <f>VLOOKUP($A305,PreSurvey!$D:AJ,33,FALSE)</f>
        <v>Disagree Strongly</v>
      </c>
      <c r="BG305" t="s">
        <v>67</v>
      </c>
      <c r="BH305" s="6" t="str">
        <f>VLOOKUP($A305,PreSurvey!$D:AK,34,FALSE)</f>
        <v>Neither Agree nor Disagree</v>
      </c>
      <c r="BI305" t="s">
        <v>60</v>
      </c>
      <c r="BJ305" s="6" t="str">
        <f>VLOOKUP($A305,PreSurvey!$D:AL,35,FALSE)</f>
        <v>Disagree Slightly</v>
      </c>
      <c r="BK305" t="s">
        <v>60</v>
      </c>
      <c r="BL305" s="6" t="str">
        <f>VLOOKUP($A305,PreSurvey!$D:AM,36,FALSE)</f>
        <v>Neither Agree nor Disagree</v>
      </c>
      <c r="BM305" t="s">
        <v>60</v>
      </c>
      <c r="BN305" s="6" t="str">
        <f>VLOOKUP($A305,PreSurvey!$D:AN,37,FALSE)</f>
        <v>Agree Slightly</v>
      </c>
      <c r="BO305" t="s">
        <v>65</v>
      </c>
      <c r="BP305" s="6" t="str">
        <f>VLOOKUP($A305,PreSurvey!$D:AO,38,FALSE)</f>
        <v>Disagree Strongly</v>
      </c>
      <c r="BQ305" t="s">
        <v>67</v>
      </c>
      <c r="BR305" s="6" t="str">
        <f>VLOOKUP($A305,PreSurvey!$D:AP,39,FALSE)</f>
        <v>Disagree Strongly</v>
      </c>
      <c r="BS305" t="s">
        <v>67</v>
      </c>
      <c r="BT305" s="6" t="str">
        <f>VLOOKUP($A305,PreSurvey!$D:AQ,40,FALSE)</f>
        <v>Disagree Strongly</v>
      </c>
      <c r="BU305" t="s">
        <v>67</v>
      </c>
      <c r="BV305" s="6" t="str">
        <f>VLOOKUP($A305,PreSurvey!$D:AR,41,FALSE)</f>
        <v>Disagree Strongly</v>
      </c>
      <c r="BW305" t="s">
        <v>67</v>
      </c>
      <c r="BX305" s="6" t="str">
        <f>VLOOKUP($A305,PreSurvey!$D:AS,42,FALSE)</f>
        <v>Disagree Strongly</v>
      </c>
      <c r="BY305" t="s">
        <v>67</v>
      </c>
      <c r="BZ305" s="6" t="str">
        <f>VLOOKUP($A305,PreSurvey!$D:AT,43,FALSE)</f>
        <v>Agree Strongly</v>
      </c>
      <c r="CA305" t="s">
        <v>68</v>
      </c>
      <c r="CB305" s="6" t="str">
        <f>VLOOKUP($A305,PreSurvey!$D:AU,44,FALSE)</f>
        <v>Agree Strongly</v>
      </c>
      <c r="CC305" t="s">
        <v>68</v>
      </c>
      <c r="CD305" s="6" t="str">
        <f>VLOOKUP($A305,PreSurvey!$D:AV,45,FALSE)</f>
        <v>Agree Strongly</v>
      </c>
      <c r="CE305" t="s">
        <v>68</v>
      </c>
      <c r="CF305" s="6" t="str">
        <f>VLOOKUP($A305,PreSurvey!$D:AW,46,FALSE)</f>
        <v>Agree Strongly</v>
      </c>
      <c r="CG305" t="s">
        <v>68</v>
      </c>
      <c r="CH305" s="6" t="str">
        <f>VLOOKUP($A305,PreSurvey!$D:AX,47,FALSE)</f>
        <v>Agree Strongly</v>
      </c>
      <c r="CI305" t="s">
        <v>68</v>
      </c>
      <c r="CJ305" s="6" t="str">
        <f>VLOOKUP($A305,PreSurvey!$D:AY,48,FALSE)</f>
        <v>Neither Agree nor Disagree</v>
      </c>
      <c r="CK305" t="s">
        <v>65</v>
      </c>
      <c r="CL305">
        <v>436</v>
      </c>
      <c r="CM305" s="3">
        <v>44436.713194444441</v>
      </c>
    </row>
    <row r="306" spans="1:91" x14ac:dyDescent="0.35">
      <c r="A306" s="5" t="s">
        <v>481</v>
      </c>
      <c r="B306" t="s">
        <v>342</v>
      </c>
      <c r="C306" t="s">
        <v>705</v>
      </c>
      <c r="D306" t="s">
        <v>63</v>
      </c>
      <c r="E306" s="6" t="s">
        <v>58</v>
      </c>
      <c r="F306" s="6" t="s">
        <v>73</v>
      </c>
      <c r="G306" s="6" t="s">
        <v>58</v>
      </c>
      <c r="H306" s="6" t="s">
        <v>59</v>
      </c>
      <c r="I306">
        <v>5</v>
      </c>
      <c r="J306">
        <v>5</v>
      </c>
      <c r="K306">
        <v>5</v>
      </c>
      <c r="L306" s="6" t="str">
        <f>VLOOKUP($A306,PreSurvey!$D:M,10,FALSE)</f>
        <v>Disagree Slightly</v>
      </c>
      <c r="M306" t="s">
        <v>65</v>
      </c>
      <c r="N306" s="6" t="str">
        <f>VLOOKUP($A306,PreSurvey!$D:N,11,FALSE)</f>
        <v>Neither Agree nor Disagree</v>
      </c>
      <c r="O306" t="s">
        <v>66</v>
      </c>
      <c r="P306" s="6" t="str">
        <f>VLOOKUP($A306,PreSurvey!$D:O,12,FALSE)</f>
        <v>Neither Agree nor Disagree</v>
      </c>
      <c r="Q306" t="s">
        <v>66</v>
      </c>
      <c r="R306" s="6" t="str">
        <f>VLOOKUP($A306,PreSurvey!$D:P,13,FALSE)</f>
        <v>Agree Slightly</v>
      </c>
      <c r="S306" t="s">
        <v>65</v>
      </c>
      <c r="T306" s="6" t="str">
        <f>VLOOKUP($A306,PreSurvey!$D:Q,14,FALSE)</f>
        <v>Agree Slightly</v>
      </c>
      <c r="U306" t="s">
        <v>65</v>
      </c>
      <c r="V306" s="6" t="str">
        <f>VLOOKUP($A306,PreSurvey!$D:R,15,FALSE)</f>
        <v>Disagree Slightly</v>
      </c>
      <c r="W306" t="s">
        <v>66</v>
      </c>
      <c r="X306" s="6" t="str">
        <f>VLOOKUP($A306,PreSurvey!$D:S,16,FALSE)</f>
        <v>Disagree Slightly</v>
      </c>
      <c r="Y306" t="s">
        <v>66</v>
      </c>
      <c r="Z306" s="6" t="str">
        <f>VLOOKUP($A306,PreSurvey!$D:T,17,FALSE)</f>
        <v>Neither Agree nor Disagree</v>
      </c>
      <c r="AA306" t="s">
        <v>66</v>
      </c>
      <c r="AB306" s="6" t="str">
        <f>VLOOKUP($A306,PreSurvey!$D:U,18,FALSE)</f>
        <v>Agree Slightly</v>
      </c>
      <c r="AC306" t="s">
        <v>65</v>
      </c>
      <c r="AD306" s="6" t="str">
        <f>VLOOKUP($A306,PreSurvey!$D:V,19,FALSE)</f>
        <v>Agree Slightly</v>
      </c>
      <c r="AE306" t="s">
        <v>66</v>
      </c>
      <c r="AF306" s="6" t="str">
        <f>VLOOKUP($A306,PreSurvey!$D:W,20,FALSE)</f>
        <v>Neither Agree nor Disagree</v>
      </c>
      <c r="AG306" t="s">
        <v>66</v>
      </c>
      <c r="AH306" s="6" t="str">
        <f>VLOOKUP($A306,PreSurvey!$D:X,21,FALSE)</f>
        <v>Neither Agree nor Disagree</v>
      </c>
      <c r="AI306" t="s">
        <v>65</v>
      </c>
      <c r="AJ306" s="6" t="str">
        <f>VLOOKUP($A306,PreSurvey!$D:Y,22,FALSE)</f>
        <v>Neither Agree nor Disagree</v>
      </c>
      <c r="AK306" t="s">
        <v>65</v>
      </c>
      <c r="AL306" s="6" t="str">
        <f>VLOOKUP($A306,PreSurvey!$D:Z,23,FALSE)</f>
        <v>Neither Agree nor Disagree</v>
      </c>
      <c r="AM306" t="s">
        <v>66</v>
      </c>
      <c r="AN306" s="6" t="str">
        <f>VLOOKUP($A306,PreSurvey!$D:AA,24,FALSE)</f>
        <v>Disagree Slightly</v>
      </c>
      <c r="AO306" t="s">
        <v>66</v>
      </c>
      <c r="AP306" s="6" t="str">
        <f>VLOOKUP($A306,PreSurvey!$D:AB,25,FALSE)</f>
        <v>Neither Agree nor Disagree</v>
      </c>
      <c r="AQ306" t="s">
        <v>66</v>
      </c>
      <c r="AR306" s="6" t="str">
        <f>VLOOKUP($A306,PreSurvey!$D:AC,26,FALSE)</f>
        <v>Neither Agree nor Disagree</v>
      </c>
      <c r="AS306" t="s">
        <v>60</v>
      </c>
      <c r="AT306" s="6" t="str">
        <f>VLOOKUP($A306,PreSurvey!$D:AD,27,FALSE)</f>
        <v>Agree Slightly</v>
      </c>
      <c r="AU306" t="s">
        <v>65</v>
      </c>
      <c r="AV306" s="6" t="str">
        <f>VLOOKUP($A306,PreSurvey!$D:AE,28,FALSE)</f>
        <v>Disagree Slightly</v>
      </c>
      <c r="AW306" t="s">
        <v>66</v>
      </c>
      <c r="AX306" s="6" t="str">
        <f>VLOOKUP($A306,PreSurvey!$D:AF,29,FALSE)</f>
        <v>Neither Agree nor Disagree</v>
      </c>
      <c r="AY306" t="s">
        <v>65</v>
      </c>
      <c r="AZ306" s="6" t="str">
        <f>VLOOKUP($A306,PreSurvey!$D:AG,30,FALSE)</f>
        <v>Agree Slightly</v>
      </c>
      <c r="BA306" t="s">
        <v>65</v>
      </c>
      <c r="BB306" s="6" t="str">
        <f>VLOOKUP($A306,PreSurvey!$D:AH,31,FALSE)</f>
        <v>Neither Agree nor Disagree</v>
      </c>
      <c r="BC306" t="s">
        <v>65</v>
      </c>
      <c r="BD306" s="6" t="str">
        <f>VLOOKUP($A306,PreSurvey!$D:AI,32,FALSE)</f>
        <v>Agree Slightly</v>
      </c>
      <c r="BE306" t="s">
        <v>65</v>
      </c>
      <c r="BF306" s="6" t="str">
        <f>VLOOKUP($A306,PreSurvey!$D:AJ,33,FALSE)</f>
        <v>Agree Slightly</v>
      </c>
      <c r="BG306" t="s">
        <v>60</v>
      </c>
      <c r="BH306" s="6" t="str">
        <f>VLOOKUP($A306,PreSurvey!$D:AK,34,FALSE)</f>
        <v>Disagree Slightly</v>
      </c>
      <c r="BI306" t="s">
        <v>66</v>
      </c>
      <c r="BJ306" s="6" t="str">
        <f>VLOOKUP($A306,PreSurvey!$D:AL,35,FALSE)</f>
        <v>Neither Agree nor Disagree</v>
      </c>
      <c r="BK306" t="s">
        <v>66</v>
      </c>
      <c r="BL306" s="6" t="str">
        <f>VLOOKUP($A306,PreSurvey!$D:AM,36,FALSE)</f>
        <v>Neither Agree nor Disagree</v>
      </c>
      <c r="BM306" t="s">
        <v>65</v>
      </c>
      <c r="BN306" s="6" t="str">
        <f>VLOOKUP($A306,PreSurvey!$D:AN,37,FALSE)</f>
        <v>Neither Agree nor Disagree</v>
      </c>
      <c r="BO306" t="s">
        <v>67</v>
      </c>
      <c r="BP306" s="6" t="str">
        <f>VLOOKUP($A306,PreSurvey!$D:AO,38,FALSE)</f>
        <v>Neither Agree nor Disagree</v>
      </c>
      <c r="BQ306" t="s">
        <v>66</v>
      </c>
      <c r="BR306" s="6" t="str">
        <f>VLOOKUP($A306,PreSurvey!$D:AP,39,FALSE)</f>
        <v>Disagree Slightly</v>
      </c>
      <c r="BS306" t="s">
        <v>66</v>
      </c>
      <c r="BT306" s="6" t="str">
        <f>VLOOKUP($A306,PreSurvey!$D:AQ,40,FALSE)</f>
        <v>Disagree Slightly</v>
      </c>
      <c r="BU306" t="s">
        <v>66</v>
      </c>
      <c r="BV306" s="6" t="str">
        <f>VLOOKUP($A306,PreSurvey!$D:AR,41,FALSE)</f>
        <v>Disagree Slightly</v>
      </c>
      <c r="BW306" t="s">
        <v>66</v>
      </c>
      <c r="BX306" s="6" t="str">
        <f>VLOOKUP($A306,PreSurvey!$D:AS,42,FALSE)</f>
        <v>Agree Slightly</v>
      </c>
      <c r="BY306" t="s">
        <v>60</v>
      </c>
      <c r="BZ306" s="6" t="str">
        <f>VLOOKUP($A306,PreSurvey!$D:AT,43,FALSE)</f>
        <v>Agree Slightly</v>
      </c>
      <c r="CA306" t="s">
        <v>65</v>
      </c>
      <c r="CB306" s="6" t="str">
        <f>VLOOKUP($A306,PreSurvey!$D:AU,44,FALSE)</f>
        <v>Agree Slightly</v>
      </c>
      <c r="CC306" t="s">
        <v>65</v>
      </c>
      <c r="CD306" s="6" t="str">
        <f>VLOOKUP($A306,PreSurvey!$D:AV,45,FALSE)</f>
        <v>Agree Slightly</v>
      </c>
      <c r="CE306" t="s">
        <v>65</v>
      </c>
      <c r="CF306" s="6" t="str">
        <f>VLOOKUP($A306,PreSurvey!$D:AW,46,FALSE)</f>
        <v>Agree Slightly</v>
      </c>
      <c r="CG306" t="s">
        <v>65</v>
      </c>
      <c r="CH306" s="6" t="str">
        <f>VLOOKUP($A306,PreSurvey!$D:AX,47,FALSE)</f>
        <v>Agree Slightly</v>
      </c>
      <c r="CI306" t="s">
        <v>65</v>
      </c>
      <c r="CJ306" s="6" t="str">
        <f>VLOOKUP($A306,PreSurvey!$D:AY,48,FALSE)</f>
        <v>Neither Agree nor Disagree</v>
      </c>
      <c r="CK306" t="s">
        <v>65</v>
      </c>
      <c r="CL306">
        <v>395</v>
      </c>
      <c r="CM306" s="3">
        <v>44436.416666666664</v>
      </c>
    </row>
    <row r="307" spans="1:91" x14ac:dyDescent="0.35">
      <c r="A307" s="5" t="s">
        <v>353</v>
      </c>
      <c r="B307" t="s">
        <v>342</v>
      </c>
      <c r="C307" t="s">
        <v>705</v>
      </c>
      <c r="D307" t="s">
        <v>63</v>
      </c>
      <c r="E307" s="6" t="s">
        <v>58</v>
      </c>
      <c r="F307" s="6" t="s">
        <v>73</v>
      </c>
      <c r="G307" s="6" t="s">
        <v>58</v>
      </c>
      <c r="H307" s="6" t="s">
        <v>59</v>
      </c>
      <c r="I307">
        <v>4</v>
      </c>
      <c r="J307">
        <v>4</v>
      </c>
      <c r="K307">
        <v>4</v>
      </c>
      <c r="L307" s="6" t="str">
        <f>VLOOKUP($A307,PreSurvey!$D:M,10,FALSE)</f>
        <v>Disagree Slightly</v>
      </c>
      <c r="M307" t="s">
        <v>65</v>
      </c>
      <c r="N307" s="6" t="str">
        <f>VLOOKUP($A307,PreSurvey!$D:N,11,FALSE)</f>
        <v>Agree Slightly</v>
      </c>
      <c r="O307" t="s">
        <v>67</v>
      </c>
      <c r="P307" s="6" t="str">
        <f>VLOOKUP($A307,PreSurvey!$D:O,12,FALSE)</f>
        <v>Disagree Strongly</v>
      </c>
      <c r="Q307" t="s">
        <v>67</v>
      </c>
      <c r="R307" s="6" t="str">
        <f>VLOOKUP($A307,PreSurvey!$D:P,13,FALSE)</f>
        <v>Agree Slightly</v>
      </c>
      <c r="S307" t="s">
        <v>65</v>
      </c>
      <c r="T307" s="6" t="str">
        <f>VLOOKUP($A307,PreSurvey!$D:Q,14,FALSE)</f>
        <v>Agree Slightly</v>
      </c>
      <c r="U307" t="s">
        <v>65</v>
      </c>
      <c r="V307" s="6" t="str">
        <f>VLOOKUP($A307,PreSurvey!$D:R,15,FALSE)</f>
        <v>Agree Slightly</v>
      </c>
      <c r="W307" t="s">
        <v>66</v>
      </c>
      <c r="X307" s="6" t="str">
        <f>VLOOKUP($A307,PreSurvey!$D:S,16,FALSE)</f>
        <v>Disagree Slightly</v>
      </c>
      <c r="Y307" t="s">
        <v>65</v>
      </c>
      <c r="Z307" s="6" t="str">
        <f>VLOOKUP($A307,PreSurvey!$D:T,17,FALSE)</f>
        <v>Disagree Strongly</v>
      </c>
      <c r="AA307" t="s">
        <v>67</v>
      </c>
      <c r="AB307" s="6" t="str">
        <f>VLOOKUP($A307,PreSurvey!$D:U,18,FALSE)</f>
        <v>Agree Slightly</v>
      </c>
      <c r="AC307" t="s">
        <v>68</v>
      </c>
      <c r="AD307" s="6" t="str">
        <f>VLOOKUP($A307,PreSurvey!$D:V,19,FALSE)</f>
        <v>Disagree Slightly</v>
      </c>
      <c r="AE307" t="s">
        <v>60</v>
      </c>
      <c r="AF307" s="6" t="str">
        <f>VLOOKUP($A307,PreSurvey!$D:W,20,FALSE)</f>
        <v>Neither Agree nor Disagree</v>
      </c>
      <c r="AG307" t="s">
        <v>65</v>
      </c>
      <c r="AH307" s="6" t="str">
        <f>VLOOKUP($A307,PreSurvey!$D:X,21,FALSE)</f>
        <v>Disagree Slightly</v>
      </c>
      <c r="AI307" t="s">
        <v>65</v>
      </c>
      <c r="AJ307" s="6" t="str">
        <f>VLOOKUP($A307,PreSurvey!$D:Y,22,FALSE)</f>
        <v>Disagree Strongly</v>
      </c>
      <c r="AK307" t="s">
        <v>66</v>
      </c>
      <c r="AL307" s="6" t="str">
        <f>VLOOKUP($A307,PreSurvey!$D:Z,23,FALSE)</f>
        <v>Disagree Slightly</v>
      </c>
      <c r="AM307" t="s">
        <v>66</v>
      </c>
      <c r="AN307" s="6" t="str">
        <f>VLOOKUP($A307,PreSurvey!$D:AA,24,FALSE)</f>
        <v>Neither Agree nor Disagree</v>
      </c>
      <c r="AO307" t="s">
        <v>60</v>
      </c>
      <c r="AP307" s="6" t="str">
        <f>VLOOKUP($A307,PreSurvey!$D:AB,25,FALSE)</f>
        <v>Disagree Strongly</v>
      </c>
      <c r="AQ307" t="s">
        <v>67</v>
      </c>
      <c r="AR307" s="6" t="str">
        <f>VLOOKUP($A307,PreSurvey!$D:AC,26,FALSE)</f>
        <v>Agree Slightly</v>
      </c>
      <c r="AS307" t="s">
        <v>65</v>
      </c>
      <c r="AT307" s="6" t="str">
        <f>VLOOKUP($A307,PreSurvey!$D:AD,27,FALSE)</f>
        <v>Agree Slightly</v>
      </c>
      <c r="AU307" t="s">
        <v>65</v>
      </c>
      <c r="AV307" s="6" t="str">
        <f>VLOOKUP($A307,PreSurvey!$D:AE,28,FALSE)</f>
        <v>Disagree Slightly</v>
      </c>
      <c r="AW307" t="s">
        <v>66</v>
      </c>
      <c r="AX307" s="6" t="str">
        <f>VLOOKUP($A307,PreSurvey!$D:AF,29,FALSE)</f>
        <v>Neither Agree nor Disagree</v>
      </c>
      <c r="AY307" t="s">
        <v>60</v>
      </c>
      <c r="AZ307" s="6" t="str">
        <f>VLOOKUP($A307,PreSurvey!$D:AG,30,FALSE)</f>
        <v>Agree Slightly</v>
      </c>
      <c r="BA307" t="s">
        <v>60</v>
      </c>
      <c r="BB307" s="6" t="str">
        <f>VLOOKUP($A307,PreSurvey!$D:AH,31,FALSE)</f>
        <v>Agree Slightly</v>
      </c>
      <c r="BC307" t="s">
        <v>60</v>
      </c>
      <c r="BD307" s="6" t="str">
        <f>VLOOKUP($A307,PreSurvey!$D:AI,32,FALSE)</f>
        <v>Neither Agree nor Disagree</v>
      </c>
      <c r="BE307" t="s">
        <v>65</v>
      </c>
      <c r="BF307" s="6" t="str">
        <f>VLOOKUP($A307,PreSurvey!$D:AJ,33,FALSE)</f>
        <v>Disagree Slightly</v>
      </c>
      <c r="BG307" t="s">
        <v>66</v>
      </c>
      <c r="BH307" s="6" t="str">
        <f>VLOOKUP($A307,PreSurvey!$D:AK,34,FALSE)</f>
        <v>Neither Agree nor Disagree</v>
      </c>
      <c r="BI307" t="s">
        <v>60</v>
      </c>
      <c r="BJ307" s="6" t="str">
        <f>VLOOKUP($A307,PreSurvey!$D:AL,35,FALSE)</f>
        <v>Disagree Slightly</v>
      </c>
      <c r="BK307" t="s">
        <v>67</v>
      </c>
      <c r="BL307" s="6" t="str">
        <f>VLOOKUP($A307,PreSurvey!$D:AM,36,FALSE)</f>
        <v>Neither Agree nor Disagree</v>
      </c>
      <c r="BM307" t="s">
        <v>65</v>
      </c>
      <c r="BN307" s="6" t="str">
        <f>VLOOKUP($A307,PreSurvey!$D:AN,37,FALSE)</f>
        <v>Agree Slightly</v>
      </c>
      <c r="BO307" t="s">
        <v>65</v>
      </c>
      <c r="BP307" s="6" t="str">
        <f>VLOOKUP($A307,PreSurvey!$D:AO,38,FALSE)</f>
        <v>Disagree Strongly</v>
      </c>
      <c r="BQ307" t="s">
        <v>67</v>
      </c>
      <c r="BR307" s="6" t="str">
        <f>VLOOKUP($A307,PreSurvey!$D:AP,39,FALSE)</f>
        <v>Disagree Strongly</v>
      </c>
      <c r="BS307" t="s">
        <v>67</v>
      </c>
      <c r="BT307" s="6" t="str">
        <f>VLOOKUP($A307,PreSurvey!$D:AQ,40,FALSE)</f>
        <v>Disagree Slightly</v>
      </c>
      <c r="BU307" t="s">
        <v>66</v>
      </c>
      <c r="BV307" s="6" t="str">
        <f>VLOOKUP($A307,PreSurvey!$D:AR,41,FALSE)</f>
        <v>Disagree Strongly</v>
      </c>
      <c r="BW307" t="s">
        <v>66</v>
      </c>
      <c r="BX307" s="6" t="str">
        <f>VLOOKUP($A307,PreSurvey!$D:AS,42,FALSE)</f>
        <v>Disagree Strongly</v>
      </c>
      <c r="BY307" t="s">
        <v>67</v>
      </c>
      <c r="BZ307" s="6" t="str">
        <f>VLOOKUP($A307,PreSurvey!$D:AT,43,FALSE)</f>
        <v>Agree Slightly</v>
      </c>
      <c r="CA307" t="s">
        <v>65</v>
      </c>
      <c r="CB307" s="6" t="str">
        <f>VLOOKUP($A307,PreSurvey!$D:AU,44,FALSE)</f>
        <v>Agree Slightly</v>
      </c>
      <c r="CC307" t="s">
        <v>68</v>
      </c>
      <c r="CD307" s="6" t="str">
        <f>VLOOKUP($A307,PreSurvey!$D:AV,45,FALSE)</f>
        <v>Agree Strongly</v>
      </c>
      <c r="CE307" t="s">
        <v>68</v>
      </c>
      <c r="CF307" s="6" t="str">
        <f>VLOOKUP($A307,PreSurvey!$D:AW,46,FALSE)</f>
        <v>Agree Slightly</v>
      </c>
      <c r="CG307" t="s">
        <v>68</v>
      </c>
      <c r="CH307" s="6" t="str">
        <f>VLOOKUP($A307,PreSurvey!$D:AX,47,FALSE)</f>
        <v>Agree Slightly</v>
      </c>
      <c r="CI307" t="s">
        <v>68</v>
      </c>
      <c r="CJ307" s="6" t="str">
        <f>VLOOKUP($A307,PreSurvey!$D:AY,48,FALSE)</f>
        <v>Neither Agree nor Disagree</v>
      </c>
      <c r="CK307" t="s">
        <v>60</v>
      </c>
      <c r="CL307">
        <v>647</v>
      </c>
      <c r="CM307" s="3">
        <v>44437.413194444445</v>
      </c>
    </row>
    <row r="308" spans="1:91" x14ac:dyDescent="0.35">
      <c r="A308" s="5" t="s">
        <v>444</v>
      </c>
      <c r="B308" t="s">
        <v>342</v>
      </c>
      <c r="C308" t="s">
        <v>705</v>
      </c>
      <c r="D308" t="s">
        <v>63</v>
      </c>
      <c r="E308" s="6" t="s">
        <v>52</v>
      </c>
      <c r="F308" s="6" t="s">
        <v>64</v>
      </c>
      <c r="G308" s="6" t="s">
        <v>58</v>
      </c>
      <c r="H308" s="6" t="s">
        <v>59</v>
      </c>
      <c r="I308">
        <v>5</v>
      </c>
      <c r="J308">
        <v>5</v>
      </c>
      <c r="K308">
        <v>5</v>
      </c>
      <c r="L308" s="6" t="str">
        <f>VLOOKUP($A308,PreSurvey!$D:M,10,FALSE)</f>
        <v>Disagree Slightly</v>
      </c>
      <c r="M308" t="s">
        <v>68</v>
      </c>
      <c r="N308" s="6" t="str">
        <f>VLOOKUP($A308,PreSurvey!$D:N,11,FALSE)</f>
        <v>Agree Strongly</v>
      </c>
      <c r="O308" t="s">
        <v>68</v>
      </c>
      <c r="P308" s="6" t="str">
        <f>VLOOKUP($A308,PreSurvey!$D:O,12,FALSE)</f>
        <v>Disagree Slightly</v>
      </c>
      <c r="Q308" t="s">
        <v>66</v>
      </c>
      <c r="R308" s="6" t="str">
        <f>VLOOKUP($A308,PreSurvey!$D:P,13,FALSE)</f>
        <v>Agree Slightly</v>
      </c>
      <c r="S308" t="s">
        <v>65</v>
      </c>
      <c r="T308" s="6" t="str">
        <f>VLOOKUP($A308,PreSurvey!$D:Q,14,FALSE)</f>
        <v>Agree Slightly</v>
      </c>
      <c r="U308" t="s">
        <v>65</v>
      </c>
      <c r="V308" s="6" t="str">
        <f>VLOOKUP($A308,PreSurvey!$D:R,15,FALSE)</f>
        <v>Disagree Slightly</v>
      </c>
      <c r="W308" t="s">
        <v>66</v>
      </c>
      <c r="X308" s="6" t="str">
        <f>VLOOKUP($A308,PreSurvey!$D:S,16,FALSE)</f>
        <v>Disagree Slightly</v>
      </c>
      <c r="Y308" t="s">
        <v>66</v>
      </c>
      <c r="Z308" s="6" t="str">
        <f>VLOOKUP($A308,PreSurvey!$D:T,17,FALSE)</f>
        <v>Agree Slightly</v>
      </c>
      <c r="AA308" t="s">
        <v>66</v>
      </c>
      <c r="AB308" s="6" t="str">
        <f>VLOOKUP($A308,PreSurvey!$D:U,18,FALSE)</f>
        <v>Agree Strongly</v>
      </c>
      <c r="AC308" t="s">
        <v>68</v>
      </c>
      <c r="AD308" s="6" t="str">
        <f>VLOOKUP($A308,PreSurvey!$D:V,19,FALSE)</f>
        <v>Agree Strongly</v>
      </c>
      <c r="AE308" t="s">
        <v>68</v>
      </c>
      <c r="AF308" s="6" t="str">
        <f>VLOOKUP($A308,PreSurvey!$D:W,20,FALSE)</f>
        <v>Disagree Slightly</v>
      </c>
      <c r="AG308" t="s">
        <v>65</v>
      </c>
      <c r="AH308" s="6" t="str">
        <f>VLOOKUP($A308,PreSurvey!$D:X,21,FALSE)</f>
        <v>Disagree Slightly</v>
      </c>
      <c r="AI308" t="s">
        <v>66</v>
      </c>
      <c r="AJ308" s="6" t="str">
        <f>VLOOKUP($A308,PreSurvey!$D:Y,22,FALSE)</f>
        <v>Disagree Slightly</v>
      </c>
      <c r="AK308" t="s">
        <v>66</v>
      </c>
      <c r="AL308" s="6" t="str">
        <f>VLOOKUP($A308,PreSurvey!$D:Z,23,FALSE)</f>
        <v>Agree Slightly</v>
      </c>
      <c r="AM308" t="s">
        <v>68</v>
      </c>
      <c r="AN308" s="6" t="str">
        <f>VLOOKUP($A308,PreSurvey!$D:AA,24,FALSE)</f>
        <v>Disagree Slightly</v>
      </c>
      <c r="AO308" t="s">
        <v>65</v>
      </c>
      <c r="AP308" s="6" t="str">
        <f>VLOOKUP($A308,PreSurvey!$D:AB,25,FALSE)</f>
        <v>Disagree Strongly</v>
      </c>
      <c r="AQ308" t="s">
        <v>66</v>
      </c>
      <c r="AR308" s="6" t="str">
        <f>VLOOKUP($A308,PreSurvey!$D:AC,26,FALSE)</f>
        <v>Agree Slightly</v>
      </c>
      <c r="AS308" t="s">
        <v>65</v>
      </c>
      <c r="AT308" s="6" t="str">
        <f>VLOOKUP($A308,PreSurvey!$D:AD,27,FALSE)</f>
        <v>Agree Strongly</v>
      </c>
      <c r="AU308" t="s">
        <v>65</v>
      </c>
      <c r="AV308" s="6" t="str">
        <f>VLOOKUP($A308,PreSurvey!$D:AE,28,FALSE)</f>
        <v>Disagree Slightly</v>
      </c>
      <c r="AW308" t="s">
        <v>65</v>
      </c>
      <c r="AX308" s="6" t="str">
        <f>VLOOKUP($A308,PreSurvey!$D:AF,29,FALSE)</f>
        <v>Agree Slightly</v>
      </c>
      <c r="AY308" t="s">
        <v>65</v>
      </c>
      <c r="AZ308" s="6" t="str">
        <f>VLOOKUP($A308,PreSurvey!$D:AG,30,FALSE)</f>
        <v>Agree Slightly</v>
      </c>
      <c r="BA308" t="s">
        <v>65</v>
      </c>
      <c r="BB308" s="6" t="str">
        <f>VLOOKUP($A308,PreSurvey!$D:AH,31,FALSE)</f>
        <v>Agree Slightly</v>
      </c>
      <c r="BC308" t="s">
        <v>68</v>
      </c>
      <c r="BD308" s="6" t="str">
        <f>VLOOKUP($A308,PreSurvey!$D:AI,32,FALSE)</f>
        <v>Agree Slightly</v>
      </c>
      <c r="BE308" t="s">
        <v>68</v>
      </c>
      <c r="BF308" s="6" t="str">
        <f>VLOOKUP($A308,PreSurvey!$D:AJ,33,FALSE)</f>
        <v>Disagree Slightly</v>
      </c>
      <c r="BG308" t="s">
        <v>66</v>
      </c>
      <c r="BH308" s="6" t="str">
        <f>VLOOKUP($A308,PreSurvey!$D:AK,34,FALSE)</f>
        <v>Disagree Strongly</v>
      </c>
      <c r="BI308" t="s">
        <v>67</v>
      </c>
      <c r="BJ308" s="6" t="str">
        <f>VLOOKUP($A308,PreSurvey!$D:AL,35,FALSE)</f>
        <v>Disagree Slightly</v>
      </c>
      <c r="BK308" t="s">
        <v>66</v>
      </c>
      <c r="BL308" s="6" t="str">
        <f>VLOOKUP($A308,PreSurvey!$D:AM,36,FALSE)</f>
        <v>Agree Slightly</v>
      </c>
      <c r="BM308" t="s">
        <v>66</v>
      </c>
      <c r="BN308" s="6" t="str">
        <f>VLOOKUP($A308,PreSurvey!$D:AN,37,FALSE)</f>
        <v>Disagree Strongly</v>
      </c>
      <c r="BO308" t="s">
        <v>67</v>
      </c>
      <c r="BP308" s="6" t="str">
        <f>VLOOKUP($A308,PreSurvey!$D:AO,38,FALSE)</f>
        <v>Disagree Slightly</v>
      </c>
      <c r="BQ308" t="s">
        <v>66</v>
      </c>
      <c r="BR308" s="6" t="str">
        <f>VLOOKUP($A308,PreSurvey!$D:AP,39,FALSE)</f>
        <v>Disagree Slightly</v>
      </c>
      <c r="BS308" t="s">
        <v>66</v>
      </c>
      <c r="BT308" s="6" t="str">
        <f>VLOOKUP($A308,PreSurvey!$D:AQ,40,FALSE)</f>
        <v>Disagree Slightly</v>
      </c>
      <c r="BU308" t="s">
        <v>66</v>
      </c>
      <c r="BV308" s="6" t="str">
        <f>VLOOKUP($A308,PreSurvey!$D:AR,41,FALSE)</f>
        <v>Disagree Slightly</v>
      </c>
      <c r="BW308" t="s">
        <v>66</v>
      </c>
      <c r="BX308" s="6" t="str">
        <f>VLOOKUP($A308,PreSurvey!$D:AS,42,FALSE)</f>
        <v>Disagree Slightly</v>
      </c>
      <c r="BY308" t="s">
        <v>66</v>
      </c>
      <c r="BZ308" s="6" t="str">
        <f>VLOOKUP($A308,PreSurvey!$D:AT,43,FALSE)</f>
        <v>Agree Slightly</v>
      </c>
      <c r="CA308" t="s">
        <v>65</v>
      </c>
      <c r="CB308" s="6" t="str">
        <f>VLOOKUP($A308,PreSurvey!$D:AU,44,FALSE)</f>
        <v>Agree Strongly</v>
      </c>
      <c r="CC308" t="s">
        <v>68</v>
      </c>
      <c r="CD308" s="6" t="str">
        <f>VLOOKUP($A308,PreSurvey!$D:AV,45,FALSE)</f>
        <v>Agree Strongly</v>
      </c>
      <c r="CE308" t="s">
        <v>65</v>
      </c>
      <c r="CF308" s="6" t="str">
        <f>VLOOKUP($A308,PreSurvey!$D:AW,46,FALSE)</f>
        <v>Agree Strongly</v>
      </c>
      <c r="CG308" t="s">
        <v>65</v>
      </c>
      <c r="CH308" s="6" t="str">
        <f>VLOOKUP($A308,PreSurvey!$D:AX,47,FALSE)</f>
        <v>Agree Strongly</v>
      </c>
      <c r="CI308" t="s">
        <v>65</v>
      </c>
      <c r="CJ308" s="6" t="str">
        <f>VLOOKUP($A308,PreSurvey!$D:AY,48,FALSE)</f>
        <v>Neither Agree nor Disagree</v>
      </c>
      <c r="CK308" t="s">
        <v>60</v>
      </c>
      <c r="CL308">
        <v>629</v>
      </c>
      <c r="CM308" s="3">
        <v>44437.387499999997</v>
      </c>
    </row>
    <row r="309" spans="1:91" x14ac:dyDescent="0.35">
      <c r="A309" s="5" t="s">
        <v>424</v>
      </c>
      <c r="B309" t="s">
        <v>342</v>
      </c>
      <c r="C309" t="s">
        <v>705</v>
      </c>
      <c r="D309" t="s">
        <v>63</v>
      </c>
      <c r="E309" s="6" t="s">
        <v>58</v>
      </c>
      <c r="F309" s="6" t="s">
        <v>73</v>
      </c>
      <c r="G309" s="6" t="s">
        <v>58</v>
      </c>
      <c r="H309" s="6" t="s">
        <v>59</v>
      </c>
      <c r="I309">
        <v>4</v>
      </c>
      <c r="J309">
        <v>4</v>
      </c>
      <c r="K309">
        <v>4</v>
      </c>
      <c r="L309" s="6" t="str">
        <f>VLOOKUP($A309,PreSurvey!$D:M,10,FALSE)</f>
        <v>Disagree Slightly</v>
      </c>
      <c r="M309" t="s">
        <v>65</v>
      </c>
      <c r="N309" s="6" t="str">
        <f>VLOOKUP($A309,PreSurvey!$D:N,11,FALSE)</f>
        <v>Disagree Strongly</v>
      </c>
      <c r="O309" t="s">
        <v>67</v>
      </c>
      <c r="P309" s="6" t="str">
        <f>VLOOKUP($A309,PreSurvey!$D:O,12,FALSE)</f>
        <v>Neither Agree nor Disagree</v>
      </c>
      <c r="Q309" t="s">
        <v>67</v>
      </c>
      <c r="R309" s="6" t="str">
        <f>VLOOKUP($A309,PreSurvey!$D:P,13,FALSE)</f>
        <v>Agree Slightly</v>
      </c>
      <c r="S309" t="s">
        <v>68</v>
      </c>
      <c r="T309" s="6" t="str">
        <f>VLOOKUP($A309,PreSurvey!$D:Q,14,FALSE)</f>
        <v>Agree Slightly</v>
      </c>
      <c r="U309" t="s">
        <v>68</v>
      </c>
      <c r="V309" s="6" t="str">
        <f>VLOOKUP($A309,PreSurvey!$D:R,15,FALSE)</f>
        <v>Disagree Strongly</v>
      </c>
      <c r="W309" t="s">
        <v>67</v>
      </c>
      <c r="X309" s="6" t="str">
        <f>VLOOKUP($A309,PreSurvey!$D:S,16,FALSE)</f>
        <v>Disagree Slightly</v>
      </c>
      <c r="Y309" t="s">
        <v>68</v>
      </c>
      <c r="Z309" s="6" t="str">
        <f>VLOOKUP($A309,PreSurvey!$D:T,17,FALSE)</f>
        <v>Disagree Strongly</v>
      </c>
      <c r="AA309" t="s">
        <v>67</v>
      </c>
      <c r="AB309" s="6" t="str">
        <f>VLOOKUP($A309,PreSurvey!$D:U,18,FALSE)</f>
        <v>Neither Agree nor Disagree</v>
      </c>
      <c r="AC309" t="s">
        <v>68</v>
      </c>
      <c r="AD309" s="6" t="str">
        <f>VLOOKUP($A309,PreSurvey!$D:V,19,FALSE)</f>
        <v>Disagree Strongly</v>
      </c>
      <c r="AE309" t="s">
        <v>60</v>
      </c>
      <c r="AF309" s="6" t="str">
        <f>VLOOKUP($A309,PreSurvey!$D:W,20,FALSE)</f>
        <v>Neither Agree nor Disagree</v>
      </c>
      <c r="AG309" t="s">
        <v>65</v>
      </c>
      <c r="AH309" s="6" t="str">
        <f>VLOOKUP($A309,PreSurvey!$D:X,21,FALSE)</f>
        <v>Disagree Strongly</v>
      </c>
      <c r="AI309" t="s">
        <v>68</v>
      </c>
      <c r="AJ309" s="6" t="str">
        <f>VLOOKUP($A309,PreSurvey!$D:Y,22,FALSE)</f>
        <v>Disagree Slightly</v>
      </c>
      <c r="AK309" t="s">
        <v>60</v>
      </c>
      <c r="AL309" s="6" t="str">
        <f>VLOOKUP($A309,PreSurvey!$D:Z,23,FALSE)</f>
        <v>Disagree Slightly</v>
      </c>
      <c r="AM309" t="s">
        <v>60</v>
      </c>
      <c r="AN309" s="6" t="str">
        <f>VLOOKUP($A309,PreSurvey!$D:AA,24,FALSE)</f>
        <v>Disagree Slightly</v>
      </c>
      <c r="AO309" t="s">
        <v>66</v>
      </c>
      <c r="AP309" s="6" t="str">
        <f>VLOOKUP($A309,PreSurvey!$D:AB,25,FALSE)</f>
        <v>Disagree Strongly</v>
      </c>
      <c r="AQ309" t="s">
        <v>67</v>
      </c>
      <c r="AR309" s="6" t="str">
        <f>VLOOKUP($A309,PreSurvey!$D:AC,26,FALSE)</f>
        <v>Agree Slightly</v>
      </c>
      <c r="AS309" t="s">
        <v>68</v>
      </c>
      <c r="AT309" s="6" t="str">
        <f>VLOOKUP($A309,PreSurvey!$D:AD,27,FALSE)</f>
        <v>Agree Slightly</v>
      </c>
      <c r="AU309" t="s">
        <v>68</v>
      </c>
      <c r="AV309" s="6" t="str">
        <f>VLOOKUP($A309,PreSurvey!$D:AE,28,FALSE)</f>
        <v>Neither Agree nor Disagree</v>
      </c>
      <c r="AW309" t="s">
        <v>67</v>
      </c>
      <c r="AX309" s="6" t="str">
        <f>VLOOKUP($A309,PreSurvey!$D:AF,29,FALSE)</f>
        <v>Agree Slightly</v>
      </c>
      <c r="AY309" t="s">
        <v>60</v>
      </c>
      <c r="AZ309" s="6" t="str">
        <f>VLOOKUP($A309,PreSurvey!$D:AG,30,FALSE)</f>
        <v>Agree Slightly</v>
      </c>
      <c r="BA309" t="s">
        <v>66</v>
      </c>
      <c r="BB309" s="6" t="str">
        <f>VLOOKUP($A309,PreSurvey!$D:AH,31,FALSE)</f>
        <v>Neither Agree nor Disagree</v>
      </c>
      <c r="BC309" t="s">
        <v>68</v>
      </c>
      <c r="BD309" s="6" t="str">
        <f>VLOOKUP($A309,PreSurvey!$D:AI,32,FALSE)</f>
        <v>Agree Slightly</v>
      </c>
      <c r="BE309" t="s">
        <v>68</v>
      </c>
      <c r="BF309" s="6" t="str">
        <f>VLOOKUP($A309,PreSurvey!$D:AJ,33,FALSE)</f>
        <v>Disagree Strongly</v>
      </c>
      <c r="BG309" t="s">
        <v>67</v>
      </c>
      <c r="BH309" s="6" t="str">
        <f>VLOOKUP($A309,PreSurvey!$D:AK,34,FALSE)</f>
        <v>Disagree Slightly</v>
      </c>
      <c r="BI309" t="s">
        <v>67</v>
      </c>
      <c r="BJ309" s="6" t="str">
        <f>VLOOKUP($A309,PreSurvey!$D:AL,35,FALSE)</f>
        <v>Disagree Slightly</v>
      </c>
      <c r="BK309" t="s">
        <v>67</v>
      </c>
      <c r="BL309" s="6" t="str">
        <f>VLOOKUP($A309,PreSurvey!$D:AM,36,FALSE)</f>
        <v>Neither Agree nor Disagree</v>
      </c>
      <c r="BM309" t="s">
        <v>60</v>
      </c>
      <c r="BN309" s="6" t="str">
        <f>VLOOKUP($A309,PreSurvey!$D:AN,37,FALSE)</f>
        <v>Neither Agree nor Disagree</v>
      </c>
      <c r="BO309" t="s">
        <v>67</v>
      </c>
      <c r="BP309" s="6" t="str">
        <f>VLOOKUP($A309,PreSurvey!$D:AO,38,FALSE)</f>
        <v>Disagree Strongly</v>
      </c>
      <c r="BQ309" t="s">
        <v>67</v>
      </c>
      <c r="BR309" s="6" t="str">
        <f>VLOOKUP($A309,PreSurvey!$D:AP,39,FALSE)</f>
        <v>Disagree Strongly</v>
      </c>
      <c r="BS309" t="s">
        <v>67</v>
      </c>
      <c r="BT309" s="6" t="str">
        <f>VLOOKUP($A309,PreSurvey!$D:AQ,40,FALSE)</f>
        <v>Disagree Strongly</v>
      </c>
      <c r="BU309" t="s">
        <v>67</v>
      </c>
      <c r="BV309" s="6" t="str">
        <f>VLOOKUP($A309,PreSurvey!$D:AR,41,FALSE)</f>
        <v>Disagree Strongly</v>
      </c>
      <c r="BW309" t="s">
        <v>67</v>
      </c>
      <c r="BX309" s="6" t="str">
        <f>VLOOKUP($A309,PreSurvey!$D:AS,42,FALSE)</f>
        <v>Disagree Strongly</v>
      </c>
      <c r="BY309" t="s">
        <v>67</v>
      </c>
      <c r="BZ309" s="6" t="str">
        <f>VLOOKUP($A309,PreSurvey!$D:AT,43,FALSE)</f>
        <v>Agree Strongly</v>
      </c>
      <c r="CA309" t="s">
        <v>67</v>
      </c>
      <c r="CB309" s="6" t="str">
        <f>VLOOKUP($A309,PreSurvey!$D:AU,44,FALSE)</f>
        <v>Agree Strongly</v>
      </c>
      <c r="CC309" t="s">
        <v>68</v>
      </c>
      <c r="CD309" s="6" t="str">
        <f>VLOOKUP($A309,PreSurvey!$D:AV,45,FALSE)</f>
        <v>Agree Slightly</v>
      </c>
      <c r="CE309" t="s">
        <v>68</v>
      </c>
      <c r="CF309" s="6" t="str">
        <f>VLOOKUP($A309,PreSurvey!$D:AW,46,FALSE)</f>
        <v>Neither Agree nor Disagree</v>
      </c>
      <c r="CG309" t="s">
        <v>68</v>
      </c>
      <c r="CH309" s="6" t="str">
        <f>VLOOKUP($A309,PreSurvey!$D:AX,47,FALSE)</f>
        <v>Agree Slightly</v>
      </c>
      <c r="CI309" t="s">
        <v>68</v>
      </c>
      <c r="CJ309" s="6" t="str">
        <f>VLOOKUP($A309,PreSurvey!$D:AY,48,FALSE)</f>
        <v>Agree Slightly</v>
      </c>
      <c r="CK309" t="s">
        <v>68</v>
      </c>
      <c r="CL309">
        <v>574</v>
      </c>
      <c r="CM309" s="3">
        <v>44437.330555555556</v>
      </c>
    </row>
    <row r="310" spans="1:91" x14ac:dyDescent="0.35">
      <c r="A310" s="5" t="s">
        <v>483</v>
      </c>
      <c r="B310" t="s">
        <v>342</v>
      </c>
      <c r="C310" t="s">
        <v>705</v>
      </c>
      <c r="D310" t="s">
        <v>63</v>
      </c>
      <c r="E310" s="6" t="s">
        <v>58</v>
      </c>
      <c r="F310" s="6" t="s">
        <v>73</v>
      </c>
      <c r="G310" s="6" t="s">
        <v>58</v>
      </c>
      <c r="H310" s="6" t="s">
        <v>59</v>
      </c>
      <c r="I310">
        <v>5</v>
      </c>
      <c r="J310">
        <v>5</v>
      </c>
      <c r="K310">
        <v>5</v>
      </c>
      <c r="L310" s="6" t="str">
        <f>VLOOKUP($A310,PreSurvey!$D:M,10,FALSE)</f>
        <v>Disagree Slightly</v>
      </c>
      <c r="M310" t="s">
        <v>68</v>
      </c>
      <c r="N310" s="6" t="str">
        <f>VLOOKUP($A310,PreSurvey!$D:N,11,FALSE)</f>
        <v>Agree Strongly</v>
      </c>
      <c r="O310" t="s">
        <v>60</v>
      </c>
      <c r="P310" s="6" t="str">
        <f>VLOOKUP($A310,PreSurvey!$D:O,12,FALSE)</f>
        <v>Disagree Slightly</v>
      </c>
      <c r="Q310" t="s">
        <v>66</v>
      </c>
      <c r="R310" s="6" t="str">
        <f>VLOOKUP($A310,PreSurvey!$D:P,13,FALSE)</f>
        <v>Agree Slightly</v>
      </c>
      <c r="S310" t="s">
        <v>68</v>
      </c>
      <c r="T310" s="6" t="str">
        <f>VLOOKUP($A310,PreSurvey!$D:Q,14,FALSE)</f>
        <v>Agree Slightly</v>
      </c>
      <c r="U310" t="s">
        <v>68</v>
      </c>
      <c r="V310" s="6" t="str">
        <f>VLOOKUP($A310,PreSurvey!$D:R,15,FALSE)</f>
        <v>Disagree Slightly</v>
      </c>
      <c r="W310" t="s">
        <v>67</v>
      </c>
      <c r="X310" s="6" t="str">
        <f>VLOOKUP($A310,PreSurvey!$D:S,16,FALSE)</f>
        <v>Neither Agree nor Disagree</v>
      </c>
      <c r="Y310" t="s">
        <v>66</v>
      </c>
      <c r="Z310" s="6" t="str">
        <f>VLOOKUP($A310,PreSurvey!$D:T,17,FALSE)</f>
        <v>Agree Slightly</v>
      </c>
      <c r="AA310" t="s">
        <v>66</v>
      </c>
      <c r="AB310" s="6" t="str">
        <f>VLOOKUP($A310,PreSurvey!$D:U,18,FALSE)</f>
        <v>Agree Strongly</v>
      </c>
      <c r="AC310" t="s">
        <v>68</v>
      </c>
      <c r="AD310" s="6" t="str">
        <f>VLOOKUP($A310,PreSurvey!$D:V,19,FALSE)</f>
        <v>Agree Strongly</v>
      </c>
      <c r="AE310" t="s">
        <v>68</v>
      </c>
      <c r="AF310" s="6" t="str">
        <f>VLOOKUP($A310,PreSurvey!$D:W,20,FALSE)</f>
        <v>Agree Strongly</v>
      </c>
      <c r="AG310" t="s">
        <v>68</v>
      </c>
      <c r="AH310" s="6" t="str">
        <f>VLOOKUP($A310,PreSurvey!$D:X,21,FALSE)</f>
        <v>Disagree Slightly</v>
      </c>
      <c r="AI310" t="s">
        <v>68</v>
      </c>
      <c r="AJ310" s="6" t="str">
        <f>VLOOKUP($A310,PreSurvey!$D:Y,22,FALSE)</f>
        <v>Disagree Strongly</v>
      </c>
      <c r="AK310" t="s">
        <v>67</v>
      </c>
      <c r="AL310" s="6" t="str">
        <f>VLOOKUP($A310,PreSurvey!$D:Z,23,FALSE)</f>
        <v>Disagree Strongly</v>
      </c>
      <c r="AM310" t="s">
        <v>66</v>
      </c>
      <c r="AN310" s="6" t="str">
        <f>VLOOKUP($A310,PreSurvey!$D:AA,24,FALSE)</f>
        <v>Disagree Strongly</v>
      </c>
      <c r="AO310" t="s">
        <v>67</v>
      </c>
      <c r="AP310" s="6" t="str">
        <f>VLOOKUP($A310,PreSurvey!$D:AB,25,FALSE)</f>
        <v>Disagree Strongly</v>
      </c>
      <c r="AQ310" t="s">
        <v>67</v>
      </c>
      <c r="AR310" s="6" t="str">
        <f>VLOOKUP($A310,PreSurvey!$D:AC,26,FALSE)</f>
        <v>Agree Slightly</v>
      </c>
      <c r="AS310" t="s">
        <v>65</v>
      </c>
      <c r="AT310" s="6" t="str">
        <f>VLOOKUP($A310,PreSurvey!$D:AD,27,FALSE)</f>
        <v>Agree Slightly</v>
      </c>
      <c r="AU310" t="s">
        <v>65</v>
      </c>
      <c r="AV310" s="6" t="str">
        <f>VLOOKUP($A310,PreSurvey!$D:AE,28,FALSE)</f>
        <v>Neither Agree nor Disagree</v>
      </c>
      <c r="AW310" t="s">
        <v>67</v>
      </c>
      <c r="AX310" s="6" t="str">
        <f>VLOOKUP($A310,PreSurvey!$D:AF,29,FALSE)</f>
        <v>Neither Agree nor Disagree</v>
      </c>
      <c r="AY310" t="s">
        <v>66</v>
      </c>
      <c r="AZ310" s="6" t="str">
        <f>VLOOKUP($A310,PreSurvey!$D:AG,30,FALSE)</f>
        <v>Neither Agree nor Disagree</v>
      </c>
      <c r="BA310" t="s">
        <v>67</v>
      </c>
      <c r="BB310" s="6" t="str">
        <f>VLOOKUP($A310,PreSurvey!$D:AH,31,FALSE)</f>
        <v>Disagree Strongly</v>
      </c>
      <c r="BC310" t="s">
        <v>66</v>
      </c>
      <c r="BD310" s="6" t="str">
        <f>VLOOKUP($A310,PreSurvey!$D:AI,32,FALSE)</f>
        <v>Agree Strongly</v>
      </c>
      <c r="BE310" t="s">
        <v>68</v>
      </c>
      <c r="BF310" s="6" t="str">
        <f>VLOOKUP($A310,PreSurvey!$D:AJ,33,FALSE)</f>
        <v>Disagree Strongly</v>
      </c>
      <c r="BG310" t="s">
        <v>60</v>
      </c>
      <c r="BH310" s="6" t="str">
        <f>VLOOKUP($A310,PreSurvey!$D:AK,34,FALSE)</f>
        <v>Disagree Strongly</v>
      </c>
      <c r="BI310" t="s">
        <v>67</v>
      </c>
      <c r="BJ310" s="6" t="str">
        <f>VLOOKUP($A310,PreSurvey!$D:AL,35,FALSE)</f>
        <v>Disagree Strongly</v>
      </c>
      <c r="BK310" t="s">
        <v>67</v>
      </c>
      <c r="BL310" s="6" t="str">
        <f>VLOOKUP($A310,PreSurvey!$D:AM,36,FALSE)</f>
        <v>Neither Agree nor Disagree</v>
      </c>
      <c r="BM310" t="s">
        <v>60</v>
      </c>
      <c r="BN310" s="6" t="str">
        <f>VLOOKUP($A310,PreSurvey!$D:AN,37,FALSE)</f>
        <v>Agree Slightly</v>
      </c>
      <c r="BO310" t="s">
        <v>65</v>
      </c>
      <c r="BP310" s="6" t="str">
        <f>VLOOKUP($A310,PreSurvey!$D:AO,38,FALSE)</f>
        <v>Disagree Strongly</v>
      </c>
      <c r="BQ310" t="s">
        <v>67</v>
      </c>
      <c r="BR310" s="6" t="str">
        <f>VLOOKUP($A310,PreSurvey!$D:AP,39,FALSE)</f>
        <v>Disagree Strongly</v>
      </c>
      <c r="BS310" t="s">
        <v>67</v>
      </c>
      <c r="BT310" s="6" t="str">
        <f>VLOOKUP($A310,PreSurvey!$D:AQ,40,FALSE)</f>
        <v>Disagree Slightly</v>
      </c>
      <c r="BU310" t="s">
        <v>67</v>
      </c>
      <c r="BV310" s="6" t="str">
        <f>VLOOKUP($A310,PreSurvey!$D:AR,41,FALSE)</f>
        <v>Disagree Slightly</v>
      </c>
      <c r="BW310" t="s">
        <v>67</v>
      </c>
      <c r="BX310" s="6" t="str">
        <f>VLOOKUP($A310,PreSurvey!$D:AS,42,FALSE)</f>
        <v>Neither Agree nor Disagree</v>
      </c>
      <c r="BY310" t="s">
        <v>67</v>
      </c>
      <c r="BZ310" s="6" t="str">
        <f>VLOOKUP($A310,PreSurvey!$D:AT,43,FALSE)</f>
        <v>Agree Strongly</v>
      </c>
      <c r="CA310" t="s">
        <v>67</v>
      </c>
      <c r="CB310" s="6" t="str">
        <f>VLOOKUP($A310,PreSurvey!$D:AU,44,FALSE)</f>
        <v>Neither Agree nor Disagree</v>
      </c>
      <c r="CC310" t="s">
        <v>68</v>
      </c>
      <c r="CD310" s="6" t="str">
        <f>VLOOKUP($A310,PreSurvey!$D:AV,45,FALSE)</f>
        <v>Neither Agree nor Disagree</v>
      </c>
      <c r="CE310" t="s">
        <v>68</v>
      </c>
      <c r="CF310" s="6" t="str">
        <f>VLOOKUP($A310,PreSurvey!$D:AW,46,FALSE)</f>
        <v>Agree Slightly</v>
      </c>
      <c r="CG310" t="s">
        <v>68</v>
      </c>
      <c r="CH310" s="6" t="str">
        <f>VLOOKUP($A310,PreSurvey!$D:AX,47,FALSE)</f>
        <v>Disagree Slightly</v>
      </c>
      <c r="CI310" t="s">
        <v>65</v>
      </c>
      <c r="CJ310" s="6" t="str">
        <f>VLOOKUP($A310,PreSurvey!$D:AY,48,FALSE)</f>
        <v>Disagree Strongly</v>
      </c>
      <c r="CK310" t="s">
        <v>60</v>
      </c>
      <c r="CL310">
        <v>381</v>
      </c>
      <c r="CM310" s="3">
        <v>44436.374305555553</v>
      </c>
    </row>
    <row r="311" spans="1:91" x14ac:dyDescent="0.35">
      <c r="A311" s="5" t="s">
        <v>426</v>
      </c>
      <c r="B311" t="s">
        <v>342</v>
      </c>
      <c r="C311" t="s">
        <v>705</v>
      </c>
      <c r="D311" t="s">
        <v>63</v>
      </c>
      <c r="E311" s="6" t="s">
        <v>58</v>
      </c>
      <c r="F311" s="6" t="s">
        <v>73</v>
      </c>
      <c r="G311" s="6" t="s">
        <v>58</v>
      </c>
      <c r="H311" s="6" t="s">
        <v>59</v>
      </c>
      <c r="I311">
        <v>4</v>
      </c>
      <c r="J311">
        <v>4</v>
      </c>
      <c r="K311">
        <v>4</v>
      </c>
      <c r="L311" s="6" t="str">
        <f>VLOOKUP($A311,PreSurvey!$D:M,10,FALSE)</f>
        <v>Disagree Strongly</v>
      </c>
      <c r="M311" t="s">
        <v>65</v>
      </c>
      <c r="N311" s="6" t="str">
        <f>VLOOKUP($A311,PreSurvey!$D:N,11,FALSE)</f>
        <v>Disagree Strongly</v>
      </c>
      <c r="O311" t="s">
        <v>66</v>
      </c>
      <c r="P311" s="6" t="str">
        <f>VLOOKUP($A311,PreSurvey!$D:O,12,FALSE)</f>
        <v>Disagree Slightly</v>
      </c>
      <c r="Q311" t="s">
        <v>66</v>
      </c>
      <c r="R311" s="6" t="str">
        <f>VLOOKUP($A311,PreSurvey!$D:P,13,FALSE)</f>
        <v>Agree Slightly</v>
      </c>
      <c r="S311" t="s">
        <v>65</v>
      </c>
      <c r="T311" s="6" t="str">
        <f>VLOOKUP($A311,PreSurvey!$D:Q,14,FALSE)</f>
        <v>Agree Slightly</v>
      </c>
      <c r="U311" t="s">
        <v>65</v>
      </c>
      <c r="V311" s="6" t="str">
        <f>VLOOKUP($A311,PreSurvey!$D:R,15,FALSE)</f>
        <v>Agree Slightly</v>
      </c>
      <c r="W311" t="s">
        <v>60</v>
      </c>
      <c r="X311" s="6" t="str">
        <f>VLOOKUP($A311,PreSurvey!$D:S,16,FALSE)</f>
        <v>Agree Slightly</v>
      </c>
      <c r="Y311" t="s">
        <v>60</v>
      </c>
      <c r="Z311" s="6" t="str">
        <f>VLOOKUP($A311,PreSurvey!$D:T,17,FALSE)</f>
        <v>Agree Slightly</v>
      </c>
      <c r="AA311" t="s">
        <v>60</v>
      </c>
      <c r="AB311" s="6" t="str">
        <f>VLOOKUP($A311,PreSurvey!$D:U,18,FALSE)</f>
        <v>Disagree Slightly</v>
      </c>
      <c r="AC311" t="s">
        <v>65</v>
      </c>
      <c r="AD311" s="6" t="str">
        <f>VLOOKUP($A311,PreSurvey!$D:V,19,FALSE)</f>
        <v>Disagree Slightly</v>
      </c>
      <c r="AE311" t="s">
        <v>65</v>
      </c>
      <c r="AF311" s="6" t="str">
        <f>VLOOKUP($A311,PreSurvey!$D:W,20,FALSE)</f>
        <v>Disagree Slightly</v>
      </c>
      <c r="AG311" t="s">
        <v>66</v>
      </c>
      <c r="AH311" s="6" t="str">
        <f>VLOOKUP($A311,PreSurvey!$D:X,21,FALSE)</f>
        <v>Disagree Strongly</v>
      </c>
      <c r="AI311" t="s">
        <v>65</v>
      </c>
      <c r="AJ311" s="6" t="str">
        <f>VLOOKUP($A311,PreSurvey!$D:Y,22,FALSE)</f>
        <v>Disagree Slightly</v>
      </c>
      <c r="AK311" t="s">
        <v>66</v>
      </c>
      <c r="AL311" s="6" t="str">
        <f>VLOOKUP($A311,PreSurvey!$D:Z,23,FALSE)</f>
        <v>Agree Slightly</v>
      </c>
      <c r="AM311" t="s">
        <v>65</v>
      </c>
      <c r="AN311" s="6" t="str">
        <f>VLOOKUP($A311,PreSurvey!$D:AA,24,FALSE)</f>
        <v>Neither Agree nor Disagree</v>
      </c>
      <c r="AO311" t="s">
        <v>65</v>
      </c>
      <c r="AP311" s="6" t="str">
        <f>VLOOKUP($A311,PreSurvey!$D:AB,25,FALSE)</f>
        <v>Agree Slightly</v>
      </c>
      <c r="AQ311" t="s">
        <v>65</v>
      </c>
      <c r="AR311" s="6" t="str">
        <f>VLOOKUP($A311,PreSurvey!$D:AC,26,FALSE)</f>
        <v>Neither Agree nor Disagree</v>
      </c>
      <c r="AS311" t="s">
        <v>60</v>
      </c>
      <c r="AT311" s="6" t="str">
        <f>VLOOKUP($A311,PreSurvey!$D:AD,27,FALSE)</f>
        <v>Agree Strongly</v>
      </c>
      <c r="AU311" t="s">
        <v>68</v>
      </c>
      <c r="AV311" s="6" t="str">
        <f>VLOOKUP($A311,PreSurvey!$D:AE,28,FALSE)</f>
        <v>Disagree Slightly</v>
      </c>
      <c r="AW311" t="s">
        <v>67</v>
      </c>
      <c r="AX311" s="6" t="str">
        <f>VLOOKUP($A311,PreSurvey!$D:AF,29,FALSE)</f>
        <v>Agree Slightly</v>
      </c>
      <c r="AY311" t="s">
        <v>65</v>
      </c>
      <c r="AZ311" s="6" t="str">
        <f>VLOOKUP($A311,PreSurvey!$D:AG,30,FALSE)</f>
        <v>Agree Slightly</v>
      </c>
      <c r="BA311" t="s">
        <v>65</v>
      </c>
      <c r="BB311" s="6" t="str">
        <f>VLOOKUP($A311,PreSurvey!$D:AH,31,FALSE)</f>
        <v>Disagree Slightly</v>
      </c>
      <c r="BC311" t="s">
        <v>66</v>
      </c>
      <c r="BD311" s="6" t="str">
        <f>VLOOKUP($A311,PreSurvey!$D:AI,32,FALSE)</f>
        <v>Disagree Slightly</v>
      </c>
      <c r="BE311" t="s">
        <v>60</v>
      </c>
      <c r="BF311" s="6" t="str">
        <f>VLOOKUP($A311,PreSurvey!$D:AJ,33,FALSE)</f>
        <v>Disagree Strongly</v>
      </c>
      <c r="BG311" t="s">
        <v>66</v>
      </c>
      <c r="BH311" s="6" t="str">
        <f>VLOOKUP($A311,PreSurvey!$D:AK,34,FALSE)</f>
        <v>Disagree Strongly</v>
      </c>
      <c r="BI311" t="s">
        <v>67</v>
      </c>
      <c r="BJ311" s="6" t="str">
        <f>VLOOKUP($A311,PreSurvey!$D:AL,35,FALSE)</f>
        <v>Disagree Strongly</v>
      </c>
      <c r="BK311" t="s">
        <v>67</v>
      </c>
      <c r="BL311" s="6" t="str">
        <f>VLOOKUP($A311,PreSurvey!$D:AM,36,FALSE)</f>
        <v>Agree Slightly</v>
      </c>
      <c r="BM311" t="s">
        <v>65</v>
      </c>
      <c r="BN311" s="6" t="str">
        <f>VLOOKUP($A311,PreSurvey!$D:AN,37,FALSE)</f>
        <v>Agree Slightly</v>
      </c>
      <c r="BO311" t="s">
        <v>65</v>
      </c>
      <c r="BP311" s="6" t="str">
        <f>VLOOKUP($A311,PreSurvey!$D:AO,38,FALSE)</f>
        <v>Neither Agree nor Disagree</v>
      </c>
      <c r="BQ311" t="s">
        <v>66</v>
      </c>
      <c r="BR311" s="6" t="str">
        <f>VLOOKUP($A311,PreSurvey!$D:AP,39,FALSE)</f>
        <v>Agree Slightly</v>
      </c>
      <c r="BS311" t="s">
        <v>66</v>
      </c>
      <c r="BT311" s="6" t="str">
        <f>VLOOKUP($A311,PreSurvey!$D:AQ,40,FALSE)</f>
        <v>Neither Agree nor Disagree</v>
      </c>
      <c r="BU311" t="s">
        <v>66</v>
      </c>
      <c r="BV311" s="6" t="str">
        <f>VLOOKUP($A311,PreSurvey!$D:AR,41,FALSE)</f>
        <v>Agree Slightly</v>
      </c>
      <c r="BW311" t="s">
        <v>60</v>
      </c>
      <c r="BX311" s="6" t="str">
        <f>VLOOKUP($A311,PreSurvey!$D:AS,42,FALSE)</f>
        <v>Agree Slightly</v>
      </c>
      <c r="BY311" t="s">
        <v>65</v>
      </c>
      <c r="BZ311" s="6" t="str">
        <f>VLOOKUP($A311,PreSurvey!$D:AT,43,FALSE)</f>
        <v>Neither Agree nor Disagree</v>
      </c>
      <c r="CA311" t="s">
        <v>65</v>
      </c>
      <c r="CB311" s="6" t="str">
        <f>VLOOKUP($A311,PreSurvey!$D:AU,44,FALSE)</f>
        <v>Agree Slightly</v>
      </c>
      <c r="CC311" t="s">
        <v>65</v>
      </c>
      <c r="CD311" s="6" t="str">
        <f>VLOOKUP($A311,PreSurvey!$D:AV,45,FALSE)</f>
        <v>Neither Agree nor Disagree</v>
      </c>
      <c r="CE311" t="s">
        <v>65</v>
      </c>
      <c r="CF311" s="6" t="str">
        <f>VLOOKUP($A311,PreSurvey!$D:AW,46,FALSE)</f>
        <v>Neither Agree nor Disagree</v>
      </c>
      <c r="CG311" t="s">
        <v>60</v>
      </c>
      <c r="CH311" s="6" t="str">
        <f>VLOOKUP($A311,PreSurvey!$D:AX,47,FALSE)</f>
        <v>Neither Agree nor Disagree</v>
      </c>
      <c r="CI311" t="s">
        <v>65</v>
      </c>
      <c r="CJ311" s="6" t="str">
        <f>VLOOKUP($A311,PreSurvey!$D:AY,48,FALSE)</f>
        <v>Disagree Slightly</v>
      </c>
      <c r="CK311" t="s">
        <v>66</v>
      </c>
      <c r="CL311">
        <v>610</v>
      </c>
      <c r="CM311" s="3">
        <v>44437.374305555553</v>
      </c>
    </row>
    <row r="312" spans="1:91" x14ac:dyDescent="0.35">
      <c r="A312" s="5" t="s">
        <v>434</v>
      </c>
      <c r="B312" t="s">
        <v>342</v>
      </c>
      <c r="C312" t="s">
        <v>705</v>
      </c>
      <c r="D312" t="s">
        <v>63</v>
      </c>
      <c r="E312" s="6" t="s">
        <v>58</v>
      </c>
      <c r="F312" s="6" t="s">
        <v>73</v>
      </c>
      <c r="G312" s="6" t="s">
        <v>58</v>
      </c>
      <c r="H312" s="6" t="s">
        <v>59</v>
      </c>
      <c r="I312">
        <v>5</v>
      </c>
      <c r="J312">
        <v>5</v>
      </c>
      <c r="K312">
        <v>5</v>
      </c>
      <c r="L312" s="6" t="str">
        <f>VLOOKUP($A312,PreSurvey!$D:M,10,FALSE)</f>
        <v>Neither Agree nor Disagree</v>
      </c>
      <c r="M312" t="s">
        <v>68</v>
      </c>
      <c r="N312" s="6" t="str">
        <f>VLOOKUP($A312,PreSurvey!$D:N,11,FALSE)</f>
        <v>Neither Agree nor Disagree</v>
      </c>
      <c r="O312" t="s">
        <v>68</v>
      </c>
      <c r="P312" s="6" t="str">
        <f>VLOOKUP($A312,PreSurvey!$D:O,12,FALSE)</f>
        <v>Neither Agree nor Disagree</v>
      </c>
      <c r="Q312" t="s">
        <v>66</v>
      </c>
      <c r="R312" s="6" t="str">
        <f>VLOOKUP($A312,PreSurvey!$D:P,13,FALSE)</f>
        <v>Neither Agree nor Disagree</v>
      </c>
      <c r="S312" t="s">
        <v>68</v>
      </c>
      <c r="T312" s="6" t="str">
        <f>VLOOKUP($A312,PreSurvey!$D:Q,14,FALSE)</f>
        <v>Neither Agree nor Disagree</v>
      </c>
      <c r="U312" t="s">
        <v>68</v>
      </c>
      <c r="V312" s="6" t="str">
        <f>VLOOKUP($A312,PreSurvey!$D:R,15,FALSE)</f>
        <v>Neither Agree nor Disagree</v>
      </c>
      <c r="W312" t="s">
        <v>66</v>
      </c>
      <c r="X312" s="6" t="str">
        <f>VLOOKUP($A312,PreSurvey!$D:S,16,FALSE)</f>
        <v>Neither Agree nor Disagree</v>
      </c>
      <c r="Y312" t="s">
        <v>66</v>
      </c>
      <c r="Z312" s="6" t="str">
        <f>VLOOKUP($A312,PreSurvey!$D:T,17,FALSE)</f>
        <v>Neither Agree nor Disagree</v>
      </c>
      <c r="AA312" t="s">
        <v>66</v>
      </c>
      <c r="AB312" s="6" t="str">
        <f>VLOOKUP($A312,PreSurvey!$D:U,18,FALSE)</f>
        <v>Neither Agree nor Disagree</v>
      </c>
      <c r="AC312" t="s">
        <v>60</v>
      </c>
      <c r="AD312" s="6" t="str">
        <f>VLOOKUP($A312,PreSurvey!$D:V,19,FALSE)</f>
        <v>Neither Agree nor Disagree</v>
      </c>
      <c r="AE312" t="s">
        <v>68</v>
      </c>
      <c r="AF312" s="6" t="str">
        <f>VLOOKUP($A312,PreSurvey!$D:W,20,FALSE)</f>
        <v>Neither Agree nor Disagree</v>
      </c>
      <c r="AG312" t="s">
        <v>60</v>
      </c>
      <c r="AH312" s="6" t="str">
        <f>VLOOKUP($A312,PreSurvey!$D:X,21,FALSE)</f>
        <v>Neither Agree nor Disagree</v>
      </c>
      <c r="AI312" t="s">
        <v>65</v>
      </c>
      <c r="AJ312" s="6" t="str">
        <f>VLOOKUP($A312,PreSurvey!$D:Y,22,FALSE)</f>
        <v>Neither Agree nor Disagree</v>
      </c>
      <c r="AK312" t="s">
        <v>68</v>
      </c>
      <c r="AL312" s="6" t="str">
        <f>VLOOKUP($A312,PreSurvey!$D:Z,23,FALSE)</f>
        <v>Neither Agree nor Disagree</v>
      </c>
      <c r="AM312" t="s">
        <v>60</v>
      </c>
      <c r="AN312" s="6" t="str">
        <f>VLOOKUP($A312,PreSurvey!$D:AA,24,FALSE)</f>
        <v>Neither Agree nor Disagree</v>
      </c>
      <c r="AO312" t="s">
        <v>60</v>
      </c>
      <c r="AP312" s="6" t="str">
        <f>VLOOKUP($A312,PreSurvey!$D:AB,25,FALSE)</f>
        <v>Neither Agree nor Disagree</v>
      </c>
      <c r="AQ312" t="s">
        <v>65</v>
      </c>
      <c r="AR312" s="6" t="str">
        <f>VLOOKUP($A312,PreSurvey!$D:AC,26,FALSE)</f>
        <v>Neither Agree nor Disagree</v>
      </c>
      <c r="AS312" t="s">
        <v>68</v>
      </c>
      <c r="AT312" s="6" t="str">
        <f>VLOOKUP($A312,PreSurvey!$D:AD,27,FALSE)</f>
        <v>Neither Agree nor Disagree</v>
      </c>
      <c r="AU312" t="s">
        <v>60</v>
      </c>
      <c r="AV312" s="6" t="str">
        <f>VLOOKUP($A312,PreSurvey!$D:AE,28,FALSE)</f>
        <v>Neither Agree nor Disagree</v>
      </c>
      <c r="AW312" t="s">
        <v>66</v>
      </c>
      <c r="AX312" s="6" t="str">
        <f>VLOOKUP($A312,PreSurvey!$D:AF,29,FALSE)</f>
        <v>Neither Agree nor Disagree</v>
      </c>
      <c r="AY312" t="s">
        <v>65</v>
      </c>
      <c r="AZ312" s="6" t="str">
        <f>VLOOKUP($A312,PreSurvey!$D:AG,30,FALSE)</f>
        <v>Neither Agree nor Disagree</v>
      </c>
      <c r="BA312" t="s">
        <v>65</v>
      </c>
      <c r="BB312" s="6" t="str">
        <f>VLOOKUP($A312,PreSurvey!$D:AH,31,FALSE)</f>
        <v>Neither Agree nor Disagree</v>
      </c>
      <c r="BC312" t="s">
        <v>66</v>
      </c>
      <c r="BD312" s="6" t="str">
        <f>VLOOKUP($A312,PreSurvey!$D:AI,32,FALSE)</f>
        <v>Neither Agree nor Disagree</v>
      </c>
      <c r="BE312" t="s">
        <v>65</v>
      </c>
      <c r="BF312" s="6" t="str">
        <f>VLOOKUP($A312,PreSurvey!$D:AJ,33,FALSE)</f>
        <v>Neither Agree nor Disagree</v>
      </c>
      <c r="BG312" t="s">
        <v>65</v>
      </c>
      <c r="BH312" s="6" t="str">
        <f>VLOOKUP($A312,PreSurvey!$D:AK,34,FALSE)</f>
        <v>Neither Agree nor Disagree</v>
      </c>
      <c r="BI312" t="s">
        <v>68</v>
      </c>
      <c r="BJ312" s="6" t="str">
        <f>VLOOKUP($A312,PreSurvey!$D:AL,35,FALSE)</f>
        <v>Neither Agree nor Disagree</v>
      </c>
      <c r="BK312" t="s">
        <v>65</v>
      </c>
      <c r="BL312" s="6" t="str">
        <f>VLOOKUP($A312,PreSurvey!$D:AM,36,FALSE)</f>
        <v>Neither Agree nor Disagree</v>
      </c>
      <c r="BM312" t="s">
        <v>60</v>
      </c>
      <c r="BN312" s="6" t="str">
        <f>VLOOKUP($A312,PreSurvey!$D:AN,37,FALSE)</f>
        <v>Neither Agree nor Disagree</v>
      </c>
      <c r="BO312" t="s">
        <v>65</v>
      </c>
      <c r="BP312" s="6" t="str">
        <f>VLOOKUP($A312,PreSurvey!$D:AO,38,FALSE)</f>
        <v>Neither Agree nor Disagree</v>
      </c>
      <c r="BQ312" t="s">
        <v>60</v>
      </c>
      <c r="BR312" s="6" t="str">
        <f>VLOOKUP($A312,PreSurvey!$D:AP,39,FALSE)</f>
        <v>Neither Agree nor Disagree</v>
      </c>
      <c r="BS312" t="s">
        <v>66</v>
      </c>
      <c r="BT312" s="6" t="str">
        <f>VLOOKUP($A312,PreSurvey!$D:AQ,40,FALSE)</f>
        <v>Neither Agree nor Disagree</v>
      </c>
      <c r="BU312" t="s">
        <v>60</v>
      </c>
      <c r="BV312" s="6" t="str">
        <f>VLOOKUP($A312,PreSurvey!$D:AR,41,FALSE)</f>
        <v>Neither Agree nor Disagree</v>
      </c>
      <c r="BW312" t="s">
        <v>66</v>
      </c>
      <c r="BX312" s="6" t="str">
        <f>VLOOKUP($A312,PreSurvey!$D:AS,42,FALSE)</f>
        <v>Neither Agree nor Disagree</v>
      </c>
      <c r="BY312" t="s">
        <v>65</v>
      </c>
      <c r="BZ312" s="6" t="str">
        <f>VLOOKUP($A312,PreSurvey!$D:AT,43,FALSE)</f>
        <v>Neither Agree nor Disagree</v>
      </c>
      <c r="CA312" t="s">
        <v>60</v>
      </c>
      <c r="CB312" s="6" t="str">
        <f>VLOOKUP($A312,PreSurvey!$D:AU,44,FALSE)</f>
        <v>Neither Agree nor Disagree</v>
      </c>
      <c r="CC312" t="s">
        <v>65</v>
      </c>
      <c r="CD312" s="6" t="str">
        <f>VLOOKUP($A312,PreSurvey!$D:AV,45,FALSE)</f>
        <v>Neither Agree nor Disagree</v>
      </c>
      <c r="CE312" t="s">
        <v>68</v>
      </c>
      <c r="CF312" s="6" t="str">
        <f>VLOOKUP($A312,PreSurvey!$D:AW,46,FALSE)</f>
        <v>Neither Agree nor Disagree</v>
      </c>
      <c r="CG312" t="s">
        <v>65</v>
      </c>
      <c r="CH312" s="6" t="str">
        <f>VLOOKUP($A312,PreSurvey!$D:AX,47,FALSE)</f>
        <v>Neither Agree nor Disagree</v>
      </c>
      <c r="CI312" t="s">
        <v>65</v>
      </c>
      <c r="CJ312" s="6" t="str">
        <f>VLOOKUP($A312,PreSurvey!$D:AY,48,FALSE)</f>
        <v>Neither Agree nor Disagree</v>
      </c>
      <c r="CK312" t="s">
        <v>67</v>
      </c>
      <c r="CL312">
        <v>557</v>
      </c>
      <c r="CM312" s="3">
        <v>44437.304166666669</v>
      </c>
    </row>
    <row r="313" spans="1:91" x14ac:dyDescent="0.35">
      <c r="A313" s="5" t="s">
        <v>731</v>
      </c>
      <c r="B313" t="s">
        <v>342</v>
      </c>
      <c r="C313" t="s">
        <v>705</v>
      </c>
      <c r="D313" t="s">
        <v>63</v>
      </c>
      <c r="E313" s="6" t="s">
        <v>52</v>
      </c>
      <c r="F313" s="6" t="s">
        <v>77</v>
      </c>
      <c r="G313" s="6" t="s">
        <v>58</v>
      </c>
      <c r="H313" s="6" t="s">
        <v>59</v>
      </c>
      <c r="I313">
        <v>3</v>
      </c>
      <c r="J313">
        <v>3</v>
      </c>
      <c r="K313">
        <v>3</v>
      </c>
      <c r="L313" s="6" t="str">
        <f>VLOOKUP($A313,PreSurvey!$D:M,10,FALSE)</f>
        <v>Neither Agree nor Disagree</v>
      </c>
      <c r="M313" t="s">
        <v>60</v>
      </c>
      <c r="N313" s="6" t="str">
        <f>VLOOKUP($A313,PreSurvey!$D:N,11,FALSE)</f>
        <v>Neither Agree nor Disagree</v>
      </c>
      <c r="O313" t="s">
        <v>60</v>
      </c>
      <c r="P313" s="6" t="str">
        <f>VLOOKUP($A313,PreSurvey!$D:O,12,FALSE)</f>
        <v>Neither Agree nor Disagree</v>
      </c>
      <c r="Q313" t="s">
        <v>60</v>
      </c>
      <c r="R313" s="6" t="str">
        <f>VLOOKUP($A313,PreSurvey!$D:P,13,FALSE)</f>
        <v>Neither Agree nor Disagree</v>
      </c>
      <c r="S313" t="s">
        <v>60</v>
      </c>
      <c r="T313" s="6" t="str">
        <f>VLOOKUP($A313,PreSurvey!$D:Q,14,FALSE)</f>
        <v>Neither Agree nor Disagree</v>
      </c>
      <c r="U313" t="s">
        <v>60</v>
      </c>
      <c r="V313" s="6" t="str">
        <f>VLOOKUP($A313,PreSurvey!$D:R,15,FALSE)</f>
        <v>Neither Agree nor Disagree</v>
      </c>
      <c r="W313" t="s">
        <v>60</v>
      </c>
      <c r="X313" s="6" t="str">
        <f>VLOOKUP($A313,PreSurvey!$D:S,16,FALSE)</f>
        <v>Neither Agree nor Disagree</v>
      </c>
      <c r="Y313" t="s">
        <v>60</v>
      </c>
      <c r="Z313" s="6" t="str">
        <f>VLOOKUP($A313,PreSurvey!$D:T,17,FALSE)</f>
        <v>Neither Agree nor Disagree</v>
      </c>
      <c r="AA313" t="s">
        <v>60</v>
      </c>
      <c r="AB313" s="6" t="str">
        <f>VLOOKUP($A313,PreSurvey!$D:U,18,FALSE)</f>
        <v>Neither Agree nor Disagree</v>
      </c>
      <c r="AC313" t="s">
        <v>60</v>
      </c>
      <c r="AD313" s="6" t="str">
        <f>VLOOKUP($A313,PreSurvey!$D:V,19,FALSE)</f>
        <v>Neither Agree nor Disagree</v>
      </c>
      <c r="AE313" t="s">
        <v>60</v>
      </c>
      <c r="AF313" s="6" t="str">
        <f>VLOOKUP($A313,PreSurvey!$D:W,20,FALSE)</f>
        <v>Neither Agree nor Disagree</v>
      </c>
      <c r="AG313" t="s">
        <v>60</v>
      </c>
      <c r="AH313" s="6" t="str">
        <f>VLOOKUP($A313,PreSurvey!$D:X,21,FALSE)</f>
        <v>Neither Agree nor Disagree</v>
      </c>
      <c r="AI313" t="s">
        <v>60</v>
      </c>
      <c r="AJ313" s="6" t="str">
        <f>VLOOKUP($A313,PreSurvey!$D:Y,22,FALSE)</f>
        <v>Neither Agree nor Disagree</v>
      </c>
      <c r="AK313" t="s">
        <v>60</v>
      </c>
      <c r="AL313" s="6" t="str">
        <f>VLOOKUP($A313,PreSurvey!$D:Z,23,FALSE)</f>
        <v>Neither Agree nor Disagree</v>
      </c>
      <c r="AM313" t="s">
        <v>60</v>
      </c>
      <c r="AN313" s="6" t="str">
        <f>VLOOKUP($A313,PreSurvey!$D:AA,24,FALSE)</f>
        <v>Neither Agree nor Disagree</v>
      </c>
      <c r="AO313" t="s">
        <v>60</v>
      </c>
      <c r="AP313" s="6" t="str">
        <f>VLOOKUP($A313,PreSurvey!$D:AB,25,FALSE)</f>
        <v>Neither Agree nor Disagree</v>
      </c>
      <c r="AQ313" t="s">
        <v>60</v>
      </c>
      <c r="AR313" s="6" t="str">
        <f>VLOOKUP($A313,PreSurvey!$D:AC,26,FALSE)</f>
        <v>Neither Agree nor Disagree</v>
      </c>
      <c r="AS313" t="s">
        <v>60</v>
      </c>
      <c r="AT313" s="6" t="str">
        <f>VLOOKUP($A313,PreSurvey!$D:AD,27,FALSE)</f>
        <v>Neither Agree nor Disagree</v>
      </c>
      <c r="AU313" t="s">
        <v>60</v>
      </c>
      <c r="AV313" s="6" t="str">
        <f>VLOOKUP($A313,PreSurvey!$D:AE,28,FALSE)</f>
        <v>Neither Agree nor Disagree</v>
      </c>
      <c r="AW313" t="s">
        <v>60</v>
      </c>
      <c r="AX313" s="6" t="str">
        <f>VLOOKUP($A313,PreSurvey!$D:AF,29,FALSE)</f>
        <v>Neither Agree nor Disagree</v>
      </c>
      <c r="AY313" t="s">
        <v>60</v>
      </c>
      <c r="AZ313" s="6" t="str">
        <f>VLOOKUP($A313,PreSurvey!$D:AG,30,FALSE)</f>
        <v>Neither Agree nor Disagree</v>
      </c>
      <c r="BA313" t="s">
        <v>60</v>
      </c>
      <c r="BB313" s="6" t="str">
        <f>VLOOKUP($A313,PreSurvey!$D:AH,31,FALSE)</f>
        <v>Neither Agree nor Disagree</v>
      </c>
      <c r="BC313" t="s">
        <v>60</v>
      </c>
      <c r="BD313" s="6" t="str">
        <f>VLOOKUP($A313,PreSurvey!$D:AI,32,FALSE)</f>
        <v>Neither Agree nor Disagree</v>
      </c>
      <c r="BE313" t="s">
        <v>60</v>
      </c>
      <c r="BF313" s="6" t="str">
        <f>VLOOKUP($A313,PreSurvey!$D:AJ,33,FALSE)</f>
        <v>Neither Agree nor Disagree</v>
      </c>
      <c r="BG313" t="s">
        <v>60</v>
      </c>
      <c r="BH313" s="6" t="str">
        <f>VLOOKUP($A313,PreSurvey!$D:AK,34,FALSE)</f>
        <v>Neither Agree nor Disagree</v>
      </c>
      <c r="BI313" t="s">
        <v>60</v>
      </c>
      <c r="BJ313" s="6" t="str">
        <f>VLOOKUP($A313,PreSurvey!$D:AL,35,FALSE)</f>
        <v>Neither Agree nor Disagree</v>
      </c>
      <c r="BK313" t="s">
        <v>60</v>
      </c>
      <c r="BL313" s="6" t="str">
        <f>VLOOKUP($A313,PreSurvey!$D:AM,36,FALSE)</f>
        <v>Neither Agree nor Disagree</v>
      </c>
      <c r="BM313" t="s">
        <v>60</v>
      </c>
      <c r="BN313" s="6" t="str">
        <f>VLOOKUP($A313,PreSurvey!$D:AN,37,FALSE)</f>
        <v>Neither Agree nor Disagree</v>
      </c>
      <c r="BO313" t="s">
        <v>60</v>
      </c>
      <c r="BP313" s="6" t="str">
        <f>VLOOKUP($A313,PreSurvey!$D:AO,38,FALSE)</f>
        <v>Neither Agree nor Disagree</v>
      </c>
      <c r="BQ313" t="s">
        <v>60</v>
      </c>
      <c r="BR313" s="6" t="str">
        <f>VLOOKUP($A313,PreSurvey!$D:AP,39,FALSE)</f>
        <v>Neither Agree nor Disagree</v>
      </c>
      <c r="BS313" t="s">
        <v>60</v>
      </c>
      <c r="BT313" s="6" t="str">
        <f>VLOOKUP($A313,PreSurvey!$D:AQ,40,FALSE)</f>
        <v>Neither Agree nor Disagree</v>
      </c>
      <c r="BU313" t="s">
        <v>60</v>
      </c>
      <c r="BV313" s="6" t="str">
        <f>VLOOKUP($A313,PreSurvey!$D:AR,41,FALSE)</f>
        <v>Neither Agree nor Disagree</v>
      </c>
      <c r="BW313" t="s">
        <v>60</v>
      </c>
      <c r="BX313" s="6" t="str">
        <f>VLOOKUP($A313,PreSurvey!$D:AS,42,FALSE)</f>
        <v>Neither Agree nor Disagree</v>
      </c>
      <c r="BY313" t="s">
        <v>60</v>
      </c>
      <c r="BZ313" s="6" t="str">
        <f>VLOOKUP($A313,PreSurvey!$D:AT,43,FALSE)</f>
        <v>Neither Agree nor Disagree</v>
      </c>
      <c r="CA313" t="s">
        <v>60</v>
      </c>
      <c r="CB313" s="6" t="str">
        <f>VLOOKUP($A313,PreSurvey!$D:AU,44,FALSE)</f>
        <v>Neither Agree nor Disagree</v>
      </c>
      <c r="CC313" t="s">
        <v>60</v>
      </c>
      <c r="CD313" s="6" t="str">
        <f>VLOOKUP($A313,PreSurvey!$D:AV,45,FALSE)</f>
        <v>Neither Agree nor Disagree</v>
      </c>
      <c r="CE313" t="s">
        <v>60</v>
      </c>
      <c r="CF313" s="6" t="str">
        <f>VLOOKUP($A313,PreSurvey!$D:AW,46,FALSE)</f>
        <v>Neither Agree nor Disagree</v>
      </c>
      <c r="CG313" t="s">
        <v>60</v>
      </c>
      <c r="CH313" s="6" t="str">
        <f>VLOOKUP($A313,PreSurvey!$D:AX,47,FALSE)</f>
        <v>Neither Agree nor Disagree</v>
      </c>
      <c r="CI313" t="s">
        <v>60</v>
      </c>
      <c r="CJ313" s="6" t="str">
        <f>VLOOKUP($A313,PreSurvey!$D:AY,48,FALSE)</f>
        <v>Neither Agree nor Disagree</v>
      </c>
      <c r="CK313" t="s">
        <v>60</v>
      </c>
      <c r="CL313">
        <v>684</v>
      </c>
      <c r="CM313" s="3">
        <v>44437.529861111114</v>
      </c>
    </row>
    <row r="314" spans="1:91" x14ac:dyDescent="0.35">
      <c r="A314" s="5" t="s">
        <v>336</v>
      </c>
      <c r="B314" t="s">
        <v>342</v>
      </c>
      <c r="C314" t="s">
        <v>705</v>
      </c>
      <c r="D314" t="s">
        <v>63</v>
      </c>
      <c r="E314" s="6" t="s">
        <v>52</v>
      </c>
      <c r="F314" s="6" t="s">
        <v>90</v>
      </c>
      <c r="G314" s="6" t="s">
        <v>58</v>
      </c>
      <c r="H314" s="6" t="s">
        <v>59</v>
      </c>
      <c r="I314">
        <v>5</v>
      </c>
      <c r="J314">
        <v>5</v>
      </c>
      <c r="K314">
        <v>5</v>
      </c>
      <c r="L314" s="6" t="str">
        <f>VLOOKUP($A314,PreSurvey!$D:M,10,FALSE)</f>
        <v>Neither Agree nor Disagree</v>
      </c>
      <c r="M314" t="s">
        <v>68</v>
      </c>
      <c r="N314" s="6" t="str">
        <f>VLOOKUP($A314,PreSurvey!$D:N,11,FALSE)</f>
        <v>Disagree Slightly</v>
      </c>
      <c r="O314" t="s">
        <v>68</v>
      </c>
      <c r="P314" s="6" t="str">
        <f>VLOOKUP($A314,PreSurvey!$D:O,12,FALSE)</f>
        <v>Neither Agree nor Disagree</v>
      </c>
      <c r="Q314" t="s">
        <v>60</v>
      </c>
      <c r="R314" s="6" t="str">
        <f>VLOOKUP($A314,PreSurvey!$D:P,13,FALSE)</f>
        <v>Neither Agree nor Disagree</v>
      </c>
      <c r="S314" t="s">
        <v>60</v>
      </c>
      <c r="T314" s="6" t="str">
        <f>VLOOKUP($A314,PreSurvey!$D:Q,14,FALSE)</f>
        <v>Neither Agree nor Disagree</v>
      </c>
      <c r="U314" t="s">
        <v>60</v>
      </c>
      <c r="V314" s="6" t="str">
        <f>VLOOKUP($A314,PreSurvey!$D:R,15,FALSE)</f>
        <v>Disagree Strongly</v>
      </c>
      <c r="W314" t="s">
        <v>60</v>
      </c>
      <c r="X314" s="6" t="str">
        <f>VLOOKUP($A314,PreSurvey!$D:S,16,FALSE)</f>
        <v>Disagree Strongly</v>
      </c>
      <c r="Y314" t="s">
        <v>60</v>
      </c>
      <c r="Z314" s="6" t="str">
        <f>VLOOKUP($A314,PreSurvey!$D:T,17,FALSE)</f>
        <v>Disagree Strongly</v>
      </c>
      <c r="AA314" t="s">
        <v>60</v>
      </c>
      <c r="AB314" s="6" t="str">
        <f>VLOOKUP($A314,PreSurvey!$D:U,18,FALSE)</f>
        <v>Neither Agree nor Disagree</v>
      </c>
      <c r="AC314" t="s">
        <v>60</v>
      </c>
      <c r="AD314" s="6" t="str">
        <f>VLOOKUP($A314,PreSurvey!$D:V,19,FALSE)</f>
        <v>Neither Agree nor Disagree</v>
      </c>
      <c r="AE314" t="s">
        <v>60</v>
      </c>
      <c r="AF314" s="6" t="str">
        <f>VLOOKUP($A314,PreSurvey!$D:W,20,FALSE)</f>
        <v>Neither Agree nor Disagree</v>
      </c>
      <c r="AG314" t="s">
        <v>66</v>
      </c>
      <c r="AH314" s="6" t="str">
        <f>VLOOKUP($A314,PreSurvey!$D:X,21,FALSE)</f>
        <v>Neither Agree nor Disagree</v>
      </c>
      <c r="AI314" t="s">
        <v>60</v>
      </c>
      <c r="AJ314" s="6" t="str">
        <f>VLOOKUP($A314,PreSurvey!$D:Y,22,FALSE)</f>
        <v>Neither Agree nor Disagree</v>
      </c>
      <c r="AK314" t="s">
        <v>66</v>
      </c>
      <c r="AL314" s="6" t="str">
        <f>VLOOKUP($A314,PreSurvey!$D:Z,23,FALSE)</f>
        <v>Disagree Slightly</v>
      </c>
      <c r="AM314" t="s">
        <v>66</v>
      </c>
      <c r="AN314" s="6" t="str">
        <f>VLOOKUP($A314,PreSurvey!$D:AA,24,FALSE)</f>
        <v>Disagree Slightly</v>
      </c>
      <c r="AO314" t="s">
        <v>66</v>
      </c>
      <c r="AP314" s="6" t="str">
        <f>VLOOKUP($A314,PreSurvey!$D:AB,25,FALSE)</f>
        <v>Disagree Slightly</v>
      </c>
      <c r="AQ314" t="s">
        <v>66</v>
      </c>
      <c r="AR314" s="6" t="str">
        <f>VLOOKUP($A314,PreSurvey!$D:AC,26,FALSE)</f>
        <v>Disagree Slightly</v>
      </c>
      <c r="AS314" t="s">
        <v>66</v>
      </c>
      <c r="AT314" s="6" t="str">
        <f>VLOOKUP($A314,PreSurvey!$D:AD,27,FALSE)</f>
        <v>Disagree Slightly</v>
      </c>
      <c r="AU314" t="s">
        <v>66</v>
      </c>
      <c r="AV314" s="6" t="str">
        <f>VLOOKUP($A314,PreSurvey!$D:AE,28,FALSE)</f>
        <v>Neither Agree nor Disagree</v>
      </c>
      <c r="AW314" t="s">
        <v>66</v>
      </c>
      <c r="AX314" s="6" t="str">
        <f>VLOOKUP($A314,PreSurvey!$D:AF,29,FALSE)</f>
        <v>Neither Agree nor Disagree</v>
      </c>
      <c r="AY314" t="s">
        <v>66</v>
      </c>
      <c r="AZ314" s="6" t="str">
        <f>VLOOKUP($A314,PreSurvey!$D:AG,30,FALSE)</f>
        <v>Neither Agree nor Disagree</v>
      </c>
      <c r="BA314" t="s">
        <v>66</v>
      </c>
      <c r="BB314" s="6" t="str">
        <f>VLOOKUP($A314,PreSurvey!$D:AH,31,FALSE)</f>
        <v>Neither Agree nor Disagree</v>
      </c>
      <c r="BC314" t="s">
        <v>66</v>
      </c>
      <c r="BD314" s="6" t="str">
        <f>VLOOKUP($A314,PreSurvey!$D:AI,32,FALSE)</f>
        <v>Neither Agree nor Disagree</v>
      </c>
      <c r="BE314" t="s">
        <v>60</v>
      </c>
      <c r="BF314" s="6" t="str">
        <f>VLOOKUP($A314,PreSurvey!$D:AJ,33,FALSE)</f>
        <v>Neither Agree nor Disagree</v>
      </c>
      <c r="BG314" t="s">
        <v>60</v>
      </c>
      <c r="BH314" s="6" t="str">
        <f>VLOOKUP($A314,PreSurvey!$D:AK,34,FALSE)</f>
        <v>Neither Agree nor Disagree</v>
      </c>
      <c r="BI314" t="s">
        <v>60</v>
      </c>
      <c r="BJ314" s="6" t="str">
        <f>VLOOKUP($A314,PreSurvey!$D:AL,35,FALSE)</f>
        <v>Neither Agree nor Disagree</v>
      </c>
      <c r="BK314" t="s">
        <v>60</v>
      </c>
      <c r="BL314" s="6" t="str">
        <f>VLOOKUP($A314,PreSurvey!$D:AM,36,FALSE)</f>
        <v>Disagree Slightly</v>
      </c>
      <c r="BM314" t="s">
        <v>60</v>
      </c>
      <c r="BN314" s="6" t="str">
        <f>VLOOKUP($A314,PreSurvey!$D:AN,37,FALSE)</f>
        <v>Disagree Strongly</v>
      </c>
      <c r="BO314" t="s">
        <v>67</v>
      </c>
      <c r="BP314" s="6" t="str">
        <f>VLOOKUP($A314,PreSurvey!$D:AO,38,FALSE)</f>
        <v>Disagree Strongly</v>
      </c>
      <c r="BQ314" t="s">
        <v>66</v>
      </c>
      <c r="BR314" s="6" t="str">
        <f>VLOOKUP($A314,PreSurvey!$D:AP,39,FALSE)</f>
        <v>Disagree Strongly</v>
      </c>
      <c r="BS314" t="s">
        <v>66</v>
      </c>
      <c r="BT314" s="6" t="str">
        <f>VLOOKUP($A314,PreSurvey!$D:AQ,40,FALSE)</f>
        <v>Disagree Strongly</v>
      </c>
      <c r="BU314" t="s">
        <v>67</v>
      </c>
      <c r="BV314" s="6" t="str">
        <f>VLOOKUP($A314,PreSurvey!$D:AR,41,FALSE)</f>
        <v>Disagree Strongly</v>
      </c>
      <c r="BW314" t="s">
        <v>67</v>
      </c>
      <c r="BX314" s="6" t="str">
        <f>VLOOKUP($A314,PreSurvey!$D:AS,42,FALSE)</f>
        <v>Disagree Strongly</v>
      </c>
      <c r="BY314" t="s">
        <v>67</v>
      </c>
      <c r="BZ314" s="6" t="str">
        <f>VLOOKUP($A314,PreSurvey!$D:AT,43,FALSE)</f>
        <v>Agree Slightly</v>
      </c>
      <c r="CA314" t="s">
        <v>67</v>
      </c>
      <c r="CB314" s="6" t="str">
        <f>VLOOKUP($A314,PreSurvey!$D:AU,44,FALSE)</f>
        <v>Neither Agree nor Disagree</v>
      </c>
      <c r="CC314" t="s">
        <v>67</v>
      </c>
      <c r="CD314" s="6" t="str">
        <f>VLOOKUP($A314,PreSurvey!$D:AV,45,FALSE)</f>
        <v>Neither Agree nor Disagree</v>
      </c>
      <c r="CE314" t="s">
        <v>66</v>
      </c>
      <c r="CF314" s="6" t="str">
        <f>VLOOKUP($A314,PreSurvey!$D:AW,46,FALSE)</f>
        <v>Neither Agree nor Disagree</v>
      </c>
      <c r="CG314" t="s">
        <v>66</v>
      </c>
      <c r="CH314" s="6" t="str">
        <f>VLOOKUP($A314,PreSurvey!$D:AX,47,FALSE)</f>
        <v>Neither Agree nor Disagree</v>
      </c>
      <c r="CI314" t="s">
        <v>67</v>
      </c>
      <c r="CJ314" s="6" t="str">
        <f>VLOOKUP($A314,PreSurvey!$D:AY,48,FALSE)</f>
        <v>Neither Agree nor Disagree</v>
      </c>
      <c r="CK314" t="s">
        <v>67</v>
      </c>
      <c r="CL314">
        <v>679</v>
      </c>
      <c r="CM314" s="3">
        <v>44437.489583333336</v>
      </c>
    </row>
    <row r="315" spans="1:91" x14ac:dyDescent="0.35">
      <c r="A315" s="5" t="s">
        <v>337</v>
      </c>
      <c r="B315" t="s">
        <v>342</v>
      </c>
      <c r="C315" t="s">
        <v>705</v>
      </c>
      <c r="D315" t="s">
        <v>63</v>
      </c>
      <c r="E315" s="6" t="s">
        <v>52</v>
      </c>
      <c r="F315" s="6" t="s">
        <v>77</v>
      </c>
      <c r="G315" s="6" t="s">
        <v>58</v>
      </c>
      <c r="H315" s="6" t="s">
        <v>59</v>
      </c>
      <c r="I315">
        <v>5</v>
      </c>
      <c r="J315">
        <v>5</v>
      </c>
      <c r="K315">
        <v>5</v>
      </c>
      <c r="L315" s="6" t="str">
        <f>VLOOKUP($A315,PreSurvey!$D:M,10,FALSE)</f>
        <v>Neither Agree nor Disagree</v>
      </c>
      <c r="M315" t="s">
        <v>68</v>
      </c>
      <c r="N315" s="6" t="str">
        <f>VLOOKUP($A315,PreSurvey!$D:N,11,FALSE)</f>
        <v>Disagree Strongly</v>
      </c>
      <c r="O315" t="s">
        <v>67</v>
      </c>
      <c r="P315" s="6" t="str">
        <f>VLOOKUP($A315,PreSurvey!$D:O,12,FALSE)</f>
        <v>Disagree Strongly</v>
      </c>
      <c r="Q315" t="s">
        <v>67</v>
      </c>
      <c r="R315" s="6" t="str">
        <f>VLOOKUP($A315,PreSurvey!$D:P,13,FALSE)</f>
        <v>Agree Strongly</v>
      </c>
      <c r="S315" t="s">
        <v>68</v>
      </c>
      <c r="T315" s="6" t="str">
        <f>VLOOKUP($A315,PreSurvey!$D:Q,14,FALSE)</f>
        <v>Agree Strongly</v>
      </c>
      <c r="U315" t="s">
        <v>68</v>
      </c>
      <c r="V315" s="6" t="str">
        <f>VLOOKUP($A315,PreSurvey!$D:R,15,FALSE)</f>
        <v>Disagree Strongly</v>
      </c>
      <c r="W315" t="s">
        <v>67</v>
      </c>
      <c r="X315" s="6" t="str">
        <f>VLOOKUP($A315,PreSurvey!$D:S,16,FALSE)</f>
        <v>Disagree Strongly</v>
      </c>
      <c r="Y315" t="s">
        <v>67</v>
      </c>
      <c r="Z315" s="6" t="str">
        <f>VLOOKUP($A315,PreSurvey!$D:T,17,FALSE)</f>
        <v>Disagree Strongly</v>
      </c>
      <c r="AA315" t="s">
        <v>67</v>
      </c>
      <c r="AB315" s="6" t="str">
        <f>VLOOKUP($A315,PreSurvey!$D:U,18,FALSE)</f>
        <v>Agree Strongly</v>
      </c>
      <c r="AC315" t="s">
        <v>65</v>
      </c>
      <c r="AD315" s="6" t="str">
        <f>VLOOKUP($A315,PreSurvey!$D:V,19,FALSE)</f>
        <v>Disagree Strongly</v>
      </c>
      <c r="AE315" t="s">
        <v>67</v>
      </c>
      <c r="AF315" s="6" t="str">
        <f>VLOOKUP($A315,PreSurvey!$D:W,20,FALSE)</f>
        <v>Neither Agree nor Disagree</v>
      </c>
      <c r="AG315" t="s">
        <v>60</v>
      </c>
      <c r="AH315" s="6" t="str">
        <f>VLOOKUP($A315,PreSurvey!$D:X,21,FALSE)</f>
        <v>Neither Agree nor Disagree</v>
      </c>
      <c r="AI315" t="s">
        <v>60</v>
      </c>
      <c r="AJ315" s="6" t="str">
        <f>VLOOKUP($A315,PreSurvey!$D:Y,22,FALSE)</f>
        <v>Disagree Strongly</v>
      </c>
      <c r="AK315" t="s">
        <v>67</v>
      </c>
      <c r="AL315" s="6" t="str">
        <f>VLOOKUP($A315,PreSurvey!$D:Z,23,FALSE)</f>
        <v>Disagree Strongly</v>
      </c>
      <c r="AM315" t="s">
        <v>60</v>
      </c>
      <c r="AN315" s="6" t="str">
        <f>VLOOKUP($A315,PreSurvey!$D:AA,24,FALSE)</f>
        <v>Disagree Strongly</v>
      </c>
      <c r="AO315" t="s">
        <v>67</v>
      </c>
      <c r="AP315" s="6" t="str">
        <f>VLOOKUP($A315,PreSurvey!$D:AB,25,FALSE)</f>
        <v>Disagree Strongly</v>
      </c>
      <c r="AQ315" t="s">
        <v>67</v>
      </c>
      <c r="AR315" s="6" t="str">
        <f>VLOOKUP($A315,PreSurvey!$D:AC,26,FALSE)</f>
        <v>Agree Slightly</v>
      </c>
      <c r="AS315" t="s">
        <v>65</v>
      </c>
      <c r="AT315" s="6" t="str">
        <f>VLOOKUP($A315,PreSurvey!$D:AD,27,FALSE)</f>
        <v>Disagree Slightly</v>
      </c>
      <c r="AU315" t="s">
        <v>60</v>
      </c>
      <c r="AV315" s="6" t="str">
        <f>VLOOKUP($A315,PreSurvey!$D:AE,28,FALSE)</f>
        <v>Disagree Strongly</v>
      </c>
      <c r="AW315" t="s">
        <v>67</v>
      </c>
      <c r="AX315" s="6" t="str">
        <f>VLOOKUP($A315,PreSurvey!$D:AF,29,FALSE)</f>
        <v>Disagree Strongly</v>
      </c>
      <c r="AY315" t="s">
        <v>67</v>
      </c>
      <c r="AZ315" s="6" t="str">
        <f>VLOOKUP($A315,PreSurvey!$D:AG,30,FALSE)</f>
        <v>Disagree Strongly</v>
      </c>
      <c r="BA315" t="s">
        <v>67</v>
      </c>
      <c r="BB315" s="6" t="str">
        <f>VLOOKUP($A315,PreSurvey!$D:AH,31,FALSE)</f>
        <v>Agree Strongly</v>
      </c>
      <c r="BC315" t="s">
        <v>65</v>
      </c>
      <c r="BD315" s="6" t="str">
        <f>VLOOKUP($A315,PreSurvey!$D:AI,32,FALSE)</f>
        <v>Disagree Slightly</v>
      </c>
      <c r="BE315" t="s">
        <v>66</v>
      </c>
      <c r="BF315" s="6" t="str">
        <f>VLOOKUP($A315,PreSurvey!$D:AJ,33,FALSE)</f>
        <v>Agree Slightly</v>
      </c>
      <c r="BG315" t="s">
        <v>65</v>
      </c>
      <c r="BH315" s="6" t="str">
        <f>VLOOKUP($A315,PreSurvey!$D:AK,34,FALSE)</f>
        <v>Agree Slightly</v>
      </c>
      <c r="BI315" t="s">
        <v>65</v>
      </c>
      <c r="BJ315" s="6" t="str">
        <f>VLOOKUP($A315,PreSurvey!$D:AL,35,FALSE)</f>
        <v>Agree Slightly</v>
      </c>
      <c r="BK315" t="s">
        <v>60</v>
      </c>
      <c r="BL315" s="6" t="str">
        <f>VLOOKUP($A315,PreSurvey!$D:AM,36,FALSE)</f>
        <v>Agree Slightly</v>
      </c>
      <c r="BM315" t="s">
        <v>65</v>
      </c>
      <c r="BN315" s="6" t="str">
        <f>VLOOKUP($A315,PreSurvey!$D:AN,37,FALSE)</f>
        <v>Agree Slightly</v>
      </c>
      <c r="BO315" t="s">
        <v>65</v>
      </c>
      <c r="BP315" s="6" t="str">
        <f>VLOOKUP($A315,PreSurvey!$D:AO,38,FALSE)</f>
        <v>Disagree Strongly</v>
      </c>
      <c r="BQ315" t="s">
        <v>67</v>
      </c>
      <c r="BR315" s="6" t="str">
        <f>VLOOKUP($A315,PreSurvey!$D:AP,39,FALSE)</f>
        <v>Disagree Strongly</v>
      </c>
      <c r="BS315" t="s">
        <v>67</v>
      </c>
      <c r="BT315" s="6" t="str">
        <f>VLOOKUP($A315,PreSurvey!$D:AQ,40,FALSE)</f>
        <v>Disagree Strongly</v>
      </c>
      <c r="BU315" t="s">
        <v>67</v>
      </c>
      <c r="BV315" s="6" t="str">
        <f>VLOOKUP($A315,PreSurvey!$D:AR,41,FALSE)</f>
        <v>Disagree Strongly</v>
      </c>
      <c r="BW315" t="s">
        <v>67</v>
      </c>
      <c r="BX315" s="6" t="str">
        <f>VLOOKUP($A315,PreSurvey!$D:AS,42,FALSE)</f>
        <v>Disagree Strongly</v>
      </c>
      <c r="BY315" t="s">
        <v>67</v>
      </c>
      <c r="BZ315" s="6" t="str">
        <f>VLOOKUP($A315,PreSurvey!$D:AT,43,FALSE)</f>
        <v>Agree Strongly</v>
      </c>
      <c r="CA315" t="s">
        <v>68</v>
      </c>
      <c r="CB315" s="6" t="str">
        <f>VLOOKUP($A315,PreSurvey!$D:AU,44,FALSE)</f>
        <v>Agree Strongly</v>
      </c>
      <c r="CC315" t="s">
        <v>68</v>
      </c>
      <c r="CD315" s="6" t="str">
        <f>VLOOKUP($A315,PreSurvey!$D:AV,45,FALSE)</f>
        <v>Agree Strongly</v>
      </c>
      <c r="CE315" t="s">
        <v>68</v>
      </c>
      <c r="CF315" s="6" t="str">
        <f>VLOOKUP($A315,PreSurvey!$D:AW,46,FALSE)</f>
        <v>Agree Strongly</v>
      </c>
      <c r="CG315" t="s">
        <v>68</v>
      </c>
      <c r="CH315" s="6" t="str">
        <f>VLOOKUP($A315,PreSurvey!$D:AX,47,FALSE)</f>
        <v>Agree Strongly</v>
      </c>
      <c r="CI315" t="s">
        <v>68</v>
      </c>
      <c r="CJ315" s="6" t="str">
        <f>VLOOKUP($A315,PreSurvey!$D:AY,48,FALSE)</f>
        <v>Agree Slightly</v>
      </c>
      <c r="CK315" t="s">
        <v>68</v>
      </c>
      <c r="CL315">
        <v>677</v>
      </c>
      <c r="CM315" s="3">
        <v>44437.47152777778</v>
      </c>
    </row>
    <row r="316" spans="1:91" x14ac:dyDescent="0.35">
      <c r="A316" s="5" t="s">
        <v>355</v>
      </c>
      <c r="B316" t="s">
        <v>342</v>
      </c>
      <c r="C316" t="s">
        <v>705</v>
      </c>
      <c r="D316" t="s">
        <v>63</v>
      </c>
      <c r="E316" s="6" t="s">
        <v>58</v>
      </c>
      <c r="F316" s="6" t="s">
        <v>73</v>
      </c>
      <c r="G316" s="6" t="s">
        <v>58</v>
      </c>
      <c r="H316" s="6" t="s">
        <v>59</v>
      </c>
      <c r="I316">
        <v>3</v>
      </c>
      <c r="J316">
        <v>3</v>
      </c>
      <c r="K316">
        <v>3</v>
      </c>
      <c r="L316" s="6" t="str">
        <f>VLOOKUP($A316,PreSurvey!$D:M,10,FALSE)</f>
        <v>Neither Agree nor Disagree</v>
      </c>
      <c r="M316" t="s">
        <v>65</v>
      </c>
      <c r="N316" s="6" t="str">
        <f>VLOOKUP($A316,PreSurvey!$D:N,11,FALSE)</f>
        <v>Disagree Slightly</v>
      </c>
      <c r="O316" t="s">
        <v>66</v>
      </c>
      <c r="P316" s="6" t="str">
        <f>VLOOKUP($A316,PreSurvey!$D:O,12,FALSE)</f>
        <v>Neither Agree nor Disagree</v>
      </c>
      <c r="Q316" t="s">
        <v>60</v>
      </c>
      <c r="R316" s="6" t="str">
        <f>VLOOKUP($A316,PreSurvey!$D:P,13,FALSE)</f>
        <v>Agree Slightly</v>
      </c>
      <c r="S316" t="s">
        <v>65</v>
      </c>
      <c r="T316" s="6" t="str">
        <f>VLOOKUP($A316,PreSurvey!$D:Q,14,FALSE)</f>
        <v>Agree Slightly</v>
      </c>
      <c r="U316" t="s">
        <v>68</v>
      </c>
      <c r="V316" s="6" t="str">
        <f>VLOOKUP($A316,PreSurvey!$D:R,15,FALSE)</f>
        <v>Disagree Slightly</v>
      </c>
      <c r="W316" t="s">
        <v>66</v>
      </c>
      <c r="X316" s="6" t="str">
        <f>VLOOKUP($A316,PreSurvey!$D:S,16,FALSE)</f>
        <v>Disagree Strongly</v>
      </c>
      <c r="Y316" t="s">
        <v>67</v>
      </c>
      <c r="Z316" s="6" t="str">
        <f>VLOOKUP($A316,PreSurvey!$D:T,17,FALSE)</f>
        <v>Disagree Strongly</v>
      </c>
      <c r="AA316" t="s">
        <v>67</v>
      </c>
      <c r="AB316" s="6" t="str">
        <f>VLOOKUP($A316,PreSurvey!$D:U,18,FALSE)</f>
        <v>Neither Agree nor Disagree</v>
      </c>
      <c r="AC316" t="s">
        <v>60</v>
      </c>
      <c r="AD316" s="6" t="str">
        <f>VLOOKUP($A316,PreSurvey!$D:V,19,FALSE)</f>
        <v>Disagree Slightly</v>
      </c>
      <c r="AE316" t="s">
        <v>60</v>
      </c>
      <c r="AF316" s="6" t="str">
        <f>VLOOKUP($A316,PreSurvey!$D:W,20,FALSE)</f>
        <v>Neither Agree nor Disagree</v>
      </c>
      <c r="AG316" t="s">
        <v>60</v>
      </c>
      <c r="AH316" s="6" t="str">
        <f>VLOOKUP($A316,PreSurvey!$D:X,21,FALSE)</f>
        <v>Neither Agree nor Disagree</v>
      </c>
      <c r="AI316" t="s">
        <v>65</v>
      </c>
      <c r="AJ316" s="6" t="str">
        <f>VLOOKUP($A316,PreSurvey!$D:Y,22,FALSE)</f>
        <v>Disagree Slightly</v>
      </c>
      <c r="AK316" t="s">
        <v>60</v>
      </c>
      <c r="AL316" s="6" t="str">
        <f>VLOOKUP($A316,PreSurvey!$D:Z,23,FALSE)</f>
        <v>Neither Agree nor Disagree</v>
      </c>
      <c r="AM316" t="s">
        <v>65</v>
      </c>
      <c r="AN316" s="6" t="str">
        <f>VLOOKUP($A316,PreSurvey!$D:AA,24,FALSE)</f>
        <v>Disagree Slightly</v>
      </c>
      <c r="AO316" t="s">
        <v>60</v>
      </c>
      <c r="AP316" s="6" t="str">
        <f>VLOOKUP($A316,PreSurvey!$D:AB,25,FALSE)</f>
        <v>Disagree Strongly</v>
      </c>
      <c r="AQ316" t="s">
        <v>67</v>
      </c>
      <c r="AR316" s="6" t="str">
        <f>VLOOKUP($A316,PreSurvey!$D:AC,26,FALSE)</f>
        <v>Neither Agree nor Disagree</v>
      </c>
      <c r="AS316" t="s">
        <v>67</v>
      </c>
      <c r="AT316" s="6" t="str">
        <f>VLOOKUP($A316,PreSurvey!$D:AD,27,FALSE)</f>
        <v>Agree Strongly</v>
      </c>
      <c r="AU316" t="s">
        <v>68</v>
      </c>
      <c r="AV316" s="6" t="str">
        <f>VLOOKUP($A316,PreSurvey!$D:AE,28,FALSE)</f>
        <v>Neither Agree nor Disagree</v>
      </c>
      <c r="AW316" t="s">
        <v>66</v>
      </c>
      <c r="AX316" s="6" t="str">
        <f>VLOOKUP($A316,PreSurvey!$D:AF,29,FALSE)</f>
        <v>Disagree Strongly</v>
      </c>
      <c r="AY316" t="s">
        <v>67</v>
      </c>
      <c r="AZ316" s="6" t="str">
        <f>VLOOKUP($A316,PreSurvey!$D:AG,30,FALSE)</f>
        <v>Disagree Strongly</v>
      </c>
      <c r="BA316" t="s">
        <v>67</v>
      </c>
      <c r="BB316" s="6" t="str">
        <f>VLOOKUP($A316,PreSurvey!$D:AH,31,FALSE)</f>
        <v>Agree Slightly</v>
      </c>
      <c r="BC316" t="s">
        <v>65</v>
      </c>
      <c r="BD316" s="6" t="str">
        <f>VLOOKUP($A316,PreSurvey!$D:AI,32,FALSE)</f>
        <v>Neither Agree nor Disagree</v>
      </c>
      <c r="BE316" t="s">
        <v>65</v>
      </c>
      <c r="BF316" s="6" t="str">
        <f>VLOOKUP($A316,PreSurvey!$D:AJ,33,FALSE)</f>
        <v>Neither Agree nor Disagree</v>
      </c>
      <c r="BG316" t="s">
        <v>60</v>
      </c>
      <c r="BH316" s="6" t="str">
        <f>VLOOKUP($A316,PreSurvey!$D:AK,34,FALSE)</f>
        <v>Neither Agree nor Disagree</v>
      </c>
      <c r="BI316" t="s">
        <v>67</v>
      </c>
      <c r="BJ316" s="6" t="str">
        <f>VLOOKUP($A316,PreSurvey!$D:AL,35,FALSE)</f>
        <v>Disagree Slightly</v>
      </c>
      <c r="BK316" t="s">
        <v>66</v>
      </c>
      <c r="BL316" s="6" t="str">
        <f>VLOOKUP($A316,PreSurvey!$D:AM,36,FALSE)</f>
        <v>Agree Slightly</v>
      </c>
      <c r="BM316" t="s">
        <v>65</v>
      </c>
      <c r="BN316" s="6" t="str">
        <f>VLOOKUP($A316,PreSurvey!$D:AN,37,FALSE)</f>
        <v>Disagree Slightly</v>
      </c>
      <c r="BO316" t="s">
        <v>60</v>
      </c>
      <c r="BP316" s="6" t="str">
        <f>VLOOKUP($A316,PreSurvey!$D:AO,38,FALSE)</f>
        <v>Disagree Strongly</v>
      </c>
      <c r="BQ316" t="s">
        <v>66</v>
      </c>
      <c r="BR316" s="6" t="str">
        <f>VLOOKUP($A316,PreSurvey!$D:AP,39,FALSE)</f>
        <v>Disagree Strongly</v>
      </c>
      <c r="BS316" t="s">
        <v>67</v>
      </c>
      <c r="BT316" s="6" t="str">
        <f>VLOOKUP($A316,PreSurvey!$D:AQ,40,FALSE)</f>
        <v>Disagree Strongly</v>
      </c>
      <c r="BU316" t="s">
        <v>67</v>
      </c>
      <c r="BV316" s="6" t="str">
        <f>VLOOKUP($A316,PreSurvey!$D:AR,41,FALSE)</f>
        <v>Disagree Slightly</v>
      </c>
      <c r="BW316" t="s">
        <v>67</v>
      </c>
      <c r="BX316" s="6" t="str">
        <f>VLOOKUP($A316,PreSurvey!$D:AS,42,FALSE)</f>
        <v>Disagree Slightly</v>
      </c>
      <c r="BY316" t="s">
        <v>67</v>
      </c>
      <c r="BZ316" s="6" t="str">
        <f>VLOOKUP($A316,PreSurvey!$D:AT,43,FALSE)</f>
        <v>Agree Strongly</v>
      </c>
      <c r="CA316" t="s">
        <v>65</v>
      </c>
      <c r="CB316" s="6" t="str">
        <f>VLOOKUP($A316,PreSurvey!$D:AU,44,FALSE)</f>
        <v>Agree Strongly</v>
      </c>
      <c r="CC316" t="s">
        <v>65</v>
      </c>
      <c r="CD316" s="6" t="str">
        <f>VLOOKUP($A316,PreSurvey!$D:AV,45,FALSE)</f>
        <v>Agree Strongly</v>
      </c>
      <c r="CE316" t="s">
        <v>68</v>
      </c>
      <c r="CF316" s="6" t="str">
        <f>VLOOKUP($A316,PreSurvey!$D:AW,46,FALSE)</f>
        <v>Agree Strongly</v>
      </c>
      <c r="CG316" t="s">
        <v>68</v>
      </c>
      <c r="CH316" s="6" t="str">
        <f>VLOOKUP($A316,PreSurvey!$D:AX,47,FALSE)</f>
        <v>Neither Agree nor Disagree</v>
      </c>
      <c r="CI316" t="s">
        <v>60</v>
      </c>
      <c r="CJ316" s="6" t="str">
        <f>VLOOKUP($A316,PreSurvey!$D:AY,48,FALSE)</f>
        <v>Agree Slightly</v>
      </c>
      <c r="CK316" t="s">
        <v>65</v>
      </c>
      <c r="CL316">
        <v>671</v>
      </c>
      <c r="CM316" s="3">
        <v>44437.458333333336</v>
      </c>
    </row>
    <row r="317" spans="1:91" x14ac:dyDescent="0.35">
      <c r="A317" s="5" t="s">
        <v>364</v>
      </c>
      <c r="B317" t="s">
        <v>342</v>
      </c>
      <c r="C317" t="s">
        <v>705</v>
      </c>
      <c r="D317" t="s">
        <v>63</v>
      </c>
      <c r="E317" s="6" t="s">
        <v>58</v>
      </c>
      <c r="F317" s="6" t="s">
        <v>73</v>
      </c>
      <c r="G317" s="6" t="s">
        <v>58</v>
      </c>
      <c r="H317" s="6" t="s">
        <v>59</v>
      </c>
      <c r="I317">
        <v>5</v>
      </c>
      <c r="J317">
        <v>5</v>
      </c>
      <c r="K317">
        <v>5</v>
      </c>
      <c r="L317" s="6" t="str">
        <f>VLOOKUP($A317,PreSurvey!$D:M,10,FALSE)</f>
        <v>Neither Agree nor Disagree</v>
      </c>
      <c r="M317" t="s">
        <v>65</v>
      </c>
      <c r="N317" s="6" t="str">
        <f>VLOOKUP($A317,PreSurvey!$D:N,11,FALSE)</f>
        <v>Neither Agree nor Disagree</v>
      </c>
      <c r="O317" t="s">
        <v>60</v>
      </c>
      <c r="P317" s="6" t="str">
        <f>VLOOKUP($A317,PreSurvey!$D:O,12,FALSE)</f>
        <v>Neither Agree nor Disagree</v>
      </c>
      <c r="Q317" t="s">
        <v>66</v>
      </c>
      <c r="R317" s="6" t="str">
        <f>VLOOKUP($A317,PreSurvey!$D:P,13,FALSE)</f>
        <v>Neither Agree nor Disagree</v>
      </c>
      <c r="S317" t="s">
        <v>65</v>
      </c>
      <c r="T317" s="6" t="str">
        <f>VLOOKUP($A317,PreSurvey!$D:Q,14,FALSE)</f>
        <v>Neither Agree nor Disagree</v>
      </c>
      <c r="U317" t="s">
        <v>65</v>
      </c>
      <c r="V317" s="6" t="str">
        <f>VLOOKUP($A317,PreSurvey!$D:R,15,FALSE)</f>
        <v>Neither Agree nor Disagree</v>
      </c>
      <c r="W317" t="s">
        <v>67</v>
      </c>
      <c r="X317" s="6" t="str">
        <f>VLOOKUP($A317,PreSurvey!$D:S,16,FALSE)</f>
        <v>Neither Agree nor Disagree</v>
      </c>
      <c r="Y317" t="s">
        <v>67</v>
      </c>
      <c r="Z317" s="6" t="str">
        <f>VLOOKUP($A317,PreSurvey!$D:T,17,FALSE)</f>
        <v>Neither Agree nor Disagree</v>
      </c>
      <c r="AA317" t="s">
        <v>67</v>
      </c>
      <c r="AB317" s="6" t="str">
        <f>VLOOKUP($A317,PreSurvey!$D:U,18,FALSE)</f>
        <v>Neither Agree nor Disagree</v>
      </c>
      <c r="AC317" t="s">
        <v>68</v>
      </c>
      <c r="AD317" s="6" t="str">
        <f>VLOOKUP($A317,PreSurvey!$D:V,19,FALSE)</f>
        <v>Neither Agree nor Disagree</v>
      </c>
      <c r="AE317" t="s">
        <v>60</v>
      </c>
      <c r="AF317" s="6" t="str">
        <f>VLOOKUP($A317,PreSurvey!$D:W,20,FALSE)</f>
        <v>Neither Agree nor Disagree</v>
      </c>
      <c r="AG317" t="s">
        <v>65</v>
      </c>
      <c r="AH317" s="6" t="str">
        <f>VLOOKUP($A317,PreSurvey!$D:X,21,FALSE)</f>
        <v>Neither Agree nor Disagree</v>
      </c>
      <c r="AI317" t="s">
        <v>65</v>
      </c>
      <c r="AJ317" s="6" t="str">
        <f>VLOOKUP($A317,PreSurvey!$D:Y,22,FALSE)</f>
        <v>Neither Agree nor Disagree</v>
      </c>
      <c r="AK317" t="s">
        <v>66</v>
      </c>
      <c r="AL317" s="6" t="str">
        <f>VLOOKUP($A317,PreSurvey!$D:Z,23,FALSE)</f>
        <v>Neither Agree nor Disagree</v>
      </c>
      <c r="AM317" t="s">
        <v>60</v>
      </c>
      <c r="AN317" s="6" t="str">
        <f>VLOOKUP($A317,PreSurvey!$D:AA,24,FALSE)</f>
        <v>Neither Agree nor Disagree</v>
      </c>
      <c r="AO317" t="s">
        <v>66</v>
      </c>
      <c r="AP317" s="6" t="str">
        <f>VLOOKUP($A317,PreSurvey!$D:AB,25,FALSE)</f>
        <v>Neither Agree nor Disagree</v>
      </c>
      <c r="AQ317" t="s">
        <v>67</v>
      </c>
      <c r="AR317" s="6" t="str">
        <f>VLOOKUP($A317,PreSurvey!$D:AC,26,FALSE)</f>
        <v>Neither Agree nor Disagree</v>
      </c>
      <c r="AS317" t="s">
        <v>65</v>
      </c>
      <c r="AT317" s="6" t="str">
        <f>VLOOKUP($A317,PreSurvey!$D:AD,27,FALSE)</f>
        <v>Neither Agree nor Disagree</v>
      </c>
      <c r="AU317" t="s">
        <v>65</v>
      </c>
      <c r="AV317" s="6" t="str">
        <f>VLOOKUP($A317,PreSurvey!$D:AE,28,FALSE)</f>
        <v>Neither Agree nor Disagree</v>
      </c>
      <c r="AW317" t="s">
        <v>60</v>
      </c>
      <c r="AX317" s="6" t="str">
        <f>VLOOKUP($A317,PreSurvey!$D:AF,29,FALSE)</f>
        <v>Neither Agree nor Disagree</v>
      </c>
      <c r="AY317" t="s">
        <v>60</v>
      </c>
      <c r="AZ317" s="6" t="str">
        <f>VLOOKUP($A317,PreSurvey!$D:AG,30,FALSE)</f>
        <v>Neither Agree nor Disagree</v>
      </c>
      <c r="BA317" t="s">
        <v>66</v>
      </c>
      <c r="BB317" s="6" t="str">
        <f>VLOOKUP($A317,PreSurvey!$D:AH,31,FALSE)</f>
        <v>Neither Agree nor Disagree</v>
      </c>
      <c r="BC317" t="s">
        <v>65</v>
      </c>
      <c r="BD317" s="6" t="str">
        <f>VLOOKUP($A317,PreSurvey!$D:AI,32,FALSE)</f>
        <v>Neither Agree nor Disagree</v>
      </c>
      <c r="BE317" t="s">
        <v>65</v>
      </c>
      <c r="BF317" s="6" t="str">
        <f>VLOOKUP($A317,PreSurvey!$D:AJ,33,FALSE)</f>
        <v>Neither Agree nor Disagree</v>
      </c>
      <c r="BG317" t="s">
        <v>65</v>
      </c>
      <c r="BH317" s="6" t="str">
        <f>VLOOKUP($A317,PreSurvey!$D:AK,34,FALSE)</f>
        <v>Neither Agree nor Disagree</v>
      </c>
      <c r="BI317" t="s">
        <v>66</v>
      </c>
      <c r="BJ317" s="6" t="str">
        <f>VLOOKUP($A317,PreSurvey!$D:AL,35,FALSE)</f>
        <v>Neither Agree nor Disagree</v>
      </c>
      <c r="BK317" t="s">
        <v>60</v>
      </c>
      <c r="BL317" s="6" t="str">
        <f>VLOOKUP($A317,PreSurvey!$D:AM,36,FALSE)</f>
        <v>Neither Agree nor Disagree</v>
      </c>
      <c r="BM317" t="s">
        <v>60</v>
      </c>
      <c r="BN317" s="6" t="str">
        <f>VLOOKUP($A317,PreSurvey!$D:AN,37,FALSE)</f>
        <v>Neither Agree nor Disagree</v>
      </c>
      <c r="BO317" t="s">
        <v>66</v>
      </c>
      <c r="BP317" s="6" t="str">
        <f>VLOOKUP($A317,PreSurvey!$D:AO,38,FALSE)</f>
        <v>Neither Agree nor Disagree</v>
      </c>
      <c r="BQ317" t="s">
        <v>67</v>
      </c>
      <c r="BR317" s="6" t="str">
        <f>VLOOKUP($A317,PreSurvey!$D:AP,39,FALSE)</f>
        <v>Neither Agree nor Disagree</v>
      </c>
      <c r="BS317" t="s">
        <v>67</v>
      </c>
      <c r="BT317" s="6" t="str">
        <f>VLOOKUP($A317,PreSurvey!$D:AQ,40,FALSE)</f>
        <v>Neither Agree nor Disagree</v>
      </c>
      <c r="BU317" t="s">
        <v>67</v>
      </c>
      <c r="BV317" s="6" t="str">
        <f>VLOOKUP($A317,PreSurvey!$D:AR,41,FALSE)</f>
        <v>Neither Agree nor Disagree</v>
      </c>
      <c r="BW317" t="s">
        <v>67</v>
      </c>
      <c r="BX317" s="6" t="str">
        <f>VLOOKUP($A317,PreSurvey!$D:AS,42,FALSE)</f>
        <v>Neither Agree nor Disagree</v>
      </c>
      <c r="BY317" t="s">
        <v>67</v>
      </c>
      <c r="BZ317" s="6" t="str">
        <f>VLOOKUP($A317,PreSurvey!$D:AT,43,FALSE)</f>
        <v>Neither Agree nor Disagree</v>
      </c>
      <c r="CA317" t="s">
        <v>65</v>
      </c>
      <c r="CB317" s="6" t="str">
        <f>VLOOKUP($A317,PreSurvey!$D:AU,44,FALSE)</f>
        <v>Neither Agree nor Disagree</v>
      </c>
      <c r="CC317" t="s">
        <v>65</v>
      </c>
      <c r="CD317" s="6" t="str">
        <f>VLOOKUP($A317,PreSurvey!$D:AV,45,FALSE)</f>
        <v>Neither Agree nor Disagree</v>
      </c>
      <c r="CE317" t="s">
        <v>65</v>
      </c>
      <c r="CF317" s="6" t="str">
        <f>VLOOKUP($A317,PreSurvey!$D:AW,46,FALSE)</f>
        <v>Neither Agree nor Disagree</v>
      </c>
      <c r="CG317" t="s">
        <v>65</v>
      </c>
      <c r="CH317" s="6" t="str">
        <f>VLOOKUP($A317,PreSurvey!$D:AX,47,FALSE)</f>
        <v>Neither Agree nor Disagree</v>
      </c>
      <c r="CI317" t="s">
        <v>65</v>
      </c>
      <c r="CJ317" s="6" t="str">
        <f>VLOOKUP($A317,PreSurvey!$D:AY,48,FALSE)</f>
        <v>Neither Agree nor Disagree</v>
      </c>
      <c r="CK317" t="s">
        <v>60</v>
      </c>
      <c r="CL317">
        <v>621</v>
      </c>
      <c r="CM317" s="3">
        <v>44437.380555555559</v>
      </c>
    </row>
    <row r="318" spans="1:91" x14ac:dyDescent="0.35">
      <c r="A318" s="5" t="s">
        <v>364</v>
      </c>
      <c r="B318" t="s">
        <v>342</v>
      </c>
      <c r="C318" t="s">
        <v>705</v>
      </c>
      <c r="D318" t="s">
        <v>63</v>
      </c>
      <c r="E318" s="6" t="s">
        <v>58</v>
      </c>
      <c r="F318" s="6" t="s">
        <v>73</v>
      </c>
      <c r="G318" s="6" t="s">
        <v>58</v>
      </c>
      <c r="H318" s="6" t="s">
        <v>59</v>
      </c>
      <c r="I318">
        <v>5</v>
      </c>
      <c r="J318">
        <v>5</v>
      </c>
      <c r="K318">
        <v>5</v>
      </c>
      <c r="L318" s="6" t="str">
        <f>VLOOKUP($A318,PreSurvey!$D:M,10,FALSE)</f>
        <v>Neither Agree nor Disagree</v>
      </c>
      <c r="M318" t="s">
        <v>65</v>
      </c>
      <c r="N318" s="6" t="str">
        <f>VLOOKUP($A318,PreSurvey!$D:N,11,FALSE)</f>
        <v>Neither Agree nor Disagree</v>
      </c>
      <c r="O318" t="s">
        <v>60</v>
      </c>
      <c r="P318" s="6" t="str">
        <f>VLOOKUP($A318,PreSurvey!$D:O,12,FALSE)</f>
        <v>Neither Agree nor Disagree</v>
      </c>
      <c r="Q318" t="s">
        <v>67</v>
      </c>
      <c r="R318" s="6" t="str">
        <f>VLOOKUP($A318,PreSurvey!$D:P,13,FALSE)</f>
        <v>Neither Agree nor Disagree</v>
      </c>
      <c r="S318" t="s">
        <v>65</v>
      </c>
      <c r="T318" s="6" t="str">
        <f>VLOOKUP($A318,PreSurvey!$D:Q,14,FALSE)</f>
        <v>Neither Agree nor Disagree</v>
      </c>
      <c r="U318" t="s">
        <v>68</v>
      </c>
      <c r="V318" s="6" t="str">
        <f>VLOOKUP($A318,PreSurvey!$D:R,15,FALSE)</f>
        <v>Neither Agree nor Disagree</v>
      </c>
      <c r="W318" t="s">
        <v>67</v>
      </c>
      <c r="X318" s="6" t="str">
        <f>VLOOKUP($A318,PreSurvey!$D:S,16,FALSE)</f>
        <v>Neither Agree nor Disagree</v>
      </c>
      <c r="Y318" t="s">
        <v>67</v>
      </c>
      <c r="Z318" s="6" t="str">
        <f>VLOOKUP($A318,PreSurvey!$D:T,17,FALSE)</f>
        <v>Neither Agree nor Disagree</v>
      </c>
      <c r="AA318" t="s">
        <v>67</v>
      </c>
      <c r="AB318" s="6" t="str">
        <f>VLOOKUP($A318,PreSurvey!$D:U,18,FALSE)</f>
        <v>Neither Agree nor Disagree</v>
      </c>
      <c r="AC318" t="s">
        <v>68</v>
      </c>
      <c r="AD318" s="6" t="str">
        <f>VLOOKUP($A318,PreSurvey!$D:V,19,FALSE)</f>
        <v>Neither Agree nor Disagree</v>
      </c>
      <c r="AE318" t="s">
        <v>60</v>
      </c>
      <c r="AF318" s="6" t="str">
        <f>VLOOKUP($A318,PreSurvey!$D:W,20,FALSE)</f>
        <v>Neither Agree nor Disagree</v>
      </c>
      <c r="AG318" t="s">
        <v>60</v>
      </c>
      <c r="AH318" s="6" t="str">
        <f>VLOOKUP($A318,PreSurvey!$D:X,21,FALSE)</f>
        <v>Neither Agree nor Disagree</v>
      </c>
      <c r="AI318" t="s">
        <v>65</v>
      </c>
      <c r="AJ318" s="6" t="str">
        <f>VLOOKUP($A318,PreSurvey!$D:Y,22,FALSE)</f>
        <v>Neither Agree nor Disagree</v>
      </c>
      <c r="AK318" t="s">
        <v>67</v>
      </c>
      <c r="AL318" s="6" t="str">
        <f>VLOOKUP($A318,PreSurvey!$D:Z,23,FALSE)</f>
        <v>Neither Agree nor Disagree</v>
      </c>
      <c r="AM318" t="s">
        <v>66</v>
      </c>
      <c r="AN318" s="6" t="str">
        <f>VLOOKUP($A318,PreSurvey!$D:AA,24,FALSE)</f>
        <v>Neither Agree nor Disagree</v>
      </c>
      <c r="AO318" t="s">
        <v>67</v>
      </c>
      <c r="AP318" s="6" t="str">
        <f>VLOOKUP($A318,PreSurvey!$D:AB,25,FALSE)</f>
        <v>Neither Agree nor Disagree</v>
      </c>
      <c r="AQ318" t="s">
        <v>67</v>
      </c>
      <c r="AR318" s="6" t="str">
        <f>VLOOKUP($A318,PreSurvey!$D:AC,26,FALSE)</f>
        <v>Neither Agree nor Disagree</v>
      </c>
      <c r="AS318" t="s">
        <v>65</v>
      </c>
      <c r="AT318" s="6" t="str">
        <f>VLOOKUP($A318,PreSurvey!$D:AD,27,FALSE)</f>
        <v>Neither Agree nor Disagree</v>
      </c>
      <c r="AU318" t="s">
        <v>65</v>
      </c>
      <c r="AV318" s="6" t="str">
        <f>VLOOKUP($A318,PreSurvey!$D:AE,28,FALSE)</f>
        <v>Neither Agree nor Disagree</v>
      </c>
      <c r="AW318" t="s">
        <v>60</v>
      </c>
      <c r="AX318" s="6" t="str">
        <f>VLOOKUP($A318,PreSurvey!$D:AF,29,FALSE)</f>
        <v>Neither Agree nor Disagree</v>
      </c>
      <c r="AY318" t="s">
        <v>60</v>
      </c>
      <c r="AZ318" s="6" t="str">
        <f>VLOOKUP($A318,PreSurvey!$D:AG,30,FALSE)</f>
        <v>Neither Agree nor Disagree</v>
      </c>
      <c r="BA318" t="s">
        <v>60</v>
      </c>
      <c r="BB318" s="6" t="str">
        <f>VLOOKUP($A318,PreSurvey!$D:AH,31,FALSE)</f>
        <v>Neither Agree nor Disagree</v>
      </c>
      <c r="BC318" t="s">
        <v>65</v>
      </c>
      <c r="BD318" s="6" t="str">
        <f>VLOOKUP($A318,PreSurvey!$D:AI,32,FALSE)</f>
        <v>Neither Agree nor Disagree</v>
      </c>
      <c r="BE318" t="s">
        <v>65</v>
      </c>
      <c r="BF318" s="6" t="str">
        <f>VLOOKUP($A318,PreSurvey!$D:AJ,33,FALSE)</f>
        <v>Neither Agree nor Disagree</v>
      </c>
      <c r="BG318" t="s">
        <v>65</v>
      </c>
      <c r="BH318" s="6" t="str">
        <f>VLOOKUP($A318,PreSurvey!$D:AK,34,FALSE)</f>
        <v>Neither Agree nor Disagree</v>
      </c>
      <c r="BI318" t="s">
        <v>66</v>
      </c>
      <c r="BJ318" s="6" t="str">
        <f>VLOOKUP($A318,PreSurvey!$D:AL,35,FALSE)</f>
        <v>Neither Agree nor Disagree</v>
      </c>
      <c r="BK318" t="s">
        <v>60</v>
      </c>
      <c r="BL318" s="6" t="str">
        <f>VLOOKUP($A318,PreSurvey!$D:AM,36,FALSE)</f>
        <v>Neither Agree nor Disagree</v>
      </c>
      <c r="BM318" t="s">
        <v>66</v>
      </c>
      <c r="BN318" s="6" t="str">
        <f>VLOOKUP($A318,PreSurvey!$D:AN,37,FALSE)</f>
        <v>Neither Agree nor Disagree</v>
      </c>
      <c r="BO318" t="s">
        <v>60</v>
      </c>
      <c r="BP318" s="6" t="str">
        <f>VLOOKUP($A318,PreSurvey!$D:AO,38,FALSE)</f>
        <v>Neither Agree nor Disagree</v>
      </c>
      <c r="BQ318" t="s">
        <v>67</v>
      </c>
      <c r="BR318" s="6" t="str">
        <f>VLOOKUP($A318,PreSurvey!$D:AP,39,FALSE)</f>
        <v>Neither Agree nor Disagree</v>
      </c>
      <c r="BS318" t="s">
        <v>67</v>
      </c>
      <c r="BT318" s="6" t="str">
        <f>VLOOKUP($A318,PreSurvey!$D:AQ,40,FALSE)</f>
        <v>Neither Agree nor Disagree</v>
      </c>
      <c r="BU318" t="s">
        <v>67</v>
      </c>
      <c r="BV318" s="6" t="str">
        <f>VLOOKUP($A318,PreSurvey!$D:AR,41,FALSE)</f>
        <v>Neither Agree nor Disagree</v>
      </c>
      <c r="BW318" t="s">
        <v>67</v>
      </c>
      <c r="BX318" s="6" t="str">
        <f>VLOOKUP($A318,PreSurvey!$D:AS,42,FALSE)</f>
        <v>Neither Agree nor Disagree</v>
      </c>
      <c r="BY318" t="s">
        <v>67</v>
      </c>
      <c r="BZ318" s="6" t="str">
        <f>VLOOKUP($A318,PreSurvey!$D:AT,43,FALSE)</f>
        <v>Neither Agree nor Disagree</v>
      </c>
      <c r="CA318" t="s">
        <v>65</v>
      </c>
      <c r="CB318" s="6" t="str">
        <f>VLOOKUP($A318,PreSurvey!$D:AU,44,FALSE)</f>
        <v>Neither Agree nor Disagree</v>
      </c>
      <c r="CC318" t="s">
        <v>65</v>
      </c>
      <c r="CD318" s="6" t="str">
        <f>VLOOKUP($A318,PreSurvey!$D:AV,45,FALSE)</f>
        <v>Neither Agree nor Disagree</v>
      </c>
      <c r="CE318" t="s">
        <v>65</v>
      </c>
      <c r="CF318" s="6" t="str">
        <f>VLOOKUP($A318,PreSurvey!$D:AW,46,FALSE)</f>
        <v>Neither Agree nor Disagree</v>
      </c>
      <c r="CG318" t="s">
        <v>65</v>
      </c>
      <c r="CH318" s="6" t="str">
        <f>VLOOKUP($A318,PreSurvey!$D:AX,47,FALSE)</f>
        <v>Neither Agree nor Disagree</v>
      </c>
      <c r="CI318" t="s">
        <v>65</v>
      </c>
      <c r="CJ318" s="6" t="str">
        <f>VLOOKUP($A318,PreSurvey!$D:AY,48,FALSE)</f>
        <v>Neither Agree nor Disagree</v>
      </c>
      <c r="CK318" t="s">
        <v>60</v>
      </c>
      <c r="CL318">
        <v>608</v>
      </c>
      <c r="CM318" s="3">
        <v>44437.373611111114</v>
      </c>
    </row>
    <row r="319" spans="1:91" x14ac:dyDescent="0.35">
      <c r="A319" s="5" t="s">
        <v>376</v>
      </c>
      <c r="B319" t="s">
        <v>342</v>
      </c>
      <c r="C319" t="s">
        <v>705</v>
      </c>
      <c r="D319" t="s">
        <v>63</v>
      </c>
      <c r="E319" s="6" t="s">
        <v>52</v>
      </c>
      <c r="F319" s="6" t="s">
        <v>77</v>
      </c>
      <c r="G319" s="6" t="s">
        <v>58</v>
      </c>
      <c r="H319" s="6" t="s">
        <v>59</v>
      </c>
      <c r="I319">
        <v>5</v>
      </c>
      <c r="J319">
        <v>5</v>
      </c>
      <c r="K319">
        <v>5</v>
      </c>
      <c r="L319" s="6" t="str">
        <f>VLOOKUP($A319,PreSurvey!$D:M,10,FALSE)</f>
        <v>Neither Agree nor Disagree</v>
      </c>
      <c r="M319" t="s">
        <v>65</v>
      </c>
      <c r="N319" s="6" t="str">
        <f>VLOOKUP($A319,PreSurvey!$D:N,11,FALSE)</f>
        <v>Disagree Slightly</v>
      </c>
      <c r="O319" t="s">
        <v>66</v>
      </c>
      <c r="P319" s="6" t="str">
        <f>VLOOKUP($A319,PreSurvey!$D:O,12,FALSE)</f>
        <v>Disagree Slightly</v>
      </c>
      <c r="Q319" t="s">
        <v>66</v>
      </c>
      <c r="R319" s="6" t="str">
        <f>VLOOKUP($A319,PreSurvey!$D:P,13,FALSE)</f>
        <v>Agree Slightly</v>
      </c>
      <c r="S319" t="s">
        <v>65</v>
      </c>
      <c r="T319" s="6" t="str">
        <f>VLOOKUP($A319,PreSurvey!$D:Q,14,FALSE)</f>
        <v>Agree Slightly</v>
      </c>
      <c r="U319" t="s">
        <v>68</v>
      </c>
      <c r="V319" s="6" t="str">
        <f>VLOOKUP($A319,PreSurvey!$D:R,15,FALSE)</f>
        <v>Disagree Strongly</v>
      </c>
      <c r="W319" t="s">
        <v>67</v>
      </c>
      <c r="X319" s="6" t="str">
        <f>VLOOKUP($A319,PreSurvey!$D:S,16,FALSE)</f>
        <v>Disagree Strongly</v>
      </c>
      <c r="Y319" t="s">
        <v>67</v>
      </c>
      <c r="Z319" s="6" t="str">
        <f>VLOOKUP($A319,PreSurvey!$D:T,17,FALSE)</f>
        <v>Disagree Strongly</v>
      </c>
      <c r="AA319" t="s">
        <v>67</v>
      </c>
      <c r="AB319" s="6" t="str">
        <f>VLOOKUP($A319,PreSurvey!$D:U,18,FALSE)</f>
        <v>Agree Strongly</v>
      </c>
      <c r="AC319" t="s">
        <v>68</v>
      </c>
      <c r="AD319" s="6" t="str">
        <f>VLOOKUP($A319,PreSurvey!$D:V,19,FALSE)</f>
        <v>Agree Slightly</v>
      </c>
      <c r="AE319" t="s">
        <v>68</v>
      </c>
      <c r="AF319" s="6" t="str">
        <f>VLOOKUP($A319,PreSurvey!$D:W,20,FALSE)</f>
        <v>Agree Slightly</v>
      </c>
      <c r="AG319" t="s">
        <v>60</v>
      </c>
      <c r="AH319" s="6" t="str">
        <f>VLOOKUP($A319,PreSurvey!$D:X,21,FALSE)</f>
        <v>Neither Agree nor Disagree</v>
      </c>
      <c r="AI319" t="s">
        <v>68</v>
      </c>
      <c r="AJ319" s="6" t="str">
        <f>VLOOKUP($A319,PreSurvey!$D:Y,22,FALSE)</f>
        <v>Disagree Slightly</v>
      </c>
      <c r="AK319" t="s">
        <v>66</v>
      </c>
      <c r="AL319" s="6" t="str">
        <f>VLOOKUP($A319,PreSurvey!$D:Z,23,FALSE)</f>
        <v>Disagree Slightly</v>
      </c>
      <c r="AM319" t="s">
        <v>66</v>
      </c>
      <c r="AN319" s="6" t="str">
        <f>VLOOKUP($A319,PreSurvey!$D:AA,24,FALSE)</f>
        <v>Disagree Slightly</v>
      </c>
      <c r="AO319" t="s">
        <v>66</v>
      </c>
      <c r="AP319" s="6" t="str">
        <f>VLOOKUP($A319,PreSurvey!$D:AB,25,FALSE)</f>
        <v>Disagree Strongly</v>
      </c>
      <c r="AQ319" t="s">
        <v>67</v>
      </c>
      <c r="AR319" s="6" t="str">
        <f>VLOOKUP($A319,PreSurvey!$D:AC,26,FALSE)</f>
        <v>Neither Agree nor Disagree</v>
      </c>
      <c r="AS319" t="s">
        <v>60</v>
      </c>
      <c r="AT319" s="6" t="str">
        <f>VLOOKUP($A319,PreSurvey!$D:AD,27,FALSE)</f>
        <v>Agree Slightly</v>
      </c>
      <c r="AU319" t="s">
        <v>65</v>
      </c>
      <c r="AV319" s="6" t="str">
        <f>VLOOKUP($A319,PreSurvey!$D:AE,28,FALSE)</f>
        <v>Neither Agree nor Disagree</v>
      </c>
      <c r="AW319" t="s">
        <v>66</v>
      </c>
      <c r="AX319" s="6" t="str">
        <f>VLOOKUP($A319,PreSurvey!$D:AF,29,FALSE)</f>
        <v>Agree Slightly</v>
      </c>
      <c r="AY319" t="s">
        <v>66</v>
      </c>
      <c r="AZ319" s="6" t="str">
        <f>VLOOKUP($A319,PreSurvey!$D:AG,30,FALSE)</f>
        <v>Agree Slightly</v>
      </c>
      <c r="BA319" t="s">
        <v>66</v>
      </c>
      <c r="BB319" s="6" t="str">
        <f>VLOOKUP($A319,PreSurvey!$D:AH,31,FALSE)</f>
        <v>Agree Slightly</v>
      </c>
      <c r="BC319" t="s">
        <v>68</v>
      </c>
      <c r="BD319" s="6" t="str">
        <f>VLOOKUP($A319,PreSurvey!$D:AI,32,FALSE)</f>
        <v>Agree Slightly</v>
      </c>
      <c r="BE319" t="s">
        <v>68</v>
      </c>
      <c r="BF319" s="6" t="str">
        <f>VLOOKUP($A319,PreSurvey!$D:AJ,33,FALSE)</f>
        <v>Agree Slightly</v>
      </c>
      <c r="BG319" t="s">
        <v>60</v>
      </c>
      <c r="BH319" s="6" t="str">
        <f>VLOOKUP($A319,PreSurvey!$D:AK,34,FALSE)</f>
        <v>Disagree Strongly</v>
      </c>
      <c r="BI319" t="s">
        <v>67</v>
      </c>
      <c r="BJ319" s="6" t="str">
        <f>VLOOKUP($A319,PreSurvey!$D:AL,35,FALSE)</f>
        <v>Neither Agree nor Disagree</v>
      </c>
      <c r="BK319" t="s">
        <v>60</v>
      </c>
      <c r="BL319" s="6" t="str">
        <f>VLOOKUP($A319,PreSurvey!$D:AM,36,FALSE)</f>
        <v>Disagree Slightly</v>
      </c>
      <c r="BM319" t="s">
        <v>66</v>
      </c>
      <c r="BN319" s="6" t="str">
        <f>VLOOKUP($A319,PreSurvey!$D:AN,37,FALSE)</f>
        <v>Disagree Strongly</v>
      </c>
      <c r="BO319" t="s">
        <v>67</v>
      </c>
      <c r="BP319" s="6" t="str">
        <f>VLOOKUP($A319,PreSurvey!$D:AO,38,FALSE)</f>
        <v>Disagree Strongly</v>
      </c>
      <c r="BQ319" t="s">
        <v>67</v>
      </c>
      <c r="BR319" s="6" t="str">
        <f>VLOOKUP($A319,PreSurvey!$D:AP,39,FALSE)</f>
        <v>Disagree Strongly</v>
      </c>
      <c r="BS319" t="s">
        <v>67</v>
      </c>
      <c r="BT319" s="6" t="str">
        <f>VLOOKUP($A319,PreSurvey!$D:AQ,40,FALSE)</f>
        <v>Disagree Strongly</v>
      </c>
      <c r="BU319" t="s">
        <v>65</v>
      </c>
      <c r="BV319" s="6" t="str">
        <f>VLOOKUP($A319,PreSurvey!$D:AR,41,FALSE)</f>
        <v>Disagree Strongly</v>
      </c>
      <c r="BW319" t="s">
        <v>67</v>
      </c>
      <c r="BX319" s="6" t="str">
        <f>VLOOKUP($A319,PreSurvey!$D:AS,42,FALSE)</f>
        <v>Disagree Strongly</v>
      </c>
      <c r="BY319" t="s">
        <v>66</v>
      </c>
      <c r="BZ319" s="6" t="str">
        <f>VLOOKUP($A319,PreSurvey!$D:AT,43,FALSE)</f>
        <v>Disagree Strongly</v>
      </c>
      <c r="CA319" t="s">
        <v>65</v>
      </c>
      <c r="CB319" s="6" t="str">
        <f>VLOOKUP($A319,PreSurvey!$D:AU,44,FALSE)</f>
        <v>Agree Slightly</v>
      </c>
      <c r="CC319" t="s">
        <v>65</v>
      </c>
      <c r="CD319" s="6" t="str">
        <f>VLOOKUP($A319,PreSurvey!$D:AV,45,FALSE)</f>
        <v>Agree Slightly</v>
      </c>
      <c r="CE319" t="s">
        <v>65</v>
      </c>
      <c r="CF319" s="6" t="str">
        <f>VLOOKUP($A319,PreSurvey!$D:AW,46,FALSE)</f>
        <v>Agree Slightly</v>
      </c>
      <c r="CG319" t="s">
        <v>65</v>
      </c>
      <c r="CH319" s="6" t="str">
        <f>VLOOKUP($A319,PreSurvey!$D:AX,47,FALSE)</f>
        <v>Agree Slightly</v>
      </c>
      <c r="CI319" t="s">
        <v>65</v>
      </c>
      <c r="CJ319" s="6" t="str">
        <f>VLOOKUP($A319,PreSurvey!$D:AY,48,FALSE)</f>
        <v>Agree Slightly</v>
      </c>
      <c r="CK319" t="s">
        <v>65</v>
      </c>
      <c r="CL319">
        <v>604</v>
      </c>
      <c r="CM319" s="3">
        <v>44437.37222222222</v>
      </c>
    </row>
    <row r="320" spans="1:91" x14ac:dyDescent="0.35">
      <c r="A320" s="5" t="s">
        <v>422</v>
      </c>
      <c r="B320" t="s">
        <v>342</v>
      </c>
      <c r="C320" t="s">
        <v>705</v>
      </c>
      <c r="D320" t="s">
        <v>63</v>
      </c>
      <c r="E320" s="6" t="s">
        <v>52</v>
      </c>
      <c r="F320" s="6" t="s">
        <v>77</v>
      </c>
      <c r="G320" s="6" t="s">
        <v>58</v>
      </c>
      <c r="H320" s="6" t="s">
        <v>59</v>
      </c>
      <c r="I320">
        <v>5</v>
      </c>
      <c r="J320">
        <v>5</v>
      </c>
      <c r="K320">
        <v>5</v>
      </c>
      <c r="L320" s="6" t="str">
        <f>VLOOKUP($A320,PreSurvey!$D:M,10,FALSE)</f>
        <v>Neither Agree nor Disagree</v>
      </c>
      <c r="M320" t="s">
        <v>65</v>
      </c>
      <c r="N320" s="6" t="str">
        <f>VLOOKUP($A320,PreSurvey!$D:N,11,FALSE)</f>
        <v>Neither Agree nor Disagree</v>
      </c>
      <c r="O320" t="s">
        <v>66</v>
      </c>
      <c r="P320" s="6" t="str">
        <f>VLOOKUP($A320,PreSurvey!$D:O,12,FALSE)</f>
        <v>Neither Agree nor Disagree</v>
      </c>
      <c r="Q320" t="s">
        <v>60</v>
      </c>
      <c r="R320" s="6" t="str">
        <f>VLOOKUP($A320,PreSurvey!$D:P,13,FALSE)</f>
        <v>Neither Agree nor Disagree</v>
      </c>
      <c r="S320" t="s">
        <v>65</v>
      </c>
      <c r="T320" s="6" t="str">
        <f>VLOOKUP($A320,PreSurvey!$D:Q,14,FALSE)</f>
        <v>Neither Agree nor Disagree</v>
      </c>
      <c r="U320" t="s">
        <v>65</v>
      </c>
      <c r="V320" s="6" t="str">
        <f>VLOOKUP($A320,PreSurvey!$D:R,15,FALSE)</f>
        <v>Neither Agree nor Disagree</v>
      </c>
      <c r="W320" t="s">
        <v>60</v>
      </c>
      <c r="X320" s="6" t="str">
        <f>VLOOKUP($A320,PreSurvey!$D:S,16,FALSE)</f>
        <v>Neither Agree nor Disagree</v>
      </c>
      <c r="Y320" t="s">
        <v>66</v>
      </c>
      <c r="Z320" s="6" t="str">
        <f>VLOOKUP($A320,PreSurvey!$D:T,17,FALSE)</f>
        <v>Neither Agree nor Disagree</v>
      </c>
      <c r="AA320" t="s">
        <v>66</v>
      </c>
      <c r="AB320" s="6" t="str">
        <f>VLOOKUP($A320,PreSurvey!$D:U,18,FALSE)</f>
        <v>Neither Agree nor Disagree</v>
      </c>
      <c r="AC320" t="s">
        <v>65</v>
      </c>
      <c r="AD320" s="6" t="str">
        <f>VLOOKUP($A320,PreSurvey!$D:V,19,FALSE)</f>
        <v>Neither Agree nor Disagree</v>
      </c>
      <c r="AE320" t="s">
        <v>60</v>
      </c>
      <c r="AF320" s="6" t="str">
        <f>VLOOKUP($A320,PreSurvey!$D:W,20,FALSE)</f>
        <v>Neither Agree nor Disagree</v>
      </c>
      <c r="AG320" t="s">
        <v>65</v>
      </c>
      <c r="AH320" s="6" t="str">
        <f>VLOOKUP($A320,PreSurvey!$D:X,21,FALSE)</f>
        <v>Neither Agree nor Disagree</v>
      </c>
      <c r="AI320" t="s">
        <v>65</v>
      </c>
      <c r="AJ320" s="6" t="str">
        <f>VLOOKUP($A320,PreSurvey!$D:Y,22,FALSE)</f>
        <v>Neither Agree nor Disagree</v>
      </c>
      <c r="AK320" t="s">
        <v>66</v>
      </c>
      <c r="AL320" s="6" t="str">
        <f>VLOOKUP($A320,PreSurvey!$D:Z,23,FALSE)</f>
        <v>Neither Agree nor Disagree</v>
      </c>
      <c r="AM320" t="s">
        <v>60</v>
      </c>
      <c r="AN320" s="6" t="str">
        <f>VLOOKUP($A320,PreSurvey!$D:AA,24,FALSE)</f>
        <v>Neither Agree nor Disagree</v>
      </c>
      <c r="AO320" t="s">
        <v>60</v>
      </c>
      <c r="AP320" s="6" t="str">
        <f>VLOOKUP($A320,PreSurvey!$D:AB,25,FALSE)</f>
        <v>Neither Agree nor Disagree</v>
      </c>
      <c r="AQ320" t="s">
        <v>66</v>
      </c>
      <c r="AR320" s="6" t="str">
        <f>VLOOKUP($A320,PreSurvey!$D:AC,26,FALSE)</f>
        <v>Neither Agree nor Disagree</v>
      </c>
      <c r="AS320" t="s">
        <v>65</v>
      </c>
      <c r="AT320" s="6" t="str">
        <f>VLOOKUP($A320,PreSurvey!$D:AD,27,FALSE)</f>
        <v>Neither Agree nor Disagree</v>
      </c>
      <c r="AU320" t="s">
        <v>65</v>
      </c>
      <c r="AV320" s="6" t="str">
        <f>VLOOKUP($A320,PreSurvey!$D:AE,28,FALSE)</f>
        <v>Neither Agree nor Disagree</v>
      </c>
      <c r="AW320" t="s">
        <v>60</v>
      </c>
      <c r="AX320" s="6" t="str">
        <f>VLOOKUP($A320,PreSurvey!$D:AF,29,FALSE)</f>
        <v>Neither Agree nor Disagree</v>
      </c>
      <c r="AY320" t="s">
        <v>60</v>
      </c>
      <c r="AZ320" s="6" t="str">
        <f>VLOOKUP($A320,PreSurvey!$D:AG,30,FALSE)</f>
        <v>Neither Agree nor Disagree</v>
      </c>
      <c r="BA320" t="s">
        <v>60</v>
      </c>
      <c r="BB320" s="6" t="str">
        <f>VLOOKUP($A320,PreSurvey!$D:AH,31,FALSE)</f>
        <v>Neither Agree nor Disagree</v>
      </c>
      <c r="BC320" t="s">
        <v>65</v>
      </c>
      <c r="BD320" s="6" t="str">
        <f>VLOOKUP($A320,PreSurvey!$D:AI,32,FALSE)</f>
        <v>Neither Agree nor Disagree</v>
      </c>
      <c r="BE320" t="s">
        <v>60</v>
      </c>
      <c r="BF320" s="6" t="str">
        <f>VLOOKUP($A320,PreSurvey!$D:AJ,33,FALSE)</f>
        <v>Neither Agree nor Disagree</v>
      </c>
      <c r="BG320" t="s">
        <v>60</v>
      </c>
      <c r="BH320" s="6" t="str">
        <f>VLOOKUP($A320,PreSurvey!$D:AK,34,FALSE)</f>
        <v>Neither Agree nor Disagree</v>
      </c>
      <c r="BI320" t="s">
        <v>60</v>
      </c>
      <c r="BJ320" s="6" t="str">
        <f>VLOOKUP($A320,PreSurvey!$D:AL,35,FALSE)</f>
        <v>Neither Agree nor Disagree</v>
      </c>
      <c r="BK320" t="s">
        <v>60</v>
      </c>
      <c r="BL320" s="6" t="str">
        <f>VLOOKUP($A320,PreSurvey!$D:AM,36,FALSE)</f>
        <v>Neither Agree nor Disagree</v>
      </c>
      <c r="BM320" t="s">
        <v>60</v>
      </c>
      <c r="BN320" s="6" t="str">
        <f>VLOOKUP($A320,PreSurvey!$D:AN,37,FALSE)</f>
        <v>Neither Agree nor Disagree</v>
      </c>
      <c r="BO320" t="s">
        <v>60</v>
      </c>
      <c r="BP320" s="6" t="str">
        <f>VLOOKUP($A320,PreSurvey!$D:AO,38,FALSE)</f>
        <v>Neither Agree nor Disagree</v>
      </c>
      <c r="BQ320" t="s">
        <v>66</v>
      </c>
      <c r="BR320" s="6" t="str">
        <f>VLOOKUP($A320,PreSurvey!$D:AP,39,FALSE)</f>
        <v>Neither Agree nor Disagree</v>
      </c>
      <c r="BS320" t="s">
        <v>60</v>
      </c>
      <c r="BT320" s="6" t="str">
        <f>VLOOKUP($A320,PreSurvey!$D:AQ,40,FALSE)</f>
        <v>Neither Agree nor Disagree</v>
      </c>
      <c r="BU320" t="s">
        <v>66</v>
      </c>
      <c r="BV320" s="6" t="str">
        <f>VLOOKUP($A320,PreSurvey!$D:AR,41,FALSE)</f>
        <v>Neither Agree nor Disagree</v>
      </c>
      <c r="BW320" t="s">
        <v>60</v>
      </c>
      <c r="BX320" s="6" t="str">
        <f>VLOOKUP($A320,PreSurvey!$D:AS,42,FALSE)</f>
        <v>Neither Agree nor Disagree</v>
      </c>
      <c r="BY320" t="s">
        <v>66</v>
      </c>
      <c r="BZ320" s="6" t="str">
        <f>VLOOKUP($A320,PreSurvey!$D:AT,43,FALSE)</f>
        <v>Neither Agree nor Disagree</v>
      </c>
      <c r="CA320" t="s">
        <v>65</v>
      </c>
      <c r="CB320" s="6" t="str">
        <f>VLOOKUP($A320,PreSurvey!$D:AU,44,FALSE)</f>
        <v>Neither Agree nor Disagree</v>
      </c>
      <c r="CC320" t="s">
        <v>68</v>
      </c>
      <c r="CD320" s="6" t="str">
        <f>VLOOKUP($A320,PreSurvey!$D:AV,45,FALSE)</f>
        <v>Neither Agree nor Disagree</v>
      </c>
      <c r="CE320" t="s">
        <v>68</v>
      </c>
      <c r="CF320" s="6" t="str">
        <f>VLOOKUP($A320,PreSurvey!$D:AW,46,FALSE)</f>
        <v>Neither Agree nor Disagree</v>
      </c>
      <c r="CG320" t="s">
        <v>68</v>
      </c>
      <c r="CH320" s="6" t="str">
        <f>VLOOKUP($A320,PreSurvey!$D:AX,47,FALSE)</f>
        <v>Neither Agree nor Disagree</v>
      </c>
      <c r="CI320" t="s">
        <v>68</v>
      </c>
      <c r="CJ320" s="6" t="str">
        <f>VLOOKUP($A320,PreSurvey!$D:AY,48,FALSE)</f>
        <v>Neither Agree nor Disagree</v>
      </c>
      <c r="CK320" t="s">
        <v>65</v>
      </c>
      <c r="CL320">
        <v>589</v>
      </c>
      <c r="CM320" s="3">
        <v>44437.352083333331</v>
      </c>
    </row>
    <row r="321" spans="1:91" x14ac:dyDescent="0.35">
      <c r="A321" s="5" t="s">
        <v>385</v>
      </c>
      <c r="B321" t="s">
        <v>342</v>
      </c>
      <c r="C321" t="s">
        <v>705</v>
      </c>
      <c r="D321" t="s">
        <v>63</v>
      </c>
      <c r="E321" s="6" t="s">
        <v>52</v>
      </c>
      <c r="F321" s="6" t="s">
        <v>77</v>
      </c>
      <c r="G321" s="6" t="s">
        <v>58</v>
      </c>
      <c r="H321" s="6" t="s">
        <v>59</v>
      </c>
      <c r="I321">
        <v>5</v>
      </c>
      <c r="J321">
        <v>5</v>
      </c>
      <c r="K321">
        <v>5</v>
      </c>
      <c r="L321" s="6" t="str">
        <f>VLOOKUP($A321,PreSurvey!$D:M,10,FALSE)</f>
        <v>Neither Agree nor Disagree</v>
      </c>
      <c r="M321" t="s">
        <v>68</v>
      </c>
      <c r="N321" s="6" t="str">
        <f>VLOOKUP($A321,PreSurvey!$D:N,11,FALSE)</f>
        <v>Neither Agree nor Disagree</v>
      </c>
      <c r="O321" t="s">
        <v>60</v>
      </c>
      <c r="P321" s="6" t="str">
        <f>VLOOKUP($A321,PreSurvey!$D:O,12,FALSE)</f>
        <v>Neither Agree nor Disagree</v>
      </c>
      <c r="Q321" t="s">
        <v>60</v>
      </c>
      <c r="R321" s="6" t="str">
        <f>VLOOKUP($A321,PreSurvey!$D:P,13,FALSE)</f>
        <v>Neither Agree nor Disagree</v>
      </c>
      <c r="S321" t="s">
        <v>68</v>
      </c>
      <c r="T321" s="6" t="str">
        <f>VLOOKUP($A321,PreSurvey!$D:Q,14,FALSE)</f>
        <v>Neither Agree nor Disagree</v>
      </c>
      <c r="U321" t="s">
        <v>68</v>
      </c>
      <c r="V321" s="6" t="str">
        <f>VLOOKUP($A321,PreSurvey!$D:R,15,FALSE)</f>
        <v>Neither Agree nor Disagree</v>
      </c>
      <c r="W321" t="s">
        <v>67</v>
      </c>
      <c r="X321" s="6" t="str">
        <f>VLOOKUP($A321,PreSurvey!$D:S,16,FALSE)</f>
        <v>Neither Agree nor Disagree</v>
      </c>
      <c r="Y321" t="s">
        <v>67</v>
      </c>
      <c r="Z321" s="6" t="str">
        <f>VLOOKUP($A321,PreSurvey!$D:T,17,FALSE)</f>
        <v>Neither Agree nor Disagree</v>
      </c>
      <c r="AA321" t="s">
        <v>67</v>
      </c>
      <c r="AB321" s="6" t="str">
        <f>VLOOKUP($A321,PreSurvey!$D:U,18,FALSE)</f>
        <v>Neither Agree nor Disagree</v>
      </c>
      <c r="AC321" t="s">
        <v>60</v>
      </c>
      <c r="AD321" s="6" t="str">
        <f>VLOOKUP($A321,PreSurvey!$D:V,19,FALSE)</f>
        <v>Neither Agree nor Disagree</v>
      </c>
      <c r="AE321" t="s">
        <v>60</v>
      </c>
      <c r="AF321" s="6" t="str">
        <f>VLOOKUP($A321,PreSurvey!$D:W,20,FALSE)</f>
        <v>Neither Agree nor Disagree</v>
      </c>
      <c r="AG321" t="s">
        <v>67</v>
      </c>
      <c r="AH321" s="6" t="str">
        <f>VLOOKUP($A321,PreSurvey!$D:X,21,FALSE)</f>
        <v>Neither Agree nor Disagree</v>
      </c>
      <c r="AI321" t="s">
        <v>65</v>
      </c>
      <c r="AJ321" s="6" t="str">
        <f>VLOOKUP($A321,PreSurvey!$D:Y,22,FALSE)</f>
        <v>Neither Agree nor Disagree</v>
      </c>
      <c r="AK321" t="s">
        <v>67</v>
      </c>
      <c r="AL321" s="6" t="str">
        <f>VLOOKUP($A321,PreSurvey!$D:Z,23,FALSE)</f>
        <v>Neither Agree nor Disagree</v>
      </c>
      <c r="AM321" t="s">
        <v>67</v>
      </c>
      <c r="AN321" s="6" t="str">
        <f>VLOOKUP($A321,PreSurvey!$D:AA,24,FALSE)</f>
        <v>Neither Agree nor Disagree</v>
      </c>
      <c r="AO321" t="s">
        <v>66</v>
      </c>
      <c r="AP321" s="6" t="str">
        <f>VLOOKUP($A321,PreSurvey!$D:AB,25,FALSE)</f>
        <v>Neither Agree nor Disagree</v>
      </c>
      <c r="AQ321" t="s">
        <v>67</v>
      </c>
      <c r="AR321" s="6" t="str">
        <f>VLOOKUP($A321,PreSurvey!$D:AC,26,FALSE)</f>
        <v>Neither Agree nor Disagree</v>
      </c>
      <c r="AS321" t="s">
        <v>60</v>
      </c>
      <c r="AT321" s="6" t="str">
        <f>VLOOKUP($A321,PreSurvey!$D:AD,27,FALSE)</f>
        <v>Neither Agree nor Disagree</v>
      </c>
      <c r="AU321" t="s">
        <v>65</v>
      </c>
      <c r="AV321" s="6" t="str">
        <f>VLOOKUP($A321,PreSurvey!$D:AE,28,FALSE)</f>
        <v>Neither Agree nor Disagree</v>
      </c>
      <c r="AW321" t="s">
        <v>60</v>
      </c>
      <c r="AX321" s="6" t="str">
        <f>VLOOKUP($A321,PreSurvey!$D:AF,29,FALSE)</f>
        <v>Neither Agree nor Disagree</v>
      </c>
      <c r="AY321" t="s">
        <v>60</v>
      </c>
      <c r="AZ321" s="6" t="str">
        <f>VLOOKUP($A321,PreSurvey!$D:AG,30,FALSE)</f>
        <v>Neither Agree nor Disagree</v>
      </c>
      <c r="BA321" t="s">
        <v>66</v>
      </c>
      <c r="BB321" s="6" t="str">
        <f>VLOOKUP($A321,PreSurvey!$D:AH,31,FALSE)</f>
        <v>Neither Agree nor Disagree</v>
      </c>
      <c r="BC321" t="s">
        <v>65</v>
      </c>
      <c r="BD321" s="6" t="str">
        <f>VLOOKUP($A321,PreSurvey!$D:AI,32,FALSE)</f>
        <v>Neither Agree nor Disagree</v>
      </c>
      <c r="BE321" t="s">
        <v>65</v>
      </c>
      <c r="BF321" s="6" t="str">
        <f>VLOOKUP($A321,PreSurvey!$D:AJ,33,FALSE)</f>
        <v>Neither Agree nor Disagree</v>
      </c>
      <c r="BG321" t="s">
        <v>67</v>
      </c>
      <c r="BH321" s="6" t="str">
        <f>VLOOKUP($A321,PreSurvey!$D:AK,34,FALSE)</f>
        <v>Neither Agree nor Disagree</v>
      </c>
      <c r="BI321" t="s">
        <v>67</v>
      </c>
      <c r="BJ321" s="6" t="str">
        <f>VLOOKUP($A321,PreSurvey!$D:AL,35,FALSE)</f>
        <v>Neither Agree nor Disagree</v>
      </c>
      <c r="BK321" t="s">
        <v>60</v>
      </c>
      <c r="BL321" s="6" t="str">
        <f>VLOOKUP($A321,PreSurvey!$D:AM,36,FALSE)</f>
        <v>Neither Agree nor Disagree</v>
      </c>
      <c r="BM321" t="s">
        <v>65</v>
      </c>
      <c r="BN321" s="6" t="str">
        <f>VLOOKUP($A321,PreSurvey!$D:AN,37,FALSE)</f>
        <v>Neither Agree nor Disagree</v>
      </c>
      <c r="BO321" t="s">
        <v>60</v>
      </c>
      <c r="BP321" s="6" t="str">
        <f>VLOOKUP($A321,PreSurvey!$D:AO,38,FALSE)</f>
        <v>Neither Agree nor Disagree</v>
      </c>
      <c r="BQ321" t="s">
        <v>67</v>
      </c>
      <c r="BR321" s="6" t="str">
        <f>VLOOKUP($A321,PreSurvey!$D:AP,39,FALSE)</f>
        <v>Neither Agree nor Disagree</v>
      </c>
      <c r="BS321" t="s">
        <v>67</v>
      </c>
      <c r="BT321" s="6" t="str">
        <f>VLOOKUP($A321,PreSurvey!$D:AQ,40,FALSE)</f>
        <v>Neither Agree nor Disagree</v>
      </c>
      <c r="BU321" t="s">
        <v>67</v>
      </c>
      <c r="BV321" s="6" t="str">
        <f>VLOOKUP($A321,PreSurvey!$D:AR,41,FALSE)</f>
        <v>Neither Agree nor Disagree</v>
      </c>
      <c r="BW321" t="s">
        <v>67</v>
      </c>
      <c r="BX321" s="6" t="str">
        <f>VLOOKUP($A321,PreSurvey!$D:AS,42,FALSE)</f>
        <v>Neither Agree nor Disagree</v>
      </c>
      <c r="BY321" t="s">
        <v>60</v>
      </c>
      <c r="BZ321" s="6" t="str">
        <f>VLOOKUP($A321,PreSurvey!$D:AT,43,FALSE)</f>
        <v>Neither Agree nor Disagree</v>
      </c>
      <c r="CA321" t="s">
        <v>65</v>
      </c>
      <c r="CB321" s="6" t="str">
        <f>VLOOKUP($A321,PreSurvey!$D:AU,44,FALSE)</f>
        <v>Neither Agree nor Disagree</v>
      </c>
      <c r="CC321" t="s">
        <v>65</v>
      </c>
      <c r="CD321" s="6" t="str">
        <f>VLOOKUP($A321,PreSurvey!$D:AV,45,FALSE)</f>
        <v>Neither Agree nor Disagree</v>
      </c>
      <c r="CE321" t="s">
        <v>68</v>
      </c>
      <c r="CF321" s="6" t="str">
        <f>VLOOKUP($A321,PreSurvey!$D:AW,46,FALSE)</f>
        <v>Neither Agree nor Disagree</v>
      </c>
      <c r="CG321" t="s">
        <v>65</v>
      </c>
      <c r="CH321" s="6" t="str">
        <f>VLOOKUP($A321,PreSurvey!$D:AX,47,FALSE)</f>
        <v>Neither Agree nor Disagree</v>
      </c>
      <c r="CI321" t="s">
        <v>60</v>
      </c>
      <c r="CJ321" s="6" t="str">
        <f>VLOOKUP($A321,PreSurvey!$D:AY,48,FALSE)</f>
        <v>Neither Agree nor Disagree</v>
      </c>
      <c r="CK321" t="s">
        <v>60</v>
      </c>
      <c r="CL321">
        <v>588</v>
      </c>
      <c r="CM321" s="3">
        <v>44437.350694444445</v>
      </c>
    </row>
    <row r="322" spans="1:91" x14ac:dyDescent="0.35">
      <c r="A322" s="5" t="s">
        <v>411</v>
      </c>
      <c r="B322" t="s">
        <v>342</v>
      </c>
      <c r="C322" t="s">
        <v>705</v>
      </c>
      <c r="D322" t="s">
        <v>63</v>
      </c>
      <c r="E322" s="6" t="s">
        <v>52</v>
      </c>
      <c r="F322" s="6" t="s">
        <v>77</v>
      </c>
      <c r="G322" s="6" t="s">
        <v>58</v>
      </c>
      <c r="H322" s="6" t="s">
        <v>59</v>
      </c>
      <c r="I322">
        <v>5</v>
      </c>
      <c r="J322">
        <v>4</v>
      </c>
      <c r="K322">
        <v>5</v>
      </c>
      <c r="L322" s="6" t="str">
        <f>VLOOKUP($A322,PreSurvey!$D:M,10,FALSE)</f>
        <v>Neither Agree nor Disagree</v>
      </c>
      <c r="M322" t="s">
        <v>68</v>
      </c>
      <c r="N322" s="6" t="str">
        <f>VLOOKUP($A322,PreSurvey!$D:N,11,FALSE)</f>
        <v>Disagree Slightly</v>
      </c>
      <c r="O322" t="s">
        <v>65</v>
      </c>
      <c r="P322" s="6" t="str">
        <f>VLOOKUP($A322,PreSurvey!$D:O,12,FALSE)</f>
        <v>Agree Slightly</v>
      </c>
      <c r="Q322" t="s">
        <v>60</v>
      </c>
      <c r="R322" s="6" t="str">
        <f>VLOOKUP($A322,PreSurvey!$D:P,13,FALSE)</f>
        <v>Neither Agree nor Disagree</v>
      </c>
      <c r="S322" t="s">
        <v>65</v>
      </c>
      <c r="T322" s="6" t="str">
        <f>VLOOKUP($A322,PreSurvey!$D:Q,14,FALSE)</f>
        <v>Agree Slightly</v>
      </c>
      <c r="U322" t="s">
        <v>65</v>
      </c>
      <c r="V322" s="6" t="str">
        <f>VLOOKUP($A322,PreSurvey!$D:R,15,FALSE)</f>
        <v>Disagree Slightly</v>
      </c>
      <c r="W322" t="s">
        <v>66</v>
      </c>
      <c r="X322" s="6" t="str">
        <f>VLOOKUP($A322,PreSurvey!$D:S,16,FALSE)</f>
        <v>Disagree Slightly</v>
      </c>
      <c r="Y322" t="s">
        <v>66</v>
      </c>
      <c r="Z322" s="6" t="str">
        <f>VLOOKUP($A322,PreSurvey!$D:T,17,FALSE)</f>
        <v>Disagree Slightly</v>
      </c>
      <c r="AA322" t="s">
        <v>66</v>
      </c>
      <c r="AB322" s="6" t="str">
        <f>VLOOKUP($A322,PreSurvey!$D:U,18,FALSE)</f>
        <v>Neither Agree nor Disagree</v>
      </c>
      <c r="AC322" t="s">
        <v>66</v>
      </c>
      <c r="AD322" s="6" t="str">
        <f>VLOOKUP($A322,PreSurvey!$D:V,19,FALSE)</f>
        <v>Neither Agree nor Disagree</v>
      </c>
      <c r="AE322" t="s">
        <v>65</v>
      </c>
      <c r="AF322" s="6" t="str">
        <f>VLOOKUP($A322,PreSurvey!$D:W,20,FALSE)</f>
        <v>Agree Slightly</v>
      </c>
      <c r="AG322" t="s">
        <v>60</v>
      </c>
      <c r="AH322" s="6" t="str">
        <f>VLOOKUP($A322,PreSurvey!$D:X,21,FALSE)</f>
        <v>Agree Slightly</v>
      </c>
      <c r="AI322" t="s">
        <v>65</v>
      </c>
      <c r="AJ322" s="6" t="str">
        <f>VLOOKUP($A322,PreSurvey!$D:Y,22,FALSE)</f>
        <v>Disagree Slightly</v>
      </c>
      <c r="AK322" t="s">
        <v>66</v>
      </c>
      <c r="AL322" s="6" t="str">
        <f>VLOOKUP($A322,PreSurvey!$D:Z,23,FALSE)</f>
        <v>Disagree Slightly</v>
      </c>
      <c r="AM322" t="s">
        <v>60</v>
      </c>
      <c r="AN322" s="6" t="str">
        <f>VLOOKUP($A322,PreSurvey!$D:AA,24,FALSE)</f>
        <v>Agree Slightly</v>
      </c>
      <c r="AO322" t="s">
        <v>60</v>
      </c>
      <c r="AP322" s="6" t="str">
        <f>VLOOKUP($A322,PreSurvey!$D:AB,25,FALSE)</f>
        <v>Disagree Slightly</v>
      </c>
      <c r="AQ322" t="s">
        <v>66</v>
      </c>
      <c r="AR322" s="6" t="str">
        <f>VLOOKUP($A322,PreSurvey!$D:AC,26,FALSE)</f>
        <v>Agree Slightly</v>
      </c>
      <c r="AS322" t="s">
        <v>66</v>
      </c>
      <c r="AT322" s="6" t="str">
        <f>VLOOKUP($A322,PreSurvey!$D:AD,27,FALSE)</f>
        <v>Agree Slightly</v>
      </c>
      <c r="AU322" t="s">
        <v>65</v>
      </c>
      <c r="AV322" s="6" t="str">
        <f>VLOOKUP($A322,PreSurvey!$D:AE,28,FALSE)</f>
        <v>Disagree Slightly</v>
      </c>
      <c r="AW322" t="s">
        <v>66</v>
      </c>
      <c r="AX322" s="6" t="str">
        <f>VLOOKUP($A322,PreSurvey!$D:AF,29,FALSE)</f>
        <v>Agree Slightly</v>
      </c>
      <c r="AY322" t="s">
        <v>66</v>
      </c>
      <c r="AZ322" s="6" t="str">
        <f>VLOOKUP($A322,PreSurvey!$D:AG,30,FALSE)</f>
        <v>Disagree Slightly</v>
      </c>
      <c r="BA322" t="s">
        <v>66</v>
      </c>
      <c r="BB322" s="6" t="str">
        <f>VLOOKUP($A322,PreSurvey!$D:AH,31,FALSE)</f>
        <v>Agree Slightly</v>
      </c>
      <c r="BC322" t="s">
        <v>60</v>
      </c>
      <c r="BD322" s="6" t="str">
        <f>VLOOKUP($A322,PreSurvey!$D:AI,32,FALSE)</f>
        <v>Agree Slightly</v>
      </c>
      <c r="BE322" t="s">
        <v>60</v>
      </c>
      <c r="BF322" s="6" t="str">
        <f>VLOOKUP($A322,PreSurvey!$D:AJ,33,FALSE)</f>
        <v>Disagree Slightly</v>
      </c>
      <c r="BG322" t="s">
        <v>60</v>
      </c>
      <c r="BH322" s="6" t="str">
        <f>VLOOKUP($A322,PreSurvey!$D:AK,34,FALSE)</f>
        <v>Disagree Slightly</v>
      </c>
      <c r="BI322" t="s">
        <v>60</v>
      </c>
      <c r="BJ322" s="6" t="str">
        <f>VLOOKUP($A322,PreSurvey!$D:AL,35,FALSE)</f>
        <v>Disagree Slightly</v>
      </c>
      <c r="BK322" t="s">
        <v>60</v>
      </c>
      <c r="BL322" s="6" t="str">
        <f>VLOOKUP($A322,PreSurvey!$D:AM,36,FALSE)</f>
        <v>Disagree Slightly</v>
      </c>
      <c r="BM322" t="s">
        <v>60</v>
      </c>
      <c r="BN322" s="6" t="str">
        <f>VLOOKUP($A322,PreSurvey!$D:AN,37,FALSE)</f>
        <v>Agree Slightly</v>
      </c>
      <c r="BO322" t="s">
        <v>60</v>
      </c>
      <c r="BP322" s="6" t="str">
        <f>VLOOKUP($A322,PreSurvey!$D:AO,38,FALSE)</f>
        <v>Disagree Slightly</v>
      </c>
      <c r="BQ322" t="s">
        <v>60</v>
      </c>
      <c r="BR322" s="6" t="str">
        <f>VLOOKUP($A322,PreSurvey!$D:AP,39,FALSE)</f>
        <v>Disagree Slightly</v>
      </c>
      <c r="BS322" t="s">
        <v>60</v>
      </c>
      <c r="BT322" s="6" t="str">
        <f>VLOOKUP($A322,PreSurvey!$D:AQ,40,FALSE)</f>
        <v>Disagree Slightly</v>
      </c>
      <c r="BU322" t="s">
        <v>60</v>
      </c>
      <c r="BV322" s="6" t="str">
        <f>VLOOKUP($A322,PreSurvey!$D:AR,41,FALSE)</f>
        <v>Neither Agree nor Disagree</v>
      </c>
      <c r="BW322" t="s">
        <v>60</v>
      </c>
      <c r="BX322" s="6" t="str">
        <f>VLOOKUP($A322,PreSurvey!$D:AS,42,FALSE)</f>
        <v>Agree Slightly</v>
      </c>
      <c r="BY322" t="s">
        <v>60</v>
      </c>
      <c r="BZ322" s="6" t="str">
        <f>VLOOKUP($A322,PreSurvey!$D:AT,43,FALSE)</f>
        <v>Agree Slightly</v>
      </c>
      <c r="CA322" t="s">
        <v>60</v>
      </c>
      <c r="CB322" s="6" t="str">
        <f>VLOOKUP($A322,PreSurvey!$D:AU,44,FALSE)</f>
        <v>Agree Slightly</v>
      </c>
      <c r="CC322" t="s">
        <v>60</v>
      </c>
      <c r="CD322" s="6" t="str">
        <f>VLOOKUP($A322,PreSurvey!$D:AV,45,FALSE)</f>
        <v>Agree Slightly</v>
      </c>
      <c r="CE322" t="s">
        <v>60</v>
      </c>
      <c r="CF322" s="6" t="str">
        <f>VLOOKUP($A322,PreSurvey!$D:AW,46,FALSE)</f>
        <v>Agree Slightly</v>
      </c>
      <c r="CG322" t="s">
        <v>60</v>
      </c>
      <c r="CH322" s="6" t="str">
        <f>VLOOKUP($A322,PreSurvey!$D:AX,47,FALSE)</f>
        <v>Agree Slightly</v>
      </c>
      <c r="CI322" t="s">
        <v>60</v>
      </c>
      <c r="CJ322" s="6" t="str">
        <f>VLOOKUP($A322,PreSurvey!$D:AY,48,FALSE)</f>
        <v>Agree Slightly</v>
      </c>
      <c r="CK322" t="s">
        <v>60</v>
      </c>
      <c r="CL322">
        <v>584</v>
      </c>
      <c r="CM322" s="3">
        <v>44437.348611111112</v>
      </c>
    </row>
    <row r="323" spans="1:91" x14ac:dyDescent="0.35">
      <c r="A323" s="5" t="s">
        <v>410</v>
      </c>
      <c r="B323" t="s">
        <v>342</v>
      </c>
      <c r="C323" t="s">
        <v>705</v>
      </c>
      <c r="D323" t="s">
        <v>63</v>
      </c>
      <c r="E323" s="6" t="s">
        <v>58</v>
      </c>
      <c r="F323" s="6" t="s">
        <v>73</v>
      </c>
      <c r="G323" s="6" t="s">
        <v>58</v>
      </c>
      <c r="H323" s="6" t="s">
        <v>59</v>
      </c>
      <c r="I323">
        <v>5</v>
      </c>
      <c r="J323">
        <v>5</v>
      </c>
      <c r="K323">
        <v>5</v>
      </c>
      <c r="L323" s="6" t="str">
        <f>VLOOKUP($A323,PreSurvey!$D:M,10,FALSE)</f>
        <v>Neither Agree nor Disagree</v>
      </c>
      <c r="M323" t="s">
        <v>65</v>
      </c>
      <c r="N323" s="6" t="str">
        <f>VLOOKUP($A323,PreSurvey!$D:N,11,FALSE)</f>
        <v>Neither Agree nor Disagree</v>
      </c>
      <c r="O323" t="s">
        <v>60</v>
      </c>
      <c r="P323" s="6" t="str">
        <f>VLOOKUP($A323,PreSurvey!$D:O,12,FALSE)</f>
        <v>Neither Agree nor Disagree</v>
      </c>
      <c r="Q323" t="s">
        <v>60</v>
      </c>
      <c r="R323" s="6" t="str">
        <f>VLOOKUP($A323,PreSurvey!$D:P,13,FALSE)</f>
        <v>Agree Slightly</v>
      </c>
      <c r="S323" t="s">
        <v>68</v>
      </c>
      <c r="T323" s="6" t="str">
        <f>VLOOKUP($A323,PreSurvey!$D:Q,14,FALSE)</f>
        <v>Agree Slightly</v>
      </c>
      <c r="U323" t="s">
        <v>68</v>
      </c>
      <c r="V323" s="6" t="str">
        <f>VLOOKUP($A323,PreSurvey!$D:R,15,FALSE)</f>
        <v>Disagree Strongly</v>
      </c>
      <c r="W323" t="s">
        <v>67</v>
      </c>
      <c r="X323" s="6" t="str">
        <f>VLOOKUP($A323,PreSurvey!$D:S,16,FALSE)</f>
        <v>Disagree Strongly</v>
      </c>
      <c r="Y323" t="s">
        <v>67</v>
      </c>
      <c r="Z323" s="6" t="str">
        <f>VLOOKUP($A323,PreSurvey!$D:T,17,FALSE)</f>
        <v>Disagree Strongly</v>
      </c>
      <c r="AA323" t="s">
        <v>67</v>
      </c>
      <c r="AB323" s="6" t="str">
        <f>VLOOKUP($A323,PreSurvey!$D:U,18,FALSE)</f>
        <v>Agree Strongly</v>
      </c>
      <c r="AC323" t="s">
        <v>68</v>
      </c>
      <c r="AD323" s="6" t="str">
        <f>VLOOKUP($A323,PreSurvey!$D:V,19,FALSE)</f>
        <v>Neither Agree nor Disagree</v>
      </c>
      <c r="AE323" t="s">
        <v>60</v>
      </c>
      <c r="AF323" s="6" t="str">
        <f>VLOOKUP($A323,PreSurvey!$D:W,20,FALSE)</f>
        <v>Neither Agree nor Disagree</v>
      </c>
      <c r="AG323" t="s">
        <v>60</v>
      </c>
      <c r="AH323" s="6" t="str">
        <f>VLOOKUP($A323,PreSurvey!$D:X,21,FALSE)</f>
        <v>Neither Agree nor Disagree</v>
      </c>
      <c r="AI323" t="s">
        <v>65</v>
      </c>
      <c r="AJ323" s="6" t="str">
        <f>VLOOKUP($A323,PreSurvey!$D:Y,22,FALSE)</f>
        <v>Disagree Slightly</v>
      </c>
      <c r="AK323" t="s">
        <v>66</v>
      </c>
      <c r="AL323" s="6" t="str">
        <f>VLOOKUP($A323,PreSurvey!$D:Z,23,FALSE)</f>
        <v>Neither Agree nor Disagree</v>
      </c>
      <c r="AM323" t="s">
        <v>68</v>
      </c>
      <c r="AN323" s="6" t="str">
        <f>VLOOKUP($A323,PreSurvey!$D:AA,24,FALSE)</f>
        <v>Neither Agree nor Disagree</v>
      </c>
      <c r="AO323" t="s">
        <v>65</v>
      </c>
      <c r="AP323" s="6" t="str">
        <f>VLOOKUP($A323,PreSurvey!$D:AB,25,FALSE)</f>
        <v>Neither Agree nor Disagree</v>
      </c>
      <c r="AQ323" t="s">
        <v>67</v>
      </c>
      <c r="AR323" s="6" t="str">
        <f>VLOOKUP($A323,PreSurvey!$D:AC,26,FALSE)</f>
        <v>Agree Slightly</v>
      </c>
      <c r="AS323" t="s">
        <v>60</v>
      </c>
      <c r="AT323" s="6" t="str">
        <f>VLOOKUP($A323,PreSurvey!$D:AD,27,FALSE)</f>
        <v>Neither Agree nor Disagree</v>
      </c>
      <c r="AU323" t="s">
        <v>68</v>
      </c>
      <c r="AV323" s="6" t="str">
        <f>VLOOKUP($A323,PreSurvey!$D:AE,28,FALSE)</f>
        <v>Agree Slightly</v>
      </c>
      <c r="AW323" t="s">
        <v>68</v>
      </c>
      <c r="AX323" s="6" t="str">
        <f>VLOOKUP($A323,PreSurvey!$D:AF,29,FALSE)</f>
        <v>Neither Agree nor Disagree</v>
      </c>
      <c r="AY323" t="s">
        <v>66</v>
      </c>
      <c r="AZ323" s="6" t="str">
        <f>VLOOKUP($A323,PreSurvey!$D:AG,30,FALSE)</f>
        <v>Disagree Slightly</v>
      </c>
      <c r="BA323" t="s">
        <v>67</v>
      </c>
      <c r="BB323" s="6" t="str">
        <f>VLOOKUP($A323,PreSurvey!$D:AH,31,FALSE)</f>
        <v>Agree Slightly</v>
      </c>
      <c r="BC323" t="s">
        <v>68</v>
      </c>
      <c r="BD323" s="6" t="str">
        <f>VLOOKUP($A323,PreSurvey!$D:AI,32,FALSE)</f>
        <v>Neither Agree nor Disagree</v>
      </c>
      <c r="BE323" t="s">
        <v>68</v>
      </c>
      <c r="BF323" s="6" t="str">
        <f>VLOOKUP($A323,PreSurvey!$D:AJ,33,FALSE)</f>
        <v>Neither Agree nor Disagree</v>
      </c>
      <c r="BG323" t="s">
        <v>67</v>
      </c>
      <c r="BH323" s="6" t="str">
        <f>VLOOKUP($A323,PreSurvey!$D:AK,34,FALSE)</f>
        <v>Disagree Strongly</v>
      </c>
      <c r="BI323" t="s">
        <v>66</v>
      </c>
      <c r="BJ323" s="6" t="str">
        <f>VLOOKUP($A323,PreSurvey!$D:AL,35,FALSE)</f>
        <v>Neither Agree nor Disagree</v>
      </c>
      <c r="BK323" t="s">
        <v>67</v>
      </c>
      <c r="BL323" s="6" t="str">
        <f>VLOOKUP($A323,PreSurvey!$D:AM,36,FALSE)</f>
        <v>Neither Agree nor Disagree</v>
      </c>
      <c r="BM323" t="s">
        <v>66</v>
      </c>
      <c r="BN323" s="6" t="str">
        <f>VLOOKUP($A323,PreSurvey!$D:AN,37,FALSE)</f>
        <v>Neither Agree nor Disagree</v>
      </c>
      <c r="BO323" t="s">
        <v>65</v>
      </c>
      <c r="BP323" s="6" t="str">
        <f>VLOOKUP($A323,PreSurvey!$D:AO,38,FALSE)</f>
        <v>Neither Agree nor Disagree</v>
      </c>
      <c r="BQ323" t="s">
        <v>67</v>
      </c>
      <c r="BR323" s="6" t="str">
        <f>VLOOKUP($A323,PreSurvey!$D:AP,39,FALSE)</f>
        <v>Neither Agree nor Disagree</v>
      </c>
      <c r="BS323" t="s">
        <v>67</v>
      </c>
      <c r="BT323" s="6" t="str">
        <f>VLOOKUP($A323,PreSurvey!$D:AQ,40,FALSE)</f>
        <v>Disagree Strongly</v>
      </c>
      <c r="BU323" t="s">
        <v>67</v>
      </c>
      <c r="BV323" s="6" t="str">
        <f>VLOOKUP($A323,PreSurvey!$D:AR,41,FALSE)</f>
        <v>Disagree Strongly</v>
      </c>
      <c r="BW323" t="s">
        <v>67</v>
      </c>
      <c r="BX323" s="6" t="str">
        <f>VLOOKUP($A323,PreSurvey!$D:AS,42,FALSE)</f>
        <v>Neither Agree nor Disagree</v>
      </c>
      <c r="BY323" t="s">
        <v>67</v>
      </c>
      <c r="BZ323" s="6" t="str">
        <f>VLOOKUP($A323,PreSurvey!$D:AT,43,FALSE)</f>
        <v>Agree Slightly</v>
      </c>
      <c r="CA323" t="s">
        <v>65</v>
      </c>
      <c r="CB323" s="6" t="str">
        <f>VLOOKUP($A323,PreSurvey!$D:AU,44,FALSE)</f>
        <v>Agree Slightly</v>
      </c>
      <c r="CC323" t="s">
        <v>65</v>
      </c>
      <c r="CD323" s="6" t="str">
        <f>VLOOKUP($A323,PreSurvey!$D:AV,45,FALSE)</f>
        <v>Neither Agree nor Disagree</v>
      </c>
      <c r="CE323" t="s">
        <v>65</v>
      </c>
      <c r="CF323" s="6" t="str">
        <f>VLOOKUP($A323,PreSurvey!$D:AW,46,FALSE)</f>
        <v>Neither Agree nor Disagree</v>
      </c>
      <c r="CG323" t="s">
        <v>65</v>
      </c>
      <c r="CH323" s="6" t="str">
        <f>VLOOKUP($A323,PreSurvey!$D:AX,47,FALSE)</f>
        <v>Agree Slightly</v>
      </c>
      <c r="CI323" t="s">
        <v>65</v>
      </c>
      <c r="CJ323" s="6" t="str">
        <f>VLOOKUP($A323,PreSurvey!$D:AY,48,FALSE)</f>
        <v>Agree Slightly</v>
      </c>
      <c r="CK323" t="s">
        <v>60</v>
      </c>
      <c r="CL323">
        <v>573</v>
      </c>
      <c r="CM323" s="3">
        <v>44437.327777777777</v>
      </c>
    </row>
    <row r="324" spans="1:91" x14ac:dyDescent="0.35">
      <c r="A324" s="5" t="s">
        <v>418</v>
      </c>
      <c r="B324" t="s">
        <v>342</v>
      </c>
      <c r="C324" t="s">
        <v>705</v>
      </c>
      <c r="D324" t="s">
        <v>63</v>
      </c>
      <c r="E324" s="6" t="s">
        <v>52</v>
      </c>
      <c r="F324" s="6" t="s">
        <v>77</v>
      </c>
      <c r="G324" s="6" t="s">
        <v>58</v>
      </c>
      <c r="H324" s="6" t="s">
        <v>59</v>
      </c>
      <c r="I324">
        <v>4</v>
      </c>
      <c r="J324">
        <v>4</v>
      </c>
      <c r="K324">
        <v>4</v>
      </c>
      <c r="L324" s="6" t="str">
        <f>VLOOKUP($A324,PreSurvey!$D:M,10,FALSE)</f>
        <v>Neither Agree nor Disagree</v>
      </c>
      <c r="M324" t="s">
        <v>65</v>
      </c>
      <c r="N324" s="6" t="str">
        <f>VLOOKUP($A324,PreSurvey!$D:N,11,FALSE)</f>
        <v>Disagree Strongly</v>
      </c>
      <c r="O324" t="s">
        <v>67</v>
      </c>
      <c r="P324" s="6" t="str">
        <f>VLOOKUP($A324,PreSurvey!$D:O,12,FALSE)</f>
        <v>Disagree Strongly</v>
      </c>
      <c r="Q324" t="s">
        <v>67</v>
      </c>
      <c r="R324" s="6" t="str">
        <f>VLOOKUP($A324,PreSurvey!$D:P,13,FALSE)</f>
        <v>Agree Strongly</v>
      </c>
      <c r="S324" t="s">
        <v>65</v>
      </c>
      <c r="T324" s="6" t="str">
        <f>VLOOKUP($A324,PreSurvey!$D:Q,14,FALSE)</f>
        <v>Agree Strongly</v>
      </c>
      <c r="U324" t="s">
        <v>65</v>
      </c>
      <c r="V324" s="6" t="str">
        <f>VLOOKUP($A324,PreSurvey!$D:R,15,FALSE)</f>
        <v>Disagree Strongly</v>
      </c>
      <c r="W324" t="s">
        <v>67</v>
      </c>
      <c r="X324" s="6" t="str">
        <f>VLOOKUP($A324,PreSurvey!$D:S,16,FALSE)</f>
        <v>Disagree Strongly</v>
      </c>
      <c r="Y324" t="s">
        <v>67</v>
      </c>
      <c r="Z324" s="6" t="str">
        <f>VLOOKUP($A324,PreSurvey!$D:T,17,FALSE)</f>
        <v>Disagree Strongly</v>
      </c>
      <c r="AA324" t="s">
        <v>67</v>
      </c>
      <c r="AB324" s="6" t="str">
        <f>VLOOKUP($A324,PreSurvey!$D:U,18,FALSE)</f>
        <v>Agree Slightly</v>
      </c>
      <c r="AC324" t="s">
        <v>60</v>
      </c>
      <c r="AD324" s="6" t="str">
        <f>VLOOKUP($A324,PreSurvey!$D:V,19,FALSE)</f>
        <v>Disagree Strongly</v>
      </c>
      <c r="AE324" t="s">
        <v>67</v>
      </c>
      <c r="AF324" s="6" t="str">
        <f>VLOOKUP($A324,PreSurvey!$D:W,20,FALSE)</f>
        <v>Disagree Slightly</v>
      </c>
      <c r="AG324" t="s">
        <v>66</v>
      </c>
      <c r="AH324" s="6" t="str">
        <f>VLOOKUP($A324,PreSurvey!$D:X,21,FALSE)</f>
        <v>Neither Agree nor Disagree</v>
      </c>
      <c r="AI324" t="s">
        <v>60</v>
      </c>
      <c r="AJ324" s="6" t="str">
        <f>VLOOKUP($A324,PreSurvey!$D:Y,22,FALSE)</f>
        <v>Disagree Strongly</v>
      </c>
      <c r="AK324" t="s">
        <v>60</v>
      </c>
      <c r="AL324" s="6" t="str">
        <f>VLOOKUP($A324,PreSurvey!$D:Z,23,FALSE)</f>
        <v>Disagree Strongly</v>
      </c>
      <c r="AM324" t="s">
        <v>67</v>
      </c>
      <c r="AN324" s="6" t="str">
        <f>VLOOKUP($A324,PreSurvey!$D:AA,24,FALSE)</f>
        <v>Disagree Strongly</v>
      </c>
      <c r="AO324" t="s">
        <v>67</v>
      </c>
      <c r="AP324" s="6" t="str">
        <f>VLOOKUP($A324,PreSurvey!$D:AB,25,FALSE)</f>
        <v>Disagree Strongly</v>
      </c>
      <c r="AQ324" t="s">
        <v>67</v>
      </c>
      <c r="AR324" s="6" t="str">
        <f>VLOOKUP($A324,PreSurvey!$D:AC,26,FALSE)</f>
        <v>Agree Slightly</v>
      </c>
      <c r="AS324" t="s">
        <v>60</v>
      </c>
      <c r="AT324" s="6" t="str">
        <f>VLOOKUP($A324,PreSurvey!$D:AD,27,FALSE)</f>
        <v>Agree Slightly</v>
      </c>
      <c r="AU324" t="s">
        <v>60</v>
      </c>
      <c r="AV324" s="6" t="str">
        <f>VLOOKUP($A324,PreSurvey!$D:AE,28,FALSE)</f>
        <v>Disagree Slightly</v>
      </c>
      <c r="AW324" t="s">
        <v>60</v>
      </c>
      <c r="AX324" s="6" t="str">
        <f>VLOOKUP($A324,PreSurvey!$D:AF,29,FALSE)</f>
        <v>Disagree Slightly</v>
      </c>
      <c r="AY324" t="s">
        <v>66</v>
      </c>
      <c r="AZ324" s="6" t="str">
        <f>VLOOKUP($A324,PreSurvey!$D:AG,30,FALSE)</f>
        <v>Disagree Strongly</v>
      </c>
      <c r="BA324" t="s">
        <v>66</v>
      </c>
      <c r="BB324" s="6" t="str">
        <f>VLOOKUP($A324,PreSurvey!$D:AH,31,FALSE)</f>
        <v>Neither Agree nor Disagree</v>
      </c>
      <c r="BC324" t="s">
        <v>60</v>
      </c>
      <c r="BD324" s="6" t="str">
        <f>VLOOKUP($A324,PreSurvey!$D:AI,32,FALSE)</f>
        <v>Disagree Slightly</v>
      </c>
      <c r="BE324" t="s">
        <v>66</v>
      </c>
      <c r="BF324" s="6" t="str">
        <f>VLOOKUP($A324,PreSurvey!$D:AJ,33,FALSE)</f>
        <v>Disagree Strongly</v>
      </c>
      <c r="BG324" t="s">
        <v>67</v>
      </c>
      <c r="BH324" s="6" t="str">
        <f>VLOOKUP($A324,PreSurvey!$D:AK,34,FALSE)</f>
        <v>Agree Slightly</v>
      </c>
      <c r="BI324" t="s">
        <v>60</v>
      </c>
      <c r="BJ324" s="6" t="str">
        <f>VLOOKUP($A324,PreSurvey!$D:AL,35,FALSE)</f>
        <v>Disagree Strongly</v>
      </c>
      <c r="BK324" t="s">
        <v>67</v>
      </c>
      <c r="BL324" s="6" t="str">
        <f>VLOOKUP($A324,PreSurvey!$D:AM,36,FALSE)</f>
        <v>Neither Agree nor Disagree</v>
      </c>
      <c r="BM324" t="s">
        <v>66</v>
      </c>
      <c r="BN324" s="6" t="str">
        <f>VLOOKUP($A324,PreSurvey!$D:AN,37,FALSE)</f>
        <v>Neither Agree nor Disagree</v>
      </c>
      <c r="BO324" t="s">
        <v>60</v>
      </c>
      <c r="BP324" s="6" t="str">
        <f>VLOOKUP($A324,PreSurvey!$D:AO,38,FALSE)</f>
        <v>Disagree Strongly</v>
      </c>
      <c r="BQ324" t="s">
        <v>67</v>
      </c>
      <c r="BR324" s="6" t="str">
        <f>VLOOKUP($A324,PreSurvey!$D:AP,39,FALSE)</f>
        <v>Disagree Strongly</v>
      </c>
      <c r="BS324" t="s">
        <v>67</v>
      </c>
      <c r="BT324" s="6" t="str">
        <f>VLOOKUP($A324,PreSurvey!$D:AQ,40,FALSE)</f>
        <v>Disagree Strongly</v>
      </c>
      <c r="BU324" t="s">
        <v>67</v>
      </c>
      <c r="BV324" s="6" t="str">
        <f>VLOOKUP($A324,PreSurvey!$D:AR,41,FALSE)</f>
        <v>Disagree Strongly</v>
      </c>
      <c r="BW324" t="s">
        <v>67</v>
      </c>
      <c r="BX324" s="6" t="str">
        <f>VLOOKUP($A324,PreSurvey!$D:AS,42,FALSE)</f>
        <v>Disagree Slightly</v>
      </c>
      <c r="BY324" t="s">
        <v>67</v>
      </c>
      <c r="BZ324" s="6" t="str">
        <f>VLOOKUP($A324,PreSurvey!$D:AT,43,FALSE)</f>
        <v>Agree Slightly</v>
      </c>
      <c r="CA324" t="s">
        <v>68</v>
      </c>
      <c r="CB324" s="6" t="str">
        <f>VLOOKUP($A324,PreSurvey!$D:AU,44,FALSE)</f>
        <v>Neither Agree nor Disagree</v>
      </c>
      <c r="CC324" t="s">
        <v>60</v>
      </c>
      <c r="CD324" s="6" t="str">
        <f>VLOOKUP($A324,PreSurvey!$D:AV,45,FALSE)</f>
        <v>Agree Slightly</v>
      </c>
      <c r="CE324" t="s">
        <v>65</v>
      </c>
      <c r="CF324" s="6" t="str">
        <f>VLOOKUP($A324,PreSurvey!$D:AW,46,FALSE)</f>
        <v>Neither Agree nor Disagree</v>
      </c>
      <c r="CG324" t="s">
        <v>60</v>
      </c>
      <c r="CH324" s="6" t="str">
        <f>VLOOKUP($A324,PreSurvey!$D:AX,47,FALSE)</f>
        <v>Neither Agree nor Disagree</v>
      </c>
      <c r="CI324" t="s">
        <v>60</v>
      </c>
      <c r="CJ324" s="6" t="str">
        <f>VLOOKUP($A324,PreSurvey!$D:AY,48,FALSE)</f>
        <v>Disagree Slightly</v>
      </c>
      <c r="CK324" t="s">
        <v>60</v>
      </c>
      <c r="CL324">
        <v>567</v>
      </c>
      <c r="CM324" s="3">
        <v>44437.318749999999</v>
      </c>
    </row>
    <row r="325" spans="1:91" x14ac:dyDescent="0.35">
      <c r="A325" s="5">
        <v>5450</v>
      </c>
      <c r="B325" t="s">
        <v>342</v>
      </c>
      <c r="C325" t="s">
        <v>705</v>
      </c>
      <c r="D325" t="s">
        <v>63</v>
      </c>
      <c r="E325" s="6" t="s">
        <v>58</v>
      </c>
      <c r="F325" s="6" t="s">
        <v>73</v>
      </c>
      <c r="G325" s="6" t="s">
        <v>58</v>
      </c>
      <c r="H325" s="6" t="s">
        <v>59</v>
      </c>
      <c r="I325">
        <v>5</v>
      </c>
      <c r="J325">
        <v>5</v>
      </c>
      <c r="K325">
        <v>5</v>
      </c>
      <c r="L325" s="6" t="str">
        <f>VLOOKUP($A325,PreSurvey!$D:M,10,FALSE)</f>
        <v>Neither Agree nor Disagree</v>
      </c>
      <c r="M325" t="s">
        <v>60</v>
      </c>
      <c r="N325" s="6" t="str">
        <f>VLOOKUP($A325,PreSurvey!$D:N,11,FALSE)</f>
        <v>Neither Agree nor Disagree</v>
      </c>
      <c r="O325" t="s">
        <v>60</v>
      </c>
      <c r="P325" s="6" t="str">
        <f>VLOOKUP($A325,PreSurvey!$D:O,12,FALSE)</f>
        <v>Neither Agree nor Disagree</v>
      </c>
      <c r="Q325" t="s">
        <v>60</v>
      </c>
      <c r="R325" s="6" t="str">
        <f>VLOOKUP($A325,PreSurvey!$D:P,13,FALSE)</f>
        <v>Neither Agree nor Disagree</v>
      </c>
      <c r="S325" t="s">
        <v>60</v>
      </c>
      <c r="T325" s="6" t="str">
        <f>VLOOKUP($A325,PreSurvey!$D:Q,14,FALSE)</f>
        <v>Neither Agree nor Disagree</v>
      </c>
      <c r="U325" t="s">
        <v>60</v>
      </c>
      <c r="V325" s="6" t="str">
        <f>VLOOKUP($A325,PreSurvey!$D:R,15,FALSE)</f>
        <v>Neither Agree nor Disagree</v>
      </c>
      <c r="W325" t="s">
        <v>60</v>
      </c>
      <c r="X325" s="6" t="str">
        <f>VLOOKUP($A325,PreSurvey!$D:S,16,FALSE)</f>
        <v>Neither Agree nor Disagree</v>
      </c>
      <c r="Y325" t="s">
        <v>60</v>
      </c>
      <c r="Z325" s="6" t="str">
        <f>VLOOKUP($A325,PreSurvey!$D:T,17,FALSE)</f>
        <v>Neither Agree nor Disagree</v>
      </c>
      <c r="AA325" t="s">
        <v>60</v>
      </c>
      <c r="AB325" s="6" t="str">
        <f>VLOOKUP($A325,PreSurvey!$D:U,18,FALSE)</f>
        <v>Neither Agree nor Disagree</v>
      </c>
      <c r="AC325" t="s">
        <v>60</v>
      </c>
      <c r="AD325" s="6" t="str">
        <f>VLOOKUP($A325,PreSurvey!$D:V,19,FALSE)</f>
        <v>Neither Agree nor Disagree</v>
      </c>
      <c r="AE325" t="s">
        <v>60</v>
      </c>
      <c r="AF325" s="6" t="str">
        <f>VLOOKUP($A325,PreSurvey!$D:W,20,FALSE)</f>
        <v>Neither Agree nor Disagree</v>
      </c>
      <c r="AG325" t="s">
        <v>60</v>
      </c>
      <c r="AH325" s="6" t="str">
        <f>VLOOKUP($A325,PreSurvey!$D:X,21,FALSE)</f>
        <v>Neither Agree nor Disagree</v>
      </c>
      <c r="AI325" t="s">
        <v>60</v>
      </c>
      <c r="AJ325" s="6" t="str">
        <f>VLOOKUP($A325,PreSurvey!$D:Y,22,FALSE)</f>
        <v>Neither Agree nor Disagree</v>
      </c>
      <c r="AK325" t="s">
        <v>60</v>
      </c>
      <c r="AL325" s="6" t="str">
        <f>VLOOKUP($A325,PreSurvey!$D:Z,23,FALSE)</f>
        <v>Neither Agree nor Disagree</v>
      </c>
      <c r="AM325" t="s">
        <v>60</v>
      </c>
      <c r="AN325" s="6" t="str">
        <f>VLOOKUP($A325,PreSurvey!$D:AA,24,FALSE)</f>
        <v>Neither Agree nor Disagree</v>
      </c>
      <c r="AO325" t="s">
        <v>60</v>
      </c>
      <c r="AP325" s="6" t="str">
        <f>VLOOKUP($A325,PreSurvey!$D:AB,25,FALSE)</f>
        <v>Disagree Slightly</v>
      </c>
      <c r="AQ325" t="s">
        <v>60</v>
      </c>
      <c r="AR325" s="6" t="str">
        <f>VLOOKUP($A325,PreSurvey!$D:AC,26,FALSE)</f>
        <v>Disagree Slightly</v>
      </c>
      <c r="AS325" t="s">
        <v>60</v>
      </c>
      <c r="AT325" s="6" t="str">
        <f>VLOOKUP($A325,PreSurvey!$D:AD,27,FALSE)</f>
        <v>Disagree Slightly</v>
      </c>
      <c r="AU325" t="s">
        <v>60</v>
      </c>
      <c r="AV325" s="6" t="str">
        <f>VLOOKUP($A325,PreSurvey!$D:AE,28,FALSE)</f>
        <v>Disagree Slightly</v>
      </c>
      <c r="AW325" t="s">
        <v>60</v>
      </c>
      <c r="AX325" s="6" t="str">
        <f>VLOOKUP($A325,PreSurvey!$D:AF,29,FALSE)</f>
        <v>Neither Agree nor Disagree</v>
      </c>
      <c r="AY325" t="s">
        <v>60</v>
      </c>
      <c r="AZ325" s="6" t="str">
        <f>VLOOKUP($A325,PreSurvey!$D:AG,30,FALSE)</f>
        <v>Neither Agree nor Disagree</v>
      </c>
      <c r="BA325" t="s">
        <v>60</v>
      </c>
      <c r="BB325" s="6" t="str">
        <f>VLOOKUP($A325,PreSurvey!$D:AH,31,FALSE)</f>
        <v>Neither Agree nor Disagree</v>
      </c>
      <c r="BC325" t="s">
        <v>60</v>
      </c>
      <c r="BD325" s="6" t="str">
        <f>VLOOKUP($A325,PreSurvey!$D:AI,32,FALSE)</f>
        <v>Neither Agree nor Disagree</v>
      </c>
      <c r="BE325" t="s">
        <v>60</v>
      </c>
      <c r="BF325" s="6" t="str">
        <f>VLOOKUP($A325,PreSurvey!$D:AJ,33,FALSE)</f>
        <v>Neither Agree nor Disagree</v>
      </c>
      <c r="BG325" t="s">
        <v>60</v>
      </c>
      <c r="BH325" s="6" t="str">
        <f>VLOOKUP($A325,PreSurvey!$D:AK,34,FALSE)</f>
        <v>Neither Agree nor Disagree</v>
      </c>
      <c r="BI325" t="s">
        <v>60</v>
      </c>
      <c r="BJ325" s="6" t="str">
        <f>VLOOKUP($A325,PreSurvey!$D:AL,35,FALSE)</f>
        <v>Neither Agree nor Disagree</v>
      </c>
      <c r="BK325" t="s">
        <v>60</v>
      </c>
      <c r="BL325" s="6" t="str">
        <f>VLOOKUP($A325,PreSurvey!$D:AM,36,FALSE)</f>
        <v>Neither Agree nor Disagree</v>
      </c>
      <c r="BM325" t="s">
        <v>60</v>
      </c>
      <c r="BN325" s="6" t="str">
        <f>VLOOKUP($A325,PreSurvey!$D:AN,37,FALSE)</f>
        <v>Neither Agree nor Disagree</v>
      </c>
      <c r="BO325" t="s">
        <v>60</v>
      </c>
      <c r="BP325" s="6" t="str">
        <f>VLOOKUP($A325,PreSurvey!$D:AO,38,FALSE)</f>
        <v>Neither Agree nor Disagree</v>
      </c>
      <c r="BQ325" t="s">
        <v>60</v>
      </c>
      <c r="BR325" s="6" t="str">
        <f>VLOOKUP($A325,PreSurvey!$D:AP,39,FALSE)</f>
        <v>Neither Agree nor Disagree</v>
      </c>
      <c r="BS325" t="s">
        <v>60</v>
      </c>
      <c r="BT325" s="6" t="str">
        <f>VLOOKUP($A325,PreSurvey!$D:AQ,40,FALSE)</f>
        <v>Neither Agree nor Disagree</v>
      </c>
      <c r="BU325" t="s">
        <v>60</v>
      </c>
      <c r="BV325" s="6" t="str">
        <f>VLOOKUP($A325,PreSurvey!$D:AR,41,FALSE)</f>
        <v>Neither Agree nor Disagree</v>
      </c>
      <c r="BW325" t="s">
        <v>60</v>
      </c>
      <c r="BX325" s="6" t="str">
        <f>VLOOKUP($A325,PreSurvey!$D:AS,42,FALSE)</f>
        <v>Neither Agree nor Disagree</v>
      </c>
      <c r="BY325" t="s">
        <v>60</v>
      </c>
      <c r="BZ325" s="6" t="str">
        <f>VLOOKUP($A325,PreSurvey!$D:AT,43,FALSE)</f>
        <v>Neither Agree nor Disagree</v>
      </c>
      <c r="CA325" t="s">
        <v>60</v>
      </c>
      <c r="CB325" s="6" t="str">
        <f>VLOOKUP($A325,PreSurvey!$D:AU,44,FALSE)</f>
        <v>Neither Agree nor Disagree</v>
      </c>
      <c r="CC325" t="s">
        <v>60</v>
      </c>
      <c r="CD325" s="6" t="str">
        <f>VLOOKUP($A325,PreSurvey!$D:AV,45,FALSE)</f>
        <v>Neither Agree nor Disagree</v>
      </c>
      <c r="CE325" t="s">
        <v>60</v>
      </c>
      <c r="CF325" s="6" t="str">
        <f>VLOOKUP($A325,PreSurvey!$D:AW,46,FALSE)</f>
        <v>Neither Agree nor Disagree</v>
      </c>
      <c r="CG325" t="s">
        <v>60</v>
      </c>
      <c r="CH325" s="6" t="str">
        <f>VLOOKUP($A325,PreSurvey!$D:AX,47,FALSE)</f>
        <v>Neither Agree nor Disagree</v>
      </c>
      <c r="CI325" t="s">
        <v>60</v>
      </c>
      <c r="CJ325" s="6" t="str">
        <f>VLOOKUP($A325,PreSurvey!$D:AY,48,FALSE)</f>
        <v>Neither Agree nor Disagree</v>
      </c>
      <c r="CK325" t="s">
        <v>60</v>
      </c>
      <c r="CL325">
        <v>550</v>
      </c>
      <c r="CM325" s="3">
        <v>44437.29791666667</v>
      </c>
    </row>
    <row r="326" spans="1:91" x14ac:dyDescent="0.35">
      <c r="A326" s="5" t="s">
        <v>407</v>
      </c>
      <c r="B326" t="s">
        <v>342</v>
      </c>
      <c r="C326" t="s">
        <v>705</v>
      </c>
      <c r="D326" t="s">
        <v>63</v>
      </c>
      <c r="E326" s="6" t="s">
        <v>52</v>
      </c>
      <c r="F326" s="6" t="s">
        <v>77</v>
      </c>
      <c r="G326" s="6" t="s">
        <v>58</v>
      </c>
      <c r="H326" s="6" t="s">
        <v>59</v>
      </c>
      <c r="I326">
        <v>5</v>
      </c>
      <c r="J326">
        <v>4</v>
      </c>
      <c r="K326">
        <v>4</v>
      </c>
      <c r="L326" s="6" t="str">
        <f>VLOOKUP($A326,PreSurvey!$D:M,10,FALSE)</f>
        <v>Neither Agree nor Disagree</v>
      </c>
      <c r="M326" t="s">
        <v>68</v>
      </c>
      <c r="N326" s="6" t="str">
        <f>VLOOKUP($A326,PreSurvey!$D:N,11,FALSE)</f>
        <v>Neither Agree nor Disagree</v>
      </c>
      <c r="O326" t="s">
        <v>65</v>
      </c>
      <c r="P326" s="6" t="str">
        <f>VLOOKUP($A326,PreSurvey!$D:O,12,FALSE)</f>
        <v>Neither Agree nor Disagree</v>
      </c>
      <c r="Q326" t="s">
        <v>65</v>
      </c>
      <c r="R326" s="6" t="str">
        <f>VLOOKUP($A326,PreSurvey!$D:P,13,FALSE)</f>
        <v>Neither Agree nor Disagree</v>
      </c>
      <c r="S326" t="s">
        <v>65</v>
      </c>
      <c r="T326" s="6" t="str">
        <f>VLOOKUP($A326,PreSurvey!$D:Q,14,FALSE)</f>
        <v>Neither Agree nor Disagree</v>
      </c>
      <c r="U326" t="s">
        <v>65</v>
      </c>
      <c r="V326" s="6" t="str">
        <f>VLOOKUP($A326,PreSurvey!$D:R,15,FALSE)</f>
        <v>Neither Agree nor Disagree</v>
      </c>
      <c r="W326" t="s">
        <v>66</v>
      </c>
      <c r="X326" s="6" t="str">
        <f>VLOOKUP($A326,PreSurvey!$D:S,16,FALSE)</f>
        <v>Neither Agree nor Disagree</v>
      </c>
      <c r="Y326" t="s">
        <v>67</v>
      </c>
      <c r="Z326" s="6" t="str">
        <f>VLOOKUP($A326,PreSurvey!$D:T,17,FALSE)</f>
        <v>Neither Agree nor Disagree</v>
      </c>
      <c r="AA326" t="s">
        <v>66</v>
      </c>
      <c r="AB326" s="6" t="str">
        <f>VLOOKUP($A326,PreSurvey!$D:U,18,FALSE)</f>
        <v>Neither Agree nor Disagree</v>
      </c>
      <c r="AC326" t="s">
        <v>65</v>
      </c>
      <c r="AD326" s="6" t="str">
        <f>VLOOKUP($A326,PreSurvey!$D:V,19,FALSE)</f>
        <v>Neither Agree nor Disagree</v>
      </c>
      <c r="AE326" t="s">
        <v>60</v>
      </c>
      <c r="AF326" s="6" t="str">
        <f>VLOOKUP($A326,PreSurvey!$D:W,20,FALSE)</f>
        <v>Neither Agree nor Disagree</v>
      </c>
      <c r="AG326" t="s">
        <v>60</v>
      </c>
      <c r="AH326" s="6" t="str">
        <f>VLOOKUP($A326,PreSurvey!$D:X,21,FALSE)</f>
        <v>Neither Agree nor Disagree</v>
      </c>
      <c r="AI326" t="s">
        <v>65</v>
      </c>
      <c r="AJ326" s="6" t="str">
        <f>VLOOKUP($A326,PreSurvey!$D:Y,22,FALSE)</f>
        <v>Neither Agree nor Disagree</v>
      </c>
      <c r="AK326" t="s">
        <v>66</v>
      </c>
      <c r="AL326" s="6" t="str">
        <f>VLOOKUP($A326,PreSurvey!$D:Z,23,FALSE)</f>
        <v>Neither Agree nor Disagree</v>
      </c>
      <c r="AM326" t="s">
        <v>67</v>
      </c>
      <c r="AN326" s="6" t="str">
        <f>VLOOKUP($A326,PreSurvey!$D:AA,24,FALSE)</f>
        <v>Neither Agree nor Disagree</v>
      </c>
      <c r="AO326" t="s">
        <v>66</v>
      </c>
      <c r="AP326" s="6" t="str">
        <f>VLOOKUP($A326,PreSurvey!$D:AB,25,FALSE)</f>
        <v>Neither Agree nor Disagree</v>
      </c>
      <c r="AQ326" t="s">
        <v>67</v>
      </c>
      <c r="AR326" s="6" t="str">
        <f>VLOOKUP($A326,PreSurvey!$D:AC,26,FALSE)</f>
        <v>Neither Agree nor Disagree</v>
      </c>
      <c r="AS326" t="s">
        <v>65</v>
      </c>
      <c r="AT326" s="6" t="str">
        <f>VLOOKUP($A326,PreSurvey!$D:AD,27,FALSE)</f>
        <v>Neither Agree nor Disagree</v>
      </c>
      <c r="AU326" t="s">
        <v>60</v>
      </c>
      <c r="AV326" s="6" t="str">
        <f>VLOOKUP($A326,PreSurvey!$D:AE,28,FALSE)</f>
        <v>Neither Agree nor Disagree</v>
      </c>
      <c r="AW326" t="s">
        <v>60</v>
      </c>
      <c r="AX326" s="6" t="str">
        <f>VLOOKUP($A326,PreSurvey!$D:AF,29,FALSE)</f>
        <v>Agree Slightly</v>
      </c>
      <c r="AY326" t="s">
        <v>60</v>
      </c>
      <c r="AZ326" s="6" t="str">
        <f>VLOOKUP($A326,PreSurvey!$D:AG,30,FALSE)</f>
        <v>Disagree Slightly</v>
      </c>
      <c r="BA326" t="s">
        <v>65</v>
      </c>
      <c r="BB326" s="6" t="str">
        <f>VLOOKUP($A326,PreSurvey!$D:AH,31,FALSE)</f>
        <v>Agree Slightly</v>
      </c>
      <c r="BC326" t="s">
        <v>60</v>
      </c>
      <c r="BD326" s="6" t="str">
        <f>VLOOKUP($A326,PreSurvey!$D:AI,32,FALSE)</f>
        <v>Neither Agree nor Disagree</v>
      </c>
      <c r="BE326" t="s">
        <v>60</v>
      </c>
      <c r="BF326" s="6" t="str">
        <f>VLOOKUP($A326,PreSurvey!$D:AJ,33,FALSE)</f>
        <v>Agree Slightly</v>
      </c>
      <c r="BG326" t="s">
        <v>66</v>
      </c>
      <c r="BH326" s="6" t="str">
        <f>VLOOKUP($A326,PreSurvey!$D:AK,34,FALSE)</f>
        <v>Neither Agree nor Disagree</v>
      </c>
      <c r="BI326" t="s">
        <v>67</v>
      </c>
      <c r="BJ326" s="6" t="str">
        <f>VLOOKUP($A326,PreSurvey!$D:AL,35,FALSE)</f>
        <v>Agree Slightly</v>
      </c>
      <c r="BK326" t="s">
        <v>67</v>
      </c>
      <c r="BL326" s="6" t="str">
        <f>VLOOKUP($A326,PreSurvey!$D:AM,36,FALSE)</f>
        <v>Disagree Slightly</v>
      </c>
      <c r="BM326" t="s">
        <v>65</v>
      </c>
      <c r="BN326" s="6" t="str">
        <f>VLOOKUP($A326,PreSurvey!$D:AN,37,FALSE)</f>
        <v>Agree Slightly</v>
      </c>
      <c r="BO326" t="s">
        <v>65</v>
      </c>
      <c r="BP326" s="6" t="str">
        <f>VLOOKUP($A326,PreSurvey!$D:AO,38,FALSE)</f>
        <v>Neither Agree nor Disagree</v>
      </c>
      <c r="BQ326" t="s">
        <v>66</v>
      </c>
      <c r="BR326" s="6" t="str">
        <f>VLOOKUP($A326,PreSurvey!$D:AP,39,FALSE)</f>
        <v>Neither Agree nor Disagree</v>
      </c>
      <c r="BS326" t="s">
        <v>60</v>
      </c>
      <c r="BT326" s="6" t="str">
        <f>VLOOKUP($A326,PreSurvey!$D:AQ,40,FALSE)</f>
        <v>Neither Agree nor Disagree</v>
      </c>
      <c r="BU326" t="s">
        <v>66</v>
      </c>
      <c r="BV326" s="6" t="str">
        <f>VLOOKUP($A326,PreSurvey!$D:AR,41,FALSE)</f>
        <v>Agree Slightly</v>
      </c>
      <c r="BW326" t="s">
        <v>66</v>
      </c>
      <c r="BX326" s="6" t="str">
        <f>VLOOKUP($A326,PreSurvey!$D:AS,42,FALSE)</f>
        <v>Agree Slightly</v>
      </c>
      <c r="BY326" t="s">
        <v>65</v>
      </c>
      <c r="BZ326" s="6" t="str">
        <f>VLOOKUP($A326,PreSurvey!$D:AT,43,FALSE)</f>
        <v>Neither Agree nor Disagree</v>
      </c>
      <c r="CA326" t="s">
        <v>65</v>
      </c>
      <c r="CB326" s="6" t="str">
        <f>VLOOKUP($A326,PreSurvey!$D:AU,44,FALSE)</f>
        <v>Neither Agree nor Disagree</v>
      </c>
      <c r="CC326" t="s">
        <v>60</v>
      </c>
      <c r="CD326" s="6" t="str">
        <f>VLOOKUP($A326,PreSurvey!$D:AV,45,FALSE)</f>
        <v>Neither Agree nor Disagree</v>
      </c>
      <c r="CE326" t="s">
        <v>68</v>
      </c>
      <c r="CF326" s="6" t="str">
        <f>VLOOKUP($A326,PreSurvey!$D:AW,46,FALSE)</f>
        <v>Neither Agree nor Disagree</v>
      </c>
      <c r="CG326" t="s">
        <v>65</v>
      </c>
      <c r="CH326" s="6" t="str">
        <f>VLOOKUP($A326,PreSurvey!$D:AX,47,FALSE)</f>
        <v>Neither Agree nor Disagree</v>
      </c>
      <c r="CI326" t="s">
        <v>65</v>
      </c>
      <c r="CJ326" s="6" t="str">
        <f>VLOOKUP($A326,PreSurvey!$D:AY,48,FALSE)</f>
        <v>Neither Agree nor Disagree</v>
      </c>
      <c r="CK326" t="s">
        <v>65</v>
      </c>
      <c r="CL326">
        <v>534</v>
      </c>
      <c r="CM326" s="3">
        <v>44437.286111111112</v>
      </c>
    </row>
    <row r="327" spans="1:91" x14ac:dyDescent="0.35">
      <c r="A327" s="5" t="s">
        <v>419</v>
      </c>
      <c r="B327" t="s">
        <v>342</v>
      </c>
      <c r="C327" t="s">
        <v>705</v>
      </c>
      <c r="D327" t="s">
        <v>63</v>
      </c>
      <c r="E327" s="6" t="s">
        <v>52</v>
      </c>
      <c r="F327" s="6" t="s">
        <v>420</v>
      </c>
      <c r="G327" s="6" t="s">
        <v>58</v>
      </c>
      <c r="H327" s="6" t="s">
        <v>59</v>
      </c>
      <c r="I327">
        <v>4</v>
      </c>
      <c r="J327">
        <v>4</v>
      </c>
      <c r="K327">
        <v>4</v>
      </c>
      <c r="L327" s="6" t="str">
        <f>VLOOKUP($A327,PreSurvey!$D:M,10,FALSE)</f>
        <v>Neither Agree nor Disagree</v>
      </c>
      <c r="M327" t="s">
        <v>65</v>
      </c>
      <c r="N327" s="6" t="str">
        <f>VLOOKUP($A327,PreSurvey!$D:N,11,FALSE)</f>
        <v>Disagree Strongly</v>
      </c>
      <c r="O327" t="s">
        <v>60</v>
      </c>
      <c r="P327" s="6" t="str">
        <f>VLOOKUP($A327,PreSurvey!$D:O,12,FALSE)</f>
        <v>Disagree Slightly</v>
      </c>
      <c r="Q327" t="s">
        <v>60</v>
      </c>
      <c r="R327" s="6" t="str">
        <f>VLOOKUP($A327,PreSurvey!$D:P,13,FALSE)</f>
        <v>Agree Slightly</v>
      </c>
      <c r="S327" t="s">
        <v>65</v>
      </c>
      <c r="T327" s="6" t="str">
        <f>VLOOKUP($A327,PreSurvey!$D:Q,14,FALSE)</f>
        <v>Agree Strongly</v>
      </c>
      <c r="U327" t="s">
        <v>65</v>
      </c>
      <c r="V327" s="6" t="str">
        <f>VLOOKUP($A327,PreSurvey!$D:R,15,FALSE)</f>
        <v>Disagree Strongly</v>
      </c>
      <c r="W327" t="s">
        <v>60</v>
      </c>
      <c r="X327" s="6" t="str">
        <f>VLOOKUP($A327,PreSurvey!$D:S,16,FALSE)</f>
        <v>Disagree Strongly</v>
      </c>
      <c r="Y327" t="s">
        <v>66</v>
      </c>
      <c r="Z327" s="6" t="str">
        <f>VLOOKUP($A327,PreSurvey!$D:T,17,FALSE)</f>
        <v>Disagree Strongly</v>
      </c>
      <c r="AA327" t="s">
        <v>66</v>
      </c>
      <c r="AB327" s="6" t="str">
        <f>VLOOKUP($A327,PreSurvey!$D:U,18,FALSE)</f>
        <v>Agree Strongly</v>
      </c>
      <c r="AC327" t="s">
        <v>68</v>
      </c>
      <c r="AD327" s="6" t="str">
        <f>VLOOKUP($A327,PreSurvey!$D:V,19,FALSE)</f>
        <v>Disagree Slightly</v>
      </c>
      <c r="AE327" t="s">
        <v>66</v>
      </c>
      <c r="AF327" s="6" t="str">
        <f>VLOOKUP($A327,PreSurvey!$D:W,20,FALSE)</f>
        <v>Disagree Strongly</v>
      </c>
      <c r="AG327" t="s">
        <v>66</v>
      </c>
      <c r="AH327" s="6" t="str">
        <f>VLOOKUP($A327,PreSurvey!$D:X,21,FALSE)</f>
        <v>Neither Agree nor Disagree</v>
      </c>
      <c r="AI327" t="s">
        <v>60</v>
      </c>
      <c r="AJ327" s="6" t="str">
        <f>VLOOKUP($A327,PreSurvey!$D:Y,22,FALSE)</f>
        <v>Disagree Strongly</v>
      </c>
      <c r="AK327" t="s">
        <v>67</v>
      </c>
      <c r="AL327" s="6" t="str">
        <f>VLOOKUP($A327,PreSurvey!$D:Z,23,FALSE)</f>
        <v>Disagree Strongly</v>
      </c>
      <c r="AM327" t="s">
        <v>67</v>
      </c>
      <c r="AN327" s="6" t="str">
        <f>VLOOKUP($A327,PreSurvey!$D:AA,24,FALSE)</f>
        <v>Disagree Strongly</v>
      </c>
      <c r="AO327" t="s">
        <v>60</v>
      </c>
      <c r="AP327" s="6" t="str">
        <f>VLOOKUP($A327,PreSurvey!$D:AB,25,FALSE)</f>
        <v>Disagree Strongly</v>
      </c>
      <c r="AQ327" t="s">
        <v>66</v>
      </c>
      <c r="AR327" s="6" t="str">
        <f>VLOOKUP($A327,PreSurvey!$D:AC,26,FALSE)</f>
        <v>Agree Slightly</v>
      </c>
      <c r="AS327" t="s">
        <v>66</v>
      </c>
      <c r="AT327" s="6" t="str">
        <f>VLOOKUP($A327,PreSurvey!$D:AD,27,FALSE)</f>
        <v>Agree Strongly</v>
      </c>
      <c r="AU327" t="s">
        <v>65</v>
      </c>
      <c r="AV327" s="6" t="str">
        <f>VLOOKUP($A327,PreSurvey!$D:AE,28,FALSE)</f>
        <v>Agree Slightly</v>
      </c>
      <c r="AW327" t="s">
        <v>60</v>
      </c>
      <c r="AX327" s="6" t="str">
        <f>VLOOKUP($A327,PreSurvey!$D:AF,29,FALSE)</f>
        <v>Agree Strongly</v>
      </c>
      <c r="AY327" t="s">
        <v>65</v>
      </c>
      <c r="AZ327" s="6" t="str">
        <f>VLOOKUP($A327,PreSurvey!$D:AG,30,FALSE)</f>
        <v>Agree Slightly</v>
      </c>
      <c r="BA327" t="s">
        <v>65</v>
      </c>
      <c r="BB327" s="6" t="str">
        <f>VLOOKUP($A327,PreSurvey!$D:AH,31,FALSE)</f>
        <v>Agree Slightly</v>
      </c>
      <c r="BC327" t="s">
        <v>66</v>
      </c>
      <c r="BD327" s="6" t="str">
        <f>VLOOKUP($A327,PreSurvey!$D:AI,32,FALSE)</f>
        <v>Agree Strongly</v>
      </c>
      <c r="BE327" t="s">
        <v>65</v>
      </c>
      <c r="BF327" s="6" t="str">
        <f>VLOOKUP($A327,PreSurvey!$D:AJ,33,FALSE)</f>
        <v>Disagree Strongly</v>
      </c>
      <c r="BG327" t="s">
        <v>66</v>
      </c>
      <c r="BH327" s="6" t="str">
        <f>VLOOKUP($A327,PreSurvey!$D:AK,34,FALSE)</f>
        <v>Disagree Strongly</v>
      </c>
      <c r="BI327" t="s">
        <v>67</v>
      </c>
      <c r="BJ327" s="6" t="str">
        <f>VLOOKUP($A327,PreSurvey!$D:AL,35,FALSE)</f>
        <v>Disagree Strongly</v>
      </c>
      <c r="BK327" t="s">
        <v>67</v>
      </c>
      <c r="BL327" s="6" t="str">
        <f>VLOOKUP($A327,PreSurvey!$D:AM,36,FALSE)</f>
        <v>Disagree Slightly</v>
      </c>
      <c r="BM327" t="s">
        <v>66</v>
      </c>
      <c r="BN327" s="6" t="str">
        <f>VLOOKUP($A327,PreSurvey!$D:AN,37,FALSE)</f>
        <v>Agree Slightly</v>
      </c>
      <c r="BO327" t="s">
        <v>65</v>
      </c>
      <c r="BP327" s="6" t="str">
        <f>VLOOKUP($A327,PreSurvey!$D:AO,38,FALSE)</f>
        <v>Disagree Strongly</v>
      </c>
      <c r="BQ327" t="s">
        <v>66</v>
      </c>
      <c r="BR327" s="6" t="str">
        <f>VLOOKUP($A327,PreSurvey!$D:AP,39,FALSE)</f>
        <v>Disagree Slightly</v>
      </c>
      <c r="BS327" t="s">
        <v>66</v>
      </c>
      <c r="BT327" s="6" t="str">
        <f>VLOOKUP($A327,PreSurvey!$D:AQ,40,FALSE)</f>
        <v>Disagree Slightly</v>
      </c>
      <c r="BU327" t="s">
        <v>60</v>
      </c>
      <c r="BV327" s="6" t="str">
        <f>VLOOKUP($A327,PreSurvey!$D:AR,41,FALSE)</f>
        <v>Disagree Slightly</v>
      </c>
      <c r="BW327" t="s">
        <v>67</v>
      </c>
      <c r="BX327" s="6" t="str">
        <f>VLOOKUP($A327,PreSurvey!$D:AS,42,FALSE)</f>
        <v>Disagree Strongly</v>
      </c>
      <c r="BY327" t="s">
        <v>67</v>
      </c>
      <c r="BZ327" s="6" t="str">
        <f>VLOOKUP($A327,PreSurvey!$D:AT,43,FALSE)</f>
        <v>Agree Slightly</v>
      </c>
      <c r="CA327" t="s">
        <v>60</v>
      </c>
      <c r="CB327" s="6" t="str">
        <f>VLOOKUP($A327,PreSurvey!$D:AU,44,FALSE)</f>
        <v>Agree Strongly</v>
      </c>
      <c r="CC327" t="s">
        <v>65</v>
      </c>
      <c r="CD327" s="6" t="str">
        <f>VLOOKUP($A327,PreSurvey!$D:AV,45,FALSE)</f>
        <v>Agree Slightly</v>
      </c>
      <c r="CE327" t="s">
        <v>65</v>
      </c>
      <c r="CF327" s="6" t="str">
        <f>VLOOKUP($A327,PreSurvey!$D:AW,46,FALSE)</f>
        <v>Agree Slightly</v>
      </c>
      <c r="CG327" t="s">
        <v>65</v>
      </c>
      <c r="CH327" s="6" t="str">
        <f>VLOOKUP($A327,PreSurvey!$D:AX,47,FALSE)</f>
        <v>Neither Agree nor Disagree</v>
      </c>
      <c r="CI327" t="s">
        <v>65</v>
      </c>
      <c r="CJ327" s="6" t="str">
        <f>VLOOKUP($A327,PreSurvey!$D:AY,48,FALSE)</f>
        <v>Agree Slightly</v>
      </c>
      <c r="CK327" t="s">
        <v>65</v>
      </c>
      <c r="CL327">
        <v>533</v>
      </c>
      <c r="CM327" s="3">
        <v>44437.286111111112</v>
      </c>
    </row>
    <row r="328" spans="1:91" x14ac:dyDescent="0.35">
      <c r="A328" s="5" t="s">
        <v>409</v>
      </c>
      <c r="B328" t="s">
        <v>342</v>
      </c>
      <c r="C328" t="s">
        <v>705</v>
      </c>
      <c r="D328" t="s">
        <v>63</v>
      </c>
      <c r="E328" s="6" t="s">
        <v>58</v>
      </c>
      <c r="F328" s="6" t="s">
        <v>73</v>
      </c>
      <c r="G328" s="6" t="s">
        <v>58</v>
      </c>
      <c r="H328" s="6" t="s">
        <v>59</v>
      </c>
      <c r="I328">
        <v>5</v>
      </c>
      <c r="J328">
        <v>5</v>
      </c>
      <c r="K328">
        <v>5</v>
      </c>
      <c r="L328" s="6" t="str">
        <f>VLOOKUP($A328,PreSurvey!$D:M,10,FALSE)</f>
        <v>Neither Agree nor Disagree</v>
      </c>
      <c r="M328" t="s">
        <v>60</v>
      </c>
      <c r="N328" s="6" t="str">
        <f>VLOOKUP($A328,PreSurvey!$D:N,11,FALSE)</f>
        <v>Neither Agree nor Disagree</v>
      </c>
      <c r="O328" t="s">
        <v>66</v>
      </c>
      <c r="P328" s="6" t="str">
        <f>VLOOKUP($A328,PreSurvey!$D:O,12,FALSE)</f>
        <v>Neither Agree nor Disagree</v>
      </c>
      <c r="Q328" t="s">
        <v>60</v>
      </c>
      <c r="R328" s="6" t="str">
        <f>VLOOKUP($A328,PreSurvey!$D:P,13,FALSE)</f>
        <v>Neither Agree nor Disagree</v>
      </c>
      <c r="S328" t="s">
        <v>60</v>
      </c>
      <c r="T328" s="6" t="str">
        <f>VLOOKUP($A328,PreSurvey!$D:Q,14,FALSE)</f>
        <v>Neither Agree nor Disagree</v>
      </c>
      <c r="U328" t="s">
        <v>60</v>
      </c>
      <c r="V328" s="6" t="str">
        <f>VLOOKUP($A328,PreSurvey!$D:R,15,FALSE)</f>
        <v>Neither Agree nor Disagree</v>
      </c>
      <c r="W328" t="s">
        <v>67</v>
      </c>
      <c r="X328" s="6" t="str">
        <f>VLOOKUP($A328,PreSurvey!$D:S,16,FALSE)</f>
        <v>Neither Agree nor Disagree</v>
      </c>
      <c r="Y328" t="s">
        <v>66</v>
      </c>
      <c r="Z328" s="6" t="str">
        <f>VLOOKUP($A328,PreSurvey!$D:T,17,FALSE)</f>
        <v>Neither Agree nor Disagree</v>
      </c>
      <c r="AA328" t="s">
        <v>66</v>
      </c>
      <c r="AB328" s="6" t="str">
        <f>VLOOKUP($A328,PreSurvey!$D:U,18,FALSE)</f>
        <v>Neither Agree nor Disagree</v>
      </c>
      <c r="AC328" t="s">
        <v>60</v>
      </c>
      <c r="AD328" s="6" t="str">
        <f>VLOOKUP($A328,PreSurvey!$D:V,19,FALSE)</f>
        <v>Neither Agree nor Disagree</v>
      </c>
      <c r="AE328" t="s">
        <v>60</v>
      </c>
      <c r="AF328" s="6" t="str">
        <f>VLOOKUP($A328,PreSurvey!$D:W,20,FALSE)</f>
        <v>Neither Agree nor Disagree</v>
      </c>
      <c r="AG328" t="s">
        <v>60</v>
      </c>
      <c r="AH328" s="6" t="str">
        <f>VLOOKUP($A328,PreSurvey!$D:X,21,FALSE)</f>
        <v>Neither Agree nor Disagree</v>
      </c>
      <c r="AI328" t="s">
        <v>60</v>
      </c>
      <c r="AJ328" s="6" t="str">
        <f>VLOOKUP($A328,PreSurvey!$D:Y,22,FALSE)</f>
        <v>Agree Strongly</v>
      </c>
      <c r="AK328" t="s">
        <v>68</v>
      </c>
      <c r="AL328" s="6" t="str">
        <f>VLOOKUP($A328,PreSurvey!$D:Z,23,FALSE)</f>
        <v>Neither Agree nor Disagree</v>
      </c>
      <c r="AM328" t="s">
        <v>60</v>
      </c>
      <c r="AN328" s="6" t="str">
        <f>VLOOKUP($A328,PreSurvey!$D:AA,24,FALSE)</f>
        <v>Neither Agree nor Disagree</v>
      </c>
      <c r="AO328" t="s">
        <v>60</v>
      </c>
      <c r="AP328" s="6" t="str">
        <f>VLOOKUP($A328,PreSurvey!$D:AB,25,FALSE)</f>
        <v>Neither Agree nor Disagree</v>
      </c>
      <c r="AQ328" t="s">
        <v>60</v>
      </c>
      <c r="AR328" s="6" t="str">
        <f>VLOOKUP($A328,PreSurvey!$D:AC,26,FALSE)</f>
        <v>Neither Agree nor Disagree</v>
      </c>
      <c r="AS328" t="s">
        <v>67</v>
      </c>
      <c r="AT328" s="6" t="str">
        <f>VLOOKUP($A328,PreSurvey!$D:AD,27,FALSE)</f>
        <v>Neither Agree nor Disagree</v>
      </c>
      <c r="AU328" t="s">
        <v>60</v>
      </c>
      <c r="AV328" s="6" t="str">
        <f>VLOOKUP($A328,PreSurvey!$D:AE,28,FALSE)</f>
        <v>Neither Agree nor Disagree</v>
      </c>
      <c r="AW328" t="s">
        <v>60</v>
      </c>
      <c r="AX328" s="6" t="str">
        <f>VLOOKUP($A328,PreSurvey!$D:AF,29,FALSE)</f>
        <v>Neither Agree nor Disagree</v>
      </c>
      <c r="AY328" t="s">
        <v>60</v>
      </c>
      <c r="AZ328" s="6" t="str">
        <f>VLOOKUP($A328,PreSurvey!$D:AG,30,FALSE)</f>
        <v>Neither Agree nor Disagree</v>
      </c>
      <c r="BA328" t="s">
        <v>60</v>
      </c>
      <c r="BB328" s="6" t="str">
        <f>VLOOKUP($A328,PreSurvey!$D:AH,31,FALSE)</f>
        <v>Neither Agree nor Disagree</v>
      </c>
      <c r="BC328" t="s">
        <v>60</v>
      </c>
      <c r="BD328" s="6" t="str">
        <f>VLOOKUP($A328,PreSurvey!$D:AI,32,FALSE)</f>
        <v>Neither Agree nor Disagree</v>
      </c>
      <c r="BE328" t="s">
        <v>65</v>
      </c>
      <c r="BF328" s="6" t="str">
        <f>VLOOKUP($A328,PreSurvey!$D:AJ,33,FALSE)</f>
        <v>Neither Agree nor Disagree</v>
      </c>
      <c r="BG328" t="s">
        <v>60</v>
      </c>
      <c r="BH328" s="6" t="str">
        <f>VLOOKUP($A328,PreSurvey!$D:AK,34,FALSE)</f>
        <v>Disagree Strongly</v>
      </c>
      <c r="BI328" t="s">
        <v>67</v>
      </c>
      <c r="BJ328" s="6" t="str">
        <f>VLOOKUP($A328,PreSurvey!$D:AL,35,FALSE)</f>
        <v>Disagree Strongly</v>
      </c>
      <c r="BK328" t="s">
        <v>67</v>
      </c>
      <c r="BL328" s="6" t="str">
        <f>VLOOKUP($A328,PreSurvey!$D:AM,36,FALSE)</f>
        <v>Neither Agree nor Disagree</v>
      </c>
      <c r="BM328" t="s">
        <v>60</v>
      </c>
      <c r="BN328" s="6" t="str">
        <f>VLOOKUP($A328,PreSurvey!$D:AN,37,FALSE)</f>
        <v>Disagree Strongly</v>
      </c>
      <c r="BO328" t="s">
        <v>67</v>
      </c>
      <c r="BP328" s="6" t="str">
        <f>VLOOKUP($A328,PreSurvey!$D:AO,38,FALSE)</f>
        <v>Disagree Strongly</v>
      </c>
      <c r="BQ328" t="s">
        <v>60</v>
      </c>
      <c r="BR328" s="6" t="str">
        <f>VLOOKUP($A328,PreSurvey!$D:AP,39,FALSE)</f>
        <v>Neither Agree nor Disagree</v>
      </c>
      <c r="BS328" t="s">
        <v>60</v>
      </c>
      <c r="BT328" s="6" t="str">
        <f>VLOOKUP($A328,PreSurvey!$D:AQ,40,FALSE)</f>
        <v>Neither Agree nor Disagree</v>
      </c>
      <c r="BU328" t="s">
        <v>60</v>
      </c>
      <c r="BV328" s="6" t="str">
        <f>VLOOKUP($A328,PreSurvey!$D:AR,41,FALSE)</f>
        <v>Neither Agree nor Disagree</v>
      </c>
      <c r="BW328" t="s">
        <v>60</v>
      </c>
      <c r="BX328" s="6" t="str">
        <f>VLOOKUP($A328,PreSurvey!$D:AS,42,FALSE)</f>
        <v>Neither Agree nor Disagree</v>
      </c>
      <c r="BY328" t="s">
        <v>60</v>
      </c>
      <c r="BZ328" s="6" t="str">
        <f>VLOOKUP($A328,PreSurvey!$D:AT,43,FALSE)</f>
        <v>Neither Agree nor Disagree</v>
      </c>
      <c r="CA328" t="s">
        <v>60</v>
      </c>
      <c r="CB328" s="6" t="str">
        <f>VLOOKUP($A328,PreSurvey!$D:AU,44,FALSE)</f>
        <v>Agree Slightly</v>
      </c>
      <c r="CC328" t="s">
        <v>68</v>
      </c>
      <c r="CD328" s="6" t="str">
        <f>VLOOKUP($A328,PreSurvey!$D:AV,45,FALSE)</f>
        <v>Agree Slightly</v>
      </c>
      <c r="CE328" t="s">
        <v>68</v>
      </c>
      <c r="CF328" s="6" t="str">
        <f>VLOOKUP($A328,PreSurvey!$D:AW,46,FALSE)</f>
        <v>Agree Strongly</v>
      </c>
      <c r="CG328" t="s">
        <v>68</v>
      </c>
      <c r="CH328" s="6" t="str">
        <f>VLOOKUP($A328,PreSurvey!$D:AX,47,FALSE)</f>
        <v>Agree Slightly</v>
      </c>
      <c r="CI328" t="s">
        <v>65</v>
      </c>
      <c r="CJ328" s="6" t="str">
        <f>VLOOKUP($A328,PreSurvey!$D:AY,48,FALSE)</f>
        <v>Neither Agree nor Disagree</v>
      </c>
      <c r="CK328" t="s">
        <v>60</v>
      </c>
      <c r="CL328">
        <v>528</v>
      </c>
      <c r="CM328" s="3">
        <v>44437.283333333333</v>
      </c>
    </row>
    <row r="329" spans="1:91" x14ac:dyDescent="0.35">
      <c r="A329" s="5" t="s">
        <v>428</v>
      </c>
      <c r="B329" t="s">
        <v>342</v>
      </c>
      <c r="C329" t="s">
        <v>705</v>
      </c>
      <c r="D329" t="s">
        <v>63</v>
      </c>
      <c r="E329" s="6" t="s">
        <v>58</v>
      </c>
      <c r="F329" s="6" t="s">
        <v>73</v>
      </c>
      <c r="G329" s="6" t="s">
        <v>58</v>
      </c>
      <c r="H329" s="6" t="s">
        <v>59</v>
      </c>
      <c r="I329">
        <v>5</v>
      </c>
      <c r="J329">
        <v>5</v>
      </c>
      <c r="K329">
        <v>5</v>
      </c>
      <c r="L329" s="6" t="str">
        <f>VLOOKUP($A329,PreSurvey!$D:M,10,FALSE)</f>
        <v>Neither Agree nor Disagree</v>
      </c>
      <c r="M329" t="s">
        <v>65</v>
      </c>
      <c r="N329" s="6" t="str">
        <f>VLOOKUP($A329,PreSurvey!$D:N,11,FALSE)</f>
        <v>Neither Agree nor Disagree</v>
      </c>
      <c r="O329" t="s">
        <v>66</v>
      </c>
      <c r="P329" s="6" t="str">
        <f>VLOOKUP($A329,PreSurvey!$D:O,12,FALSE)</f>
        <v>Neither Agree nor Disagree</v>
      </c>
      <c r="Q329" t="s">
        <v>60</v>
      </c>
      <c r="R329" s="6" t="str">
        <f>VLOOKUP($A329,PreSurvey!$D:P,13,FALSE)</f>
        <v>Agree Slightly</v>
      </c>
      <c r="S329" t="s">
        <v>65</v>
      </c>
      <c r="T329" s="6" t="str">
        <f>VLOOKUP($A329,PreSurvey!$D:Q,14,FALSE)</f>
        <v>Agree Slightly</v>
      </c>
      <c r="U329" t="s">
        <v>65</v>
      </c>
      <c r="V329" s="6" t="str">
        <f>VLOOKUP($A329,PreSurvey!$D:R,15,FALSE)</f>
        <v>Neither Agree nor Disagree</v>
      </c>
      <c r="W329" t="s">
        <v>66</v>
      </c>
      <c r="X329" s="6" t="str">
        <f>VLOOKUP($A329,PreSurvey!$D:S,16,FALSE)</f>
        <v>Neither Agree nor Disagree</v>
      </c>
      <c r="Y329" t="s">
        <v>66</v>
      </c>
      <c r="Z329" s="6" t="str">
        <f>VLOOKUP($A329,PreSurvey!$D:T,17,FALSE)</f>
        <v>Neither Agree nor Disagree</v>
      </c>
      <c r="AA329" t="s">
        <v>66</v>
      </c>
      <c r="AB329" s="6" t="str">
        <f>VLOOKUP($A329,PreSurvey!$D:U,18,FALSE)</f>
        <v>Agree Slightly</v>
      </c>
      <c r="AC329" t="s">
        <v>65</v>
      </c>
      <c r="AD329" s="6" t="str">
        <f>VLOOKUP($A329,PreSurvey!$D:V,19,FALSE)</f>
        <v>Agree Slightly</v>
      </c>
      <c r="AE329" t="s">
        <v>60</v>
      </c>
      <c r="AF329" s="6" t="str">
        <f>VLOOKUP($A329,PreSurvey!$D:W,20,FALSE)</f>
        <v>Neither Agree nor Disagree</v>
      </c>
      <c r="AG329" t="s">
        <v>60</v>
      </c>
      <c r="AH329" s="6" t="str">
        <f>VLOOKUP($A329,PreSurvey!$D:X,21,FALSE)</f>
        <v>Neither Agree nor Disagree</v>
      </c>
      <c r="AI329" t="s">
        <v>65</v>
      </c>
      <c r="AJ329" s="6" t="str">
        <f>VLOOKUP($A329,PreSurvey!$D:Y,22,FALSE)</f>
        <v>Neither Agree nor Disagree</v>
      </c>
      <c r="AK329" t="s">
        <v>66</v>
      </c>
      <c r="AL329" s="6" t="str">
        <f>VLOOKUP($A329,PreSurvey!$D:Z,23,FALSE)</f>
        <v>Neither Agree nor Disagree</v>
      </c>
      <c r="AM329" t="s">
        <v>66</v>
      </c>
      <c r="AN329" s="6" t="str">
        <f>VLOOKUP($A329,PreSurvey!$D:AA,24,FALSE)</f>
        <v>Agree Slightly</v>
      </c>
      <c r="AO329" t="s">
        <v>60</v>
      </c>
      <c r="AP329" s="6" t="str">
        <f>VLOOKUP($A329,PreSurvey!$D:AB,25,FALSE)</f>
        <v>Disagree Slightly</v>
      </c>
      <c r="AQ329" t="s">
        <v>67</v>
      </c>
      <c r="AR329" s="6" t="str">
        <f>VLOOKUP($A329,PreSurvey!$D:AC,26,FALSE)</f>
        <v>Disagree Slightly</v>
      </c>
      <c r="AS329" t="s">
        <v>67</v>
      </c>
      <c r="AT329" s="6" t="str">
        <f>VLOOKUP($A329,PreSurvey!$D:AD,27,FALSE)</f>
        <v>Agree Slightly</v>
      </c>
      <c r="AU329" t="s">
        <v>65</v>
      </c>
      <c r="AV329" s="6" t="str">
        <f>VLOOKUP($A329,PreSurvey!$D:AE,28,FALSE)</f>
        <v>Neither Agree nor Disagree</v>
      </c>
      <c r="AW329" t="s">
        <v>60</v>
      </c>
      <c r="AX329" s="6" t="str">
        <f>VLOOKUP($A329,PreSurvey!$D:AF,29,FALSE)</f>
        <v>Disagree Slightly</v>
      </c>
      <c r="AY329" t="s">
        <v>60</v>
      </c>
      <c r="AZ329" s="6" t="str">
        <f>VLOOKUP($A329,PreSurvey!$D:AG,30,FALSE)</f>
        <v>Disagree Slightly</v>
      </c>
      <c r="BA329" t="s">
        <v>60</v>
      </c>
      <c r="BB329" s="6" t="str">
        <f>VLOOKUP($A329,PreSurvey!$D:AH,31,FALSE)</f>
        <v>Neither Agree nor Disagree</v>
      </c>
      <c r="BC329" t="s">
        <v>65</v>
      </c>
      <c r="BD329" s="6" t="str">
        <f>VLOOKUP($A329,PreSurvey!$D:AI,32,FALSE)</f>
        <v>Agree Strongly</v>
      </c>
      <c r="BE329" t="s">
        <v>68</v>
      </c>
      <c r="BF329" s="6" t="str">
        <f>VLOOKUP($A329,PreSurvey!$D:AJ,33,FALSE)</f>
        <v>Neither Agree nor Disagree</v>
      </c>
      <c r="BG329" t="s">
        <v>66</v>
      </c>
      <c r="BH329" s="6" t="str">
        <f>VLOOKUP($A329,PreSurvey!$D:AK,34,FALSE)</f>
        <v>Disagree Strongly</v>
      </c>
      <c r="BI329" t="s">
        <v>67</v>
      </c>
      <c r="BJ329" s="6" t="str">
        <f>VLOOKUP($A329,PreSurvey!$D:AL,35,FALSE)</f>
        <v>Disagree Strongly</v>
      </c>
      <c r="BK329" t="s">
        <v>66</v>
      </c>
      <c r="BL329" s="6" t="str">
        <f>VLOOKUP($A329,PreSurvey!$D:AM,36,FALSE)</f>
        <v>Agree Slightly</v>
      </c>
      <c r="BM329" t="s">
        <v>65</v>
      </c>
      <c r="BN329" s="6" t="str">
        <f>VLOOKUP($A329,PreSurvey!$D:AN,37,FALSE)</f>
        <v>Neither Agree nor Disagree</v>
      </c>
      <c r="BO329" t="s">
        <v>60</v>
      </c>
      <c r="BP329" s="6" t="str">
        <f>VLOOKUP($A329,PreSurvey!$D:AO,38,FALSE)</f>
        <v>Neither Agree nor Disagree</v>
      </c>
      <c r="BQ329" t="s">
        <v>66</v>
      </c>
      <c r="BR329" s="6" t="str">
        <f>VLOOKUP($A329,PreSurvey!$D:AP,39,FALSE)</f>
        <v>Neither Agree nor Disagree</v>
      </c>
      <c r="BS329" t="s">
        <v>60</v>
      </c>
      <c r="BT329" s="6" t="str">
        <f>VLOOKUP($A329,PreSurvey!$D:AQ,40,FALSE)</f>
        <v>Neither Agree nor Disagree</v>
      </c>
      <c r="BU329" t="s">
        <v>66</v>
      </c>
      <c r="BV329" s="6" t="str">
        <f>VLOOKUP($A329,PreSurvey!$D:AR,41,FALSE)</f>
        <v>Neither Agree nor Disagree</v>
      </c>
      <c r="BW329" t="s">
        <v>66</v>
      </c>
      <c r="BX329" s="6" t="str">
        <f>VLOOKUP($A329,PreSurvey!$D:AS,42,FALSE)</f>
        <v>Agree Strongly</v>
      </c>
      <c r="BY329" t="s">
        <v>65</v>
      </c>
      <c r="BZ329" s="6" t="str">
        <f>VLOOKUP($A329,PreSurvey!$D:AT,43,FALSE)</f>
        <v>Disagree Slightly</v>
      </c>
      <c r="CA329" t="s">
        <v>66</v>
      </c>
      <c r="CB329" s="6" t="str">
        <f>VLOOKUP($A329,PreSurvey!$D:AU,44,FALSE)</f>
        <v>Disagree Slightly</v>
      </c>
      <c r="CC329" t="s">
        <v>65</v>
      </c>
      <c r="CD329" s="6" t="str">
        <f>VLOOKUP($A329,PreSurvey!$D:AV,45,FALSE)</f>
        <v>Neither Agree nor Disagree</v>
      </c>
      <c r="CE329" t="s">
        <v>65</v>
      </c>
      <c r="CF329" s="6" t="str">
        <f>VLOOKUP($A329,PreSurvey!$D:AW,46,FALSE)</f>
        <v>Neither Agree nor Disagree</v>
      </c>
      <c r="CG329" t="s">
        <v>65</v>
      </c>
      <c r="CH329" s="6" t="str">
        <f>VLOOKUP($A329,PreSurvey!$D:AX,47,FALSE)</f>
        <v>Agree Slightly</v>
      </c>
      <c r="CI329" t="s">
        <v>68</v>
      </c>
      <c r="CJ329" s="6" t="str">
        <f>VLOOKUP($A329,PreSurvey!$D:AY,48,FALSE)</f>
        <v>Neither Agree nor Disagree</v>
      </c>
      <c r="CK329" t="s">
        <v>60</v>
      </c>
      <c r="CL329">
        <v>523</v>
      </c>
      <c r="CM329" s="3">
        <v>44437.279861111114</v>
      </c>
    </row>
    <row r="330" spans="1:91" x14ac:dyDescent="0.35">
      <c r="A330" s="5" t="s">
        <v>433</v>
      </c>
      <c r="B330" t="s">
        <v>342</v>
      </c>
      <c r="C330" t="s">
        <v>705</v>
      </c>
      <c r="D330" t="s">
        <v>63</v>
      </c>
      <c r="E330" s="6" t="s">
        <v>58</v>
      </c>
      <c r="F330" s="6" t="s">
        <v>73</v>
      </c>
      <c r="G330" s="6" t="s">
        <v>58</v>
      </c>
      <c r="H330" s="6" t="s">
        <v>59</v>
      </c>
      <c r="I330">
        <v>5</v>
      </c>
      <c r="J330">
        <v>5</v>
      </c>
      <c r="K330">
        <v>5</v>
      </c>
      <c r="L330" s="6" t="str">
        <f>VLOOKUP($A330,PreSurvey!$D:M,10,FALSE)</f>
        <v>Neither Agree nor Disagree</v>
      </c>
      <c r="M330" t="s">
        <v>65</v>
      </c>
      <c r="N330" s="6" t="str">
        <f>VLOOKUP($A330,PreSurvey!$D:N,11,FALSE)</f>
        <v>Neither Agree nor Disagree</v>
      </c>
      <c r="O330" t="s">
        <v>65</v>
      </c>
      <c r="P330" s="6" t="str">
        <f>VLOOKUP($A330,PreSurvey!$D:O,12,FALSE)</f>
        <v>Neither Agree nor Disagree</v>
      </c>
      <c r="Q330" t="s">
        <v>65</v>
      </c>
      <c r="R330" s="6" t="str">
        <f>VLOOKUP($A330,PreSurvey!$D:P,13,FALSE)</f>
        <v>Neither Agree nor Disagree</v>
      </c>
      <c r="S330" t="s">
        <v>65</v>
      </c>
      <c r="T330" s="6" t="str">
        <f>VLOOKUP($A330,PreSurvey!$D:Q,14,FALSE)</f>
        <v>Agree Slightly</v>
      </c>
      <c r="U330" t="s">
        <v>65</v>
      </c>
      <c r="V330" s="6" t="str">
        <f>VLOOKUP($A330,PreSurvey!$D:R,15,FALSE)</f>
        <v>Disagree Strongly</v>
      </c>
      <c r="W330" t="s">
        <v>66</v>
      </c>
      <c r="X330" s="6" t="str">
        <f>VLOOKUP($A330,PreSurvey!$D:S,16,FALSE)</f>
        <v>Disagree Strongly</v>
      </c>
      <c r="Y330" t="s">
        <v>67</v>
      </c>
      <c r="Z330" s="6" t="str">
        <f>VLOOKUP($A330,PreSurvey!$D:T,17,FALSE)</f>
        <v>Disagree Strongly</v>
      </c>
      <c r="AA330" t="s">
        <v>66</v>
      </c>
      <c r="AB330" s="6" t="str">
        <f>VLOOKUP($A330,PreSurvey!$D:U,18,FALSE)</f>
        <v>Agree Slightly</v>
      </c>
      <c r="AC330" t="s">
        <v>66</v>
      </c>
      <c r="AD330" s="6" t="str">
        <f>VLOOKUP($A330,PreSurvey!$D:V,19,FALSE)</f>
        <v>Agree Slightly</v>
      </c>
      <c r="AE330" t="s">
        <v>66</v>
      </c>
      <c r="AF330" s="6" t="str">
        <f>VLOOKUP($A330,PreSurvey!$D:W,20,FALSE)</f>
        <v>Neither Agree nor Disagree</v>
      </c>
      <c r="AG330" t="s">
        <v>65</v>
      </c>
      <c r="AH330" s="6" t="str">
        <f>VLOOKUP($A330,PreSurvey!$D:X,21,FALSE)</f>
        <v>Neither Agree nor Disagree</v>
      </c>
      <c r="AI330" t="s">
        <v>65</v>
      </c>
      <c r="AJ330" s="6" t="str">
        <f>VLOOKUP($A330,PreSurvey!$D:Y,22,FALSE)</f>
        <v>Neither Agree nor Disagree</v>
      </c>
      <c r="AK330" t="s">
        <v>65</v>
      </c>
      <c r="AL330" s="6" t="str">
        <f>VLOOKUP($A330,PreSurvey!$D:Z,23,FALSE)</f>
        <v>Disagree Strongly</v>
      </c>
      <c r="AM330" t="s">
        <v>66</v>
      </c>
      <c r="AN330" s="6" t="str">
        <f>VLOOKUP($A330,PreSurvey!$D:AA,24,FALSE)</f>
        <v>Agree Slightly</v>
      </c>
      <c r="AO330" t="s">
        <v>66</v>
      </c>
      <c r="AP330" s="6" t="str">
        <f>VLOOKUP($A330,PreSurvey!$D:AB,25,FALSE)</f>
        <v>Disagree Strongly</v>
      </c>
      <c r="AQ330" t="s">
        <v>67</v>
      </c>
      <c r="AR330" s="6" t="str">
        <f>VLOOKUP($A330,PreSurvey!$D:AC,26,FALSE)</f>
        <v>Disagree Strongly</v>
      </c>
      <c r="AS330" t="s">
        <v>66</v>
      </c>
      <c r="AT330" s="6" t="str">
        <f>VLOOKUP($A330,PreSurvey!$D:AD,27,FALSE)</f>
        <v>Neither Agree nor Disagree</v>
      </c>
      <c r="AU330" t="s">
        <v>66</v>
      </c>
      <c r="AV330" s="6" t="str">
        <f>VLOOKUP($A330,PreSurvey!$D:AE,28,FALSE)</f>
        <v>Disagree Strongly</v>
      </c>
      <c r="AW330" t="s">
        <v>66</v>
      </c>
      <c r="AX330" s="6" t="str">
        <f>VLOOKUP($A330,PreSurvey!$D:AF,29,FALSE)</f>
        <v>Agree Slightly</v>
      </c>
      <c r="AY330" t="s">
        <v>66</v>
      </c>
      <c r="AZ330" s="6" t="str">
        <f>VLOOKUP($A330,PreSurvey!$D:AG,30,FALSE)</f>
        <v>Agree Slightly</v>
      </c>
      <c r="BA330" t="s">
        <v>66</v>
      </c>
      <c r="BB330" s="6" t="str">
        <f>VLOOKUP($A330,PreSurvey!$D:AH,31,FALSE)</f>
        <v>Disagree Slightly</v>
      </c>
      <c r="BC330" t="s">
        <v>60</v>
      </c>
      <c r="BD330" s="6" t="str">
        <f>VLOOKUP($A330,PreSurvey!$D:AI,32,FALSE)</f>
        <v>Agree Slightly</v>
      </c>
      <c r="BE330" t="s">
        <v>60</v>
      </c>
      <c r="BF330" s="6" t="str">
        <f>VLOOKUP($A330,PreSurvey!$D:AJ,33,FALSE)</f>
        <v>Neither Agree nor Disagree</v>
      </c>
      <c r="BG330" t="s">
        <v>60</v>
      </c>
      <c r="BH330" s="6" t="str">
        <f>VLOOKUP($A330,PreSurvey!$D:AK,34,FALSE)</f>
        <v>Neither Agree nor Disagree</v>
      </c>
      <c r="BI330" t="s">
        <v>67</v>
      </c>
      <c r="BJ330" s="6" t="str">
        <f>VLOOKUP($A330,PreSurvey!$D:AL,35,FALSE)</f>
        <v>Neither Agree nor Disagree</v>
      </c>
      <c r="BK330" t="s">
        <v>66</v>
      </c>
      <c r="BL330" s="6" t="str">
        <f>VLOOKUP($A330,PreSurvey!$D:AM,36,FALSE)</f>
        <v>Neither Agree nor Disagree</v>
      </c>
      <c r="BM330" t="s">
        <v>65</v>
      </c>
      <c r="BN330" s="6" t="str">
        <f>VLOOKUP($A330,PreSurvey!$D:AN,37,FALSE)</f>
        <v>Agree Slightly</v>
      </c>
      <c r="BO330" t="s">
        <v>60</v>
      </c>
      <c r="BP330" s="6" t="str">
        <f>VLOOKUP($A330,PreSurvey!$D:AO,38,FALSE)</f>
        <v>Neither Agree nor Disagree</v>
      </c>
      <c r="BQ330" t="s">
        <v>66</v>
      </c>
      <c r="BR330" s="6" t="str">
        <f>VLOOKUP($A330,PreSurvey!$D:AP,39,FALSE)</f>
        <v>Agree Slightly</v>
      </c>
      <c r="BS330" t="s">
        <v>66</v>
      </c>
      <c r="BT330" s="6" t="str">
        <f>VLOOKUP($A330,PreSurvey!$D:AQ,40,FALSE)</f>
        <v>Neither Agree nor Disagree</v>
      </c>
      <c r="BU330" t="s">
        <v>66</v>
      </c>
      <c r="BV330" s="6" t="str">
        <f>VLOOKUP($A330,PreSurvey!$D:AR,41,FALSE)</f>
        <v>Disagree Slightly</v>
      </c>
      <c r="BW330" t="s">
        <v>67</v>
      </c>
      <c r="BX330" s="6" t="str">
        <f>VLOOKUP($A330,PreSurvey!$D:AS,42,FALSE)</f>
        <v>Disagree Slightly</v>
      </c>
      <c r="BY330" t="s">
        <v>67</v>
      </c>
      <c r="BZ330" s="6" t="str">
        <f>VLOOKUP($A330,PreSurvey!$D:AT,43,FALSE)</f>
        <v>Disagree Slightly</v>
      </c>
      <c r="CA330" t="s">
        <v>67</v>
      </c>
      <c r="CB330" s="6" t="str">
        <f>VLOOKUP($A330,PreSurvey!$D:AU,44,FALSE)</f>
        <v>Agree Strongly</v>
      </c>
      <c r="CC330" t="s">
        <v>65</v>
      </c>
      <c r="CD330" s="6" t="str">
        <f>VLOOKUP($A330,PreSurvey!$D:AV,45,FALSE)</f>
        <v>Agree Strongly</v>
      </c>
      <c r="CE330" t="s">
        <v>66</v>
      </c>
      <c r="CF330" s="6" t="str">
        <f>VLOOKUP($A330,PreSurvey!$D:AW,46,FALSE)</f>
        <v>Agree Strongly</v>
      </c>
      <c r="CG330" t="s">
        <v>65</v>
      </c>
      <c r="CH330" s="6" t="str">
        <f>VLOOKUP($A330,PreSurvey!$D:AX,47,FALSE)</f>
        <v>Agree Strongly</v>
      </c>
      <c r="CI330" t="s">
        <v>65</v>
      </c>
      <c r="CJ330" s="6" t="str">
        <f>VLOOKUP($A330,PreSurvey!$D:AY,48,FALSE)</f>
        <v>Agree Strongly</v>
      </c>
      <c r="CK330" t="s">
        <v>65</v>
      </c>
      <c r="CL330">
        <v>517</v>
      </c>
      <c r="CM330" s="3">
        <v>44437.275000000001</v>
      </c>
    </row>
    <row r="331" spans="1:91" x14ac:dyDescent="0.35">
      <c r="A331" s="5" t="s">
        <v>451</v>
      </c>
      <c r="B331" t="s">
        <v>342</v>
      </c>
      <c r="C331" t="s">
        <v>705</v>
      </c>
      <c r="D331" t="s">
        <v>63</v>
      </c>
      <c r="E331" s="6" t="s">
        <v>52</v>
      </c>
      <c r="F331" s="6" t="s">
        <v>77</v>
      </c>
      <c r="G331" s="6" t="s">
        <v>58</v>
      </c>
      <c r="H331" s="6" t="s">
        <v>59</v>
      </c>
      <c r="I331">
        <v>5</v>
      </c>
      <c r="J331">
        <v>5</v>
      </c>
      <c r="K331">
        <v>5</v>
      </c>
      <c r="L331" s="6" t="str">
        <f>VLOOKUP($A331,PreSurvey!$D:M,10,FALSE)</f>
        <v>Neither Agree nor Disagree</v>
      </c>
      <c r="M331" t="s">
        <v>68</v>
      </c>
      <c r="N331" s="6" t="str">
        <f>VLOOKUP($A331,PreSurvey!$D:N,11,FALSE)</f>
        <v>Disagree Slightly</v>
      </c>
      <c r="O331" t="s">
        <v>66</v>
      </c>
      <c r="P331" s="6" t="str">
        <f>VLOOKUP($A331,PreSurvey!$D:O,12,FALSE)</f>
        <v>Disagree Strongly</v>
      </c>
      <c r="Q331" t="s">
        <v>67</v>
      </c>
      <c r="R331" s="6" t="str">
        <f>VLOOKUP($A331,PreSurvey!$D:P,13,FALSE)</f>
        <v>Agree Slightly</v>
      </c>
      <c r="S331" t="s">
        <v>65</v>
      </c>
      <c r="T331" s="6" t="str">
        <f>VLOOKUP($A331,PreSurvey!$D:Q,14,FALSE)</f>
        <v>Agree Slightly</v>
      </c>
      <c r="U331" t="s">
        <v>65</v>
      </c>
      <c r="V331" s="6" t="str">
        <f>VLOOKUP($A331,PreSurvey!$D:R,15,FALSE)</f>
        <v>Disagree Strongly</v>
      </c>
      <c r="W331" t="s">
        <v>66</v>
      </c>
      <c r="X331" s="6" t="str">
        <f>VLOOKUP($A331,PreSurvey!$D:S,16,FALSE)</f>
        <v>Disagree Strongly</v>
      </c>
      <c r="Y331" t="s">
        <v>66</v>
      </c>
      <c r="Z331" s="6" t="str">
        <f>VLOOKUP($A331,PreSurvey!$D:T,17,FALSE)</f>
        <v>Disagree Strongly</v>
      </c>
      <c r="AA331" t="s">
        <v>67</v>
      </c>
      <c r="AB331" s="6" t="str">
        <f>VLOOKUP($A331,PreSurvey!$D:U,18,FALSE)</f>
        <v>Neither Agree nor Disagree</v>
      </c>
      <c r="AC331" t="s">
        <v>65</v>
      </c>
      <c r="AD331" s="6" t="str">
        <f>VLOOKUP($A331,PreSurvey!$D:V,19,FALSE)</f>
        <v>Neither Agree nor Disagree</v>
      </c>
      <c r="AE331" t="s">
        <v>67</v>
      </c>
      <c r="AF331" s="6" t="str">
        <f>VLOOKUP($A331,PreSurvey!$D:W,20,FALSE)</f>
        <v>Neither Agree nor Disagree</v>
      </c>
      <c r="AG331" t="s">
        <v>60</v>
      </c>
      <c r="AH331" s="6" t="str">
        <f>VLOOKUP($A331,PreSurvey!$D:X,21,FALSE)</f>
        <v>Disagree Slightly</v>
      </c>
      <c r="AI331" t="s">
        <v>66</v>
      </c>
      <c r="AJ331" s="6" t="str">
        <f>VLOOKUP($A331,PreSurvey!$D:Y,22,FALSE)</f>
        <v>Disagree Strongly</v>
      </c>
      <c r="AK331" t="s">
        <v>66</v>
      </c>
      <c r="AL331" s="6" t="str">
        <f>VLOOKUP($A331,PreSurvey!$D:Z,23,FALSE)</f>
        <v>Disagree Slightly</v>
      </c>
      <c r="AM331" t="s">
        <v>66</v>
      </c>
      <c r="AN331" s="6" t="str">
        <f>VLOOKUP($A331,PreSurvey!$D:AA,24,FALSE)</f>
        <v>Disagree Slightly</v>
      </c>
      <c r="AO331" t="s">
        <v>66</v>
      </c>
      <c r="AP331" s="6" t="str">
        <f>VLOOKUP($A331,PreSurvey!$D:AB,25,FALSE)</f>
        <v>Disagree Slightly</v>
      </c>
      <c r="AQ331" t="s">
        <v>67</v>
      </c>
      <c r="AR331" s="6" t="str">
        <f>VLOOKUP($A331,PreSurvey!$D:AC,26,FALSE)</f>
        <v>Neither Agree nor Disagree</v>
      </c>
      <c r="AS331" t="s">
        <v>67</v>
      </c>
      <c r="AT331" s="6" t="str">
        <f>VLOOKUP($A331,PreSurvey!$D:AD,27,FALSE)</f>
        <v>Agree Strongly</v>
      </c>
      <c r="AU331" t="s">
        <v>68</v>
      </c>
      <c r="AV331" s="6" t="str">
        <f>VLOOKUP($A331,PreSurvey!$D:AE,28,FALSE)</f>
        <v>Disagree Slightly</v>
      </c>
      <c r="AW331" t="s">
        <v>68</v>
      </c>
      <c r="AX331" s="6" t="str">
        <f>VLOOKUP($A331,PreSurvey!$D:AF,29,FALSE)</f>
        <v>Disagree Slightly</v>
      </c>
      <c r="AY331" t="s">
        <v>65</v>
      </c>
      <c r="AZ331" s="6" t="str">
        <f>VLOOKUP($A331,PreSurvey!$D:AG,30,FALSE)</f>
        <v>Agree Slightly</v>
      </c>
      <c r="BA331" t="s">
        <v>65</v>
      </c>
      <c r="BB331" s="6" t="str">
        <f>VLOOKUP($A331,PreSurvey!$D:AH,31,FALSE)</f>
        <v>Disagree Slightly</v>
      </c>
      <c r="BC331" t="s">
        <v>65</v>
      </c>
      <c r="BD331" s="6" t="str">
        <f>VLOOKUP($A331,PreSurvey!$D:AI,32,FALSE)</f>
        <v>Disagree Slightly</v>
      </c>
      <c r="BE331" t="s">
        <v>65</v>
      </c>
      <c r="BF331" s="6" t="str">
        <f>VLOOKUP($A331,PreSurvey!$D:AJ,33,FALSE)</f>
        <v>Disagree Strongly</v>
      </c>
      <c r="BG331" t="s">
        <v>66</v>
      </c>
      <c r="BH331" s="6" t="str">
        <f>VLOOKUP($A331,PreSurvey!$D:AK,34,FALSE)</f>
        <v>Disagree Strongly</v>
      </c>
      <c r="BI331" t="s">
        <v>67</v>
      </c>
      <c r="BJ331" s="6" t="str">
        <f>VLOOKUP($A331,PreSurvey!$D:AL,35,FALSE)</f>
        <v>Disagree Strongly</v>
      </c>
      <c r="BK331" t="s">
        <v>67</v>
      </c>
      <c r="BL331" s="6" t="str">
        <f>VLOOKUP($A331,PreSurvey!$D:AM,36,FALSE)</f>
        <v>Neither Agree nor Disagree</v>
      </c>
      <c r="BM331" t="s">
        <v>67</v>
      </c>
      <c r="BN331" s="6" t="str">
        <f>VLOOKUP($A331,PreSurvey!$D:AN,37,FALSE)</f>
        <v>Agree Slightly</v>
      </c>
      <c r="BO331" t="s">
        <v>65</v>
      </c>
      <c r="BP331" s="6" t="str">
        <f>VLOOKUP($A331,PreSurvey!$D:AO,38,FALSE)</f>
        <v>Disagree Strongly</v>
      </c>
      <c r="BQ331" t="s">
        <v>67</v>
      </c>
      <c r="BR331" s="6" t="str">
        <f>VLOOKUP($A331,PreSurvey!$D:AP,39,FALSE)</f>
        <v>Disagree Slightly</v>
      </c>
      <c r="BS331" t="s">
        <v>67</v>
      </c>
      <c r="BT331" s="6" t="str">
        <f>VLOOKUP($A331,PreSurvey!$D:AQ,40,FALSE)</f>
        <v>Disagree Strongly</v>
      </c>
      <c r="BU331" t="s">
        <v>66</v>
      </c>
      <c r="BV331" s="6" t="str">
        <f>VLOOKUP($A331,PreSurvey!$D:AR,41,FALSE)</f>
        <v>Disagree Strongly</v>
      </c>
      <c r="BW331" t="s">
        <v>66</v>
      </c>
      <c r="BX331" s="6" t="str">
        <f>VLOOKUP($A331,PreSurvey!$D:AS,42,FALSE)</f>
        <v>Disagree Strongly</v>
      </c>
      <c r="BY331" t="s">
        <v>60</v>
      </c>
      <c r="BZ331" s="6" t="str">
        <f>VLOOKUP($A331,PreSurvey!$D:AT,43,FALSE)</f>
        <v>Agree Slightly</v>
      </c>
      <c r="CA331" t="s">
        <v>65</v>
      </c>
      <c r="CB331" s="6" t="str">
        <f>VLOOKUP($A331,PreSurvey!$D:AU,44,FALSE)</f>
        <v>Agree Strongly</v>
      </c>
      <c r="CC331" t="s">
        <v>68</v>
      </c>
      <c r="CD331" s="6" t="str">
        <f>VLOOKUP($A331,PreSurvey!$D:AV,45,FALSE)</f>
        <v>Agree Strongly</v>
      </c>
      <c r="CE331" t="s">
        <v>68</v>
      </c>
      <c r="CF331" s="6" t="str">
        <f>VLOOKUP($A331,PreSurvey!$D:AW,46,FALSE)</f>
        <v>Agree Slightly</v>
      </c>
      <c r="CG331" t="s">
        <v>60</v>
      </c>
      <c r="CH331" s="6" t="str">
        <f>VLOOKUP($A331,PreSurvey!$D:AX,47,FALSE)</f>
        <v>Agree Slightly</v>
      </c>
      <c r="CI331" t="s">
        <v>65</v>
      </c>
      <c r="CJ331" s="6" t="str">
        <f>VLOOKUP($A331,PreSurvey!$D:AY,48,FALSE)</f>
        <v>Neither Agree nor Disagree</v>
      </c>
      <c r="CK331" t="s">
        <v>66</v>
      </c>
      <c r="CL331">
        <v>447</v>
      </c>
      <c r="CM331" s="3">
        <v>44437.081944444442</v>
      </c>
    </row>
    <row r="332" spans="1:91" x14ac:dyDescent="0.35">
      <c r="A332" s="5" t="s">
        <v>452</v>
      </c>
      <c r="B332" t="s">
        <v>342</v>
      </c>
      <c r="C332" t="s">
        <v>705</v>
      </c>
      <c r="D332" t="s">
        <v>63</v>
      </c>
      <c r="E332" s="6" t="s">
        <v>58</v>
      </c>
      <c r="F332" s="6" t="s">
        <v>73</v>
      </c>
      <c r="G332" s="6" t="s">
        <v>58</v>
      </c>
      <c r="H332" s="6" t="s">
        <v>59</v>
      </c>
      <c r="I332">
        <v>4</v>
      </c>
      <c r="J332">
        <v>4</v>
      </c>
      <c r="K332">
        <v>4</v>
      </c>
      <c r="L332" s="6" t="str">
        <f>VLOOKUP($A332,PreSurvey!$D:M,10,FALSE)</f>
        <v>Neither Agree nor Disagree</v>
      </c>
      <c r="M332" t="s">
        <v>60</v>
      </c>
      <c r="N332" s="6" t="str">
        <f>VLOOKUP($A332,PreSurvey!$D:N,11,FALSE)</f>
        <v>Neither Agree nor Disagree</v>
      </c>
      <c r="O332" t="s">
        <v>60</v>
      </c>
      <c r="P332" s="6" t="str">
        <f>VLOOKUP($A332,PreSurvey!$D:O,12,FALSE)</f>
        <v>Neither Agree nor Disagree</v>
      </c>
      <c r="Q332" t="s">
        <v>60</v>
      </c>
      <c r="R332" s="6" t="str">
        <f>VLOOKUP($A332,PreSurvey!$D:P,13,FALSE)</f>
        <v>Neither Agree nor Disagree</v>
      </c>
      <c r="S332" t="s">
        <v>60</v>
      </c>
      <c r="T332" s="6" t="str">
        <f>VLOOKUP($A332,PreSurvey!$D:Q,14,FALSE)</f>
        <v>Neither Agree nor Disagree</v>
      </c>
      <c r="U332" t="s">
        <v>60</v>
      </c>
      <c r="V332" s="6" t="str">
        <f>VLOOKUP($A332,PreSurvey!$D:R,15,FALSE)</f>
        <v>Neither Agree nor Disagree</v>
      </c>
      <c r="W332" t="s">
        <v>60</v>
      </c>
      <c r="X332" s="6" t="str">
        <f>VLOOKUP($A332,PreSurvey!$D:S,16,FALSE)</f>
        <v>Neither Agree nor Disagree</v>
      </c>
      <c r="Y332" t="s">
        <v>60</v>
      </c>
      <c r="Z332" s="6" t="str">
        <f>VLOOKUP($A332,PreSurvey!$D:T,17,FALSE)</f>
        <v>Neither Agree nor Disagree</v>
      </c>
      <c r="AA332" t="s">
        <v>60</v>
      </c>
      <c r="AB332" s="6" t="str">
        <f>VLOOKUP($A332,PreSurvey!$D:U,18,FALSE)</f>
        <v>Neither Agree nor Disagree</v>
      </c>
      <c r="AC332" t="s">
        <v>60</v>
      </c>
      <c r="AD332" s="6" t="str">
        <f>VLOOKUP($A332,PreSurvey!$D:V,19,FALSE)</f>
        <v>Neither Agree nor Disagree</v>
      </c>
      <c r="AE332" t="s">
        <v>60</v>
      </c>
      <c r="AF332" s="6" t="str">
        <f>VLOOKUP($A332,PreSurvey!$D:W,20,FALSE)</f>
        <v>Neither Agree nor Disagree</v>
      </c>
      <c r="AG332" t="s">
        <v>60</v>
      </c>
      <c r="AH332" s="6" t="str">
        <f>VLOOKUP($A332,PreSurvey!$D:X,21,FALSE)</f>
        <v>Neither Agree nor Disagree</v>
      </c>
      <c r="AI332" t="s">
        <v>60</v>
      </c>
      <c r="AJ332" s="6" t="str">
        <f>VLOOKUP($A332,PreSurvey!$D:Y,22,FALSE)</f>
        <v>Neither Agree nor Disagree</v>
      </c>
      <c r="AK332" t="s">
        <v>60</v>
      </c>
      <c r="AL332" s="6" t="str">
        <f>VLOOKUP($A332,PreSurvey!$D:Z,23,FALSE)</f>
        <v>Neither Agree nor Disagree</v>
      </c>
      <c r="AM332" t="s">
        <v>60</v>
      </c>
      <c r="AN332" s="6" t="str">
        <f>VLOOKUP($A332,PreSurvey!$D:AA,24,FALSE)</f>
        <v>Neither Agree nor Disagree</v>
      </c>
      <c r="AO332" t="s">
        <v>60</v>
      </c>
      <c r="AP332" s="6" t="str">
        <f>VLOOKUP($A332,PreSurvey!$D:AB,25,FALSE)</f>
        <v>Neither Agree nor Disagree</v>
      </c>
      <c r="AQ332" t="s">
        <v>60</v>
      </c>
      <c r="AR332" s="6" t="str">
        <f>VLOOKUP($A332,PreSurvey!$D:AC,26,FALSE)</f>
        <v>Neither Agree nor Disagree</v>
      </c>
      <c r="AS332" t="s">
        <v>60</v>
      </c>
      <c r="AT332" s="6" t="str">
        <f>VLOOKUP($A332,PreSurvey!$D:AD,27,FALSE)</f>
        <v>Neither Agree nor Disagree</v>
      </c>
      <c r="AU332" t="s">
        <v>60</v>
      </c>
      <c r="AV332" s="6" t="str">
        <f>VLOOKUP($A332,PreSurvey!$D:AE,28,FALSE)</f>
        <v>Neither Agree nor Disagree</v>
      </c>
      <c r="AW332" t="s">
        <v>60</v>
      </c>
      <c r="AX332" s="6" t="str">
        <f>VLOOKUP($A332,PreSurvey!$D:AF,29,FALSE)</f>
        <v>Neither Agree nor Disagree</v>
      </c>
      <c r="AY332" t="s">
        <v>60</v>
      </c>
      <c r="AZ332" s="6" t="str">
        <f>VLOOKUP($A332,PreSurvey!$D:AG,30,FALSE)</f>
        <v>Neither Agree nor Disagree</v>
      </c>
      <c r="BA332" t="s">
        <v>60</v>
      </c>
      <c r="BB332" s="6" t="str">
        <f>VLOOKUP($A332,PreSurvey!$D:AH,31,FALSE)</f>
        <v>Neither Agree nor Disagree</v>
      </c>
      <c r="BC332" t="s">
        <v>60</v>
      </c>
      <c r="BD332" s="6" t="str">
        <f>VLOOKUP($A332,PreSurvey!$D:AI,32,FALSE)</f>
        <v>Neither Agree nor Disagree</v>
      </c>
      <c r="BE332" t="s">
        <v>60</v>
      </c>
      <c r="BF332" s="6" t="str">
        <f>VLOOKUP($A332,PreSurvey!$D:AJ,33,FALSE)</f>
        <v>Neither Agree nor Disagree</v>
      </c>
      <c r="BG332" t="s">
        <v>60</v>
      </c>
      <c r="BH332" s="6" t="str">
        <f>VLOOKUP($A332,PreSurvey!$D:AK,34,FALSE)</f>
        <v>Neither Agree nor Disagree</v>
      </c>
      <c r="BI332" t="s">
        <v>60</v>
      </c>
      <c r="BJ332" s="6" t="str">
        <f>VLOOKUP($A332,PreSurvey!$D:AL,35,FALSE)</f>
        <v>Neither Agree nor Disagree</v>
      </c>
      <c r="BK332" t="s">
        <v>60</v>
      </c>
      <c r="BL332" s="6" t="str">
        <f>VLOOKUP($A332,PreSurvey!$D:AM,36,FALSE)</f>
        <v>Neither Agree nor Disagree</v>
      </c>
      <c r="BM332" t="s">
        <v>60</v>
      </c>
      <c r="BN332" s="6" t="str">
        <f>VLOOKUP($A332,PreSurvey!$D:AN,37,FALSE)</f>
        <v>Neither Agree nor Disagree</v>
      </c>
      <c r="BO332" t="s">
        <v>60</v>
      </c>
      <c r="BP332" s="6" t="str">
        <f>VLOOKUP($A332,PreSurvey!$D:AO,38,FALSE)</f>
        <v>Neither Agree nor Disagree</v>
      </c>
      <c r="BQ332" t="s">
        <v>60</v>
      </c>
      <c r="BR332" s="6" t="str">
        <f>VLOOKUP($A332,PreSurvey!$D:AP,39,FALSE)</f>
        <v>Neither Agree nor Disagree</v>
      </c>
      <c r="BS332" t="s">
        <v>60</v>
      </c>
      <c r="BT332" s="6" t="str">
        <f>VLOOKUP($A332,PreSurvey!$D:AQ,40,FALSE)</f>
        <v>Neither Agree nor Disagree</v>
      </c>
      <c r="BU332" t="s">
        <v>60</v>
      </c>
      <c r="BV332" s="6" t="str">
        <f>VLOOKUP($A332,PreSurvey!$D:AR,41,FALSE)</f>
        <v>Neither Agree nor Disagree</v>
      </c>
      <c r="BW332" t="s">
        <v>60</v>
      </c>
      <c r="BX332" s="6" t="str">
        <f>VLOOKUP($A332,PreSurvey!$D:AS,42,FALSE)</f>
        <v>Neither Agree nor Disagree</v>
      </c>
      <c r="BY332" t="s">
        <v>60</v>
      </c>
      <c r="BZ332" s="6" t="str">
        <f>VLOOKUP($A332,PreSurvey!$D:AT,43,FALSE)</f>
        <v>Neither Agree nor Disagree</v>
      </c>
      <c r="CA332" t="s">
        <v>60</v>
      </c>
      <c r="CB332" s="6" t="str">
        <f>VLOOKUP($A332,PreSurvey!$D:AU,44,FALSE)</f>
        <v>Neither Agree nor Disagree</v>
      </c>
      <c r="CC332" t="s">
        <v>60</v>
      </c>
      <c r="CD332" s="6" t="str">
        <f>VLOOKUP($A332,PreSurvey!$D:AV,45,FALSE)</f>
        <v>Neither Agree nor Disagree</v>
      </c>
      <c r="CE332" t="s">
        <v>60</v>
      </c>
      <c r="CF332" s="6" t="str">
        <f>VLOOKUP($A332,PreSurvey!$D:AW,46,FALSE)</f>
        <v>Neither Agree nor Disagree</v>
      </c>
      <c r="CG332" t="s">
        <v>60</v>
      </c>
      <c r="CH332" s="6" t="str">
        <f>VLOOKUP($A332,PreSurvey!$D:AX,47,FALSE)</f>
        <v>Neither Agree nor Disagree</v>
      </c>
      <c r="CI332" t="s">
        <v>60</v>
      </c>
      <c r="CJ332" s="6" t="str">
        <f>VLOOKUP($A332,PreSurvey!$D:AY,48,FALSE)</f>
        <v>Neither Agree nor Disagree</v>
      </c>
      <c r="CK332" t="s">
        <v>60</v>
      </c>
      <c r="CL332">
        <v>438</v>
      </c>
      <c r="CM332" s="3">
        <v>44436.767361111109</v>
      </c>
    </row>
    <row r="333" spans="1:91" x14ac:dyDescent="0.35">
      <c r="A333" s="5" t="s">
        <v>359</v>
      </c>
      <c r="B333" t="s">
        <v>342</v>
      </c>
      <c r="C333" t="s">
        <v>705</v>
      </c>
      <c r="D333" t="s">
        <v>63</v>
      </c>
      <c r="E333" s="6" t="s">
        <v>58</v>
      </c>
      <c r="F333" s="6" t="s">
        <v>73</v>
      </c>
      <c r="G333" s="6" t="s">
        <v>58</v>
      </c>
      <c r="H333" s="6" t="s">
        <v>59</v>
      </c>
      <c r="I333">
        <v>5</v>
      </c>
      <c r="J333">
        <v>5</v>
      </c>
      <c r="K333">
        <v>5</v>
      </c>
      <c r="L333" s="6" t="str">
        <f>VLOOKUP($A333,PreSurvey!$D:M,10,FALSE)</f>
        <v>Neither Agree nor Disagree</v>
      </c>
      <c r="M333" t="s">
        <v>68</v>
      </c>
      <c r="N333" s="6" t="str">
        <f>VLOOKUP($A333,PreSurvey!$D:N,11,FALSE)</f>
        <v>Disagree Strongly</v>
      </c>
      <c r="O333" t="s">
        <v>67</v>
      </c>
      <c r="P333" s="6" t="str">
        <f>VLOOKUP($A333,PreSurvey!$D:O,12,FALSE)</f>
        <v>Disagree Slightly</v>
      </c>
      <c r="Q333" t="s">
        <v>66</v>
      </c>
      <c r="R333" s="6" t="str">
        <f>VLOOKUP($A333,PreSurvey!$D:P,13,FALSE)</f>
        <v>Agree Slightly</v>
      </c>
      <c r="S333" t="s">
        <v>65</v>
      </c>
      <c r="T333" s="6" t="str">
        <f>VLOOKUP($A333,PreSurvey!$D:Q,14,FALSE)</f>
        <v>Agree Slightly</v>
      </c>
      <c r="U333" t="s">
        <v>68</v>
      </c>
      <c r="V333" s="6" t="str">
        <f>VLOOKUP($A333,PreSurvey!$D:R,15,FALSE)</f>
        <v>Disagree Strongly</v>
      </c>
      <c r="W333" t="s">
        <v>67</v>
      </c>
      <c r="X333" s="6" t="str">
        <f>VLOOKUP($A333,PreSurvey!$D:S,16,FALSE)</f>
        <v>Disagree Slightly</v>
      </c>
      <c r="Y333" t="s">
        <v>67</v>
      </c>
      <c r="Z333" s="6" t="str">
        <f>VLOOKUP($A333,PreSurvey!$D:T,17,FALSE)</f>
        <v>Disagree Strongly</v>
      </c>
      <c r="AA333" t="s">
        <v>67</v>
      </c>
      <c r="AB333" s="6" t="str">
        <f>VLOOKUP($A333,PreSurvey!$D:U,18,FALSE)</f>
        <v>Agree Strongly</v>
      </c>
      <c r="AC333" t="s">
        <v>65</v>
      </c>
      <c r="AD333" s="6" t="str">
        <f>VLOOKUP($A333,PreSurvey!$D:V,19,FALSE)</f>
        <v>Neither Agree nor Disagree</v>
      </c>
      <c r="AE333" t="s">
        <v>66</v>
      </c>
      <c r="AF333" s="6" t="str">
        <f>VLOOKUP($A333,PreSurvey!$D:W,20,FALSE)</f>
        <v>Disagree Slightly</v>
      </c>
      <c r="AG333" t="s">
        <v>65</v>
      </c>
      <c r="AH333" s="6" t="str">
        <f>VLOOKUP($A333,PreSurvey!$D:X,21,FALSE)</f>
        <v>Disagree Slightly</v>
      </c>
      <c r="AI333" t="s">
        <v>65</v>
      </c>
      <c r="AJ333" s="6" t="str">
        <f>VLOOKUP($A333,PreSurvey!$D:Y,22,FALSE)</f>
        <v>Neither Agree nor Disagree</v>
      </c>
      <c r="AK333" t="s">
        <v>60</v>
      </c>
      <c r="AL333" s="6" t="str">
        <f>VLOOKUP($A333,PreSurvey!$D:Z,23,FALSE)</f>
        <v>Disagree Strongly</v>
      </c>
      <c r="AM333" t="s">
        <v>67</v>
      </c>
      <c r="AN333" s="6" t="str">
        <f>VLOOKUP($A333,PreSurvey!$D:AA,24,FALSE)</f>
        <v>Disagree Slightly</v>
      </c>
      <c r="AO333" t="s">
        <v>67</v>
      </c>
      <c r="AP333" s="6" t="str">
        <f>VLOOKUP($A333,PreSurvey!$D:AB,25,FALSE)</f>
        <v>Disagree Strongly</v>
      </c>
      <c r="AQ333" t="s">
        <v>67</v>
      </c>
      <c r="AR333" s="6" t="str">
        <f>VLOOKUP($A333,PreSurvey!$D:AC,26,FALSE)</f>
        <v>Neither Agree nor Disagree</v>
      </c>
      <c r="AS333" t="s">
        <v>65</v>
      </c>
      <c r="AT333" s="6" t="str">
        <f>VLOOKUP($A333,PreSurvey!$D:AD,27,FALSE)</f>
        <v>Agree Slightly</v>
      </c>
      <c r="AU333" t="s">
        <v>60</v>
      </c>
      <c r="AV333" s="6" t="str">
        <f>VLOOKUP($A333,PreSurvey!$D:AE,28,FALSE)</f>
        <v>Neither Agree nor Disagree</v>
      </c>
      <c r="AW333" t="s">
        <v>66</v>
      </c>
      <c r="AX333" s="6" t="str">
        <f>VLOOKUP($A333,PreSurvey!$D:AF,29,FALSE)</f>
        <v>Neither Agree nor Disagree</v>
      </c>
      <c r="AY333" t="s">
        <v>67</v>
      </c>
      <c r="AZ333" s="6" t="str">
        <f>VLOOKUP($A333,PreSurvey!$D:AG,30,FALSE)</f>
        <v>Disagree Slightly</v>
      </c>
      <c r="BA333" t="s">
        <v>67</v>
      </c>
      <c r="BB333" s="6" t="str">
        <f>VLOOKUP($A333,PreSurvey!$D:AH,31,FALSE)</f>
        <v>Neither Agree nor Disagree</v>
      </c>
      <c r="BC333" t="s">
        <v>60</v>
      </c>
      <c r="BD333" s="6" t="str">
        <f>VLOOKUP($A333,PreSurvey!$D:AI,32,FALSE)</f>
        <v>Neither Agree nor Disagree</v>
      </c>
      <c r="BE333" t="s">
        <v>65</v>
      </c>
      <c r="BF333" s="6" t="str">
        <f>VLOOKUP($A333,PreSurvey!$D:AJ,33,FALSE)</f>
        <v>Disagree Strongly</v>
      </c>
      <c r="BG333" t="s">
        <v>67</v>
      </c>
      <c r="BH333" s="6" t="str">
        <f>VLOOKUP($A333,PreSurvey!$D:AK,34,FALSE)</f>
        <v>Disagree Strongly</v>
      </c>
      <c r="BI333" t="s">
        <v>67</v>
      </c>
      <c r="BJ333" s="6" t="str">
        <f>VLOOKUP($A333,PreSurvey!$D:AL,35,FALSE)</f>
        <v>Neither Agree nor Disagree</v>
      </c>
      <c r="BK333" t="s">
        <v>67</v>
      </c>
      <c r="BL333" s="6" t="str">
        <f>VLOOKUP($A333,PreSurvey!$D:AM,36,FALSE)</f>
        <v>Neither Agree nor Disagree</v>
      </c>
      <c r="BM333" t="s">
        <v>60</v>
      </c>
      <c r="BN333" s="6" t="str">
        <f>VLOOKUP($A333,PreSurvey!$D:AN,37,FALSE)</f>
        <v>Agree Slightly</v>
      </c>
      <c r="BO333" t="s">
        <v>60</v>
      </c>
      <c r="BP333" s="6" t="str">
        <f>VLOOKUP($A333,PreSurvey!$D:AO,38,FALSE)</f>
        <v>Disagree Strongly</v>
      </c>
      <c r="BQ333" t="s">
        <v>67</v>
      </c>
      <c r="BR333" s="6" t="str">
        <f>VLOOKUP($A333,PreSurvey!$D:AP,39,FALSE)</f>
        <v>Disagree Slightly</v>
      </c>
      <c r="BS333" t="s">
        <v>67</v>
      </c>
      <c r="BT333" s="6" t="str">
        <f>VLOOKUP($A333,PreSurvey!$D:AQ,40,FALSE)</f>
        <v>Disagree Strongly</v>
      </c>
      <c r="BU333" t="s">
        <v>67</v>
      </c>
      <c r="BV333" s="6" t="str">
        <f>VLOOKUP($A333,PreSurvey!$D:AR,41,FALSE)</f>
        <v>Disagree Slightly</v>
      </c>
      <c r="BW333" t="s">
        <v>67</v>
      </c>
      <c r="BX333" s="6" t="str">
        <f>VLOOKUP($A333,PreSurvey!$D:AS,42,FALSE)</f>
        <v>Neither Agree nor Disagree</v>
      </c>
      <c r="BY333" t="s">
        <v>67</v>
      </c>
      <c r="BZ333" s="6" t="str">
        <f>VLOOKUP($A333,PreSurvey!$D:AT,43,FALSE)</f>
        <v>Agree Slightly</v>
      </c>
      <c r="CA333" t="s">
        <v>68</v>
      </c>
      <c r="CB333" s="6" t="str">
        <f>VLOOKUP($A333,PreSurvey!$D:AU,44,FALSE)</f>
        <v>Agree Slightly</v>
      </c>
      <c r="CC333" t="s">
        <v>68</v>
      </c>
      <c r="CD333" s="6" t="str">
        <f>VLOOKUP($A333,PreSurvey!$D:AV,45,FALSE)</f>
        <v>Neither Agree nor Disagree</v>
      </c>
      <c r="CE333" t="s">
        <v>68</v>
      </c>
      <c r="CF333" s="6" t="str">
        <f>VLOOKUP($A333,PreSurvey!$D:AW,46,FALSE)</f>
        <v>Agree Slightly</v>
      </c>
      <c r="CG333" t="s">
        <v>68</v>
      </c>
      <c r="CH333" s="6" t="str">
        <f>VLOOKUP($A333,PreSurvey!$D:AX,47,FALSE)</f>
        <v>Neither Agree nor Disagree</v>
      </c>
      <c r="CI333" t="s">
        <v>68</v>
      </c>
      <c r="CJ333" s="6" t="str">
        <f>VLOOKUP($A333,PreSurvey!$D:AY,48,FALSE)</f>
        <v>Disagree Slightly</v>
      </c>
      <c r="CK333" t="s">
        <v>60</v>
      </c>
      <c r="CL333">
        <v>640</v>
      </c>
      <c r="CM333" s="3">
        <v>44437.399305555555</v>
      </c>
    </row>
    <row r="334" spans="1:91" x14ac:dyDescent="0.35">
      <c r="A334" s="5" t="s">
        <v>362</v>
      </c>
      <c r="B334" t="s">
        <v>342</v>
      </c>
      <c r="C334" t="s">
        <v>705</v>
      </c>
      <c r="D334" t="s">
        <v>63</v>
      </c>
      <c r="E334" s="6" t="s">
        <v>58</v>
      </c>
      <c r="F334" s="6" t="s">
        <v>73</v>
      </c>
      <c r="G334" s="6" t="s">
        <v>58</v>
      </c>
      <c r="H334" s="6" t="s">
        <v>59</v>
      </c>
      <c r="I334">
        <v>5</v>
      </c>
      <c r="J334">
        <v>5</v>
      </c>
      <c r="K334">
        <v>5</v>
      </c>
      <c r="L334" s="6" t="str">
        <f>VLOOKUP($A334,PreSurvey!$D:M,10,FALSE)</f>
        <v>Neither Agree nor Disagree</v>
      </c>
      <c r="M334" t="s">
        <v>68</v>
      </c>
      <c r="N334" s="6" t="str">
        <f>VLOOKUP($A334,PreSurvey!$D:N,11,FALSE)</f>
        <v>Disagree Slightly</v>
      </c>
      <c r="O334" t="s">
        <v>66</v>
      </c>
      <c r="P334" s="6" t="str">
        <f>VLOOKUP($A334,PreSurvey!$D:O,12,FALSE)</f>
        <v>Neither Agree nor Disagree</v>
      </c>
      <c r="Q334" t="s">
        <v>67</v>
      </c>
      <c r="R334" s="6" t="str">
        <f>VLOOKUP($A334,PreSurvey!$D:P,13,FALSE)</f>
        <v>Neither Agree nor Disagree</v>
      </c>
      <c r="S334" t="s">
        <v>68</v>
      </c>
      <c r="T334" s="6" t="str">
        <f>VLOOKUP($A334,PreSurvey!$D:Q,14,FALSE)</f>
        <v>Agree Slightly</v>
      </c>
      <c r="U334" t="s">
        <v>68</v>
      </c>
      <c r="V334" s="6" t="str">
        <f>VLOOKUP($A334,PreSurvey!$D:R,15,FALSE)</f>
        <v>Disagree Slightly</v>
      </c>
      <c r="W334" t="s">
        <v>67</v>
      </c>
      <c r="X334" s="6" t="str">
        <f>VLOOKUP($A334,PreSurvey!$D:S,16,FALSE)</f>
        <v>Disagree Slightly</v>
      </c>
      <c r="Y334" t="s">
        <v>67</v>
      </c>
      <c r="Z334" s="6" t="str">
        <f>VLOOKUP($A334,PreSurvey!$D:T,17,FALSE)</f>
        <v>Neither Agree nor Disagree</v>
      </c>
      <c r="AA334" t="s">
        <v>67</v>
      </c>
      <c r="AB334" s="6" t="str">
        <f>VLOOKUP($A334,PreSurvey!$D:U,18,FALSE)</f>
        <v>Neither Agree nor Disagree</v>
      </c>
      <c r="AC334" t="s">
        <v>68</v>
      </c>
      <c r="AD334" s="6" t="str">
        <f>VLOOKUP($A334,PreSurvey!$D:V,19,FALSE)</f>
        <v>Disagree Slightly</v>
      </c>
      <c r="AE334" t="s">
        <v>60</v>
      </c>
      <c r="AF334" s="6" t="str">
        <f>VLOOKUP($A334,PreSurvey!$D:W,20,FALSE)</f>
        <v>Agree Slightly</v>
      </c>
      <c r="AG334" t="s">
        <v>60</v>
      </c>
      <c r="AH334" s="6" t="str">
        <f>VLOOKUP($A334,PreSurvey!$D:X,21,FALSE)</f>
        <v>Neither Agree nor Disagree</v>
      </c>
      <c r="AI334" t="s">
        <v>65</v>
      </c>
      <c r="AJ334" s="6" t="str">
        <f>VLOOKUP($A334,PreSurvey!$D:Y,22,FALSE)</f>
        <v>Neither Agree nor Disagree</v>
      </c>
      <c r="AK334" t="s">
        <v>66</v>
      </c>
      <c r="AL334" s="6" t="str">
        <f>VLOOKUP($A334,PreSurvey!$D:Z,23,FALSE)</f>
        <v>Agree Slightly</v>
      </c>
      <c r="AM334" t="s">
        <v>68</v>
      </c>
      <c r="AN334" s="6" t="str">
        <f>VLOOKUP($A334,PreSurvey!$D:AA,24,FALSE)</f>
        <v>Neither Agree nor Disagree</v>
      </c>
      <c r="AO334" t="s">
        <v>66</v>
      </c>
      <c r="AP334" s="6" t="str">
        <f>VLOOKUP($A334,PreSurvey!$D:AB,25,FALSE)</f>
        <v>Disagree Slightly</v>
      </c>
      <c r="AQ334" t="s">
        <v>67</v>
      </c>
      <c r="AR334" s="6" t="str">
        <f>VLOOKUP($A334,PreSurvey!$D:AC,26,FALSE)</f>
        <v>Disagree Slightly</v>
      </c>
      <c r="AS334" t="s">
        <v>66</v>
      </c>
      <c r="AT334" s="6" t="str">
        <f>VLOOKUP($A334,PreSurvey!$D:AD,27,FALSE)</f>
        <v>Agree Strongly</v>
      </c>
      <c r="AU334" t="s">
        <v>65</v>
      </c>
      <c r="AV334" s="6" t="str">
        <f>VLOOKUP($A334,PreSurvey!$D:AE,28,FALSE)</f>
        <v>Neither Agree nor Disagree</v>
      </c>
      <c r="AW334" t="s">
        <v>60</v>
      </c>
      <c r="AX334" s="6" t="str">
        <f>VLOOKUP($A334,PreSurvey!$D:AF,29,FALSE)</f>
        <v>Agree Slightly</v>
      </c>
      <c r="AY334" t="s">
        <v>66</v>
      </c>
      <c r="AZ334" s="6" t="str">
        <f>VLOOKUP($A334,PreSurvey!$D:AG,30,FALSE)</f>
        <v>Agree Slightly</v>
      </c>
      <c r="BA334" t="s">
        <v>60</v>
      </c>
      <c r="BB334" s="6" t="str">
        <f>VLOOKUP($A334,PreSurvey!$D:AH,31,FALSE)</f>
        <v>Agree Slightly</v>
      </c>
      <c r="BC334" t="s">
        <v>68</v>
      </c>
      <c r="BD334" s="6" t="str">
        <f>VLOOKUP($A334,PreSurvey!$D:AI,32,FALSE)</f>
        <v>Agree Strongly</v>
      </c>
      <c r="BE334" t="s">
        <v>68</v>
      </c>
      <c r="BF334" s="6" t="str">
        <f>VLOOKUP($A334,PreSurvey!$D:AJ,33,FALSE)</f>
        <v>Neither Agree nor Disagree</v>
      </c>
      <c r="BG334" t="s">
        <v>60</v>
      </c>
      <c r="BH334" s="6" t="str">
        <f>VLOOKUP($A334,PreSurvey!$D:AK,34,FALSE)</f>
        <v>Disagree Strongly</v>
      </c>
      <c r="BI334" t="s">
        <v>66</v>
      </c>
      <c r="BJ334" s="6" t="str">
        <f>VLOOKUP($A334,PreSurvey!$D:AL,35,FALSE)</f>
        <v>Disagree Strongly</v>
      </c>
      <c r="BK334" t="s">
        <v>67</v>
      </c>
      <c r="BL334" s="6" t="str">
        <f>VLOOKUP($A334,PreSurvey!$D:AM,36,FALSE)</f>
        <v>Disagree Slightly</v>
      </c>
      <c r="BM334" t="s">
        <v>66</v>
      </c>
      <c r="BN334" s="6" t="str">
        <f>VLOOKUP($A334,PreSurvey!$D:AN,37,FALSE)</f>
        <v>Neither Agree nor Disagree</v>
      </c>
      <c r="BO334" t="s">
        <v>60</v>
      </c>
      <c r="BP334" s="6" t="str">
        <f>VLOOKUP($A334,PreSurvey!$D:AO,38,FALSE)</f>
        <v>Disagree Strongly</v>
      </c>
      <c r="BQ334" t="s">
        <v>67</v>
      </c>
      <c r="BR334" s="6" t="str">
        <f>VLOOKUP($A334,PreSurvey!$D:AP,39,FALSE)</f>
        <v>Neither Agree nor Disagree</v>
      </c>
      <c r="BS334" t="s">
        <v>67</v>
      </c>
      <c r="BT334" s="6" t="str">
        <f>VLOOKUP($A334,PreSurvey!$D:AQ,40,FALSE)</f>
        <v>Disagree Strongly</v>
      </c>
      <c r="BU334" t="s">
        <v>67</v>
      </c>
      <c r="BV334" s="6" t="str">
        <f>VLOOKUP($A334,PreSurvey!$D:AR,41,FALSE)</f>
        <v>Disagree Slightly</v>
      </c>
      <c r="BW334" t="s">
        <v>67</v>
      </c>
      <c r="BX334" s="6" t="str">
        <f>VLOOKUP($A334,PreSurvey!$D:AS,42,FALSE)</f>
        <v>Disagree Slightly</v>
      </c>
      <c r="BY334" t="s">
        <v>67</v>
      </c>
      <c r="BZ334" s="6" t="str">
        <f>VLOOKUP($A334,PreSurvey!$D:AT,43,FALSE)</f>
        <v>Agree Strongly</v>
      </c>
      <c r="CA334" t="s">
        <v>68</v>
      </c>
      <c r="CB334" s="6" t="str">
        <f>VLOOKUP($A334,PreSurvey!$D:AU,44,FALSE)</f>
        <v>Agree Strongly</v>
      </c>
      <c r="CC334" t="s">
        <v>68</v>
      </c>
      <c r="CD334" s="6" t="str">
        <f>VLOOKUP($A334,PreSurvey!$D:AV,45,FALSE)</f>
        <v>Agree Strongly</v>
      </c>
      <c r="CE334" t="s">
        <v>68</v>
      </c>
      <c r="CF334" s="6" t="str">
        <f>VLOOKUP($A334,PreSurvey!$D:AW,46,FALSE)</f>
        <v>Agree Slightly</v>
      </c>
      <c r="CG334" t="s">
        <v>68</v>
      </c>
      <c r="CH334" s="6" t="str">
        <f>VLOOKUP($A334,PreSurvey!$D:AX,47,FALSE)</f>
        <v>Agree Strongly</v>
      </c>
      <c r="CI334" t="s">
        <v>68</v>
      </c>
      <c r="CJ334" s="6" t="str">
        <f>VLOOKUP($A334,PreSurvey!$D:AY,48,FALSE)</f>
        <v>Neither Agree nor Disagree</v>
      </c>
      <c r="CK334" t="s">
        <v>68</v>
      </c>
      <c r="CL334">
        <v>638</v>
      </c>
      <c r="CM334" s="3">
        <v>44437.395833333336</v>
      </c>
    </row>
    <row r="335" spans="1:91" x14ac:dyDescent="0.35">
      <c r="A335" s="5" t="s">
        <v>361</v>
      </c>
      <c r="B335" t="s">
        <v>342</v>
      </c>
      <c r="C335" t="s">
        <v>705</v>
      </c>
      <c r="D335" t="s">
        <v>63</v>
      </c>
      <c r="E335" s="6" t="s">
        <v>52</v>
      </c>
      <c r="F335" s="6" t="s">
        <v>77</v>
      </c>
      <c r="G335" s="6" t="s">
        <v>58</v>
      </c>
      <c r="H335" s="6" t="s">
        <v>59</v>
      </c>
      <c r="I335">
        <v>5</v>
      </c>
      <c r="J335">
        <v>5</v>
      </c>
      <c r="K335">
        <v>5</v>
      </c>
      <c r="L335" s="6" t="str">
        <f>VLOOKUP($A335,PreSurvey!$D:M,10,FALSE)</f>
        <v>Neither Agree nor Disagree</v>
      </c>
      <c r="M335" t="s">
        <v>68</v>
      </c>
      <c r="N335" s="6" t="str">
        <f>VLOOKUP($A335,PreSurvey!$D:N,11,FALSE)</f>
        <v>Neither Agree nor Disagree</v>
      </c>
      <c r="O335" t="s">
        <v>60</v>
      </c>
      <c r="P335" s="6" t="str">
        <f>VLOOKUP($A335,PreSurvey!$D:O,12,FALSE)</f>
        <v>Disagree Slightly</v>
      </c>
      <c r="Q335" t="s">
        <v>66</v>
      </c>
      <c r="R335" s="6" t="str">
        <f>VLOOKUP($A335,PreSurvey!$D:P,13,FALSE)</f>
        <v>Agree Slightly</v>
      </c>
      <c r="S335" t="s">
        <v>65</v>
      </c>
      <c r="T335" s="6" t="str">
        <f>VLOOKUP($A335,PreSurvey!$D:Q,14,FALSE)</f>
        <v>Agree Slightly</v>
      </c>
      <c r="U335" t="s">
        <v>65</v>
      </c>
      <c r="V335" s="6" t="str">
        <f>VLOOKUP($A335,PreSurvey!$D:R,15,FALSE)</f>
        <v>Disagree Slightly</v>
      </c>
      <c r="W335" t="s">
        <v>66</v>
      </c>
      <c r="X335" s="6" t="str">
        <f>VLOOKUP($A335,PreSurvey!$D:S,16,FALSE)</f>
        <v>Disagree Strongly</v>
      </c>
      <c r="Y335" t="s">
        <v>67</v>
      </c>
      <c r="Z335" s="6" t="str">
        <f>VLOOKUP($A335,PreSurvey!$D:T,17,FALSE)</f>
        <v>Disagree Strongly</v>
      </c>
      <c r="AA335" t="s">
        <v>67</v>
      </c>
      <c r="AB335" s="6" t="str">
        <f>VLOOKUP($A335,PreSurvey!$D:U,18,FALSE)</f>
        <v>Agree Strongly</v>
      </c>
      <c r="AC335" t="s">
        <v>68</v>
      </c>
      <c r="AD335" s="6" t="str">
        <f>VLOOKUP($A335,PreSurvey!$D:V,19,FALSE)</f>
        <v>Agree Slightly</v>
      </c>
      <c r="AE335" t="s">
        <v>60</v>
      </c>
      <c r="AF335" s="6" t="str">
        <f>VLOOKUP($A335,PreSurvey!$D:W,20,FALSE)</f>
        <v>Neither Agree nor Disagree</v>
      </c>
      <c r="AG335" t="s">
        <v>60</v>
      </c>
      <c r="AH335" s="6" t="str">
        <f>VLOOKUP($A335,PreSurvey!$D:X,21,FALSE)</f>
        <v>Agree Slightly</v>
      </c>
      <c r="AI335" t="s">
        <v>65</v>
      </c>
      <c r="AJ335" s="6" t="str">
        <f>VLOOKUP($A335,PreSurvey!$D:Y,22,FALSE)</f>
        <v>Neither Agree nor Disagree</v>
      </c>
      <c r="AK335" t="s">
        <v>66</v>
      </c>
      <c r="AL335" s="6" t="str">
        <f>VLOOKUP($A335,PreSurvey!$D:Z,23,FALSE)</f>
        <v>Disagree Strongly</v>
      </c>
      <c r="AM335" t="s">
        <v>67</v>
      </c>
      <c r="AN335" s="6" t="str">
        <f>VLOOKUP($A335,PreSurvey!$D:AA,24,FALSE)</f>
        <v>Disagree Slightly</v>
      </c>
      <c r="AO335" t="s">
        <v>66</v>
      </c>
      <c r="AP335" s="6" t="str">
        <f>VLOOKUP($A335,PreSurvey!$D:AB,25,FALSE)</f>
        <v>Disagree Strongly</v>
      </c>
      <c r="AQ335" t="s">
        <v>67</v>
      </c>
      <c r="AR335" s="6" t="str">
        <f>VLOOKUP($A335,PreSurvey!$D:AC,26,FALSE)</f>
        <v>Neither Agree nor Disagree</v>
      </c>
      <c r="AS335" t="s">
        <v>60</v>
      </c>
      <c r="AT335" s="6" t="str">
        <f>VLOOKUP($A335,PreSurvey!$D:AD,27,FALSE)</f>
        <v>Agree Slightly</v>
      </c>
      <c r="AU335" t="s">
        <v>65</v>
      </c>
      <c r="AV335" s="6" t="str">
        <f>VLOOKUP($A335,PreSurvey!$D:AE,28,FALSE)</f>
        <v>Disagree Slightly</v>
      </c>
      <c r="AW335" t="s">
        <v>66</v>
      </c>
      <c r="AX335" s="6" t="str">
        <f>VLOOKUP($A335,PreSurvey!$D:AF,29,FALSE)</f>
        <v>Neither Agree nor Disagree</v>
      </c>
      <c r="AY335" t="s">
        <v>60</v>
      </c>
      <c r="AZ335" s="6" t="str">
        <f>VLOOKUP($A335,PreSurvey!$D:AG,30,FALSE)</f>
        <v>Agree Slightly</v>
      </c>
      <c r="BA335" t="s">
        <v>66</v>
      </c>
      <c r="BB335" s="6" t="str">
        <f>VLOOKUP($A335,PreSurvey!$D:AH,31,FALSE)</f>
        <v>Agree Strongly</v>
      </c>
      <c r="BC335" t="s">
        <v>68</v>
      </c>
      <c r="BD335" s="6" t="str">
        <f>VLOOKUP($A335,PreSurvey!$D:AI,32,FALSE)</f>
        <v>Agree Strongly</v>
      </c>
      <c r="BE335" t="s">
        <v>68</v>
      </c>
      <c r="BF335" s="6" t="str">
        <f>VLOOKUP($A335,PreSurvey!$D:AJ,33,FALSE)</f>
        <v>Neither Agree nor Disagree</v>
      </c>
      <c r="BG335" t="s">
        <v>60</v>
      </c>
      <c r="BH335" s="6" t="str">
        <f>VLOOKUP($A335,PreSurvey!$D:AK,34,FALSE)</f>
        <v>Neither Agree nor Disagree</v>
      </c>
      <c r="BI335" t="s">
        <v>60</v>
      </c>
      <c r="BJ335" s="6" t="str">
        <f>VLOOKUP($A335,PreSurvey!$D:AL,35,FALSE)</f>
        <v>Neither Agree nor Disagree</v>
      </c>
      <c r="BK335" t="s">
        <v>60</v>
      </c>
      <c r="BL335" s="6" t="str">
        <f>VLOOKUP($A335,PreSurvey!$D:AM,36,FALSE)</f>
        <v>Disagree Slightly</v>
      </c>
      <c r="BM335" t="s">
        <v>66</v>
      </c>
      <c r="BN335" s="6" t="str">
        <f>VLOOKUP($A335,PreSurvey!$D:AN,37,FALSE)</f>
        <v>Disagree Strongly</v>
      </c>
      <c r="BO335" t="s">
        <v>66</v>
      </c>
      <c r="BP335" s="6" t="str">
        <f>VLOOKUP($A335,PreSurvey!$D:AO,38,FALSE)</f>
        <v>Disagree Strongly</v>
      </c>
      <c r="BQ335" t="s">
        <v>67</v>
      </c>
      <c r="BR335" s="6" t="str">
        <f>VLOOKUP($A335,PreSurvey!$D:AP,39,FALSE)</f>
        <v>Neither Agree nor Disagree</v>
      </c>
      <c r="BS335" t="s">
        <v>66</v>
      </c>
      <c r="BT335" s="6" t="str">
        <f>VLOOKUP($A335,PreSurvey!$D:AQ,40,FALSE)</f>
        <v>Disagree Slightly</v>
      </c>
      <c r="BU335" t="s">
        <v>66</v>
      </c>
      <c r="BV335" s="6" t="str">
        <f>VLOOKUP($A335,PreSurvey!$D:AR,41,FALSE)</f>
        <v>Disagree Strongly</v>
      </c>
      <c r="BW335" t="s">
        <v>66</v>
      </c>
      <c r="BX335" s="6" t="str">
        <f>VLOOKUP($A335,PreSurvey!$D:AS,42,FALSE)</f>
        <v>Neither Agree nor Disagree</v>
      </c>
      <c r="BY335" t="s">
        <v>66</v>
      </c>
      <c r="BZ335" s="6" t="str">
        <f>VLOOKUP($A335,PreSurvey!$D:AT,43,FALSE)</f>
        <v>Agree Slightly</v>
      </c>
      <c r="CA335" t="s">
        <v>65</v>
      </c>
      <c r="CB335" s="6" t="str">
        <f>VLOOKUP($A335,PreSurvey!$D:AU,44,FALSE)</f>
        <v>Agree Strongly</v>
      </c>
      <c r="CC335" t="s">
        <v>68</v>
      </c>
      <c r="CD335" s="6" t="str">
        <f>VLOOKUP($A335,PreSurvey!$D:AV,45,FALSE)</f>
        <v>Agree Strongly</v>
      </c>
      <c r="CE335" t="s">
        <v>68</v>
      </c>
      <c r="CF335" s="6" t="str">
        <f>VLOOKUP($A335,PreSurvey!$D:AW,46,FALSE)</f>
        <v>Agree Slightly</v>
      </c>
      <c r="CG335" t="s">
        <v>68</v>
      </c>
      <c r="CH335" s="6" t="str">
        <f>VLOOKUP($A335,PreSurvey!$D:AX,47,FALSE)</f>
        <v>Agree Slightly</v>
      </c>
      <c r="CI335" t="s">
        <v>68</v>
      </c>
      <c r="CJ335" s="6" t="str">
        <f>VLOOKUP($A335,PreSurvey!$D:AY,48,FALSE)</f>
        <v>Neither Agree nor Disagree</v>
      </c>
      <c r="CK335" t="s">
        <v>60</v>
      </c>
      <c r="CL335">
        <v>633</v>
      </c>
      <c r="CM335" s="3">
        <v>44437.390972222223</v>
      </c>
    </row>
    <row r="336" spans="1:91" x14ac:dyDescent="0.35">
      <c r="A336" s="5" t="s">
        <v>390</v>
      </c>
      <c r="B336" t="s">
        <v>391</v>
      </c>
      <c r="C336" t="s">
        <v>705</v>
      </c>
      <c r="D336" t="s">
        <v>63</v>
      </c>
      <c r="E336" s="6" t="s">
        <v>58</v>
      </c>
      <c r="F336" s="6" t="s">
        <v>73</v>
      </c>
      <c r="G336" s="6" t="s">
        <v>58</v>
      </c>
      <c r="H336" s="6" t="s">
        <v>59</v>
      </c>
      <c r="I336">
        <v>3</v>
      </c>
      <c r="J336">
        <v>3</v>
      </c>
      <c r="K336">
        <v>3</v>
      </c>
      <c r="L336" s="6" t="str">
        <f>VLOOKUP($A336,PreSurvey!$D:M,10,FALSE)</f>
        <v>Neither Agree nor Disagree</v>
      </c>
      <c r="M336" t="s">
        <v>65</v>
      </c>
      <c r="N336" s="6" t="str">
        <f>VLOOKUP($A336,PreSurvey!$D:N,11,FALSE)</f>
        <v>Agree Slightly</v>
      </c>
      <c r="O336" t="s">
        <v>60</v>
      </c>
      <c r="P336" s="6" t="str">
        <f>VLOOKUP($A336,PreSurvey!$D:O,12,FALSE)</f>
        <v>Agree Slightly</v>
      </c>
      <c r="Q336" t="s">
        <v>66</v>
      </c>
      <c r="R336" s="6" t="str">
        <f>VLOOKUP($A336,PreSurvey!$D:P,13,FALSE)</f>
        <v>Agree Strongly</v>
      </c>
      <c r="S336" t="s">
        <v>68</v>
      </c>
      <c r="T336" s="6" t="str">
        <f>VLOOKUP($A336,PreSurvey!$D:Q,14,FALSE)</f>
        <v>Agree Strongly</v>
      </c>
      <c r="U336" t="s">
        <v>68</v>
      </c>
      <c r="V336" s="6" t="str">
        <f>VLOOKUP($A336,PreSurvey!$D:R,15,FALSE)</f>
        <v>Agree Slightly</v>
      </c>
      <c r="W336" t="s">
        <v>66</v>
      </c>
      <c r="X336" s="6" t="str">
        <f>VLOOKUP($A336,PreSurvey!$D:S,16,FALSE)</f>
        <v>Disagree Strongly</v>
      </c>
      <c r="Y336" t="s">
        <v>67</v>
      </c>
      <c r="Z336" s="6" t="str">
        <f>VLOOKUP($A336,PreSurvey!$D:T,17,FALSE)</f>
        <v>Agree Slightly</v>
      </c>
      <c r="AA336" t="s">
        <v>65</v>
      </c>
      <c r="AB336" s="6" t="str">
        <f>VLOOKUP($A336,PreSurvey!$D:U,18,FALSE)</f>
        <v>Agree Slightly</v>
      </c>
      <c r="AC336" t="s">
        <v>65</v>
      </c>
      <c r="AD336" s="6" t="str">
        <f>VLOOKUP($A336,PreSurvey!$D:V,19,FALSE)</f>
        <v>Disagree Slightly</v>
      </c>
      <c r="AE336" t="s">
        <v>66</v>
      </c>
      <c r="AF336" s="6" t="str">
        <f>VLOOKUP($A336,PreSurvey!$D:W,20,FALSE)</f>
        <v>Neither Agree nor Disagree</v>
      </c>
      <c r="AG336" t="s">
        <v>65</v>
      </c>
      <c r="AH336" s="6" t="str">
        <f>VLOOKUP($A336,PreSurvey!$D:X,21,FALSE)</f>
        <v>Neither Agree nor Disagree</v>
      </c>
      <c r="AI336" t="s">
        <v>65</v>
      </c>
      <c r="AJ336" s="6" t="str">
        <f>VLOOKUP($A336,PreSurvey!$D:Y,22,FALSE)</f>
        <v>Neither Agree nor Disagree</v>
      </c>
      <c r="AK336" t="s">
        <v>60</v>
      </c>
      <c r="AL336" s="6" t="str">
        <f>VLOOKUP($A336,PreSurvey!$D:Z,23,FALSE)</f>
        <v>Disagree Strongly</v>
      </c>
      <c r="AM336" t="s">
        <v>67</v>
      </c>
      <c r="AN336" s="6" t="str">
        <f>VLOOKUP($A336,PreSurvey!$D:AA,24,FALSE)</f>
        <v>Neither Agree nor Disagree</v>
      </c>
      <c r="AO336" t="s">
        <v>66</v>
      </c>
      <c r="AP336" s="6" t="str">
        <f>VLOOKUP($A336,PreSurvey!$D:AB,25,FALSE)</f>
        <v>Disagree Strongly</v>
      </c>
      <c r="AQ336" t="s">
        <v>67</v>
      </c>
      <c r="AR336" s="6" t="str">
        <f>VLOOKUP($A336,PreSurvey!$D:AC,26,FALSE)</f>
        <v>Disagree Slightly</v>
      </c>
      <c r="AS336" t="s">
        <v>67</v>
      </c>
      <c r="AT336" s="6" t="str">
        <f>VLOOKUP($A336,PreSurvey!$D:AD,27,FALSE)</f>
        <v>Agree Slightly</v>
      </c>
      <c r="AU336" t="s">
        <v>68</v>
      </c>
      <c r="AV336" s="6" t="str">
        <f>VLOOKUP($A336,PreSurvey!$D:AE,28,FALSE)</f>
        <v>Neither Agree nor Disagree</v>
      </c>
      <c r="AW336" t="s">
        <v>66</v>
      </c>
      <c r="AX336" s="6" t="str">
        <f>VLOOKUP($A336,PreSurvey!$D:AF,29,FALSE)</f>
        <v>Disagree Slightly</v>
      </c>
      <c r="AY336" t="s">
        <v>67</v>
      </c>
      <c r="AZ336" s="6" t="str">
        <f>VLOOKUP($A336,PreSurvey!$D:AG,30,FALSE)</f>
        <v>Agree Slightly</v>
      </c>
      <c r="BA336" t="s">
        <v>66</v>
      </c>
      <c r="BB336" s="6" t="str">
        <f>VLOOKUP($A336,PreSurvey!$D:AH,31,FALSE)</f>
        <v>Agree Strongly</v>
      </c>
      <c r="BC336" t="s">
        <v>68</v>
      </c>
      <c r="BD336" s="6" t="str">
        <f>VLOOKUP($A336,PreSurvey!$D:AI,32,FALSE)</f>
        <v>Agree Strongly</v>
      </c>
      <c r="BE336" t="s">
        <v>68</v>
      </c>
      <c r="BF336" s="6" t="str">
        <f>VLOOKUP($A336,PreSurvey!$D:AJ,33,FALSE)</f>
        <v>Disagree Slightly</v>
      </c>
      <c r="BG336" t="s">
        <v>67</v>
      </c>
      <c r="BH336" s="6" t="str">
        <f>VLOOKUP($A336,PreSurvey!$D:AK,34,FALSE)</f>
        <v>Disagree Slightly</v>
      </c>
      <c r="BI336" t="s">
        <v>67</v>
      </c>
      <c r="BJ336" s="6" t="str">
        <f>VLOOKUP($A336,PreSurvey!$D:AL,35,FALSE)</f>
        <v>Disagree Strongly</v>
      </c>
      <c r="BK336" t="s">
        <v>67</v>
      </c>
      <c r="BL336" s="6" t="str">
        <f>VLOOKUP($A336,PreSurvey!$D:AM,36,FALSE)</f>
        <v>Agree Slightly</v>
      </c>
      <c r="BM336" t="s">
        <v>68</v>
      </c>
      <c r="BN336" s="6" t="str">
        <f>VLOOKUP($A336,PreSurvey!$D:AN,37,FALSE)</f>
        <v>Neither Agree nor Disagree</v>
      </c>
      <c r="BO336" t="s">
        <v>60</v>
      </c>
      <c r="BP336" s="6" t="str">
        <f>VLOOKUP($A336,PreSurvey!$D:AO,38,FALSE)</f>
        <v>Disagree Slightly</v>
      </c>
      <c r="BQ336" t="s">
        <v>67</v>
      </c>
      <c r="BR336" s="6" t="str">
        <f>VLOOKUP($A336,PreSurvey!$D:AP,39,FALSE)</f>
        <v>Disagree Strongly</v>
      </c>
      <c r="BS336" t="s">
        <v>67</v>
      </c>
      <c r="BT336" s="6" t="str">
        <f>VLOOKUP($A336,PreSurvey!$D:AQ,40,FALSE)</f>
        <v>Disagree Strongly</v>
      </c>
      <c r="BU336" t="s">
        <v>67</v>
      </c>
      <c r="BV336" s="6" t="str">
        <f>VLOOKUP($A336,PreSurvey!$D:AR,41,FALSE)</f>
        <v>Disagree Strongly</v>
      </c>
      <c r="BW336" t="s">
        <v>67</v>
      </c>
      <c r="BX336" s="6" t="str">
        <f>VLOOKUP($A336,PreSurvey!$D:AS,42,FALSE)</f>
        <v>Disagree Strongly</v>
      </c>
      <c r="BY336" t="s">
        <v>67</v>
      </c>
      <c r="BZ336" s="6" t="str">
        <f>VLOOKUP($A336,PreSurvey!$D:AT,43,FALSE)</f>
        <v>Agree Slightly</v>
      </c>
      <c r="CA336" t="s">
        <v>65</v>
      </c>
      <c r="CB336" s="6" t="str">
        <f>VLOOKUP($A336,PreSurvey!$D:AU,44,FALSE)</f>
        <v>Agree Slightly</v>
      </c>
      <c r="CC336" t="s">
        <v>65</v>
      </c>
      <c r="CD336" s="6" t="str">
        <f>VLOOKUP($A336,PreSurvey!$D:AV,45,FALSE)</f>
        <v>Agree Strongly</v>
      </c>
      <c r="CE336" t="s">
        <v>65</v>
      </c>
      <c r="CF336" s="6" t="str">
        <f>VLOOKUP($A336,PreSurvey!$D:AW,46,FALSE)</f>
        <v>Agree Slightly</v>
      </c>
      <c r="CG336" t="s">
        <v>65</v>
      </c>
      <c r="CH336" s="6" t="str">
        <f>VLOOKUP($A336,PreSurvey!$D:AX,47,FALSE)</f>
        <v>Neither Agree nor Disagree</v>
      </c>
      <c r="CI336" t="s">
        <v>60</v>
      </c>
      <c r="CJ336" s="6" t="str">
        <f>VLOOKUP($A336,PreSurvey!$D:AY,48,FALSE)</f>
        <v>Neither Agree nor Disagree</v>
      </c>
      <c r="CK336" t="s">
        <v>60</v>
      </c>
      <c r="CL336">
        <v>566</v>
      </c>
      <c r="CM336" s="3">
        <v>44437.318749999999</v>
      </c>
    </row>
    <row r="337" spans="1:91" x14ac:dyDescent="0.35">
      <c r="A337" s="5" t="s">
        <v>392</v>
      </c>
      <c r="B337" t="s">
        <v>342</v>
      </c>
      <c r="C337" t="s">
        <v>705</v>
      </c>
      <c r="D337" t="s">
        <v>63</v>
      </c>
      <c r="E337" s="6" t="s">
        <v>58</v>
      </c>
      <c r="F337" s="6" t="s">
        <v>73</v>
      </c>
      <c r="G337" s="6" t="s">
        <v>58</v>
      </c>
      <c r="H337" s="6" t="s">
        <v>59</v>
      </c>
      <c r="I337">
        <v>4</v>
      </c>
      <c r="J337">
        <v>4</v>
      </c>
      <c r="K337">
        <v>5</v>
      </c>
      <c r="L337" s="6" t="str">
        <f>VLOOKUP($A337,PreSurvey!$D:M,10,FALSE)</f>
        <v>Neither Agree nor Disagree</v>
      </c>
      <c r="M337" t="s">
        <v>68</v>
      </c>
      <c r="N337" s="6" t="str">
        <f>VLOOKUP($A337,PreSurvey!$D:N,11,FALSE)</f>
        <v>Neither Agree nor Disagree</v>
      </c>
      <c r="O337" t="s">
        <v>68</v>
      </c>
      <c r="P337" s="6" t="str">
        <f>VLOOKUP($A337,PreSurvey!$D:O,12,FALSE)</f>
        <v>Neither Agree nor Disagree</v>
      </c>
      <c r="Q337" t="s">
        <v>67</v>
      </c>
      <c r="R337" s="6" t="str">
        <f>VLOOKUP($A337,PreSurvey!$D:P,13,FALSE)</f>
        <v>Agree Slightly</v>
      </c>
      <c r="S337" t="s">
        <v>65</v>
      </c>
      <c r="T337" s="6" t="str">
        <f>VLOOKUP($A337,PreSurvey!$D:Q,14,FALSE)</f>
        <v>Neither Agree nor Disagree</v>
      </c>
      <c r="U337" t="s">
        <v>65</v>
      </c>
      <c r="V337" s="6" t="str">
        <f>VLOOKUP($A337,PreSurvey!$D:R,15,FALSE)</f>
        <v>Disagree Slightly</v>
      </c>
      <c r="W337" t="s">
        <v>66</v>
      </c>
      <c r="X337" s="6" t="str">
        <f>VLOOKUP($A337,PreSurvey!$D:S,16,FALSE)</f>
        <v>Disagree Slightly</v>
      </c>
      <c r="Y337" t="s">
        <v>66</v>
      </c>
      <c r="Z337" s="6" t="str">
        <f>VLOOKUP($A337,PreSurvey!$D:T,17,FALSE)</f>
        <v>Agree Slightly</v>
      </c>
      <c r="AA337" t="s">
        <v>66</v>
      </c>
      <c r="AB337" s="6" t="str">
        <f>VLOOKUP($A337,PreSurvey!$D:U,18,FALSE)</f>
        <v>Neither Agree nor Disagree</v>
      </c>
      <c r="AC337" t="s">
        <v>68</v>
      </c>
      <c r="AD337" s="6" t="str">
        <f>VLOOKUP($A337,PreSurvey!$D:V,19,FALSE)</f>
        <v>Disagree Slightly</v>
      </c>
      <c r="AE337" t="s">
        <v>65</v>
      </c>
      <c r="AF337" s="6" t="str">
        <f>VLOOKUP($A337,PreSurvey!$D:W,20,FALSE)</f>
        <v>Agree Slightly</v>
      </c>
      <c r="AG337" t="s">
        <v>65</v>
      </c>
      <c r="AH337" s="6" t="str">
        <f>VLOOKUP($A337,PreSurvey!$D:X,21,FALSE)</f>
        <v>Agree Slightly</v>
      </c>
      <c r="AI337" t="s">
        <v>65</v>
      </c>
      <c r="AJ337" s="6" t="str">
        <f>VLOOKUP($A337,PreSurvey!$D:Y,22,FALSE)</f>
        <v>Disagree Slightly</v>
      </c>
      <c r="AK337" t="s">
        <v>66</v>
      </c>
      <c r="AL337" s="6" t="str">
        <f>VLOOKUP($A337,PreSurvey!$D:Z,23,FALSE)</f>
        <v>Neither Agree nor Disagree</v>
      </c>
      <c r="AM337" t="s">
        <v>66</v>
      </c>
      <c r="AN337" s="6" t="str">
        <f>VLOOKUP($A337,PreSurvey!$D:AA,24,FALSE)</f>
        <v>Neither Agree nor Disagree</v>
      </c>
      <c r="AO337" t="s">
        <v>65</v>
      </c>
      <c r="AP337" s="6" t="str">
        <f>VLOOKUP($A337,PreSurvey!$D:AB,25,FALSE)</f>
        <v>Neither Agree nor Disagree</v>
      </c>
      <c r="AQ337" t="s">
        <v>67</v>
      </c>
      <c r="AR337" s="6" t="str">
        <f>VLOOKUP($A337,PreSurvey!$D:AC,26,FALSE)</f>
        <v>Neither Agree nor Disagree</v>
      </c>
      <c r="AS337" t="s">
        <v>60</v>
      </c>
      <c r="AT337" s="6" t="str">
        <f>VLOOKUP($A337,PreSurvey!$D:AD,27,FALSE)</f>
        <v>Neither Agree nor Disagree</v>
      </c>
      <c r="AU337" t="s">
        <v>60</v>
      </c>
      <c r="AV337" s="6" t="str">
        <f>VLOOKUP($A337,PreSurvey!$D:AE,28,FALSE)</f>
        <v>Neither Agree nor Disagree</v>
      </c>
      <c r="AW337" t="s">
        <v>66</v>
      </c>
      <c r="AX337" s="6" t="str">
        <f>VLOOKUP($A337,PreSurvey!$D:AF,29,FALSE)</f>
        <v>Neither Agree nor Disagree</v>
      </c>
      <c r="AY337" t="s">
        <v>66</v>
      </c>
      <c r="AZ337" s="6" t="str">
        <f>VLOOKUP($A337,PreSurvey!$D:AG,30,FALSE)</f>
        <v>Neither Agree nor Disagree</v>
      </c>
      <c r="BA337" t="s">
        <v>66</v>
      </c>
      <c r="BB337" s="6" t="str">
        <f>VLOOKUP($A337,PreSurvey!$D:AH,31,FALSE)</f>
        <v>Neither Agree nor Disagree</v>
      </c>
      <c r="BC337" t="s">
        <v>60</v>
      </c>
      <c r="BD337" s="6" t="str">
        <f>VLOOKUP($A337,PreSurvey!$D:AI,32,FALSE)</f>
        <v>Agree Slightly</v>
      </c>
      <c r="BE337" t="s">
        <v>65</v>
      </c>
      <c r="BF337" s="6" t="str">
        <f>VLOOKUP($A337,PreSurvey!$D:AJ,33,FALSE)</f>
        <v>Disagree Slightly</v>
      </c>
      <c r="BG337" t="s">
        <v>60</v>
      </c>
      <c r="BH337" s="6" t="str">
        <f>VLOOKUP($A337,PreSurvey!$D:AK,34,FALSE)</f>
        <v>Neither Agree nor Disagree</v>
      </c>
      <c r="BI337" t="s">
        <v>65</v>
      </c>
      <c r="BJ337" s="6" t="str">
        <f>VLOOKUP($A337,PreSurvey!$D:AL,35,FALSE)</f>
        <v>Neither Agree nor Disagree</v>
      </c>
      <c r="BK337" t="s">
        <v>60</v>
      </c>
      <c r="BL337" s="6" t="str">
        <f>VLOOKUP($A337,PreSurvey!$D:AM,36,FALSE)</f>
        <v>Neither Agree nor Disagree</v>
      </c>
      <c r="BM337" t="s">
        <v>60</v>
      </c>
      <c r="BN337" s="6" t="str">
        <f>VLOOKUP($A337,PreSurvey!$D:AN,37,FALSE)</f>
        <v>Neither Agree nor Disagree</v>
      </c>
      <c r="BO337" t="s">
        <v>60</v>
      </c>
      <c r="BP337" s="6" t="str">
        <f>VLOOKUP($A337,PreSurvey!$D:AO,38,FALSE)</f>
        <v>Disagree Slightly</v>
      </c>
      <c r="BQ337" t="s">
        <v>66</v>
      </c>
      <c r="BR337" s="6" t="str">
        <f>VLOOKUP($A337,PreSurvey!$D:AP,39,FALSE)</f>
        <v>Neither Agree nor Disagree</v>
      </c>
      <c r="BS337" t="s">
        <v>66</v>
      </c>
      <c r="BT337" s="6" t="str">
        <f>VLOOKUP($A337,PreSurvey!$D:AQ,40,FALSE)</f>
        <v>Neither Agree nor Disagree</v>
      </c>
      <c r="BU337" t="s">
        <v>60</v>
      </c>
      <c r="BV337" s="6" t="str">
        <f>VLOOKUP($A337,PreSurvey!$D:AR,41,FALSE)</f>
        <v>Agree Slightly</v>
      </c>
      <c r="BW337" t="s">
        <v>60</v>
      </c>
      <c r="BX337" s="6" t="str">
        <f>VLOOKUP($A337,PreSurvey!$D:AS,42,FALSE)</f>
        <v>Neither Agree nor Disagree</v>
      </c>
      <c r="BY337" t="s">
        <v>65</v>
      </c>
      <c r="BZ337" s="6" t="str">
        <f>VLOOKUP($A337,PreSurvey!$D:AT,43,FALSE)</f>
        <v>Neither Agree nor Disagree</v>
      </c>
      <c r="CA337" t="s">
        <v>65</v>
      </c>
      <c r="CB337" s="6" t="str">
        <f>VLOOKUP($A337,PreSurvey!$D:AU,44,FALSE)</f>
        <v>Agree Slightly</v>
      </c>
      <c r="CC337" t="s">
        <v>60</v>
      </c>
      <c r="CD337" s="6" t="str">
        <f>VLOOKUP($A337,PreSurvey!$D:AV,45,FALSE)</f>
        <v>Neither Agree nor Disagree</v>
      </c>
      <c r="CE337" t="s">
        <v>60</v>
      </c>
      <c r="CF337" s="6" t="str">
        <f>VLOOKUP($A337,PreSurvey!$D:AW,46,FALSE)</f>
        <v>Disagree Slightly</v>
      </c>
      <c r="CG337" t="s">
        <v>60</v>
      </c>
      <c r="CH337" s="6" t="str">
        <f>VLOOKUP($A337,PreSurvey!$D:AX,47,FALSE)</f>
        <v>Neither Agree nor Disagree</v>
      </c>
      <c r="CI337" t="s">
        <v>65</v>
      </c>
      <c r="CJ337" s="6" t="str">
        <f>VLOOKUP($A337,PreSurvey!$D:AY,48,FALSE)</f>
        <v>Neither Agree nor Disagree</v>
      </c>
      <c r="CK337" t="s">
        <v>65</v>
      </c>
      <c r="CL337">
        <v>558</v>
      </c>
      <c r="CM337" s="3">
        <v>44437.304861111108</v>
      </c>
    </row>
    <row r="338" spans="1:91" x14ac:dyDescent="0.35">
      <c r="A338" s="5" t="s">
        <v>408</v>
      </c>
      <c r="B338" t="s">
        <v>342</v>
      </c>
      <c r="C338" t="s">
        <v>705</v>
      </c>
      <c r="D338" t="s">
        <v>63</v>
      </c>
      <c r="E338" s="6" t="s">
        <v>58</v>
      </c>
      <c r="F338" s="6" t="s">
        <v>73</v>
      </c>
      <c r="G338" s="6" t="s">
        <v>58</v>
      </c>
      <c r="H338" s="6" t="s">
        <v>59</v>
      </c>
      <c r="I338">
        <v>5</v>
      </c>
      <c r="J338">
        <v>5</v>
      </c>
      <c r="K338">
        <v>5</v>
      </c>
      <c r="L338" s="6" t="str">
        <f>VLOOKUP($A338,PreSurvey!$D:M,10,FALSE)</f>
        <v>Neither Agree nor Disagree</v>
      </c>
      <c r="M338" t="s">
        <v>68</v>
      </c>
      <c r="N338" s="6" t="str">
        <f>VLOOKUP($A338,PreSurvey!$D:N,11,FALSE)</f>
        <v>Disagree Slightly</v>
      </c>
      <c r="O338" t="s">
        <v>60</v>
      </c>
      <c r="P338" s="6" t="str">
        <f>VLOOKUP($A338,PreSurvey!$D:O,12,FALSE)</f>
        <v>Disagree Slightly</v>
      </c>
      <c r="Q338" t="s">
        <v>66</v>
      </c>
      <c r="R338" s="6" t="str">
        <f>VLOOKUP($A338,PreSurvey!$D:P,13,FALSE)</f>
        <v>Agree Slightly</v>
      </c>
      <c r="S338" t="s">
        <v>68</v>
      </c>
      <c r="T338" s="6" t="str">
        <f>VLOOKUP($A338,PreSurvey!$D:Q,14,FALSE)</f>
        <v>Agree Strongly</v>
      </c>
      <c r="U338" t="s">
        <v>68</v>
      </c>
      <c r="V338" s="6" t="str">
        <f>VLOOKUP($A338,PreSurvey!$D:R,15,FALSE)</f>
        <v>Disagree Strongly</v>
      </c>
      <c r="W338" t="s">
        <v>67</v>
      </c>
      <c r="X338" s="6" t="str">
        <f>VLOOKUP($A338,PreSurvey!$D:S,16,FALSE)</f>
        <v>Disagree Strongly</v>
      </c>
      <c r="Y338" t="s">
        <v>67</v>
      </c>
      <c r="Z338" s="6" t="str">
        <f>VLOOKUP($A338,PreSurvey!$D:T,17,FALSE)</f>
        <v>Disagree Strongly</v>
      </c>
      <c r="AA338" t="s">
        <v>67</v>
      </c>
      <c r="AB338" s="6" t="str">
        <f>VLOOKUP($A338,PreSurvey!$D:U,18,FALSE)</f>
        <v>Agree Slightly</v>
      </c>
      <c r="AC338" t="s">
        <v>60</v>
      </c>
      <c r="AD338" s="6" t="str">
        <f>VLOOKUP($A338,PreSurvey!$D:V,19,FALSE)</f>
        <v>Neither Agree nor Disagree</v>
      </c>
      <c r="AE338" t="s">
        <v>65</v>
      </c>
      <c r="AF338" s="6" t="str">
        <f>VLOOKUP($A338,PreSurvey!$D:W,20,FALSE)</f>
        <v>Neither Agree nor Disagree</v>
      </c>
      <c r="AG338" t="s">
        <v>67</v>
      </c>
      <c r="AH338" s="6" t="str">
        <f>VLOOKUP($A338,PreSurvey!$D:X,21,FALSE)</f>
        <v>Agree Slightly</v>
      </c>
      <c r="AI338" t="s">
        <v>65</v>
      </c>
      <c r="AJ338" s="6" t="str">
        <f>VLOOKUP($A338,PreSurvey!$D:Y,22,FALSE)</f>
        <v>Agree Strongly</v>
      </c>
      <c r="AK338" t="s">
        <v>65</v>
      </c>
      <c r="AL338" s="6" t="str">
        <f>VLOOKUP($A338,PreSurvey!$D:Z,23,FALSE)</f>
        <v>Disagree Strongly</v>
      </c>
      <c r="AM338" t="s">
        <v>67</v>
      </c>
      <c r="AN338" s="6" t="str">
        <f>VLOOKUP($A338,PreSurvey!$D:AA,24,FALSE)</f>
        <v>Disagree Strongly</v>
      </c>
      <c r="AO338" t="s">
        <v>67</v>
      </c>
      <c r="AP338" s="6" t="str">
        <f>VLOOKUP($A338,PreSurvey!$D:AB,25,FALSE)</f>
        <v>Disagree Strongly</v>
      </c>
      <c r="AQ338" t="s">
        <v>67</v>
      </c>
      <c r="AR338" s="6" t="str">
        <f>VLOOKUP($A338,PreSurvey!$D:AC,26,FALSE)</f>
        <v>Disagree Strongly</v>
      </c>
      <c r="AS338" t="s">
        <v>60</v>
      </c>
      <c r="AT338" s="6" t="str">
        <f>VLOOKUP($A338,PreSurvey!$D:AD,27,FALSE)</f>
        <v>Neither Agree nor Disagree</v>
      </c>
      <c r="AU338" t="s">
        <v>65</v>
      </c>
      <c r="AV338" s="6" t="str">
        <f>VLOOKUP($A338,PreSurvey!$D:AE,28,FALSE)</f>
        <v>Neither Agree nor Disagree</v>
      </c>
      <c r="AW338" t="s">
        <v>66</v>
      </c>
      <c r="AX338" s="6" t="str">
        <f>VLOOKUP($A338,PreSurvey!$D:AF,29,FALSE)</f>
        <v>Disagree Slightly</v>
      </c>
      <c r="AY338" t="s">
        <v>60</v>
      </c>
      <c r="AZ338" s="6" t="str">
        <f>VLOOKUP($A338,PreSurvey!$D:AG,30,FALSE)</f>
        <v>Neither Agree nor Disagree</v>
      </c>
      <c r="BA338" t="s">
        <v>60</v>
      </c>
      <c r="BB338" s="6" t="str">
        <f>VLOOKUP($A338,PreSurvey!$D:AH,31,FALSE)</f>
        <v>Disagree Strongly</v>
      </c>
      <c r="BC338" t="s">
        <v>66</v>
      </c>
      <c r="BD338" s="6" t="str">
        <f>VLOOKUP($A338,PreSurvey!$D:AI,32,FALSE)</f>
        <v>Disagree Slightly</v>
      </c>
      <c r="BE338" t="s">
        <v>66</v>
      </c>
      <c r="BF338" s="6" t="str">
        <f>VLOOKUP($A338,PreSurvey!$D:AJ,33,FALSE)</f>
        <v>Disagree Slightly</v>
      </c>
      <c r="BG338" t="s">
        <v>60</v>
      </c>
      <c r="BH338" s="6" t="str">
        <f>VLOOKUP($A338,PreSurvey!$D:AK,34,FALSE)</f>
        <v>Disagree Strongly</v>
      </c>
      <c r="BI338" t="s">
        <v>67</v>
      </c>
      <c r="BJ338" s="6" t="str">
        <f>VLOOKUP($A338,PreSurvey!$D:AL,35,FALSE)</f>
        <v>Disagree Slightly</v>
      </c>
      <c r="BK338" t="s">
        <v>67</v>
      </c>
      <c r="BL338" s="6" t="str">
        <f>VLOOKUP($A338,PreSurvey!$D:AM,36,FALSE)</f>
        <v>Disagree Strongly</v>
      </c>
      <c r="BM338" t="s">
        <v>66</v>
      </c>
      <c r="BN338" s="6" t="str">
        <f>VLOOKUP($A338,PreSurvey!$D:AN,37,FALSE)</f>
        <v>Neither Agree nor Disagree</v>
      </c>
      <c r="BO338" t="s">
        <v>67</v>
      </c>
      <c r="BP338" s="6" t="str">
        <f>VLOOKUP($A338,PreSurvey!$D:AO,38,FALSE)</f>
        <v>Disagree Slightly</v>
      </c>
      <c r="BQ338" t="s">
        <v>67</v>
      </c>
      <c r="BR338" s="6" t="str">
        <f>VLOOKUP($A338,PreSurvey!$D:AP,39,FALSE)</f>
        <v>Disagree Strongly</v>
      </c>
      <c r="BS338" t="s">
        <v>67</v>
      </c>
      <c r="BT338" s="6" t="str">
        <f>VLOOKUP($A338,PreSurvey!$D:AQ,40,FALSE)</f>
        <v>Disagree Strongly</v>
      </c>
      <c r="BU338" t="s">
        <v>67</v>
      </c>
      <c r="BV338" s="6" t="str">
        <f>VLOOKUP($A338,PreSurvey!$D:AR,41,FALSE)</f>
        <v>Disagree Strongly</v>
      </c>
      <c r="BW338" t="s">
        <v>67</v>
      </c>
      <c r="BX338" s="6" t="str">
        <f>VLOOKUP($A338,PreSurvey!$D:AS,42,FALSE)</f>
        <v>Disagree Strongly</v>
      </c>
      <c r="BY338" t="s">
        <v>67</v>
      </c>
      <c r="BZ338" s="6" t="str">
        <f>VLOOKUP($A338,PreSurvey!$D:AT,43,FALSE)</f>
        <v>Agree Strongly</v>
      </c>
      <c r="CA338" t="s">
        <v>67</v>
      </c>
      <c r="CB338" s="6" t="str">
        <f>VLOOKUP($A338,PreSurvey!$D:AU,44,FALSE)</f>
        <v>Agree Slightly</v>
      </c>
      <c r="CC338" t="s">
        <v>65</v>
      </c>
      <c r="CD338" s="6" t="str">
        <f>VLOOKUP($A338,PreSurvey!$D:AV,45,FALSE)</f>
        <v>Agree Slightly</v>
      </c>
      <c r="CE338" t="s">
        <v>65</v>
      </c>
      <c r="CF338" s="6" t="str">
        <f>VLOOKUP($A338,PreSurvey!$D:AW,46,FALSE)</f>
        <v>Agree Slightly</v>
      </c>
      <c r="CG338" t="s">
        <v>65</v>
      </c>
      <c r="CH338" s="6" t="str">
        <f>VLOOKUP($A338,PreSurvey!$D:AX,47,FALSE)</f>
        <v>Neither Agree nor Disagree</v>
      </c>
      <c r="CI338" t="s">
        <v>65</v>
      </c>
      <c r="CJ338" s="6" t="str">
        <f>VLOOKUP($A338,PreSurvey!$D:AY,48,FALSE)</f>
        <v>Neither Agree nor Disagree</v>
      </c>
      <c r="CK338" t="s">
        <v>60</v>
      </c>
      <c r="CL338">
        <v>537</v>
      </c>
      <c r="CM338" s="3">
        <v>44437.289583333331</v>
      </c>
    </row>
    <row r="339" spans="1:91" x14ac:dyDescent="0.35">
      <c r="A339" s="5" t="s">
        <v>406</v>
      </c>
      <c r="B339" t="s">
        <v>342</v>
      </c>
      <c r="C339" t="s">
        <v>705</v>
      </c>
      <c r="D339" t="s">
        <v>63</v>
      </c>
      <c r="E339" s="6" t="s">
        <v>52</v>
      </c>
      <c r="F339" s="6" t="s">
        <v>77</v>
      </c>
      <c r="G339" s="6" t="s">
        <v>58</v>
      </c>
      <c r="H339" s="6" t="s">
        <v>59</v>
      </c>
      <c r="I339">
        <v>5</v>
      </c>
      <c r="J339">
        <v>5</v>
      </c>
      <c r="K339">
        <v>5</v>
      </c>
      <c r="L339" s="6" t="str">
        <f>VLOOKUP($A339,PreSurvey!$D:M,10,FALSE)</f>
        <v>Neither Agree nor Disagree</v>
      </c>
      <c r="M339" t="s">
        <v>68</v>
      </c>
      <c r="N339" s="6" t="str">
        <f>VLOOKUP($A339,PreSurvey!$D:N,11,FALSE)</f>
        <v>Disagree Slightly</v>
      </c>
      <c r="O339" t="s">
        <v>66</v>
      </c>
      <c r="P339" s="6" t="str">
        <f>VLOOKUP($A339,PreSurvey!$D:O,12,FALSE)</f>
        <v>Disagree Slightly</v>
      </c>
      <c r="Q339" t="s">
        <v>67</v>
      </c>
      <c r="R339" s="6" t="str">
        <f>VLOOKUP($A339,PreSurvey!$D:P,13,FALSE)</f>
        <v>Neither Agree nor Disagree</v>
      </c>
      <c r="S339" t="s">
        <v>65</v>
      </c>
      <c r="T339" s="6" t="str">
        <f>VLOOKUP($A339,PreSurvey!$D:Q,14,FALSE)</f>
        <v>Agree Slightly</v>
      </c>
      <c r="U339" t="s">
        <v>68</v>
      </c>
      <c r="V339" s="6" t="str">
        <f>VLOOKUP($A339,PreSurvey!$D:R,15,FALSE)</f>
        <v>Disagree Slightly</v>
      </c>
      <c r="W339" t="s">
        <v>60</v>
      </c>
      <c r="X339" s="6" t="str">
        <f>VLOOKUP($A339,PreSurvey!$D:S,16,FALSE)</f>
        <v>Disagree Slightly</v>
      </c>
      <c r="Y339" t="s">
        <v>66</v>
      </c>
      <c r="Z339" s="6" t="str">
        <f>VLOOKUP($A339,PreSurvey!$D:T,17,FALSE)</f>
        <v>Disagree Strongly</v>
      </c>
      <c r="AA339" t="s">
        <v>67</v>
      </c>
      <c r="AB339" s="6" t="str">
        <f>VLOOKUP($A339,PreSurvey!$D:U,18,FALSE)</f>
        <v>Agree Strongly</v>
      </c>
      <c r="AC339" t="s">
        <v>68</v>
      </c>
      <c r="AD339" s="6" t="str">
        <f>VLOOKUP($A339,PreSurvey!$D:V,19,FALSE)</f>
        <v>Agree Slightly</v>
      </c>
      <c r="AE339" t="s">
        <v>60</v>
      </c>
      <c r="AF339" s="6" t="str">
        <f>VLOOKUP($A339,PreSurvey!$D:W,20,FALSE)</f>
        <v>Neither Agree nor Disagree</v>
      </c>
      <c r="AG339" t="s">
        <v>60</v>
      </c>
      <c r="AH339" s="6" t="str">
        <f>VLOOKUP($A339,PreSurvey!$D:X,21,FALSE)</f>
        <v>Neither Agree nor Disagree</v>
      </c>
      <c r="AI339" t="s">
        <v>65</v>
      </c>
      <c r="AJ339" s="6" t="str">
        <f>VLOOKUP($A339,PreSurvey!$D:Y,22,FALSE)</f>
        <v>Disagree Slightly</v>
      </c>
      <c r="AK339" t="s">
        <v>66</v>
      </c>
      <c r="AL339" s="6" t="str">
        <f>VLOOKUP($A339,PreSurvey!$D:Z,23,FALSE)</f>
        <v>Disagree Strongly</v>
      </c>
      <c r="AM339" t="s">
        <v>67</v>
      </c>
      <c r="AN339" s="6" t="str">
        <f>VLOOKUP($A339,PreSurvey!$D:AA,24,FALSE)</f>
        <v>Disagree Slightly</v>
      </c>
      <c r="AO339" t="s">
        <v>60</v>
      </c>
      <c r="AP339" s="6" t="str">
        <f>VLOOKUP($A339,PreSurvey!$D:AB,25,FALSE)</f>
        <v>Disagree Strongly</v>
      </c>
      <c r="AQ339" t="s">
        <v>67</v>
      </c>
      <c r="AR339" s="6" t="str">
        <f>VLOOKUP($A339,PreSurvey!$D:AC,26,FALSE)</f>
        <v>Disagree Strongly</v>
      </c>
      <c r="AS339" t="s">
        <v>66</v>
      </c>
      <c r="AT339" s="6" t="str">
        <f>VLOOKUP($A339,PreSurvey!$D:AD,27,FALSE)</f>
        <v>Disagree Strongly</v>
      </c>
      <c r="AU339" t="s">
        <v>68</v>
      </c>
      <c r="AV339" s="6" t="str">
        <f>VLOOKUP($A339,PreSurvey!$D:AE,28,FALSE)</f>
        <v>Disagree Slightly</v>
      </c>
      <c r="AW339" t="s">
        <v>60</v>
      </c>
      <c r="AX339" s="6" t="str">
        <f>VLOOKUP($A339,PreSurvey!$D:AF,29,FALSE)</f>
        <v>Agree Strongly</v>
      </c>
      <c r="AY339" t="s">
        <v>68</v>
      </c>
      <c r="AZ339" s="6" t="str">
        <f>VLOOKUP($A339,PreSurvey!$D:AG,30,FALSE)</f>
        <v>Agree Slightly</v>
      </c>
      <c r="BA339" t="s">
        <v>65</v>
      </c>
      <c r="BB339" s="6" t="str">
        <f>VLOOKUP($A339,PreSurvey!$D:AH,31,FALSE)</f>
        <v>Disagree Strongly</v>
      </c>
      <c r="BC339" t="s">
        <v>66</v>
      </c>
      <c r="BD339" s="6" t="str">
        <f>VLOOKUP($A339,PreSurvey!$D:AI,32,FALSE)</f>
        <v>Neither Agree nor Disagree</v>
      </c>
      <c r="BE339" t="s">
        <v>60</v>
      </c>
      <c r="BF339" s="6" t="str">
        <f>VLOOKUP($A339,PreSurvey!$D:AJ,33,FALSE)</f>
        <v>Disagree Slightly</v>
      </c>
      <c r="BG339" t="s">
        <v>66</v>
      </c>
      <c r="BH339" s="6" t="str">
        <f>VLOOKUP($A339,PreSurvey!$D:AK,34,FALSE)</f>
        <v>Disagree Strongly</v>
      </c>
      <c r="BI339" t="s">
        <v>67</v>
      </c>
      <c r="BJ339" s="6" t="str">
        <f>VLOOKUP($A339,PreSurvey!$D:AL,35,FALSE)</f>
        <v>Disagree Strongly</v>
      </c>
      <c r="BK339" t="s">
        <v>60</v>
      </c>
      <c r="BL339" s="6" t="str">
        <f>VLOOKUP($A339,PreSurvey!$D:AM,36,FALSE)</f>
        <v>Agree Slightly</v>
      </c>
      <c r="BM339" t="s">
        <v>65</v>
      </c>
      <c r="BN339" s="6" t="str">
        <f>VLOOKUP($A339,PreSurvey!$D:AN,37,FALSE)</f>
        <v>Agree Slightly</v>
      </c>
      <c r="BO339" t="s">
        <v>65</v>
      </c>
      <c r="BP339" s="6" t="str">
        <f>VLOOKUP($A339,PreSurvey!$D:AO,38,FALSE)</f>
        <v>Disagree Strongly</v>
      </c>
      <c r="BQ339" t="s">
        <v>67</v>
      </c>
      <c r="BR339" s="6" t="str">
        <f>VLOOKUP($A339,PreSurvey!$D:AP,39,FALSE)</f>
        <v>Disagree Slightly</v>
      </c>
      <c r="BS339" t="s">
        <v>66</v>
      </c>
      <c r="BT339" s="6" t="str">
        <f>VLOOKUP($A339,PreSurvey!$D:AQ,40,FALSE)</f>
        <v>Disagree Strongly</v>
      </c>
      <c r="BU339" t="s">
        <v>66</v>
      </c>
      <c r="BV339" s="6" t="str">
        <f>VLOOKUP($A339,PreSurvey!$D:AR,41,FALSE)</f>
        <v>Disagree Slightly</v>
      </c>
      <c r="BW339" t="s">
        <v>66</v>
      </c>
      <c r="BX339" s="6" t="str">
        <f>VLOOKUP($A339,PreSurvey!$D:AS,42,FALSE)</f>
        <v>Disagree Slightly</v>
      </c>
      <c r="BY339" t="s">
        <v>66</v>
      </c>
      <c r="BZ339" s="6" t="str">
        <f>VLOOKUP($A339,PreSurvey!$D:AT,43,FALSE)</f>
        <v>Agree Slightly</v>
      </c>
      <c r="CA339" t="s">
        <v>65</v>
      </c>
      <c r="CB339" s="6" t="str">
        <f>VLOOKUP($A339,PreSurvey!$D:AU,44,FALSE)</f>
        <v>Agree Strongly</v>
      </c>
      <c r="CC339" t="s">
        <v>68</v>
      </c>
      <c r="CD339" s="6" t="str">
        <f>VLOOKUP($A339,PreSurvey!$D:AV,45,FALSE)</f>
        <v>Agree Slightly</v>
      </c>
      <c r="CE339" t="s">
        <v>68</v>
      </c>
      <c r="CF339" s="6" t="str">
        <f>VLOOKUP($A339,PreSurvey!$D:AW,46,FALSE)</f>
        <v>Agree Slightly</v>
      </c>
      <c r="CG339" t="s">
        <v>65</v>
      </c>
      <c r="CH339" s="6" t="str">
        <f>VLOOKUP($A339,PreSurvey!$D:AX,47,FALSE)</f>
        <v>Agree Strongly</v>
      </c>
      <c r="CI339" t="s">
        <v>68</v>
      </c>
      <c r="CJ339" s="6" t="str">
        <f>VLOOKUP($A339,PreSurvey!$D:AY,48,FALSE)</f>
        <v>Neither Agree nor Disagree</v>
      </c>
      <c r="CK339" t="s">
        <v>65</v>
      </c>
      <c r="CL339">
        <v>535</v>
      </c>
      <c r="CM339" s="3">
        <v>44437.288888888892</v>
      </c>
    </row>
    <row r="340" spans="1:91" x14ac:dyDescent="0.35">
      <c r="A340" s="5" t="s">
        <v>405</v>
      </c>
      <c r="B340" t="s">
        <v>342</v>
      </c>
      <c r="C340" t="s">
        <v>705</v>
      </c>
      <c r="D340" t="s">
        <v>63</v>
      </c>
      <c r="E340" s="6" t="s">
        <v>58</v>
      </c>
      <c r="F340" s="6" t="s">
        <v>73</v>
      </c>
      <c r="G340" s="6" t="s">
        <v>58</v>
      </c>
      <c r="H340" s="6" t="s">
        <v>59</v>
      </c>
      <c r="I340">
        <v>5</v>
      </c>
      <c r="J340">
        <v>5</v>
      </c>
      <c r="K340">
        <v>5</v>
      </c>
      <c r="L340" s="6" t="str">
        <f>VLOOKUP($A340,PreSurvey!$D:M,10,FALSE)</f>
        <v>Neither Agree nor Disagree</v>
      </c>
      <c r="M340" t="s">
        <v>65</v>
      </c>
      <c r="N340" s="6" t="str">
        <f>VLOOKUP($A340,PreSurvey!$D:N,11,FALSE)</f>
        <v>Neither Agree nor Disagree</v>
      </c>
      <c r="O340" t="s">
        <v>65</v>
      </c>
      <c r="P340" s="6" t="str">
        <f>VLOOKUP($A340,PreSurvey!$D:O,12,FALSE)</f>
        <v>Neither Agree nor Disagree</v>
      </c>
      <c r="Q340" t="s">
        <v>65</v>
      </c>
      <c r="R340" s="6" t="str">
        <f>VLOOKUP($A340,PreSurvey!$D:P,13,FALSE)</f>
        <v>Neither Agree nor Disagree</v>
      </c>
      <c r="S340" t="s">
        <v>65</v>
      </c>
      <c r="T340" s="6" t="str">
        <f>VLOOKUP($A340,PreSurvey!$D:Q,14,FALSE)</f>
        <v>Neither Agree nor Disagree</v>
      </c>
      <c r="U340" t="s">
        <v>65</v>
      </c>
      <c r="V340" s="6" t="str">
        <f>VLOOKUP($A340,PreSurvey!$D:R,15,FALSE)</f>
        <v>Neither Agree nor Disagree</v>
      </c>
      <c r="W340" t="s">
        <v>65</v>
      </c>
      <c r="X340" s="6" t="str">
        <f>VLOOKUP($A340,PreSurvey!$D:S,16,FALSE)</f>
        <v>Neither Agree nor Disagree</v>
      </c>
      <c r="Y340" t="s">
        <v>65</v>
      </c>
      <c r="Z340" s="6" t="str">
        <f>VLOOKUP($A340,PreSurvey!$D:T,17,FALSE)</f>
        <v>Neither Agree nor Disagree</v>
      </c>
      <c r="AA340" t="s">
        <v>65</v>
      </c>
      <c r="AB340" s="6" t="str">
        <f>VLOOKUP($A340,PreSurvey!$D:U,18,FALSE)</f>
        <v>Neither Agree nor Disagree</v>
      </c>
      <c r="AC340" t="s">
        <v>65</v>
      </c>
      <c r="AD340" s="6" t="str">
        <f>VLOOKUP($A340,PreSurvey!$D:V,19,FALSE)</f>
        <v>Neither Agree nor Disagree</v>
      </c>
      <c r="AE340" t="s">
        <v>65</v>
      </c>
      <c r="AF340" s="6" t="str">
        <f>VLOOKUP($A340,PreSurvey!$D:W,20,FALSE)</f>
        <v>Neither Agree nor Disagree</v>
      </c>
      <c r="AG340" t="s">
        <v>65</v>
      </c>
      <c r="AH340" s="6" t="str">
        <f>VLOOKUP($A340,PreSurvey!$D:X,21,FALSE)</f>
        <v>Neither Agree nor Disagree</v>
      </c>
      <c r="AI340" t="s">
        <v>65</v>
      </c>
      <c r="AJ340" s="6" t="str">
        <f>VLOOKUP($A340,PreSurvey!$D:Y,22,FALSE)</f>
        <v>Neither Agree nor Disagree</v>
      </c>
      <c r="AK340" t="s">
        <v>65</v>
      </c>
      <c r="AL340" s="6" t="str">
        <f>VLOOKUP($A340,PreSurvey!$D:Z,23,FALSE)</f>
        <v>Neither Agree nor Disagree</v>
      </c>
      <c r="AM340" t="s">
        <v>65</v>
      </c>
      <c r="AN340" s="6" t="str">
        <f>VLOOKUP($A340,PreSurvey!$D:AA,24,FALSE)</f>
        <v>Neither Agree nor Disagree</v>
      </c>
      <c r="AO340" t="s">
        <v>66</v>
      </c>
      <c r="AP340" s="6" t="str">
        <f>VLOOKUP($A340,PreSurvey!$D:AB,25,FALSE)</f>
        <v>Neither Agree nor Disagree</v>
      </c>
      <c r="AQ340" t="s">
        <v>66</v>
      </c>
      <c r="AR340" s="6" t="str">
        <f>VLOOKUP($A340,PreSurvey!$D:AC,26,FALSE)</f>
        <v>Neither Agree nor Disagree</v>
      </c>
      <c r="AS340" t="s">
        <v>65</v>
      </c>
      <c r="AT340" s="6" t="str">
        <f>VLOOKUP($A340,PreSurvey!$D:AD,27,FALSE)</f>
        <v>Neither Agree nor Disagree</v>
      </c>
      <c r="AU340" t="s">
        <v>65</v>
      </c>
      <c r="AV340" s="6" t="str">
        <f>VLOOKUP($A340,PreSurvey!$D:AE,28,FALSE)</f>
        <v>Neither Agree nor Disagree</v>
      </c>
      <c r="AW340" t="s">
        <v>65</v>
      </c>
      <c r="AX340" s="6" t="str">
        <f>VLOOKUP($A340,PreSurvey!$D:AF,29,FALSE)</f>
        <v>Neither Agree nor Disagree</v>
      </c>
      <c r="AY340" t="s">
        <v>65</v>
      </c>
      <c r="AZ340" s="6" t="str">
        <f>VLOOKUP($A340,PreSurvey!$D:AG,30,FALSE)</f>
        <v>Neither Agree nor Disagree</v>
      </c>
      <c r="BA340" t="s">
        <v>65</v>
      </c>
      <c r="BB340" s="6" t="str">
        <f>VLOOKUP($A340,PreSurvey!$D:AH,31,FALSE)</f>
        <v>Neither Agree nor Disagree</v>
      </c>
      <c r="BC340" t="s">
        <v>65</v>
      </c>
      <c r="BD340" s="6" t="str">
        <f>VLOOKUP($A340,PreSurvey!$D:AI,32,FALSE)</f>
        <v>Neither Agree nor Disagree</v>
      </c>
      <c r="BE340" t="s">
        <v>68</v>
      </c>
      <c r="BF340" s="6" t="str">
        <f>VLOOKUP($A340,PreSurvey!$D:AJ,33,FALSE)</f>
        <v>Neither Agree nor Disagree</v>
      </c>
      <c r="BG340" t="s">
        <v>65</v>
      </c>
      <c r="BH340" s="6" t="str">
        <f>VLOOKUP($A340,PreSurvey!$D:AK,34,FALSE)</f>
        <v>Neither Agree nor Disagree</v>
      </c>
      <c r="BI340" t="s">
        <v>67</v>
      </c>
      <c r="BJ340" s="6" t="str">
        <f>VLOOKUP($A340,PreSurvey!$D:AL,35,FALSE)</f>
        <v>Neither Agree nor Disagree</v>
      </c>
      <c r="BK340" t="s">
        <v>65</v>
      </c>
      <c r="BL340" s="6" t="str">
        <f>VLOOKUP($A340,PreSurvey!$D:AM,36,FALSE)</f>
        <v>Neither Agree nor Disagree</v>
      </c>
      <c r="BM340" t="s">
        <v>66</v>
      </c>
      <c r="BN340" s="6" t="str">
        <f>VLOOKUP($A340,PreSurvey!$D:AN,37,FALSE)</f>
        <v>Neither Agree nor Disagree</v>
      </c>
      <c r="BO340" t="s">
        <v>67</v>
      </c>
      <c r="BP340" s="6" t="str">
        <f>VLOOKUP($A340,PreSurvey!$D:AO,38,FALSE)</f>
        <v>Neither Agree nor Disagree</v>
      </c>
      <c r="BQ340" t="s">
        <v>66</v>
      </c>
      <c r="BR340" s="6" t="str">
        <f>VLOOKUP($A340,PreSurvey!$D:AP,39,FALSE)</f>
        <v>Neither Agree nor Disagree</v>
      </c>
      <c r="BS340" t="s">
        <v>66</v>
      </c>
      <c r="BT340" s="6" t="str">
        <f>VLOOKUP($A340,PreSurvey!$D:AQ,40,FALSE)</f>
        <v>Neither Agree nor Disagree</v>
      </c>
      <c r="BU340" t="s">
        <v>66</v>
      </c>
      <c r="BV340" s="6" t="str">
        <f>VLOOKUP($A340,PreSurvey!$D:AR,41,FALSE)</f>
        <v>Neither Agree nor Disagree</v>
      </c>
      <c r="BW340" t="s">
        <v>66</v>
      </c>
      <c r="BX340" s="6" t="str">
        <f>VLOOKUP($A340,PreSurvey!$D:AS,42,FALSE)</f>
        <v>Neither Agree nor Disagree</v>
      </c>
      <c r="BY340" t="s">
        <v>66</v>
      </c>
      <c r="BZ340" s="6" t="str">
        <f>VLOOKUP($A340,PreSurvey!$D:AT,43,FALSE)</f>
        <v>Neither Agree nor Disagree</v>
      </c>
      <c r="CA340" t="s">
        <v>65</v>
      </c>
      <c r="CB340" s="6" t="str">
        <f>VLOOKUP($A340,PreSurvey!$D:AU,44,FALSE)</f>
        <v>Neither Agree nor Disagree</v>
      </c>
      <c r="CC340" t="s">
        <v>65</v>
      </c>
      <c r="CD340" s="6" t="str">
        <f>VLOOKUP($A340,PreSurvey!$D:AV,45,FALSE)</f>
        <v>Neither Agree nor Disagree</v>
      </c>
      <c r="CE340" t="s">
        <v>65</v>
      </c>
      <c r="CF340" s="6" t="str">
        <f>VLOOKUP($A340,PreSurvey!$D:AW,46,FALSE)</f>
        <v>Neither Agree nor Disagree</v>
      </c>
      <c r="CG340" t="s">
        <v>65</v>
      </c>
      <c r="CH340" s="6" t="str">
        <f>VLOOKUP($A340,PreSurvey!$D:AX,47,FALSE)</f>
        <v>Neither Agree nor Disagree</v>
      </c>
      <c r="CI340" t="s">
        <v>65</v>
      </c>
      <c r="CJ340" s="6" t="str">
        <f>VLOOKUP($A340,PreSurvey!$D:AY,48,FALSE)</f>
        <v>Neither Agree nor Disagree</v>
      </c>
      <c r="CK340" t="s">
        <v>65</v>
      </c>
      <c r="CL340">
        <v>531</v>
      </c>
      <c r="CM340" s="3">
        <v>44437.285416666666</v>
      </c>
    </row>
    <row r="341" spans="1:91" x14ac:dyDescent="0.35">
      <c r="A341" s="5" t="s">
        <v>477</v>
      </c>
      <c r="B341" t="s">
        <v>342</v>
      </c>
      <c r="C341" t="s">
        <v>705</v>
      </c>
      <c r="D341" t="s">
        <v>63</v>
      </c>
      <c r="E341" s="6" t="s">
        <v>58</v>
      </c>
      <c r="F341" s="6" t="s">
        <v>73</v>
      </c>
      <c r="G341" s="6" t="s">
        <v>58</v>
      </c>
      <c r="H341" s="6" t="s">
        <v>59</v>
      </c>
      <c r="I341">
        <v>5</v>
      </c>
      <c r="J341">
        <v>5</v>
      </c>
      <c r="K341">
        <v>5</v>
      </c>
      <c r="L341" s="6" t="str">
        <f>VLOOKUP($A341,PreSurvey!$D:M,10,FALSE)</f>
        <v>Neither Agree nor Disagree</v>
      </c>
      <c r="M341" t="s">
        <v>60</v>
      </c>
      <c r="N341" s="6" t="str">
        <f>VLOOKUP($A341,PreSurvey!$D:N,11,FALSE)</f>
        <v>Neither Agree nor Disagree</v>
      </c>
      <c r="O341" t="s">
        <v>60</v>
      </c>
      <c r="P341" s="6" t="str">
        <f>VLOOKUP($A341,PreSurvey!$D:O,12,FALSE)</f>
        <v>Neither Agree nor Disagree</v>
      </c>
      <c r="Q341" t="s">
        <v>60</v>
      </c>
      <c r="R341" s="6" t="str">
        <f>VLOOKUP($A341,PreSurvey!$D:P,13,FALSE)</f>
        <v>Neither Agree nor Disagree</v>
      </c>
      <c r="S341" t="s">
        <v>60</v>
      </c>
      <c r="T341" s="6" t="str">
        <f>VLOOKUP($A341,PreSurvey!$D:Q,14,FALSE)</f>
        <v>Neither Agree nor Disagree</v>
      </c>
      <c r="U341" t="s">
        <v>60</v>
      </c>
      <c r="V341" s="6" t="str">
        <f>VLOOKUP($A341,PreSurvey!$D:R,15,FALSE)</f>
        <v>Neither Agree nor Disagree</v>
      </c>
      <c r="W341" t="s">
        <v>60</v>
      </c>
      <c r="X341" s="6" t="str">
        <f>VLOOKUP($A341,PreSurvey!$D:S,16,FALSE)</f>
        <v>Neither Agree nor Disagree</v>
      </c>
      <c r="Y341" t="s">
        <v>60</v>
      </c>
      <c r="Z341" s="6" t="str">
        <f>VLOOKUP($A341,PreSurvey!$D:T,17,FALSE)</f>
        <v>Neither Agree nor Disagree</v>
      </c>
      <c r="AA341" t="s">
        <v>60</v>
      </c>
      <c r="AB341" s="6" t="str">
        <f>VLOOKUP($A341,PreSurvey!$D:U,18,FALSE)</f>
        <v>Neither Agree nor Disagree</v>
      </c>
      <c r="AC341" t="s">
        <v>60</v>
      </c>
      <c r="AD341" s="6" t="str">
        <f>VLOOKUP($A341,PreSurvey!$D:V,19,FALSE)</f>
        <v>Neither Agree nor Disagree</v>
      </c>
      <c r="AE341" t="s">
        <v>60</v>
      </c>
      <c r="AF341" s="6" t="str">
        <f>VLOOKUP($A341,PreSurvey!$D:W,20,FALSE)</f>
        <v>Neither Agree nor Disagree</v>
      </c>
      <c r="AG341" t="s">
        <v>60</v>
      </c>
      <c r="AH341" s="6" t="str">
        <f>VLOOKUP($A341,PreSurvey!$D:X,21,FALSE)</f>
        <v>Neither Agree nor Disagree</v>
      </c>
      <c r="AI341" t="s">
        <v>60</v>
      </c>
      <c r="AJ341" s="6" t="str">
        <f>VLOOKUP($A341,PreSurvey!$D:Y,22,FALSE)</f>
        <v>Neither Agree nor Disagree</v>
      </c>
      <c r="AK341" t="s">
        <v>60</v>
      </c>
      <c r="AL341" s="6" t="str">
        <f>VLOOKUP($A341,PreSurvey!$D:Z,23,FALSE)</f>
        <v>Neither Agree nor Disagree</v>
      </c>
      <c r="AM341" t="s">
        <v>60</v>
      </c>
      <c r="AN341" s="6" t="str">
        <f>VLOOKUP($A341,PreSurvey!$D:AA,24,FALSE)</f>
        <v>Neither Agree nor Disagree</v>
      </c>
      <c r="AO341" t="s">
        <v>60</v>
      </c>
      <c r="AP341" s="6" t="str">
        <f>VLOOKUP($A341,PreSurvey!$D:AB,25,FALSE)</f>
        <v>Neither Agree nor Disagree</v>
      </c>
      <c r="AQ341" t="s">
        <v>60</v>
      </c>
      <c r="AR341" s="6" t="str">
        <f>VLOOKUP($A341,PreSurvey!$D:AC,26,FALSE)</f>
        <v>Neither Agree nor Disagree</v>
      </c>
      <c r="AS341" t="s">
        <v>60</v>
      </c>
      <c r="AT341" s="6" t="str">
        <f>VLOOKUP($A341,PreSurvey!$D:AD,27,FALSE)</f>
        <v>Neither Agree nor Disagree</v>
      </c>
      <c r="AU341" t="s">
        <v>60</v>
      </c>
      <c r="AV341" s="6" t="str">
        <f>VLOOKUP($A341,PreSurvey!$D:AE,28,FALSE)</f>
        <v>Neither Agree nor Disagree</v>
      </c>
      <c r="AW341" t="s">
        <v>60</v>
      </c>
      <c r="AX341" s="6" t="str">
        <f>VLOOKUP($A341,PreSurvey!$D:AF,29,FALSE)</f>
        <v>Neither Agree nor Disagree</v>
      </c>
      <c r="AY341" t="s">
        <v>60</v>
      </c>
      <c r="AZ341" s="6" t="str">
        <f>VLOOKUP($A341,PreSurvey!$D:AG,30,FALSE)</f>
        <v>Neither Agree nor Disagree</v>
      </c>
      <c r="BA341" t="s">
        <v>60</v>
      </c>
      <c r="BB341" s="6" t="str">
        <f>VLOOKUP($A341,PreSurvey!$D:AH,31,FALSE)</f>
        <v>Neither Agree nor Disagree</v>
      </c>
      <c r="BC341" t="s">
        <v>60</v>
      </c>
      <c r="BD341" s="6" t="str">
        <f>VLOOKUP($A341,PreSurvey!$D:AI,32,FALSE)</f>
        <v>Neither Agree nor Disagree</v>
      </c>
      <c r="BE341" t="s">
        <v>60</v>
      </c>
      <c r="BF341" s="6" t="str">
        <f>VLOOKUP($A341,PreSurvey!$D:AJ,33,FALSE)</f>
        <v>Neither Agree nor Disagree</v>
      </c>
      <c r="BG341" t="s">
        <v>60</v>
      </c>
      <c r="BH341" s="6" t="str">
        <f>VLOOKUP($A341,PreSurvey!$D:AK,34,FALSE)</f>
        <v>Neither Agree nor Disagree</v>
      </c>
      <c r="BI341" t="s">
        <v>60</v>
      </c>
      <c r="BJ341" s="6" t="str">
        <f>VLOOKUP($A341,PreSurvey!$D:AL,35,FALSE)</f>
        <v>Neither Agree nor Disagree</v>
      </c>
      <c r="BK341" t="s">
        <v>60</v>
      </c>
      <c r="BL341" s="6" t="str">
        <f>VLOOKUP($A341,PreSurvey!$D:AM,36,FALSE)</f>
        <v>Neither Agree nor Disagree</v>
      </c>
      <c r="BM341" t="s">
        <v>60</v>
      </c>
      <c r="BN341" s="6" t="str">
        <f>VLOOKUP($A341,PreSurvey!$D:AN,37,FALSE)</f>
        <v>Neither Agree nor Disagree</v>
      </c>
      <c r="BO341" t="s">
        <v>60</v>
      </c>
      <c r="BP341" s="6" t="str">
        <f>VLOOKUP($A341,PreSurvey!$D:AO,38,FALSE)</f>
        <v>Neither Agree nor Disagree</v>
      </c>
      <c r="BQ341" t="s">
        <v>60</v>
      </c>
      <c r="BR341" s="6" t="str">
        <f>VLOOKUP($A341,PreSurvey!$D:AP,39,FALSE)</f>
        <v>Neither Agree nor Disagree</v>
      </c>
      <c r="BS341" t="s">
        <v>60</v>
      </c>
      <c r="BT341" s="6" t="str">
        <f>VLOOKUP($A341,PreSurvey!$D:AQ,40,FALSE)</f>
        <v>Neither Agree nor Disagree</v>
      </c>
      <c r="BU341" t="s">
        <v>60</v>
      </c>
      <c r="BV341" s="6" t="str">
        <f>VLOOKUP($A341,PreSurvey!$D:AR,41,FALSE)</f>
        <v>Neither Agree nor Disagree</v>
      </c>
      <c r="BW341" t="s">
        <v>60</v>
      </c>
      <c r="BX341" s="6" t="str">
        <f>VLOOKUP($A341,PreSurvey!$D:AS,42,FALSE)</f>
        <v>Neither Agree nor Disagree</v>
      </c>
      <c r="BY341" t="s">
        <v>60</v>
      </c>
      <c r="BZ341" s="6" t="str">
        <f>VLOOKUP($A341,PreSurvey!$D:AT,43,FALSE)</f>
        <v>Neither Agree nor Disagree</v>
      </c>
      <c r="CA341" t="s">
        <v>60</v>
      </c>
      <c r="CB341" s="6" t="str">
        <f>VLOOKUP($A341,PreSurvey!$D:AU,44,FALSE)</f>
        <v>Neither Agree nor Disagree</v>
      </c>
      <c r="CC341" t="s">
        <v>60</v>
      </c>
      <c r="CD341" s="6" t="str">
        <f>VLOOKUP($A341,PreSurvey!$D:AV,45,FALSE)</f>
        <v>Neither Agree nor Disagree</v>
      </c>
      <c r="CE341" t="s">
        <v>60</v>
      </c>
      <c r="CF341" s="6" t="str">
        <f>VLOOKUP($A341,PreSurvey!$D:AW,46,FALSE)</f>
        <v>Neither Agree nor Disagree</v>
      </c>
      <c r="CG341" t="s">
        <v>60</v>
      </c>
      <c r="CH341" s="6" t="str">
        <f>VLOOKUP($A341,PreSurvey!$D:AX,47,FALSE)</f>
        <v>Neither Agree nor Disagree</v>
      </c>
      <c r="CI341" t="s">
        <v>60</v>
      </c>
      <c r="CJ341" s="6" t="str">
        <f>VLOOKUP($A341,PreSurvey!$D:AY,48,FALSE)</f>
        <v>Neither Agree nor Disagree</v>
      </c>
      <c r="CK341" t="s">
        <v>60</v>
      </c>
      <c r="CL341">
        <v>382</v>
      </c>
      <c r="CM341" s="3">
        <v>44436.374305555553</v>
      </c>
    </row>
    <row r="342" spans="1:91" x14ac:dyDescent="0.35">
      <c r="A342" s="5" t="s">
        <v>97</v>
      </c>
      <c r="B342" t="s">
        <v>82</v>
      </c>
      <c r="C342" t="s">
        <v>702</v>
      </c>
      <c r="D342" t="s">
        <v>56</v>
      </c>
      <c r="E342" s="6" t="s">
        <v>52</v>
      </c>
      <c r="F342" s="6" t="s">
        <v>98</v>
      </c>
      <c r="G342" s="6" t="s">
        <v>58</v>
      </c>
      <c r="H342" s="6" t="s">
        <v>59</v>
      </c>
      <c r="I342">
        <v>3</v>
      </c>
      <c r="J342">
        <v>3</v>
      </c>
      <c r="K342">
        <v>3</v>
      </c>
      <c r="L342" s="6" t="str">
        <f>VLOOKUP($A342,PreSurvey!$D:M,10,FALSE)</f>
        <v>Agree Slightly</v>
      </c>
      <c r="M342" t="s">
        <v>65</v>
      </c>
      <c r="N342" s="6" t="str">
        <f>VLOOKUP($A342,PreSurvey!$D:N,11,FALSE)</f>
        <v>Agree Slightly</v>
      </c>
      <c r="O342" t="s">
        <v>66</v>
      </c>
      <c r="P342" s="6" t="str">
        <f>VLOOKUP($A342,PreSurvey!$D:O,12,FALSE)</f>
        <v>Agree Slightly</v>
      </c>
      <c r="Q342" t="s">
        <v>66</v>
      </c>
      <c r="R342" s="6" t="str">
        <f>VLOOKUP($A342,PreSurvey!$D:P,13,FALSE)</f>
        <v>Agree Slightly</v>
      </c>
      <c r="S342" t="s">
        <v>65</v>
      </c>
      <c r="T342" s="6" t="str">
        <f>VLOOKUP($A342,PreSurvey!$D:Q,14,FALSE)</f>
        <v>Agree Slightly</v>
      </c>
      <c r="U342" t="s">
        <v>65</v>
      </c>
      <c r="V342" s="6" t="str">
        <f>VLOOKUP($A342,PreSurvey!$D:R,15,FALSE)</f>
        <v>Disagree Slightly</v>
      </c>
      <c r="W342" t="s">
        <v>66</v>
      </c>
      <c r="X342" s="6" t="str">
        <f>VLOOKUP($A342,PreSurvey!$D:S,16,FALSE)</f>
        <v>Disagree Slightly</v>
      </c>
      <c r="Y342" t="s">
        <v>66</v>
      </c>
      <c r="Z342" s="6" t="str">
        <f>VLOOKUP($A342,PreSurvey!$D:T,17,FALSE)</f>
        <v>Disagree Slightly</v>
      </c>
      <c r="AA342" t="s">
        <v>66</v>
      </c>
      <c r="AB342" s="6" t="str">
        <f>VLOOKUP($A342,PreSurvey!$D:U,18,FALSE)</f>
        <v>Agree Slightly</v>
      </c>
      <c r="AC342" t="s">
        <v>65</v>
      </c>
      <c r="AD342" s="6" t="str">
        <f>VLOOKUP($A342,PreSurvey!$D:V,19,FALSE)</f>
        <v>Neither Agree nor Disagree</v>
      </c>
      <c r="AE342" t="s">
        <v>60</v>
      </c>
      <c r="AF342" s="6" t="str">
        <f>VLOOKUP($A342,PreSurvey!$D:W,20,FALSE)</f>
        <v>Agree Slightly</v>
      </c>
      <c r="AG342" t="s">
        <v>65</v>
      </c>
      <c r="AH342" s="6" t="str">
        <f>VLOOKUP($A342,PreSurvey!$D:X,21,FALSE)</f>
        <v>Neither Agree nor Disagree</v>
      </c>
      <c r="AI342" t="s">
        <v>60</v>
      </c>
      <c r="AJ342" s="6" t="str">
        <f>VLOOKUP($A342,PreSurvey!$D:Y,22,FALSE)</f>
        <v>Disagree Strongly</v>
      </c>
      <c r="AK342" t="s">
        <v>66</v>
      </c>
      <c r="AL342" s="6" t="str">
        <f>VLOOKUP($A342,PreSurvey!$D:Z,23,FALSE)</f>
        <v>Disagree Strongly</v>
      </c>
      <c r="AM342" t="s">
        <v>67</v>
      </c>
      <c r="AN342" s="6" t="str">
        <f>VLOOKUP($A342,PreSurvey!$D:AA,24,FALSE)</f>
        <v>Disagree Strongly</v>
      </c>
      <c r="AO342" t="s">
        <v>67</v>
      </c>
      <c r="AP342" s="6" t="str">
        <f>VLOOKUP($A342,PreSurvey!$D:AB,25,FALSE)</f>
        <v>Disagree Slightly</v>
      </c>
      <c r="AQ342" t="s">
        <v>67</v>
      </c>
      <c r="AR342" s="6" t="str">
        <f>VLOOKUP($A342,PreSurvey!$D:AC,26,FALSE)</f>
        <v>Neither Agree nor Disagree</v>
      </c>
      <c r="AS342" t="s">
        <v>66</v>
      </c>
      <c r="AT342" s="6" t="str">
        <f>VLOOKUP($A342,PreSurvey!$D:AD,27,FALSE)</f>
        <v>Disagree Slightly</v>
      </c>
      <c r="AU342" t="s">
        <v>65</v>
      </c>
      <c r="AV342" s="6" t="str">
        <f>VLOOKUP($A342,PreSurvey!$D:AE,28,FALSE)</f>
        <v>Disagree Slightly</v>
      </c>
      <c r="AW342" t="s">
        <v>66</v>
      </c>
      <c r="AX342" s="6" t="str">
        <f>VLOOKUP($A342,PreSurvey!$D:AF,29,FALSE)</f>
        <v>Neither Agree nor Disagree</v>
      </c>
      <c r="AY342" t="s">
        <v>60</v>
      </c>
      <c r="AZ342" s="6" t="str">
        <f>VLOOKUP($A342,PreSurvey!$D:AG,30,FALSE)</f>
        <v>Disagree Slightly</v>
      </c>
      <c r="BA342" t="s">
        <v>66</v>
      </c>
      <c r="BB342" s="6" t="str">
        <f>VLOOKUP($A342,PreSurvey!$D:AH,31,FALSE)</f>
        <v>Agree Slightly</v>
      </c>
      <c r="BC342" t="s">
        <v>60</v>
      </c>
      <c r="BD342" s="6" t="str">
        <f>VLOOKUP($A342,PreSurvey!$D:AI,32,FALSE)</f>
        <v>Agree Slightly</v>
      </c>
      <c r="BE342" t="s">
        <v>65</v>
      </c>
      <c r="BF342" s="6" t="str">
        <f>VLOOKUP($A342,PreSurvey!$D:AJ,33,FALSE)</f>
        <v>Disagree Strongly</v>
      </c>
      <c r="BG342" t="s">
        <v>66</v>
      </c>
      <c r="BH342" s="6" t="str">
        <f>VLOOKUP($A342,PreSurvey!$D:AK,34,FALSE)</f>
        <v>Agree Slightly</v>
      </c>
      <c r="BI342" t="s">
        <v>65</v>
      </c>
      <c r="BJ342" s="6" t="str">
        <f>VLOOKUP($A342,PreSurvey!$D:AL,35,FALSE)</f>
        <v>Disagree Strongly</v>
      </c>
      <c r="BK342" t="s">
        <v>66</v>
      </c>
      <c r="BL342" s="6" t="str">
        <f>VLOOKUP($A342,PreSurvey!$D:AM,36,FALSE)</f>
        <v>Agree Slightly</v>
      </c>
      <c r="BM342" t="s">
        <v>65</v>
      </c>
      <c r="BN342" s="6" t="str">
        <f>VLOOKUP($A342,PreSurvey!$D:AN,37,FALSE)</f>
        <v>Agree Strongly</v>
      </c>
      <c r="BO342" t="s">
        <v>65</v>
      </c>
      <c r="BP342" s="6" t="str">
        <f>VLOOKUP($A342,PreSurvey!$D:AO,38,FALSE)</f>
        <v>Disagree Strongly</v>
      </c>
      <c r="BQ342" t="s">
        <v>66</v>
      </c>
      <c r="BR342" s="6" t="str">
        <f>VLOOKUP($A342,PreSurvey!$D:AP,39,FALSE)</f>
        <v>Disagree Slightly</v>
      </c>
      <c r="BS342" t="s">
        <v>66</v>
      </c>
      <c r="BT342" s="6" t="str">
        <f>VLOOKUP($A342,PreSurvey!$D:AQ,40,FALSE)</f>
        <v>Disagree Slightly</v>
      </c>
      <c r="BU342" t="s">
        <v>66</v>
      </c>
      <c r="BV342" s="6" t="str">
        <f>VLOOKUP($A342,PreSurvey!$D:AR,41,FALSE)</f>
        <v>Disagree Slightly</v>
      </c>
      <c r="BW342" t="s">
        <v>66</v>
      </c>
      <c r="BX342" s="6" t="str">
        <f>VLOOKUP($A342,PreSurvey!$D:AS,42,FALSE)</f>
        <v>Disagree Slightly</v>
      </c>
      <c r="BY342" t="s">
        <v>66</v>
      </c>
      <c r="BZ342" s="6" t="str">
        <f>VLOOKUP($A342,PreSurvey!$D:AT,43,FALSE)</f>
        <v>Agree Slightly</v>
      </c>
      <c r="CA342" t="s">
        <v>65</v>
      </c>
      <c r="CB342" s="6" t="str">
        <f>VLOOKUP($A342,PreSurvey!$D:AU,44,FALSE)</f>
        <v>Agree Slightly</v>
      </c>
      <c r="CC342" t="s">
        <v>65</v>
      </c>
      <c r="CD342" s="6" t="str">
        <f>VLOOKUP($A342,PreSurvey!$D:AV,45,FALSE)</f>
        <v>Agree Slightly</v>
      </c>
      <c r="CE342" t="s">
        <v>65</v>
      </c>
      <c r="CF342" s="6" t="str">
        <f>VLOOKUP($A342,PreSurvey!$D:AW,46,FALSE)</f>
        <v>Agree Slightly</v>
      </c>
      <c r="CG342" t="s">
        <v>65</v>
      </c>
      <c r="CH342" s="6" t="str">
        <f>VLOOKUP($A342,PreSurvey!$D:AX,47,FALSE)</f>
        <v>Agree Slightly</v>
      </c>
      <c r="CI342" t="s">
        <v>65</v>
      </c>
      <c r="CJ342" s="6" t="str">
        <f>VLOOKUP($A342,PreSurvey!$D:AY,48,FALSE)</f>
        <v>Agree Slightly</v>
      </c>
      <c r="CK342" t="s">
        <v>65</v>
      </c>
      <c r="CL342">
        <v>1066</v>
      </c>
      <c r="CM342" s="3">
        <v>44443.341666666667</v>
      </c>
    </row>
    <row r="343" spans="1:91" x14ac:dyDescent="0.35">
      <c r="A343" s="5" t="s">
        <v>756</v>
      </c>
      <c r="B343" t="s">
        <v>82</v>
      </c>
      <c r="C343" t="s">
        <v>751</v>
      </c>
      <c r="D343" t="s">
        <v>63</v>
      </c>
      <c r="E343" s="6" t="s">
        <v>52</v>
      </c>
      <c r="F343" s="6" t="s">
        <v>98</v>
      </c>
      <c r="G343" s="6" t="s">
        <v>58</v>
      </c>
      <c r="H343" s="6" t="s">
        <v>59</v>
      </c>
      <c r="I343">
        <v>3</v>
      </c>
      <c r="J343">
        <v>3</v>
      </c>
      <c r="K343">
        <v>3</v>
      </c>
      <c r="L343" s="6" t="str">
        <f>VLOOKUP($A343,PreSurvey!$D:M,10,FALSE)</f>
        <v>Agree Slightly</v>
      </c>
      <c r="M343" t="s">
        <v>68</v>
      </c>
      <c r="N343" s="6" t="str">
        <f>VLOOKUP($A343,PreSurvey!$D:N,11,FALSE)</f>
        <v>Agree Slightly</v>
      </c>
      <c r="O343" t="s">
        <v>60</v>
      </c>
      <c r="P343" s="6" t="str">
        <f>VLOOKUP($A343,PreSurvey!$D:O,12,FALSE)</f>
        <v>Agree Slightly</v>
      </c>
      <c r="Q343" t="s">
        <v>67</v>
      </c>
      <c r="R343" s="6" t="str">
        <f>VLOOKUP($A343,PreSurvey!$D:P,13,FALSE)</f>
        <v>Agree Slightly</v>
      </c>
      <c r="S343" t="s">
        <v>68</v>
      </c>
      <c r="T343" s="6" t="str">
        <f>VLOOKUP($A343,PreSurvey!$D:Q,14,FALSE)</f>
        <v>Agree Slightly</v>
      </c>
      <c r="U343" t="s">
        <v>68</v>
      </c>
      <c r="V343" s="6" t="str">
        <f>VLOOKUP($A343,PreSurvey!$D:R,15,FALSE)</f>
        <v>Disagree Slightly</v>
      </c>
      <c r="W343" t="s">
        <v>67</v>
      </c>
      <c r="X343" s="6" t="str">
        <f>VLOOKUP($A343,PreSurvey!$D:S,16,FALSE)</f>
        <v>Disagree Slightly</v>
      </c>
      <c r="Y343" t="s">
        <v>67</v>
      </c>
      <c r="Z343" s="6" t="str">
        <f>VLOOKUP($A343,PreSurvey!$D:T,17,FALSE)</f>
        <v>Disagree Slightly</v>
      </c>
      <c r="AA343" t="s">
        <v>67</v>
      </c>
      <c r="AB343" s="6" t="str">
        <f>VLOOKUP($A343,PreSurvey!$D:U,18,FALSE)</f>
        <v>Agree Slightly</v>
      </c>
      <c r="AC343" t="s">
        <v>68</v>
      </c>
      <c r="AD343" s="6" t="str">
        <f>VLOOKUP($A343,PreSurvey!$D:V,19,FALSE)</f>
        <v>Neither Agree nor Disagree</v>
      </c>
      <c r="AE343" t="s">
        <v>65</v>
      </c>
      <c r="AF343" s="6" t="str">
        <f>VLOOKUP($A343,PreSurvey!$D:W,20,FALSE)</f>
        <v>Agree Slightly</v>
      </c>
      <c r="AG343" t="s">
        <v>65</v>
      </c>
      <c r="AH343" s="6" t="str">
        <f>VLOOKUP($A343,PreSurvey!$D:X,21,FALSE)</f>
        <v>Neither Agree nor Disagree</v>
      </c>
      <c r="AI343" t="s">
        <v>68</v>
      </c>
      <c r="AJ343" s="6" t="str">
        <f>VLOOKUP($A343,PreSurvey!$D:Y,22,FALSE)</f>
        <v>Disagree Strongly</v>
      </c>
      <c r="AK343" t="s">
        <v>67</v>
      </c>
      <c r="AL343" s="6" t="str">
        <f>VLOOKUP($A343,PreSurvey!$D:Z,23,FALSE)</f>
        <v>Disagree Strongly</v>
      </c>
      <c r="AM343" t="s">
        <v>60</v>
      </c>
      <c r="AN343" s="6" t="str">
        <f>VLOOKUP($A343,PreSurvey!$D:AA,24,FALSE)</f>
        <v>Disagree Strongly</v>
      </c>
      <c r="AO343" t="s">
        <v>60</v>
      </c>
      <c r="AP343" s="6" t="str">
        <f>VLOOKUP($A343,PreSurvey!$D:AB,25,FALSE)</f>
        <v>Disagree Slightly</v>
      </c>
      <c r="AQ343" t="s">
        <v>60</v>
      </c>
      <c r="AR343" s="6" t="str">
        <f>VLOOKUP($A343,PreSurvey!$D:AC,26,FALSE)</f>
        <v>Neither Agree nor Disagree</v>
      </c>
      <c r="AS343" t="s">
        <v>60</v>
      </c>
      <c r="AT343" s="6" t="str">
        <f>VLOOKUP($A343,PreSurvey!$D:AD,27,FALSE)</f>
        <v>Disagree Slightly</v>
      </c>
      <c r="AU343" t="s">
        <v>60</v>
      </c>
      <c r="AV343" s="6" t="str">
        <f>VLOOKUP($A343,PreSurvey!$D:AE,28,FALSE)</f>
        <v>Disagree Slightly</v>
      </c>
      <c r="AW343" t="s">
        <v>60</v>
      </c>
      <c r="AX343" s="6" t="str">
        <f>VLOOKUP($A343,PreSurvey!$D:AF,29,FALSE)</f>
        <v>Neither Agree nor Disagree</v>
      </c>
      <c r="AY343" t="s">
        <v>65</v>
      </c>
      <c r="AZ343" s="6" t="str">
        <f>VLOOKUP($A343,PreSurvey!$D:AG,30,FALSE)</f>
        <v>Disagree Slightly</v>
      </c>
      <c r="BA343" t="s">
        <v>65</v>
      </c>
      <c r="BB343" s="6" t="str">
        <f>VLOOKUP($A343,PreSurvey!$D:AH,31,FALSE)</f>
        <v>Agree Slightly</v>
      </c>
      <c r="BC343" t="s">
        <v>68</v>
      </c>
      <c r="BD343" s="6" t="str">
        <f>VLOOKUP($A343,PreSurvey!$D:AI,32,FALSE)</f>
        <v>Agree Slightly</v>
      </c>
      <c r="BE343" t="s">
        <v>68</v>
      </c>
      <c r="BF343" s="6" t="str">
        <f>VLOOKUP($A343,PreSurvey!$D:AJ,33,FALSE)</f>
        <v>Disagree Strongly</v>
      </c>
      <c r="BG343" t="s">
        <v>68</v>
      </c>
      <c r="BH343" s="6" t="str">
        <f>VLOOKUP($A343,PreSurvey!$D:AK,34,FALSE)</f>
        <v>Agree Slightly</v>
      </c>
      <c r="BI343" t="s">
        <v>67</v>
      </c>
      <c r="BJ343" s="6" t="str">
        <f>VLOOKUP($A343,PreSurvey!$D:AL,35,FALSE)</f>
        <v>Disagree Strongly</v>
      </c>
      <c r="BK343" t="s">
        <v>68</v>
      </c>
      <c r="BL343" s="6" t="str">
        <f>VLOOKUP($A343,PreSurvey!$D:AM,36,FALSE)</f>
        <v>Agree Slightly</v>
      </c>
      <c r="BM343" t="s">
        <v>68</v>
      </c>
      <c r="BN343" s="6" t="str">
        <f>VLOOKUP($A343,PreSurvey!$D:AN,37,FALSE)</f>
        <v>Agree Strongly</v>
      </c>
      <c r="BO343" t="s">
        <v>66</v>
      </c>
      <c r="BP343" s="6" t="str">
        <f>VLOOKUP($A343,PreSurvey!$D:AO,38,FALSE)</f>
        <v>Disagree Strongly</v>
      </c>
      <c r="BQ343" t="s">
        <v>67</v>
      </c>
      <c r="BR343" s="6" t="str">
        <f>VLOOKUP($A343,PreSurvey!$D:AP,39,FALSE)</f>
        <v>Disagree Slightly</v>
      </c>
      <c r="BS343" t="s">
        <v>67</v>
      </c>
      <c r="BT343" s="6" t="str">
        <f>VLOOKUP($A343,PreSurvey!$D:AQ,40,FALSE)</f>
        <v>Disagree Slightly</v>
      </c>
      <c r="BU343" t="s">
        <v>67</v>
      </c>
      <c r="BV343" s="6" t="str">
        <f>VLOOKUP($A343,PreSurvey!$D:AR,41,FALSE)</f>
        <v>Disagree Slightly</v>
      </c>
      <c r="BW343" t="s">
        <v>67</v>
      </c>
      <c r="BX343" s="6" t="str">
        <f>VLOOKUP($A343,PreSurvey!$D:AS,42,FALSE)</f>
        <v>Disagree Slightly</v>
      </c>
      <c r="BY343" t="s">
        <v>67</v>
      </c>
      <c r="BZ343" s="6" t="str">
        <f>VLOOKUP($A343,PreSurvey!$D:AT,43,FALSE)</f>
        <v>Agree Slightly</v>
      </c>
      <c r="CA343" t="s">
        <v>68</v>
      </c>
      <c r="CB343" s="6" t="str">
        <f>VLOOKUP($A343,PreSurvey!$D:AU,44,FALSE)</f>
        <v>Agree Slightly</v>
      </c>
      <c r="CC343" t="s">
        <v>68</v>
      </c>
      <c r="CD343" s="6" t="str">
        <f>VLOOKUP($A343,PreSurvey!$D:AV,45,FALSE)</f>
        <v>Agree Slightly</v>
      </c>
      <c r="CE343" t="s">
        <v>68</v>
      </c>
      <c r="CF343" s="6" t="str">
        <f>VLOOKUP($A343,PreSurvey!$D:AW,46,FALSE)</f>
        <v>Agree Slightly</v>
      </c>
      <c r="CG343" t="s">
        <v>68</v>
      </c>
      <c r="CH343" s="6" t="str">
        <f>VLOOKUP($A343,PreSurvey!$D:AX,47,FALSE)</f>
        <v>Agree Slightly</v>
      </c>
      <c r="CI343" t="s">
        <v>68</v>
      </c>
      <c r="CJ343" s="6" t="str">
        <f>VLOOKUP($A343,PreSurvey!$D:AY,48,FALSE)</f>
        <v>Agree Slightly</v>
      </c>
      <c r="CK343" t="s">
        <v>68</v>
      </c>
      <c r="CL343">
        <v>1050</v>
      </c>
      <c r="CM343" s="3">
        <v>44443.094444444447</v>
      </c>
    </row>
    <row r="344" spans="1:91" x14ac:dyDescent="0.35">
      <c r="A344" s="5" t="s">
        <v>123</v>
      </c>
      <c r="B344" t="s">
        <v>82</v>
      </c>
      <c r="C344" t="s">
        <v>715</v>
      </c>
      <c r="D344" t="s">
        <v>56</v>
      </c>
      <c r="E344" s="6" t="s">
        <v>58</v>
      </c>
      <c r="F344" s="6" t="s">
        <v>73</v>
      </c>
      <c r="G344" s="6" t="s">
        <v>58</v>
      </c>
      <c r="H344" s="6" t="s">
        <v>113</v>
      </c>
      <c r="I344">
        <v>4</v>
      </c>
      <c r="J344">
        <v>3</v>
      </c>
      <c r="K344">
        <v>4</v>
      </c>
      <c r="L344" s="6" t="str">
        <f>VLOOKUP($A344,PreSurvey!$D:M,10,FALSE)</f>
        <v>Agree Slightly</v>
      </c>
      <c r="M344" t="s">
        <v>68</v>
      </c>
      <c r="N344" s="6" t="str">
        <f>VLOOKUP($A344,PreSurvey!$D:N,11,FALSE)</f>
        <v>Agree Slightly</v>
      </c>
      <c r="O344" t="s">
        <v>65</v>
      </c>
      <c r="P344" s="6" t="str">
        <f>VLOOKUP($A344,PreSurvey!$D:O,12,FALSE)</f>
        <v>Neither Agree nor Disagree</v>
      </c>
      <c r="Q344" t="s">
        <v>60</v>
      </c>
      <c r="R344" s="6" t="str">
        <f>VLOOKUP($A344,PreSurvey!$D:P,13,FALSE)</f>
        <v>Neither Agree nor Disagree</v>
      </c>
      <c r="S344" t="s">
        <v>65</v>
      </c>
      <c r="T344" s="6" t="str">
        <f>VLOOKUP($A344,PreSurvey!$D:Q,14,FALSE)</f>
        <v>Agree Slightly</v>
      </c>
      <c r="U344" t="s">
        <v>65</v>
      </c>
      <c r="V344" s="6" t="str">
        <f>VLOOKUP($A344,PreSurvey!$D:R,15,FALSE)</f>
        <v>Neither Agree nor Disagree</v>
      </c>
      <c r="W344" t="s">
        <v>66</v>
      </c>
      <c r="X344" s="6" t="str">
        <f>VLOOKUP($A344,PreSurvey!$D:S,16,FALSE)</f>
        <v>Neither Agree nor Disagree</v>
      </c>
      <c r="Y344" t="s">
        <v>66</v>
      </c>
      <c r="Z344" s="6" t="str">
        <f>VLOOKUP($A344,PreSurvey!$D:T,17,FALSE)</f>
        <v>Neither Agree nor Disagree</v>
      </c>
      <c r="AA344" t="s">
        <v>65</v>
      </c>
      <c r="AB344" s="6" t="str">
        <f>VLOOKUP($A344,PreSurvey!$D:U,18,FALSE)</f>
        <v>Agree Slightly</v>
      </c>
      <c r="AC344" t="s">
        <v>68</v>
      </c>
      <c r="AD344" s="6" t="str">
        <f>VLOOKUP($A344,PreSurvey!$D:V,19,FALSE)</f>
        <v>Agree Slightly</v>
      </c>
      <c r="AE344" t="s">
        <v>68</v>
      </c>
      <c r="AF344" s="6" t="str">
        <f>VLOOKUP($A344,PreSurvey!$D:W,20,FALSE)</f>
        <v>Agree Slightly</v>
      </c>
      <c r="AG344" t="s">
        <v>65</v>
      </c>
      <c r="AH344" s="6" t="str">
        <f>VLOOKUP($A344,PreSurvey!$D:X,21,FALSE)</f>
        <v>Agree Slightly</v>
      </c>
      <c r="AI344" t="s">
        <v>68</v>
      </c>
      <c r="AJ344" s="6" t="str">
        <f>VLOOKUP($A344,PreSurvey!$D:Y,22,FALSE)</f>
        <v>Neither Agree nor Disagree</v>
      </c>
      <c r="AK344" t="s">
        <v>68</v>
      </c>
      <c r="AL344" s="6" t="str">
        <f>VLOOKUP($A344,PreSurvey!$D:Z,23,FALSE)</f>
        <v>Agree Slightly</v>
      </c>
      <c r="AM344" t="s">
        <v>65</v>
      </c>
      <c r="AN344" s="6" t="str">
        <f>VLOOKUP($A344,PreSurvey!$D:AA,24,FALSE)</f>
        <v>Agree Slightly</v>
      </c>
      <c r="AO344" t="s">
        <v>66</v>
      </c>
      <c r="AP344" s="6" t="str">
        <f>VLOOKUP($A344,PreSurvey!$D:AB,25,FALSE)</f>
        <v>Neither Agree nor Disagree</v>
      </c>
      <c r="AQ344" t="s">
        <v>67</v>
      </c>
      <c r="AR344" s="6" t="str">
        <f>VLOOKUP($A344,PreSurvey!$D:AC,26,FALSE)</f>
        <v>Neither Agree nor Disagree</v>
      </c>
      <c r="AS344" t="s">
        <v>67</v>
      </c>
      <c r="AT344" s="6" t="str">
        <f>VLOOKUP($A344,PreSurvey!$D:AD,27,FALSE)</f>
        <v>Agree Slightly</v>
      </c>
      <c r="AU344" t="s">
        <v>68</v>
      </c>
      <c r="AV344" s="6" t="str">
        <f>VLOOKUP($A344,PreSurvey!$D:AE,28,FALSE)</f>
        <v>Neither Agree nor Disagree</v>
      </c>
      <c r="AW344" t="s">
        <v>60</v>
      </c>
      <c r="AX344" s="6" t="str">
        <f>VLOOKUP($A344,PreSurvey!$D:AF,29,FALSE)</f>
        <v>Neither Agree nor Disagree</v>
      </c>
      <c r="AY344" t="s">
        <v>67</v>
      </c>
      <c r="AZ344" s="6" t="str">
        <f>VLOOKUP($A344,PreSurvey!$D:AG,30,FALSE)</f>
        <v>Agree Slightly</v>
      </c>
      <c r="BA344" t="s">
        <v>60</v>
      </c>
      <c r="BB344" s="6" t="str">
        <f>VLOOKUP($A344,PreSurvey!$D:AH,31,FALSE)</f>
        <v>Neither Agree nor Disagree</v>
      </c>
      <c r="BC344" t="s">
        <v>60</v>
      </c>
      <c r="BD344" s="6" t="str">
        <f>VLOOKUP($A344,PreSurvey!$D:AI,32,FALSE)</f>
        <v>Agree Slightly</v>
      </c>
      <c r="BE344" t="s">
        <v>68</v>
      </c>
      <c r="BF344" s="6" t="str">
        <f>VLOOKUP($A344,PreSurvey!$D:AJ,33,FALSE)</f>
        <v>Neither Agree nor Disagree</v>
      </c>
      <c r="BG344" t="s">
        <v>66</v>
      </c>
      <c r="BH344" s="6" t="str">
        <f>VLOOKUP($A344,PreSurvey!$D:AK,34,FALSE)</f>
        <v>Disagree Strongly</v>
      </c>
      <c r="BI344" t="s">
        <v>67</v>
      </c>
      <c r="BJ344" s="6" t="str">
        <f>VLOOKUP($A344,PreSurvey!$D:AL,35,FALSE)</f>
        <v>Agree Slightly</v>
      </c>
      <c r="BK344" t="s">
        <v>68</v>
      </c>
      <c r="BL344" s="6" t="str">
        <f>VLOOKUP($A344,PreSurvey!$D:AM,36,FALSE)</f>
        <v>Neither Agree nor Disagree</v>
      </c>
      <c r="BM344" t="s">
        <v>60</v>
      </c>
      <c r="BN344" s="6" t="str">
        <f>VLOOKUP($A344,PreSurvey!$D:AN,37,FALSE)</f>
        <v>Neither Agree nor Disagree</v>
      </c>
      <c r="BO344" t="s">
        <v>67</v>
      </c>
      <c r="BP344" s="6" t="str">
        <f>VLOOKUP($A344,PreSurvey!$D:AO,38,FALSE)</f>
        <v>Disagree Slightly</v>
      </c>
      <c r="BQ344" t="s">
        <v>67</v>
      </c>
      <c r="BR344" s="6" t="str">
        <f>VLOOKUP($A344,PreSurvey!$D:AP,39,FALSE)</f>
        <v>Disagree Slightly</v>
      </c>
      <c r="BS344" t="s">
        <v>67</v>
      </c>
      <c r="BT344" s="6" t="str">
        <f>VLOOKUP($A344,PreSurvey!$D:AQ,40,FALSE)</f>
        <v>Neither Agree nor Disagree</v>
      </c>
      <c r="BU344" t="s">
        <v>66</v>
      </c>
      <c r="BV344" s="6" t="str">
        <f>VLOOKUP($A344,PreSurvey!$D:AR,41,FALSE)</f>
        <v>Neither Agree nor Disagree</v>
      </c>
      <c r="BW344" t="s">
        <v>60</v>
      </c>
      <c r="BX344" s="6" t="str">
        <f>VLOOKUP($A344,PreSurvey!$D:AS,42,FALSE)</f>
        <v>Neither Agree nor Disagree</v>
      </c>
      <c r="BY344" t="s">
        <v>60</v>
      </c>
      <c r="BZ344" s="6" t="str">
        <f>VLOOKUP($A344,PreSurvey!$D:AT,43,FALSE)</f>
        <v>Neither Agree nor Disagree</v>
      </c>
      <c r="CA344" t="s">
        <v>65</v>
      </c>
      <c r="CB344" s="6" t="str">
        <f>VLOOKUP($A344,PreSurvey!$D:AU,44,FALSE)</f>
        <v>Agree Slightly</v>
      </c>
      <c r="CC344" t="s">
        <v>68</v>
      </c>
      <c r="CD344" s="6" t="str">
        <f>VLOOKUP($A344,PreSurvey!$D:AV,45,FALSE)</f>
        <v>Agree Slightly</v>
      </c>
      <c r="CE344" t="s">
        <v>68</v>
      </c>
      <c r="CF344" s="6" t="str">
        <f>VLOOKUP($A344,PreSurvey!$D:AW,46,FALSE)</f>
        <v>Agree Slightly</v>
      </c>
      <c r="CG344" t="s">
        <v>68</v>
      </c>
      <c r="CH344" s="6" t="str">
        <f>VLOOKUP($A344,PreSurvey!$D:AX,47,FALSE)</f>
        <v>Agree Slightly</v>
      </c>
      <c r="CI344" t="s">
        <v>68</v>
      </c>
      <c r="CJ344" s="6" t="str">
        <f>VLOOKUP($A344,PreSurvey!$D:AY,48,FALSE)</f>
        <v>Neither Agree nor Disagree</v>
      </c>
      <c r="CK344" t="s">
        <v>60</v>
      </c>
      <c r="CL344">
        <v>1029</v>
      </c>
      <c r="CM344" s="3">
        <v>44442.713194444441</v>
      </c>
    </row>
    <row r="345" spans="1:91" x14ac:dyDescent="0.35">
      <c r="A345" s="5" t="s">
        <v>131</v>
      </c>
      <c r="B345" t="s">
        <v>82</v>
      </c>
      <c r="C345" t="s">
        <v>702</v>
      </c>
      <c r="D345" t="s">
        <v>56</v>
      </c>
      <c r="E345" s="6" t="s">
        <v>52</v>
      </c>
      <c r="F345" s="6" t="s">
        <v>77</v>
      </c>
      <c r="G345" s="6" t="s">
        <v>52</v>
      </c>
      <c r="H345" s="6" t="s">
        <v>74</v>
      </c>
      <c r="I345">
        <v>5</v>
      </c>
      <c r="J345">
        <v>5</v>
      </c>
      <c r="K345">
        <v>5</v>
      </c>
      <c r="L345" s="6" t="str">
        <f>VLOOKUP($A345,PreSurvey!$D:M,10,FALSE)</f>
        <v>Agree Slightly</v>
      </c>
      <c r="M345" t="s">
        <v>60</v>
      </c>
      <c r="N345" s="6" t="str">
        <f>VLOOKUP($A345,PreSurvey!$D:N,11,FALSE)</f>
        <v>Agree Slightly</v>
      </c>
      <c r="O345" t="s">
        <v>60</v>
      </c>
      <c r="P345" s="6" t="str">
        <f>VLOOKUP($A345,PreSurvey!$D:O,12,FALSE)</f>
        <v>Agree Slightly</v>
      </c>
      <c r="Q345" t="s">
        <v>60</v>
      </c>
      <c r="R345" s="6" t="str">
        <f>VLOOKUP($A345,PreSurvey!$D:P,13,FALSE)</f>
        <v>Agree Slightly</v>
      </c>
      <c r="S345" t="s">
        <v>60</v>
      </c>
      <c r="T345" s="6" t="str">
        <f>VLOOKUP($A345,PreSurvey!$D:Q,14,FALSE)</f>
        <v>Neither Agree nor Disagree</v>
      </c>
      <c r="U345" t="s">
        <v>60</v>
      </c>
      <c r="V345" s="6" t="str">
        <f>VLOOKUP($A345,PreSurvey!$D:R,15,FALSE)</f>
        <v>Neither Agree nor Disagree</v>
      </c>
      <c r="W345" t="s">
        <v>60</v>
      </c>
      <c r="X345" s="6" t="str">
        <f>VLOOKUP($A345,PreSurvey!$D:S,16,FALSE)</f>
        <v>Neither Agree nor Disagree</v>
      </c>
      <c r="Y345" t="s">
        <v>60</v>
      </c>
      <c r="Z345" s="6" t="str">
        <f>VLOOKUP($A345,PreSurvey!$D:T,17,FALSE)</f>
        <v>Neither Agree nor Disagree</v>
      </c>
      <c r="AA345" t="s">
        <v>60</v>
      </c>
      <c r="AB345" s="6" t="str">
        <f>VLOOKUP($A345,PreSurvey!$D:U,18,FALSE)</f>
        <v>Neither Agree nor Disagree</v>
      </c>
      <c r="AC345" t="s">
        <v>60</v>
      </c>
      <c r="AD345" s="6" t="str">
        <f>VLOOKUP($A345,PreSurvey!$D:V,19,FALSE)</f>
        <v>Neither Agree nor Disagree</v>
      </c>
      <c r="AE345" t="s">
        <v>60</v>
      </c>
      <c r="AF345" s="6" t="str">
        <f>VLOOKUP($A345,PreSurvey!$D:W,20,FALSE)</f>
        <v>Neither Agree nor Disagree</v>
      </c>
      <c r="AG345" t="s">
        <v>60</v>
      </c>
      <c r="AH345" s="6" t="str">
        <f>VLOOKUP($A345,PreSurvey!$D:X,21,FALSE)</f>
        <v>Neither Agree nor Disagree</v>
      </c>
      <c r="AI345" t="s">
        <v>60</v>
      </c>
      <c r="AJ345" s="6" t="str">
        <f>VLOOKUP($A345,PreSurvey!$D:Y,22,FALSE)</f>
        <v>Neither Agree nor Disagree</v>
      </c>
      <c r="AK345" t="s">
        <v>60</v>
      </c>
      <c r="AL345" s="6" t="str">
        <f>VLOOKUP($A345,PreSurvey!$D:Z,23,FALSE)</f>
        <v>Neither Agree nor Disagree</v>
      </c>
      <c r="AM345" t="s">
        <v>60</v>
      </c>
      <c r="AN345" s="6" t="str">
        <f>VLOOKUP($A345,PreSurvey!$D:AA,24,FALSE)</f>
        <v>Neither Agree nor Disagree</v>
      </c>
      <c r="AO345" t="s">
        <v>60</v>
      </c>
      <c r="AP345" s="6" t="str">
        <f>VLOOKUP($A345,PreSurvey!$D:AB,25,FALSE)</f>
        <v>Neither Agree nor Disagree</v>
      </c>
      <c r="AQ345" t="s">
        <v>60</v>
      </c>
      <c r="AR345" s="6" t="str">
        <f>VLOOKUP($A345,PreSurvey!$D:AC,26,FALSE)</f>
        <v>Neither Agree nor Disagree</v>
      </c>
      <c r="AS345" t="s">
        <v>67</v>
      </c>
      <c r="AT345" s="6" t="str">
        <f>VLOOKUP($A345,PreSurvey!$D:AD,27,FALSE)</f>
        <v>Neither Agree nor Disagree</v>
      </c>
      <c r="AU345" t="s">
        <v>60</v>
      </c>
      <c r="AV345" s="6" t="str">
        <f>VLOOKUP($A345,PreSurvey!$D:AE,28,FALSE)</f>
        <v>Neither Agree nor Disagree</v>
      </c>
      <c r="AW345" t="s">
        <v>60</v>
      </c>
      <c r="AX345" s="6" t="str">
        <f>VLOOKUP($A345,PreSurvey!$D:AF,29,FALSE)</f>
        <v>Neither Agree nor Disagree</v>
      </c>
      <c r="AY345" t="s">
        <v>60</v>
      </c>
      <c r="AZ345" s="6" t="str">
        <f>VLOOKUP($A345,PreSurvey!$D:AG,30,FALSE)</f>
        <v>Neither Agree nor Disagree</v>
      </c>
      <c r="BA345" t="s">
        <v>60</v>
      </c>
      <c r="BB345" s="6" t="str">
        <f>VLOOKUP($A345,PreSurvey!$D:AH,31,FALSE)</f>
        <v>Neither Agree nor Disagree</v>
      </c>
      <c r="BC345" t="s">
        <v>60</v>
      </c>
      <c r="BD345" s="6" t="str">
        <f>VLOOKUP($A345,PreSurvey!$D:AI,32,FALSE)</f>
        <v>Neither Agree nor Disagree</v>
      </c>
      <c r="BE345" t="s">
        <v>60</v>
      </c>
      <c r="BF345" s="6" t="str">
        <f>VLOOKUP($A345,PreSurvey!$D:AJ,33,FALSE)</f>
        <v>Neither Agree nor Disagree</v>
      </c>
      <c r="BG345" t="s">
        <v>60</v>
      </c>
      <c r="BH345" s="6" t="str">
        <f>VLOOKUP($A345,PreSurvey!$D:AK,34,FALSE)</f>
        <v>Neither Agree nor Disagree</v>
      </c>
      <c r="BI345" t="s">
        <v>60</v>
      </c>
      <c r="BJ345" s="6" t="str">
        <f>VLOOKUP($A345,PreSurvey!$D:AL,35,FALSE)</f>
        <v>Neither Agree nor Disagree</v>
      </c>
      <c r="BK345" t="s">
        <v>60</v>
      </c>
      <c r="BL345" s="6" t="str">
        <f>VLOOKUP($A345,PreSurvey!$D:AM,36,FALSE)</f>
        <v>Neither Agree nor Disagree</v>
      </c>
      <c r="BM345" t="s">
        <v>60</v>
      </c>
      <c r="BN345" s="6" t="str">
        <f>VLOOKUP($A345,PreSurvey!$D:AN,37,FALSE)</f>
        <v>Neither Agree nor Disagree</v>
      </c>
      <c r="BO345" t="s">
        <v>60</v>
      </c>
      <c r="BP345" s="6" t="str">
        <f>VLOOKUP($A345,PreSurvey!$D:AO,38,FALSE)</f>
        <v>Neither Agree nor Disagree</v>
      </c>
      <c r="BQ345" t="s">
        <v>60</v>
      </c>
      <c r="BR345" s="6" t="str">
        <f>VLOOKUP($A345,PreSurvey!$D:AP,39,FALSE)</f>
        <v>Neither Agree nor Disagree</v>
      </c>
      <c r="BS345" t="s">
        <v>60</v>
      </c>
      <c r="BT345" s="6" t="str">
        <f>VLOOKUP($A345,PreSurvey!$D:AQ,40,FALSE)</f>
        <v>Neither Agree nor Disagree</v>
      </c>
      <c r="BU345" t="s">
        <v>60</v>
      </c>
      <c r="BV345" s="6" t="str">
        <f>VLOOKUP($A345,PreSurvey!$D:AR,41,FALSE)</f>
        <v>Neither Agree nor Disagree</v>
      </c>
      <c r="BW345" t="s">
        <v>60</v>
      </c>
      <c r="BX345" s="6" t="str">
        <f>VLOOKUP($A345,PreSurvey!$D:AS,42,FALSE)</f>
        <v>Neither Agree nor Disagree</v>
      </c>
      <c r="BY345" t="s">
        <v>60</v>
      </c>
      <c r="BZ345" s="6" t="str">
        <f>VLOOKUP($A345,PreSurvey!$D:AT,43,FALSE)</f>
        <v>Neither Agree nor Disagree</v>
      </c>
      <c r="CA345" t="s">
        <v>60</v>
      </c>
      <c r="CB345" s="6" t="str">
        <f>VLOOKUP($A345,PreSurvey!$D:AU,44,FALSE)</f>
        <v>Agree Slightly</v>
      </c>
      <c r="CC345" t="s">
        <v>60</v>
      </c>
      <c r="CD345" s="6" t="str">
        <f>VLOOKUP($A345,PreSurvey!$D:AV,45,FALSE)</f>
        <v>Agree Slightly</v>
      </c>
      <c r="CE345" t="s">
        <v>60</v>
      </c>
      <c r="CF345" s="6" t="str">
        <f>VLOOKUP($A345,PreSurvey!$D:AW,46,FALSE)</f>
        <v>Agree Slightly</v>
      </c>
      <c r="CG345" t="s">
        <v>60</v>
      </c>
      <c r="CH345" s="6" t="str">
        <f>VLOOKUP($A345,PreSurvey!$D:AX,47,FALSE)</f>
        <v>Agree Slightly</v>
      </c>
      <c r="CI345" t="s">
        <v>60</v>
      </c>
      <c r="CJ345" s="6" t="str">
        <f>VLOOKUP($A345,PreSurvey!$D:AY,48,FALSE)</f>
        <v>Agree Slightly</v>
      </c>
      <c r="CK345" t="s">
        <v>60</v>
      </c>
      <c r="CL345">
        <v>1016</v>
      </c>
      <c r="CM345" s="3">
        <v>44442.654861111114</v>
      </c>
    </row>
    <row r="346" spans="1:91" x14ac:dyDescent="0.35">
      <c r="A346" s="5" t="s">
        <v>135</v>
      </c>
      <c r="B346" t="s">
        <v>82</v>
      </c>
      <c r="C346" t="s">
        <v>702</v>
      </c>
      <c r="D346" t="s">
        <v>56</v>
      </c>
      <c r="E346" s="6" t="s">
        <v>58</v>
      </c>
      <c r="F346" s="6" t="s">
        <v>73</v>
      </c>
      <c r="G346" s="6" t="s">
        <v>58</v>
      </c>
      <c r="H346" s="6" t="s">
        <v>74</v>
      </c>
      <c r="I346">
        <v>5</v>
      </c>
      <c r="J346">
        <v>5</v>
      </c>
      <c r="K346">
        <v>5</v>
      </c>
      <c r="L346" s="6" t="str">
        <f>VLOOKUP($A346,PreSurvey!$D:M,10,FALSE)</f>
        <v>Agree Slightly</v>
      </c>
      <c r="M346" t="s">
        <v>68</v>
      </c>
      <c r="N346" s="6" t="str">
        <f>VLOOKUP($A346,PreSurvey!$D:N,11,FALSE)</f>
        <v>Disagree Slightly</v>
      </c>
      <c r="O346" t="s">
        <v>67</v>
      </c>
      <c r="P346" s="6" t="str">
        <f>VLOOKUP($A346,PreSurvey!$D:O,12,FALSE)</f>
        <v>Disagree Slightly</v>
      </c>
      <c r="Q346" t="s">
        <v>67</v>
      </c>
      <c r="R346" s="6" t="str">
        <f>VLOOKUP($A346,PreSurvey!$D:P,13,FALSE)</f>
        <v>Agree Strongly</v>
      </c>
      <c r="S346" t="s">
        <v>68</v>
      </c>
      <c r="T346" s="6" t="str">
        <f>VLOOKUP($A346,PreSurvey!$D:Q,14,FALSE)</f>
        <v>Agree Strongly</v>
      </c>
      <c r="U346" t="s">
        <v>68</v>
      </c>
      <c r="V346" s="6" t="str">
        <f>VLOOKUP($A346,PreSurvey!$D:R,15,FALSE)</f>
        <v>Disagree Strongly</v>
      </c>
      <c r="W346" t="s">
        <v>67</v>
      </c>
      <c r="X346" s="6" t="str">
        <f>VLOOKUP($A346,PreSurvey!$D:S,16,FALSE)</f>
        <v>Disagree Strongly</v>
      </c>
      <c r="Y346" t="s">
        <v>67</v>
      </c>
      <c r="Z346" s="6" t="str">
        <f>VLOOKUP($A346,PreSurvey!$D:T,17,FALSE)</f>
        <v>Disagree Strongly</v>
      </c>
      <c r="AA346" t="s">
        <v>67</v>
      </c>
      <c r="AB346" s="6" t="str">
        <f>VLOOKUP($A346,PreSurvey!$D:U,18,FALSE)</f>
        <v>Agree Strongly</v>
      </c>
      <c r="AC346" t="s">
        <v>60</v>
      </c>
      <c r="AD346" s="6" t="str">
        <f>VLOOKUP($A346,PreSurvey!$D:V,19,FALSE)</f>
        <v>Disagree Slightly</v>
      </c>
      <c r="AE346" t="s">
        <v>67</v>
      </c>
      <c r="AF346" s="6" t="str">
        <f>VLOOKUP($A346,PreSurvey!$D:W,20,FALSE)</f>
        <v>Neither Agree nor Disagree</v>
      </c>
      <c r="AG346" t="s">
        <v>60</v>
      </c>
      <c r="AH346" s="6" t="str">
        <f>VLOOKUP($A346,PreSurvey!$D:X,21,FALSE)</f>
        <v>Neither Agree nor Disagree</v>
      </c>
      <c r="AI346" t="s">
        <v>68</v>
      </c>
      <c r="AJ346" s="6" t="str">
        <f>VLOOKUP($A346,PreSurvey!$D:Y,22,FALSE)</f>
        <v>Disagree Slightly</v>
      </c>
      <c r="AK346" t="s">
        <v>67</v>
      </c>
      <c r="AL346" s="6" t="str">
        <f>VLOOKUP($A346,PreSurvey!$D:Z,23,FALSE)</f>
        <v>Disagree Strongly</v>
      </c>
      <c r="AM346" t="s">
        <v>67</v>
      </c>
      <c r="AN346" s="6" t="str">
        <f>VLOOKUP($A346,PreSurvey!$D:AA,24,FALSE)</f>
        <v>Neither Agree nor Disagree</v>
      </c>
      <c r="AO346" t="s">
        <v>67</v>
      </c>
      <c r="AP346" s="6" t="str">
        <f>VLOOKUP($A346,PreSurvey!$D:AB,25,FALSE)</f>
        <v>Disagree Slightly</v>
      </c>
      <c r="AQ346" t="s">
        <v>67</v>
      </c>
      <c r="AR346" s="6" t="str">
        <f>VLOOKUP($A346,PreSurvey!$D:AC,26,FALSE)</f>
        <v>Neither Agree nor Disagree</v>
      </c>
      <c r="AS346" t="s">
        <v>67</v>
      </c>
      <c r="AT346" s="6" t="str">
        <f>VLOOKUP($A346,PreSurvey!$D:AD,27,FALSE)</f>
        <v>Agree Strongly</v>
      </c>
      <c r="AU346" t="s">
        <v>68</v>
      </c>
      <c r="AV346" s="6" t="str">
        <f>VLOOKUP($A346,PreSurvey!$D:AE,28,FALSE)</f>
        <v>Disagree Strongly</v>
      </c>
      <c r="AW346" t="s">
        <v>67</v>
      </c>
      <c r="AX346" s="6" t="str">
        <f>VLOOKUP($A346,PreSurvey!$D:AF,29,FALSE)</f>
        <v>Disagree Slightly</v>
      </c>
      <c r="AY346" t="s">
        <v>67</v>
      </c>
      <c r="AZ346" s="6" t="str">
        <f>VLOOKUP($A346,PreSurvey!$D:AG,30,FALSE)</f>
        <v>Disagree Slightly</v>
      </c>
      <c r="BA346" t="s">
        <v>66</v>
      </c>
      <c r="BB346" s="6" t="str">
        <f>VLOOKUP($A346,PreSurvey!$D:AH,31,FALSE)</f>
        <v>Agree Slightly</v>
      </c>
      <c r="BC346" t="s">
        <v>68</v>
      </c>
      <c r="BD346" s="6" t="str">
        <f>VLOOKUP($A346,PreSurvey!$D:AI,32,FALSE)</f>
        <v>Agree Strongly</v>
      </c>
      <c r="BE346" t="s">
        <v>68</v>
      </c>
      <c r="BF346" s="6" t="str">
        <f>VLOOKUP($A346,PreSurvey!$D:AJ,33,FALSE)</f>
        <v>Disagree Strongly</v>
      </c>
      <c r="BG346" t="s">
        <v>67</v>
      </c>
      <c r="BH346" s="6" t="str">
        <f>VLOOKUP($A346,PreSurvey!$D:AK,34,FALSE)</f>
        <v>Disagree Strongly</v>
      </c>
      <c r="BI346" t="s">
        <v>67</v>
      </c>
      <c r="BJ346" s="6" t="str">
        <f>VLOOKUP($A346,PreSurvey!$D:AL,35,FALSE)</f>
        <v>Disagree Strongly</v>
      </c>
      <c r="BK346" t="s">
        <v>67</v>
      </c>
      <c r="BL346" s="6" t="str">
        <f>VLOOKUP($A346,PreSurvey!$D:AM,36,FALSE)</f>
        <v>Disagree Strongly</v>
      </c>
      <c r="BM346" t="s">
        <v>67</v>
      </c>
      <c r="BN346" s="6" t="str">
        <f>VLOOKUP($A346,PreSurvey!$D:AN,37,FALSE)</f>
        <v>Disagree Strongly</v>
      </c>
      <c r="BO346" t="s">
        <v>67</v>
      </c>
      <c r="BP346" s="6" t="str">
        <f>VLOOKUP($A346,PreSurvey!$D:AO,38,FALSE)</f>
        <v>Disagree Strongly</v>
      </c>
      <c r="BQ346" t="s">
        <v>67</v>
      </c>
      <c r="BR346" s="6" t="str">
        <f>VLOOKUP($A346,PreSurvey!$D:AP,39,FALSE)</f>
        <v>Disagree Strongly</v>
      </c>
      <c r="BS346" t="s">
        <v>67</v>
      </c>
      <c r="BT346" s="6" t="str">
        <f>VLOOKUP($A346,PreSurvey!$D:AQ,40,FALSE)</f>
        <v>Disagree Strongly</v>
      </c>
      <c r="BU346" t="s">
        <v>67</v>
      </c>
      <c r="BV346" s="6" t="str">
        <f>VLOOKUP($A346,PreSurvey!$D:AR,41,FALSE)</f>
        <v>Disagree Strongly</v>
      </c>
      <c r="BW346" t="s">
        <v>67</v>
      </c>
      <c r="BX346" s="6" t="str">
        <f>VLOOKUP($A346,PreSurvey!$D:AS,42,FALSE)</f>
        <v>Disagree Slightly</v>
      </c>
      <c r="BY346" t="s">
        <v>67</v>
      </c>
      <c r="BZ346" s="6" t="str">
        <f>VLOOKUP($A346,PreSurvey!$D:AT,43,FALSE)</f>
        <v>Agree Slightly</v>
      </c>
      <c r="CA346" t="s">
        <v>68</v>
      </c>
      <c r="CB346" s="6" t="str">
        <f>VLOOKUP($A346,PreSurvey!$D:AU,44,FALSE)</f>
        <v>Agree Strongly</v>
      </c>
      <c r="CC346" t="s">
        <v>68</v>
      </c>
      <c r="CD346" s="6" t="str">
        <f>VLOOKUP($A346,PreSurvey!$D:AV,45,FALSE)</f>
        <v>Agree Strongly</v>
      </c>
      <c r="CE346" t="s">
        <v>68</v>
      </c>
      <c r="CF346" s="6" t="str">
        <f>VLOOKUP($A346,PreSurvey!$D:AW,46,FALSE)</f>
        <v>Agree Strongly</v>
      </c>
      <c r="CG346" t="s">
        <v>68</v>
      </c>
      <c r="CH346" s="6" t="str">
        <f>VLOOKUP($A346,PreSurvey!$D:AX,47,FALSE)</f>
        <v>Agree Strongly</v>
      </c>
      <c r="CI346" t="s">
        <v>68</v>
      </c>
      <c r="CJ346" s="6" t="str">
        <f>VLOOKUP($A346,PreSurvey!$D:AY,48,FALSE)</f>
        <v>Agree Strongly</v>
      </c>
      <c r="CK346" t="s">
        <v>68</v>
      </c>
      <c r="CL346">
        <v>1005</v>
      </c>
      <c r="CM346" s="3">
        <v>44442.629861111112</v>
      </c>
    </row>
    <row r="347" spans="1:91" x14ac:dyDescent="0.35">
      <c r="A347" s="5" t="s">
        <v>159</v>
      </c>
      <c r="B347" t="s">
        <v>82</v>
      </c>
      <c r="C347" t="s">
        <v>702</v>
      </c>
      <c r="D347" t="s">
        <v>63</v>
      </c>
      <c r="E347" s="6" t="s">
        <v>52</v>
      </c>
      <c r="F347" s="6" t="s">
        <v>160</v>
      </c>
      <c r="G347" s="6" t="s">
        <v>52</v>
      </c>
      <c r="H347" s="6" t="s">
        <v>59</v>
      </c>
      <c r="I347">
        <v>4</v>
      </c>
      <c r="J347">
        <v>4</v>
      </c>
      <c r="K347">
        <v>4</v>
      </c>
      <c r="L347" s="6" t="str">
        <f>VLOOKUP($A347,PreSurvey!$D:M,10,FALSE)</f>
        <v>Agree Slightly</v>
      </c>
      <c r="M347" t="s">
        <v>65</v>
      </c>
      <c r="N347" s="6" t="str">
        <f>VLOOKUP($A347,PreSurvey!$D:N,11,FALSE)</f>
        <v>Disagree Strongly</v>
      </c>
      <c r="O347" t="s">
        <v>67</v>
      </c>
      <c r="P347" s="6" t="str">
        <f>VLOOKUP($A347,PreSurvey!$D:O,12,FALSE)</f>
        <v>Disagree Slightly</v>
      </c>
      <c r="Q347" t="s">
        <v>67</v>
      </c>
      <c r="R347" s="6" t="str">
        <f>VLOOKUP($A347,PreSurvey!$D:P,13,FALSE)</f>
        <v>Disagree Slightly</v>
      </c>
      <c r="S347" t="s">
        <v>68</v>
      </c>
      <c r="T347" s="6" t="str">
        <f>VLOOKUP($A347,PreSurvey!$D:Q,14,FALSE)</f>
        <v>Disagree Slightly</v>
      </c>
      <c r="U347" t="s">
        <v>68</v>
      </c>
      <c r="V347" s="6" t="str">
        <f>VLOOKUP($A347,PreSurvey!$D:R,15,FALSE)</f>
        <v>Disagree Strongly</v>
      </c>
      <c r="W347" t="s">
        <v>67</v>
      </c>
      <c r="X347" s="6" t="str">
        <f>VLOOKUP($A347,PreSurvey!$D:S,16,FALSE)</f>
        <v>Disagree Strongly</v>
      </c>
      <c r="Y347" t="s">
        <v>67</v>
      </c>
      <c r="Z347" s="6" t="str">
        <f>VLOOKUP($A347,PreSurvey!$D:T,17,FALSE)</f>
        <v>Disagree Strongly</v>
      </c>
      <c r="AA347" t="s">
        <v>67</v>
      </c>
      <c r="AB347" s="6" t="str">
        <f>VLOOKUP($A347,PreSurvey!$D:U,18,FALSE)</f>
        <v>Disagree Strongly</v>
      </c>
      <c r="AC347" t="s">
        <v>67</v>
      </c>
      <c r="AD347" s="6" t="str">
        <f>VLOOKUP($A347,PreSurvey!$D:V,19,FALSE)</f>
        <v>Disagree Strongly</v>
      </c>
      <c r="AE347" t="s">
        <v>67</v>
      </c>
      <c r="AF347" s="6" t="str">
        <f>VLOOKUP($A347,PreSurvey!$D:W,20,FALSE)</f>
        <v>Disagree Strongly</v>
      </c>
      <c r="AG347" t="s">
        <v>67</v>
      </c>
      <c r="AH347" s="6" t="str">
        <f>VLOOKUP($A347,PreSurvey!$D:X,21,FALSE)</f>
        <v>Disagree Strongly</v>
      </c>
      <c r="AI347" t="s">
        <v>66</v>
      </c>
      <c r="AJ347" s="6" t="str">
        <f>VLOOKUP($A347,PreSurvey!$D:Y,22,FALSE)</f>
        <v>Disagree Strongly</v>
      </c>
      <c r="AK347" t="s">
        <v>67</v>
      </c>
      <c r="AL347" s="6" t="str">
        <f>VLOOKUP($A347,PreSurvey!$D:Z,23,FALSE)</f>
        <v>Disagree Strongly</v>
      </c>
      <c r="AM347" t="s">
        <v>67</v>
      </c>
      <c r="AN347" s="6" t="str">
        <f>VLOOKUP($A347,PreSurvey!$D:AA,24,FALSE)</f>
        <v>Disagree Strongly</v>
      </c>
      <c r="AO347" t="s">
        <v>67</v>
      </c>
      <c r="AP347" s="6" t="str">
        <f>VLOOKUP($A347,PreSurvey!$D:AB,25,FALSE)</f>
        <v>Disagree Strongly</v>
      </c>
      <c r="AQ347" t="s">
        <v>67</v>
      </c>
      <c r="AR347" s="6" t="str">
        <f>VLOOKUP($A347,PreSurvey!$D:AC,26,FALSE)</f>
        <v>Disagree Strongly</v>
      </c>
      <c r="AS347" t="s">
        <v>67</v>
      </c>
      <c r="AT347" s="6" t="str">
        <f>VLOOKUP($A347,PreSurvey!$D:AD,27,FALSE)</f>
        <v>Agree Slightly</v>
      </c>
      <c r="AU347" t="s">
        <v>65</v>
      </c>
      <c r="AV347" s="6" t="str">
        <f>VLOOKUP($A347,PreSurvey!$D:AE,28,FALSE)</f>
        <v>Disagree Strongly</v>
      </c>
      <c r="AW347" t="s">
        <v>67</v>
      </c>
      <c r="AX347" s="6" t="str">
        <f>VLOOKUP($A347,PreSurvey!$D:AF,29,FALSE)</f>
        <v>Agree Slightly</v>
      </c>
      <c r="AY347" t="s">
        <v>67</v>
      </c>
      <c r="AZ347" s="6" t="str">
        <f>VLOOKUP($A347,PreSurvey!$D:AG,30,FALSE)</f>
        <v>Neither Agree nor Disagree</v>
      </c>
      <c r="BA347" t="s">
        <v>67</v>
      </c>
      <c r="BB347" s="6" t="str">
        <f>VLOOKUP($A347,PreSurvey!$D:AH,31,FALSE)</f>
        <v>Agree Slightly</v>
      </c>
      <c r="BC347" t="s">
        <v>65</v>
      </c>
      <c r="BD347" s="6" t="str">
        <f>VLOOKUP($A347,PreSurvey!$D:AI,32,FALSE)</f>
        <v>Neither Agree nor Disagree</v>
      </c>
      <c r="BE347" t="s">
        <v>65</v>
      </c>
      <c r="BF347" s="6" t="str">
        <f>VLOOKUP($A347,PreSurvey!$D:AJ,33,FALSE)</f>
        <v>Disagree Slightly</v>
      </c>
      <c r="BG347" t="s">
        <v>67</v>
      </c>
      <c r="BH347" s="6" t="str">
        <f>VLOOKUP($A347,PreSurvey!$D:AK,34,FALSE)</f>
        <v>Disagree Strongly</v>
      </c>
      <c r="BI347" t="s">
        <v>67</v>
      </c>
      <c r="BJ347" s="6" t="str">
        <f>VLOOKUP($A347,PreSurvey!$D:AL,35,FALSE)</f>
        <v>Disagree Strongly</v>
      </c>
      <c r="BK347" t="s">
        <v>67</v>
      </c>
      <c r="BL347" s="6" t="str">
        <f>VLOOKUP($A347,PreSurvey!$D:AM,36,FALSE)</f>
        <v>Disagree Slightly</v>
      </c>
      <c r="BM347" t="s">
        <v>67</v>
      </c>
      <c r="BN347" s="6" t="str">
        <f>VLOOKUP($A347,PreSurvey!$D:AN,37,FALSE)</f>
        <v>Neither Agree nor Disagree</v>
      </c>
      <c r="BO347" t="s">
        <v>66</v>
      </c>
      <c r="BP347" s="6" t="str">
        <f>VLOOKUP($A347,PreSurvey!$D:AO,38,FALSE)</f>
        <v>Disagree Strongly</v>
      </c>
      <c r="BQ347" t="s">
        <v>67</v>
      </c>
      <c r="BR347" s="6" t="str">
        <f>VLOOKUP($A347,PreSurvey!$D:AP,39,FALSE)</f>
        <v>Disagree Strongly</v>
      </c>
      <c r="BS347" t="s">
        <v>67</v>
      </c>
      <c r="BT347" s="6" t="str">
        <f>VLOOKUP($A347,PreSurvey!$D:AQ,40,FALSE)</f>
        <v>Disagree Strongly</v>
      </c>
      <c r="BU347" t="s">
        <v>67</v>
      </c>
      <c r="BV347" s="6" t="str">
        <f>VLOOKUP($A347,PreSurvey!$D:AR,41,FALSE)</f>
        <v>Disagree Strongly</v>
      </c>
      <c r="BW347" t="s">
        <v>67</v>
      </c>
      <c r="BX347" s="6" t="str">
        <f>VLOOKUP($A347,PreSurvey!$D:AS,42,FALSE)</f>
        <v>Disagree Slightly</v>
      </c>
      <c r="BY347" t="s">
        <v>67</v>
      </c>
      <c r="BZ347" s="6" t="str">
        <f>VLOOKUP($A347,PreSurvey!$D:AT,43,FALSE)</f>
        <v>Disagree Strongly</v>
      </c>
      <c r="CA347" t="s">
        <v>65</v>
      </c>
      <c r="CB347" s="6" t="str">
        <f>VLOOKUP($A347,PreSurvey!$D:AU,44,FALSE)</f>
        <v>Agree Strongly</v>
      </c>
      <c r="CC347" t="s">
        <v>68</v>
      </c>
      <c r="CD347" s="6" t="str">
        <f>VLOOKUP($A347,PreSurvey!$D:AV,45,FALSE)</f>
        <v>Agree Strongly</v>
      </c>
      <c r="CE347" t="s">
        <v>68</v>
      </c>
      <c r="CF347" s="6" t="str">
        <f>VLOOKUP($A347,PreSurvey!$D:AW,46,FALSE)</f>
        <v>Agree Strongly</v>
      </c>
      <c r="CG347" t="s">
        <v>68</v>
      </c>
      <c r="CH347" s="6" t="str">
        <f>VLOOKUP($A347,PreSurvey!$D:AX,47,FALSE)</f>
        <v>Agree Strongly</v>
      </c>
      <c r="CI347" t="s">
        <v>68</v>
      </c>
      <c r="CJ347" s="6" t="str">
        <f>VLOOKUP($A347,PreSurvey!$D:AY,48,FALSE)</f>
        <v>Agree Strongly</v>
      </c>
      <c r="CK347" t="s">
        <v>68</v>
      </c>
      <c r="CL347">
        <v>973</v>
      </c>
      <c r="CM347" s="3">
        <v>44442.369444444441</v>
      </c>
    </row>
    <row r="348" spans="1:91" x14ac:dyDescent="0.35">
      <c r="A348" s="5" t="s">
        <v>739</v>
      </c>
      <c r="B348" t="s">
        <v>82</v>
      </c>
      <c r="C348" t="s">
        <v>705</v>
      </c>
      <c r="D348" t="s">
        <v>56</v>
      </c>
      <c r="E348" s="6" t="s">
        <v>52</v>
      </c>
      <c r="F348" s="6" t="s">
        <v>98</v>
      </c>
      <c r="G348" s="6" t="s">
        <v>58</v>
      </c>
      <c r="H348" s="6" t="s">
        <v>74</v>
      </c>
      <c r="I348">
        <v>5</v>
      </c>
      <c r="J348">
        <v>3</v>
      </c>
      <c r="K348">
        <v>3</v>
      </c>
      <c r="L348" s="6" t="str">
        <f>VLOOKUP($A348,PreSurvey!$D:M,10,FALSE)</f>
        <v>Agree Slightly</v>
      </c>
      <c r="M348" t="s">
        <v>68</v>
      </c>
      <c r="N348" s="6" t="str">
        <f>VLOOKUP($A348,PreSurvey!$D:N,11,FALSE)</f>
        <v>Disagree Strongly</v>
      </c>
      <c r="O348" t="s">
        <v>67</v>
      </c>
      <c r="P348" s="6" t="str">
        <f>VLOOKUP($A348,PreSurvey!$D:O,12,FALSE)</f>
        <v>Neither Agree nor Disagree</v>
      </c>
      <c r="Q348" t="s">
        <v>60</v>
      </c>
      <c r="R348" s="6" t="str">
        <f>VLOOKUP($A348,PreSurvey!$D:P,13,FALSE)</f>
        <v>Agree Strongly</v>
      </c>
      <c r="S348" t="s">
        <v>68</v>
      </c>
      <c r="T348" s="6" t="str">
        <f>VLOOKUP($A348,PreSurvey!$D:Q,14,FALSE)</f>
        <v>Agree Strongly</v>
      </c>
      <c r="U348" t="s">
        <v>68</v>
      </c>
      <c r="V348" s="6" t="str">
        <f>VLOOKUP($A348,PreSurvey!$D:R,15,FALSE)</f>
        <v>Disagree Strongly</v>
      </c>
      <c r="W348" t="s">
        <v>67</v>
      </c>
      <c r="X348" s="6" t="str">
        <f>VLOOKUP($A348,PreSurvey!$D:S,16,FALSE)</f>
        <v>Disagree Strongly</v>
      </c>
      <c r="Y348" t="s">
        <v>67</v>
      </c>
      <c r="Z348" s="6" t="str">
        <f>VLOOKUP($A348,PreSurvey!$D:T,17,FALSE)</f>
        <v>Disagree Strongly</v>
      </c>
      <c r="AA348" t="s">
        <v>67</v>
      </c>
      <c r="AB348" s="6" t="str">
        <f>VLOOKUP($A348,PreSurvey!$D:U,18,FALSE)</f>
        <v>Agree Slightly</v>
      </c>
      <c r="AC348" t="s">
        <v>65</v>
      </c>
      <c r="AD348" s="6" t="str">
        <f>VLOOKUP($A348,PreSurvey!$D:V,19,FALSE)</f>
        <v>Disagree Strongly</v>
      </c>
      <c r="AE348" t="s">
        <v>67</v>
      </c>
      <c r="AF348" s="6" t="str">
        <f>VLOOKUP($A348,PreSurvey!$D:W,20,FALSE)</f>
        <v>Neither Agree nor Disagree</v>
      </c>
      <c r="AG348" t="s">
        <v>65</v>
      </c>
      <c r="AH348" s="6" t="str">
        <f>VLOOKUP($A348,PreSurvey!$D:X,21,FALSE)</f>
        <v>Neither Agree nor Disagree</v>
      </c>
      <c r="AI348" t="s">
        <v>68</v>
      </c>
      <c r="AJ348" s="6" t="str">
        <f>VLOOKUP($A348,PreSurvey!$D:Y,22,FALSE)</f>
        <v>Disagree Strongly</v>
      </c>
      <c r="AK348" t="s">
        <v>67</v>
      </c>
      <c r="AL348" s="6" t="str">
        <f>VLOOKUP($A348,PreSurvey!$D:Z,23,FALSE)</f>
        <v>Disagree Strongly</v>
      </c>
      <c r="AM348" t="s">
        <v>67</v>
      </c>
      <c r="AN348" s="6" t="str">
        <f>VLOOKUP($A348,PreSurvey!$D:AA,24,FALSE)</f>
        <v>Disagree Strongly</v>
      </c>
      <c r="AO348" t="s">
        <v>67</v>
      </c>
      <c r="AP348" s="6" t="str">
        <f>VLOOKUP($A348,PreSurvey!$D:AB,25,FALSE)</f>
        <v>Disagree Strongly</v>
      </c>
      <c r="AQ348" t="s">
        <v>67</v>
      </c>
      <c r="AR348" s="6" t="str">
        <f>VLOOKUP($A348,PreSurvey!$D:AC,26,FALSE)</f>
        <v>Disagree Strongly</v>
      </c>
      <c r="AS348" t="s">
        <v>67</v>
      </c>
      <c r="AT348" s="6" t="str">
        <f>VLOOKUP($A348,PreSurvey!$D:AD,27,FALSE)</f>
        <v>Agree Slightly</v>
      </c>
      <c r="AU348" t="s">
        <v>65</v>
      </c>
      <c r="AV348" s="6" t="str">
        <f>VLOOKUP($A348,PreSurvey!$D:AE,28,FALSE)</f>
        <v>Disagree Strongly</v>
      </c>
      <c r="AW348" t="s">
        <v>67</v>
      </c>
      <c r="AX348" s="6" t="str">
        <f>VLOOKUP($A348,PreSurvey!$D:AF,29,FALSE)</f>
        <v>Disagree Strongly</v>
      </c>
      <c r="AY348" t="s">
        <v>67</v>
      </c>
      <c r="AZ348" s="6" t="str">
        <f>VLOOKUP($A348,PreSurvey!$D:AG,30,FALSE)</f>
        <v>Disagree Strongly</v>
      </c>
      <c r="BA348" t="s">
        <v>67</v>
      </c>
      <c r="BB348" s="6" t="str">
        <f>VLOOKUP($A348,PreSurvey!$D:AH,31,FALSE)</f>
        <v>Agree Slightly</v>
      </c>
      <c r="BC348" t="s">
        <v>68</v>
      </c>
      <c r="BD348" s="6" t="str">
        <f>VLOOKUP($A348,PreSurvey!$D:AI,32,FALSE)</f>
        <v>Agree Strongly</v>
      </c>
      <c r="BE348" t="s">
        <v>65</v>
      </c>
      <c r="BF348" s="6" t="str">
        <f>VLOOKUP($A348,PreSurvey!$D:AJ,33,FALSE)</f>
        <v>Disagree Strongly</v>
      </c>
      <c r="BG348" t="s">
        <v>67</v>
      </c>
      <c r="BH348" s="6" t="str">
        <f>VLOOKUP($A348,PreSurvey!$D:AK,34,FALSE)</f>
        <v>Disagree Slightly</v>
      </c>
      <c r="BI348" t="s">
        <v>67</v>
      </c>
      <c r="BJ348" s="6" t="str">
        <f>VLOOKUP($A348,PreSurvey!$D:AL,35,FALSE)</f>
        <v>Disagree Strongly</v>
      </c>
      <c r="BK348" t="s">
        <v>67</v>
      </c>
      <c r="BL348" s="6" t="str">
        <f>VLOOKUP($A348,PreSurvey!$D:AM,36,FALSE)</f>
        <v>Neither Agree nor Disagree</v>
      </c>
      <c r="BM348" t="s">
        <v>60</v>
      </c>
      <c r="BN348" s="6" t="str">
        <f>VLOOKUP($A348,PreSurvey!$D:AN,37,FALSE)</f>
        <v>Neither Agree nor Disagree</v>
      </c>
      <c r="BO348" t="s">
        <v>65</v>
      </c>
      <c r="BP348" s="6" t="str">
        <f>VLOOKUP($A348,PreSurvey!$D:AO,38,FALSE)</f>
        <v>Disagree Strongly</v>
      </c>
      <c r="BQ348" t="s">
        <v>67</v>
      </c>
      <c r="BR348" s="6" t="str">
        <f>VLOOKUP($A348,PreSurvey!$D:AP,39,FALSE)</f>
        <v>Disagree Strongly</v>
      </c>
      <c r="BS348" t="s">
        <v>67</v>
      </c>
      <c r="BT348" s="6" t="str">
        <f>VLOOKUP($A348,PreSurvey!$D:AQ,40,FALSE)</f>
        <v>Disagree Strongly</v>
      </c>
      <c r="BU348" t="s">
        <v>67</v>
      </c>
      <c r="BV348" s="6" t="str">
        <f>VLOOKUP($A348,PreSurvey!$D:AR,41,FALSE)</f>
        <v>Disagree Strongly</v>
      </c>
      <c r="BW348" t="s">
        <v>67</v>
      </c>
      <c r="BX348" s="6" t="str">
        <f>VLOOKUP($A348,PreSurvey!$D:AS,42,FALSE)</f>
        <v>Disagree Strongly</v>
      </c>
      <c r="BY348" t="s">
        <v>67</v>
      </c>
      <c r="BZ348" s="6" t="str">
        <f>VLOOKUP($A348,PreSurvey!$D:AT,43,FALSE)</f>
        <v>Agree Strongly</v>
      </c>
      <c r="CA348" t="s">
        <v>68</v>
      </c>
      <c r="CB348" s="6" t="str">
        <f>VLOOKUP($A348,PreSurvey!$D:AU,44,FALSE)</f>
        <v>Agree Strongly</v>
      </c>
      <c r="CC348" t="s">
        <v>68</v>
      </c>
      <c r="CD348" s="6" t="str">
        <f>VLOOKUP($A348,PreSurvey!$D:AV,45,FALSE)</f>
        <v>Agree Strongly</v>
      </c>
      <c r="CE348" t="s">
        <v>68</v>
      </c>
      <c r="CF348" s="6" t="str">
        <f>VLOOKUP($A348,PreSurvey!$D:AW,46,FALSE)</f>
        <v>Agree Strongly</v>
      </c>
      <c r="CG348" t="s">
        <v>68</v>
      </c>
      <c r="CH348" s="6" t="str">
        <f>VLOOKUP($A348,PreSurvey!$D:AX,47,FALSE)</f>
        <v>Agree Strongly</v>
      </c>
      <c r="CI348" t="s">
        <v>68</v>
      </c>
      <c r="CJ348" s="6" t="str">
        <f>VLOOKUP($A348,PreSurvey!$D:AY,48,FALSE)</f>
        <v>Agree Strongly</v>
      </c>
      <c r="CK348" t="s">
        <v>68</v>
      </c>
      <c r="CL348">
        <v>903</v>
      </c>
      <c r="CM348" s="3">
        <v>44441.513888888891</v>
      </c>
    </row>
    <row r="349" spans="1:91" x14ac:dyDescent="0.35">
      <c r="A349" s="5" t="s">
        <v>288</v>
      </c>
      <c r="B349" t="s">
        <v>82</v>
      </c>
      <c r="C349" t="s">
        <v>702</v>
      </c>
      <c r="D349" t="s">
        <v>56</v>
      </c>
      <c r="E349" s="6" t="s">
        <v>52</v>
      </c>
      <c r="F349" s="6" t="s">
        <v>64</v>
      </c>
      <c r="G349" s="6" t="s">
        <v>58</v>
      </c>
      <c r="H349" s="6" t="s">
        <v>80</v>
      </c>
      <c r="I349">
        <v>4</v>
      </c>
      <c r="J349">
        <v>4</v>
      </c>
      <c r="K349">
        <v>4</v>
      </c>
      <c r="L349" s="6" t="str">
        <f>VLOOKUP($A349,PreSurvey!$D:M,10,FALSE)</f>
        <v>Agree Slightly</v>
      </c>
      <c r="M349" t="s">
        <v>68</v>
      </c>
      <c r="N349" s="6" t="str">
        <f>VLOOKUP($A349,PreSurvey!$D:N,11,FALSE)</f>
        <v>Disagree Strongly</v>
      </c>
      <c r="O349" t="s">
        <v>67</v>
      </c>
      <c r="P349" s="6" t="str">
        <f>VLOOKUP($A349,PreSurvey!$D:O,12,FALSE)</f>
        <v>Disagree Strongly</v>
      </c>
      <c r="Q349" t="s">
        <v>66</v>
      </c>
      <c r="R349" s="6" t="str">
        <f>VLOOKUP($A349,PreSurvey!$D:P,13,FALSE)</f>
        <v>Agree Strongly</v>
      </c>
      <c r="S349" t="s">
        <v>68</v>
      </c>
      <c r="T349" s="6" t="str">
        <f>VLOOKUP($A349,PreSurvey!$D:Q,14,FALSE)</f>
        <v>Agree Strongly</v>
      </c>
      <c r="U349" t="s">
        <v>68</v>
      </c>
      <c r="V349" s="6" t="str">
        <f>VLOOKUP($A349,PreSurvey!$D:R,15,FALSE)</f>
        <v>Disagree Strongly</v>
      </c>
      <c r="W349" t="s">
        <v>67</v>
      </c>
      <c r="X349" s="6" t="str">
        <f>VLOOKUP($A349,PreSurvey!$D:S,16,FALSE)</f>
        <v>Disagree Strongly</v>
      </c>
      <c r="Y349" t="s">
        <v>67</v>
      </c>
      <c r="Z349" s="6" t="str">
        <f>VLOOKUP($A349,PreSurvey!$D:T,17,FALSE)</f>
        <v>Disagree Strongly</v>
      </c>
      <c r="AA349" t="s">
        <v>67</v>
      </c>
      <c r="AB349" s="6" t="str">
        <f>VLOOKUP($A349,PreSurvey!$D:U,18,FALSE)</f>
        <v>Agree Strongly</v>
      </c>
      <c r="AC349" t="s">
        <v>68</v>
      </c>
      <c r="AD349" s="6" t="str">
        <f>VLOOKUP($A349,PreSurvey!$D:V,19,FALSE)</f>
        <v>Disagree Slightly</v>
      </c>
      <c r="AE349" t="s">
        <v>60</v>
      </c>
      <c r="AF349" s="6" t="str">
        <f>VLOOKUP($A349,PreSurvey!$D:W,20,FALSE)</f>
        <v>Neither Agree nor Disagree</v>
      </c>
      <c r="AG349" t="s">
        <v>60</v>
      </c>
      <c r="AH349" s="6" t="str">
        <f>VLOOKUP($A349,PreSurvey!$D:X,21,FALSE)</f>
        <v>Disagree Strongly</v>
      </c>
      <c r="AI349" t="s">
        <v>65</v>
      </c>
      <c r="AJ349" s="6" t="str">
        <f>VLOOKUP($A349,PreSurvey!$D:Y,22,FALSE)</f>
        <v>Disagree Strongly</v>
      </c>
      <c r="AK349" t="s">
        <v>67</v>
      </c>
      <c r="AL349" s="6" t="str">
        <f>VLOOKUP($A349,PreSurvey!$D:Z,23,FALSE)</f>
        <v>Disagree Strongly</v>
      </c>
      <c r="AM349" t="s">
        <v>66</v>
      </c>
      <c r="AN349" s="6" t="str">
        <f>VLOOKUP($A349,PreSurvey!$D:AA,24,FALSE)</f>
        <v>Disagree Strongly</v>
      </c>
      <c r="AO349" t="s">
        <v>67</v>
      </c>
      <c r="AP349" s="6" t="str">
        <f>VLOOKUP($A349,PreSurvey!$D:AB,25,FALSE)</f>
        <v>Disagree Strongly</v>
      </c>
      <c r="AQ349" t="s">
        <v>67</v>
      </c>
      <c r="AR349" s="6" t="str">
        <f>VLOOKUP($A349,PreSurvey!$D:AC,26,FALSE)</f>
        <v>Disagree Strongly</v>
      </c>
      <c r="AS349" t="s">
        <v>67</v>
      </c>
      <c r="AT349" s="6" t="str">
        <f>VLOOKUP($A349,PreSurvey!$D:AD,27,FALSE)</f>
        <v>Agree Strongly</v>
      </c>
      <c r="AU349" t="s">
        <v>68</v>
      </c>
      <c r="AV349" s="6" t="str">
        <f>VLOOKUP($A349,PreSurvey!$D:AE,28,FALSE)</f>
        <v>Disagree Strongly</v>
      </c>
      <c r="AW349" t="s">
        <v>67</v>
      </c>
      <c r="AX349" s="6" t="str">
        <f>VLOOKUP($A349,PreSurvey!$D:AF,29,FALSE)</f>
        <v>Agree Slightly</v>
      </c>
      <c r="AY349" t="s">
        <v>65</v>
      </c>
      <c r="AZ349" s="6" t="str">
        <f>VLOOKUP($A349,PreSurvey!$D:AG,30,FALSE)</f>
        <v>Neither Agree nor Disagree</v>
      </c>
      <c r="BA349" t="s">
        <v>66</v>
      </c>
      <c r="BB349" s="6" t="str">
        <f>VLOOKUP($A349,PreSurvey!$D:AH,31,FALSE)</f>
        <v>Agree Strongly</v>
      </c>
      <c r="BC349" t="s">
        <v>68</v>
      </c>
      <c r="BD349" s="6" t="str">
        <f>VLOOKUP($A349,PreSurvey!$D:AI,32,FALSE)</f>
        <v>Agree Slightly</v>
      </c>
      <c r="BE349" t="s">
        <v>68</v>
      </c>
      <c r="BF349" s="6" t="str">
        <f>VLOOKUP($A349,PreSurvey!$D:AJ,33,FALSE)</f>
        <v>Disagree Slightly</v>
      </c>
      <c r="BG349" t="s">
        <v>66</v>
      </c>
      <c r="BH349" s="6" t="str">
        <f>VLOOKUP($A349,PreSurvey!$D:AK,34,FALSE)</f>
        <v>Disagree Strongly</v>
      </c>
      <c r="BI349" t="s">
        <v>67</v>
      </c>
      <c r="BJ349" s="6" t="str">
        <f>VLOOKUP($A349,PreSurvey!$D:AL,35,FALSE)</f>
        <v>Disagree Strongly</v>
      </c>
      <c r="BK349" t="s">
        <v>67</v>
      </c>
      <c r="BL349" s="6" t="str">
        <f>VLOOKUP($A349,PreSurvey!$D:AM,36,FALSE)</f>
        <v>Disagree Strongly</v>
      </c>
      <c r="BM349" t="s">
        <v>67</v>
      </c>
      <c r="BN349" s="6" t="str">
        <f>VLOOKUP($A349,PreSurvey!$D:AN,37,FALSE)</f>
        <v>Agree Strongly</v>
      </c>
      <c r="BO349" t="s">
        <v>68</v>
      </c>
      <c r="BP349" s="6" t="str">
        <f>VLOOKUP($A349,PreSurvey!$D:AO,38,FALSE)</f>
        <v>Disagree Strongly</v>
      </c>
      <c r="BQ349" t="s">
        <v>67</v>
      </c>
      <c r="BR349" s="6" t="str">
        <f>VLOOKUP($A349,PreSurvey!$D:AP,39,FALSE)</f>
        <v>Disagree Strongly</v>
      </c>
      <c r="BS349" t="s">
        <v>67</v>
      </c>
      <c r="BT349" s="6" t="str">
        <f>VLOOKUP($A349,PreSurvey!$D:AQ,40,FALSE)</f>
        <v>Disagree Strongly</v>
      </c>
      <c r="BU349" t="s">
        <v>67</v>
      </c>
      <c r="BV349" s="6" t="str">
        <f>VLOOKUP($A349,PreSurvey!$D:AR,41,FALSE)</f>
        <v>Disagree Strongly</v>
      </c>
      <c r="BW349" t="s">
        <v>67</v>
      </c>
      <c r="BX349" s="6" t="str">
        <f>VLOOKUP($A349,PreSurvey!$D:AS,42,FALSE)</f>
        <v>Agree Slightly</v>
      </c>
      <c r="BY349" t="s">
        <v>60</v>
      </c>
      <c r="BZ349" s="6" t="str">
        <f>VLOOKUP($A349,PreSurvey!$D:AT,43,FALSE)</f>
        <v>Agree Strongly</v>
      </c>
      <c r="CA349" t="s">
        <v>68</v>
      </c>
      <c r="CB349" s="6" t="str">
        <f>VLOOKUP($A349,PreSurvey!$D:AU,44,FALSE)</f>
        <v>Agree Strongly</v>
      </c>
      <c r="CC349" t="s">
        <v>68</v>
      </c>
      <c r="CD349" s="6" t="str">
        <f>VLOOKUP($A349,PreSurvey!$D:AV,45,FALSE)</f>
        <v>Agree Strongly</v>
      </c>
      <c r="CE349" t="s">
        <v>68</v>
      </c>
      <c r="CF349" s="6" t="str">
        <f>VLOOKUP($A349,PreSurvey!$D:AW,46,FALSE)</f>
        <v>Agree Strongly</v>
      </c>
      <c r="CG349" t="s">
        <v>68</v>
      </c>
      <c r="CH349" s="6" t="str">
        <f>VLOOKUP($A349,PreSurvey!$D:AX,47,FALSE)</f>
        <v>Agree Strongly</v>
      </c>
      <c r="CI349" t="s">
        <v>68</v>
      </c>
      <c r="CJ349" s="6" t="str">
        <f>VLOOKUP($A349,PreSurvey!$D:AY,48,FALSE)</f>
        <v>Agree Strongly</v>
      </c>
      <c r="CK349" t="s">
        <v>68</v>
      </c>
      <c r="CL349">
        <v>783</v>
      </c>
      <c r="CM349" s="3">
        <v>44439.338194444441</v>
      </c>
    </row>
    <row r="350" spans="1:91" x14ac:dyDescent="0.35">
      <c r="A350" s="5" t="s">
        <v>360</v>
      </c>
      <c r="B350" t="s">
        <v>82</v>
      </c>
      <c r="C350" t="s">
        <v>715</v>
      </c>
      <c r="D350" t="s">
        <v>63</v>
      </c>
      <c r="E350" s="6" t="s">
        <v>52</v>
      </c>
      <c r="F350" s="6" t="s">
        <v>64</v>
      </c>
      <c r="G350" s="6" t="s">
        <v>52</v>
      </c>
      <c r="H350" s="6" t="s">
        <v>74</v>
      </c>
      <c r="I350">
        <v>4</v>
      </c>
      <c r="J350">
        <v>4</v>
      </c>
      <c r="K350">
        <v>4</v>
      </c>
      <c r="L350" s="6" t="str">
        <f>VLOOKUP($A350,PreSurvey!$D:M,10,FALSE)</f>
        <v>Agree Slightly</v>
      </c>
      <c r="M350" t="s">
        <v>65</v>
      </c>
      <c r="N350" s="6" t="str">
        <f>VLOOKUP($A350,PreSurvey!$D:N,11,FALSE)</f>
        <v>Disagree Strongly</v>
      </c>
      <c r="O350" t="s">
        <v>67</v>
      </c>
      <c r="P350" s="6" t="str">
        <f>VLOOKUP($A350,PreSurvey!$D:O,12,FALSE)</f>
        <v>Disagree Slightly</v>
      </c>
      <c r="Q350" t="s">
        <v>67</v>
      </c>
      <c r="R350" s="6" t="str">
        <f>VLOOKUP($A350,PreSurvey!$D:P,13,FALSE)</f>
        <v>Agree Slightly</v>
      </c>
      <c r="S350" t="s">
        <v>65</v>
      </c>
      <c r="T350" s="6" t="str">
        <f>VLOOKUP($A350,PreSurvey!$D:Q,14,FALSE)</f>
        <v>Agree Slightly</v>
      </c>
      <c r="U350" t="s">
        <v>65</v>
      </c>
      <c r="V350" s="6" t="str">
        <f>VLOOKUP($A350,PreSurvey!$D:R,15,FALSE)</f>
        <v>Disagree Slightly</v>
      </c>
      <c r="W350" t="s">
        <v>65</v>
      </c>
      <c r="X350" s="6" t="str">
        <f>VLOOKUP($A350,PreSurvey!$D:S,16,FALSE)</f>
        <v>Disagree Slightly</v>
      </c>
      <c r="Y350" t="s">
        <v>65</v>
      </c>
      <c r="Z350" s="6" t="str">
        <f>VLOOKUP($A350,PreSurvey!$D:T,17,FALSE)</f>
        <v>Disagree Strongly</v>
      </c>
      <c r="AA350" t="s">
        <v>65</v>
      </c>
      <c r="AB350" s="6" t="str">
        <f>VLOOKUP($A350,PreSurvey!$D:U,18,FALSE)</f>
        <v>Agree Slightly</v>
      </c>
      <c r="AC350" t="s">
        <v>68</v>
      </c>
      <c r="AD350" s="6" t="str">
        <f>VLOOKUP($A350,PreSurvey!$D:V,19,FALSE)</f>
        <v>Disagree Slightly</v>
      </c>
      <c r="AE350" t="s">
        <v>67</v>
      </c>
      <c r="AF350" s="6" t="str">
        <f>VLOOKUP($A350,PreSurvey!$D:W,20,FALSE)</f>
        <v>Disagree Slightly</v>
      </c>
      <c r="AG350" t="s">
        <v>60</v>
      </c>
      <c r="AH350" s="6" t="str">
        <f>VLOOKUP($A350,PreSurvey!$D:X,21,FALSE)</f>
        <v>Disagree Slightly</v>
      </c>
      <c r="AI350" t="s">
        <v>66</v>
      </c>
      <c r="AJ350" s="6" t="str">
        <f>VLOOKUP($A350,PreSurvey!$D:Y,22,FALSE)</f>
        <v>Disagree Strongly</v>
      </c>
      <c r="AK350" t="s">
        <v>67</v>
      </c>
      <c r="AL350" s="6" t="str">
        <f>VLOOKUP($A350,PreSurvey!$D:Z,23,FALSE)</f>
        <v>Disagree Slightly</v>
      </c>
      <c r="AM350" t="s">
        <v>65</v>
      </c>
      <c r="AN350" s="6" t="str">
        <f>VLOOKUP($A350,PreSurvey!$D:AA,24,FALSE)</f>
        <v>Disagree Slightly</v>
      </c>
      <c r="AO350" t="s">
        <v>65</v>
      </c>
      <c r="AP350" s="6" t="str">
        <f>VLOOKUP($A350,PreSurvey!$D:AB,25,FALSE)</f>
        <v>Disagree Strongly</v>
      </c>
      <c r="AQ350" t="s">
        <v>67</v>
      </c>
      <c r="AR350" s="6" t="str">
        <f>VLOOKUP($A350,PreSurvey!$D:AC,26,FALSE)</f>
        <v>Disagree Slightly</v>
      </c>
      <c r="AS350" t="s">
        <v>60</v>
      </c>
      <c r="AT350" s="6" t="str">
        <f>VLOOKUP($A350,PreSurvey!$D:AD,27,FALSE)</f>
        <v>Agree Strongly</v>
      </c>
      <c r="AU350" t="s">
        <v>68</v>
      </c>
      <c r="AV350" s="6" t="str">
        <f>VLOOKUP($A350,PreSurvey!$D:AE,28,FALSE)</f>
        <v>Agree Strongly</v>
      </c>
      <c r="AW350" t="s">
        <v>65</v>
      </c>
      <c r="AX350" s="6" t="str">
        <f>VLOOKUP($A350,PreSurvey!$D:AF,29,FALSE)</f>
        <v>Agree Slightly</v>
      </c>
      <c r="AY350" t="s">
        <v>65</v>
      </c>
      <c r="AZ350" s="6" t="str">
        <f>VLOOKUP($A350,PreSurvey!$D:AG,30,FALSE)</f>
        <v>Neither Agree nor Disagree</v>
      </c>
      <c r="BA350" t="s">
        <v>65</v>
      </c>
      <c r="BB350" s="6" t="str">
        <f>VLOOKUP($A350,PreSurvey!$D:AH,31,FALSE)</f>
        <v>Disagree Strongly</v>
      </c>
      <c r="BC350" t="s">
        <v>66</v>
      </c>
      <c r="BD350" s="6" t="str">
        <f>VLOOKUP($A350,PreSurvey!$D:AI,32,FALSE)</f>
        <v>Disagree Slightly</v>
      </c>
      <c r="BE350" t="s">
        <v>66</v>
      </c>
      <c r="BF350" s="6" t="str">
        <f>VLOOKUP($A350,PreSurvey!$D:AJ,33,FALSE)</f>
        <v>Disagree Strongly</v>
      </c>
      <c r="BG350" t="s">
        <v>67</v>
      </c>
      <c r="BH350" s="6" t="str">
        <f>VLOOKUP($A350,PreSurvey!$D:AK,34,FALSE)</f>
        <v>Disagree Strongly</v>
      </c>
      <c r="BI350" t="s">
        <v>67</v>
      </c>
      <c r="BJ350" s="6" t="str">
        <f>VLOOKUP($A350,PreSurvey!$D:AL,35,FALSE)</f>
        <v>Disagree Slightly</v>
      </c>
      <c r="BK350" t="s">
        <v>66</v>
      </c>
      <c r="BL350" s="6" t="str">
        <f>VLOOKUP($A350,PreSurvey!$D:AM,36,FALSE)</f>
        <v>Disagree Slightly</v>
      </c>
      <c r="BM350" t="s">
        <v>66</v>
      </c>
      <c r="BN350" s="6" t="str">
        <f>VLOOKUP($A350,PreSurvey!$D:AN,37,FALSE)</f>
        <v>Agree Strongly</v>
      </c>
      <c r="BO350" t="s">
        <v>68</v>
      </c>
      <c r="BP350" s="6" t="str">
        <f>VLOOKUP($A350,PreSurvey!$D:AO,38,FALSE)</f>
        <v>Neither Agree nor Disagree</v>
      </c>
      <c r="BQ350" t="s">
        <v>60</v>
      </c>
      <c r="BR350" s="6" t="str">
        <f>VLOOKUP($A350,PreSurvey!$D:AP,39,FALSE)</f>
        <v>Agree Slightly</v>
      </c>
      <c r="BS350" t="s">
        <v>65</v>
      </c>
      <c r="BT350" s="6" t="str">
        <f>VLOOKUP($A350,PreSurvey!$D:AQ,40,FALSE)</f>
        <v>Disagree Slightly</v>
      </c>
      <c r="BU350" t="s">
        <v>60</v>
      </c>
      <c r="BV350" s="6" t="str">
        <f>VLOOKUP($A350,PreSurvey!$D:AR,41,FALSE)</f>
        <v>Disagree Slightly</v>
      </c>
      <c r="BW350" t="s">
        <v>60</v>
      </c>
      <c r="BX350" s="6" t="str">
        <f>VLOOKUP($A350,PreSurvey!$D:AS,42,FALSE)</f>
        <v>Disagree Slightly</v>
      </c>
      <c r="BY350" t="s">
        <v>60</v>
      </c>
      <c r="BZ350" s="6" t="str">
        <f>VLOOKUP($A350,PreSurvey!$D:AT,43,FALSE)</f>
        <v>Disagree Slightly</v>
      </c>
      <c r="CA350" t="s">
        <v>65</v>
      </c>
      <c r="CB350" s="6" t="str">
        <f>VLOOKUP($A350,PreSurvey!$D:AU,44,FALSE)</f>
        <v>Agree Strongly</v>
      </c>
      <c r="CC350" t="s">
        <v>68</v>
      </c>
      <c r="CD350" s="6" t="str">
        <f>VLOOKUP($A350,PreSurvey!$D:AV,45,FALSE)</f>
        <v>Agree Slightly</v>
      </c>
      <c r="CE350" t="s">
        <v>65</v>
      </c>
      <c r="CF350" s="6" t="str">
        <f>VLOOKUP($A350,PreSurvey!$D:AW,46,FALSE)</f>
        <v>Agree Slightly</v>
      </c>
      <c r="CG350" t="s">
        <v>65</v>
      </c>
      <c r="CH350" s="6" t="str">
        <f>VLOOKUP($A350,PreSurvey!$D:AX,47,FALSE)</f>
        <v>Agree Slightly</v>
      </c>
      <c r="CI350" t="s">
        <v>65</v>
      </c>
      <c r="CJ350" s="6" t="str">
        <f>VLOOKUP($A350,PreSurvey!$D:AY,48,FALSE)</f>
        <v>Agree Slightly</v>
      </c>
      <c r="CK350" t="s">
        <v>65</v>
      </c>
      <c r="CL350">
        <v>631</v>
      </c>
      <c r="CM350" s="3">
        <v>44437.38958333333</v>
      </c>
    </row>
    <row r="351" spans="1:91" x14ac:dyDescent="0.35">
      <c r="A351" s="5" t="s">
        <v>440</v>
      </c>
      <c r="B351" t="s">
        <v>82</v>
      </c>
      <c r="C351" t="s">
        <v>702</v>
      </c>
      <c r="D351" t="s">
        <v>56</v>
      </c>
      <c r="E351" s="6" t="s">
        <v>58</v>
      </c>
      <c r="F351" s="6" t="s">
        <v>73</v>
      </c>
      <c r="G351" s="6" t="s">
        <v>58</v>
      </c>
      <c r="H351" s="6" t="s">
        <v>74</v>
      </c>
      <c r="I351">
        <v>5</v>
      </c>
      <c r="J351">
        <v>5</v>
      </c>
      <c r="K351">
        <v>5</v>
      </c>
      <c r="L351" s="6" t="str">
        <f>VLOOKUP($A351,PreSurvey!$D:M,10,FALSE)</f>
        <v>Agree Slightly</v>
      </c>
      <c r="M351" t="s">
        <v>68</v>
      </c>
      <c r="N351" s="6" t="str">
        <f>VLOOKUP($A351,PreSurvey!$D:N,11,FALSE)</f>
        <v>Neither Agree nor Disagree</v>
      </c>
      <c r="O351" t="s">
        <v>60</v>
      </c>
      <c r="P351" s="6" t="str">
        <f>VLOOKUP($A351,PreSurvey!$D:O,12,FALSE)</f>
        <v>Neither Agree nor Disagree</v>
      </c>
      <c r="Q351" t="s">
        <v>60</v>
      </c>
      <c r="R351" s="6" t="str">
        <f>VLOOKUP($A351,PreSurvey!$D:P,13,FALSE)</f>
        <v>Agree Slightly</v>
      </c>
      <c r="S351" t="s">
        <v>65</v>
      </c>
      <c r="T351" s="6" t="str">
        <f>VLOOKUP($A351,PreSurvey!$D:Q,14,FALSE)</f>
        <v>Agree Strongly</v>
      </c>
      <c r="U351" t="s">
        <v>68</v>
      </c>
      <c r="V351" s="6" t="str">
        <f>VLOOKUP($A351,PreSurvey!$D:R,15,FALSE)</f>
        <v>Neither Agree nor Disagree</v>
      </c>
      <c r="W351" t="s">
        <v>60</v>
      </c>
      <c r="X351" s="6" t="str">
        <f>VLOOKUP($A351,PreSurvey!$D:S,16,FALSE)</f>
        <v>Disagree Slightly</v>
      </c>
      <c r="Y351" t="s">
        <v>60</v>
      </c>
      <c r="Z351" s="6" t="str">
        <f>VLOOKUP($A351,PreSurvey!$D:T,17,FALSE)</f>
        <v>Disagree Slightly</v>
      </c>
      <c r="AA351" t="s">
        <v>60</v>
      </c>
      <c r="AB351" s="6" t="str">
        <f>VLOOKUP($A351,PreSurvey!$D:U,18,FALSE)</f>
        <v>Agree Slightly</v>
      </c>
      <c r="AC351" t="s">
        <v>65</v>
      </c>
      <c r="AD351" s="6" t="str">
        <f>VLOOKUP($A351,PreSurvey!$D:V,19,FALSE)</f>
        <v>Agree Slightly</v>
      </c>
      <c r="AE351" t="s">
        <v>60</v>
      </c>
      <c r="AF351" s="6" t="str">
        <f>VLOOKUP($A351,PreSurvey!$D:W,20,FALSE)</f>
        <v>Agree Slightly</v>
      </c>
      <c r="AG351" t="s">
        <v>66</v>
      </c>
      <c r="AH351" s="6" t="str">
        <f>VLOOKUP($A351,PreSurvey!$D:X,21,FALSE)</f>
        <v>Agree Slightly</v>
      </c>
      <c r="AI351" t="s">
        <v>60</v>
      </c>
      <c r="AJ351" s="6" t="str">
        <f>VLOOKUP($A351,PreSurvey!$D:Y,22,FALSE)</f>
        <v>Neither Agree nor Disagree</v>
      </c>
      <c r="AK351" t="s">
        <v>66</v>
      </c>
      <c r="AL351" s="6" t="str">
        <f>VLOOKUP($A351,PreSurvey!$D:Z,23,FALSE)</f>
        <v>Neither Agree nor Disagree</v>
      </c>
      <c r="AM351" t="s">
        <v>67</v>
      </c>
      <c r="AN351" s="6" t="str">
        <f>VLOOKUP($A351,PreSurvey!$D:AA,24,FALSE)</f>
        <v>Neither Agree nor Disagree</v>
      </c>
      <c r="AO351" t="s">
        <v>60</v>
      </c>
      <c r="AP351" s="6" t="str">
        <f>VLOOKUP($A351,PreSurvey!$D:AB,25,FALSE)</f>
        <v>Disagree Slightly</v>
      </c>
      <c r="AQ351" t="s">
        <v>66</v>
      </c>
      <c r="AR351" s="6" t="str">
        <f>VLOOKUP($A351,PreSurvey!$D:AC,26,FALSE)</f>
        <v>Neither Agree nor Disagree</v>
      </c>
      <c r="AS351" t="s">
        <v>66</v>
      </c>
      <c r="AT351" s="6" t="str">
        <f>VLOOKUP($A351,PreSurvey!$D:AD,27,FALSE)</f>
        <v>Agree Slightly</v>
      </c>
      <c r="AU351" t="s">
        <v>65</v>
      </c>
      <c r="AV351" s="6" t="str">
        <f>VLOOKUP($A351,PreSurvey!$D:AE,28,FALSE)</f>
        <v>Disagree Slightly</v>
      </c>
      <c r="AW351" t="s">
        <v>60</v>
      </c>
      <c r="AX351" s="6" t="str">
        <f>VLOOKUP($A351,PreSurvey!$D:AF,29,FALSE)</f>
        <v>Disagree Strongly</v>
      </c>
      <c r="AY351" t="s">
        <v>67</v>
      </c>
      <c r="AZ351" s="6" t="str">
        <f>VLOOKUP($A351,PreSurvey!$D:AG,30,FALSE)</f>
        <v>Disagree Slightly</v>
      </c>
      <c r="BA351" t="s">
        <v>60</v>
      </c>
      <c r="BB351" s="6" t="str">
        <f>VLOOKUP($A351,PreSurvey!$D:AH,31,FALSE)</f>
        <v>Agree Slightly</v>
      </c>
      <c r="BC351" t="s">
        <v>68</v>
      </c>
      <c r="BD351" s="6" t="str">
        <f>VLOOKUP($A351,PreSurvey!$D:AI,32,FALSE)</f>
        <v>Agree Slightly</v>
      </c>
      <c r="BE351" t="s">
        <v>60</v>
      </c>
      <c r="BF351" s="6" t="str">
        <f>VLOOKUP($A351,PreSurvey!$D:AJ,33,FALSE)</f>
        <v>Neither Agree nor Disagree</v>
      </c>
      <c r="BG351" t="s">
        <v>67</v>
      </c>
      <c r="BH351" s="6" t="str">
        <f>VLOOKUP($A351,PreSurvey!$D:AK,34,FALSE)</f>
        <v>Disagree Strongly</v>
      </c>
      <c r="BI351" t="s">
        <v>67</v>
      </c>
      <c r="BJ351" s="6" t="str">
        <f>VLOOKUP($A351,PreSurvey!$D:AL,35,FALSE)</f>
        <v>Neither Agree nor Disagree</v>
      </c>
      <c r="BK351" t="s">
        <v>67</v>
      </c>
      <c r="BL351" s="6" t="str">
        <f>VLOOKUP($A351,PreSurvey!$D:AM,36,FALSE)</f>
        <v>Neither Agree nor Disagree</v>
      </c>
      <c r="BM351" t="s">
        <v>65</v>
      </c>
      <c r="BN351" s="6" t="str">
        <f>VLOOKUP($A351,PreSurvey!$D:AN,37,FALSE)</f>
        <v>Neither Agree nor Disagree</v>
      </c>
      <c r="BO351" t="s">
        <v>65</v>
      </c>
      <c r="BP351" s="6" t="str">
        <f>VLOOKUP($A351,PreSurvey!$D:AO,38,FALSE)</f>
        <v>Disagree Strongly</v>
      </c>
      <c r="BQ351" t="s">
        <v>60</v>
      </c>
      <c r="BR351" s="6" t="str">
        <f>VLOOKUP($A351,PreSurvey!$D:AP,39,FALSE)</f>
        <v>Disagree Strongly</v>
      </c>
      <c r="BS351" t="s">
        <v>66</v>
      </c>
      <c r="BT351" s="6" t="str">
        <f>VLOOKUP($A351,PreSurvey!$D:AQ,40,FALSE)</f>
        <v>Disagree Strongly</v>
      </c>
      <c r="BU351" t="s">
        <v>60</v>
      </c>
      <c r="BV351" s="6" t="str">
        <f>VLOOKUP($A351,PreSurvey!$D:AR,41,FALSE)</f>
        <v>Disagree Slightly</v>
      </c>
      <c r="BW351" t="s">
        <v>60</v>
      </c>
      <c r="BX351" s="6" t="str">
        <f>VLOOKUP($A351,PreSurvey!$D:AS,42,FALSE)</f>
        <v>Agree Slightly</v>
      </c>
      <c r="BY351" t="s">
        <v>60</v>
      </c>
      <c r="BZ351" s="6" t="str">
        <f>VLOOKUP($A351,PreSurvey!$D:AT,43,FALSE)</f>
        <v>Agree Strongly</v>
      </c>
      <c r="CA351" t="s">
        <v>60</v>
      </c>
      <c r="CB351" s="6" t="str">
        <f>VLOOKUP($A351,PreSurvey!$D:AU,44,FALSE)</f>
        <v>Neither Agree nor Disagree</v>
      </c>
      <c r="CC351" t="s">
        <v>65</v>
      </c>
      <c r="CD351" s="6" t="str">
        <f>VLOOKUP($A351,PreSurvey!$D:AV,45,FALSE)</f>
        <v>Neither Agree nor Disagree</v>
      </c>
      <c r="CE351" t="s">
        <v>65</v>
      </c>
      <c r="CF351" s="6" t="str">
        <f>VLOOKUP($A351,PreSurvey!$D:AW,46,FALSE)</f>
        <v>Agree Slightly</v>
      </c>
      <c r="CG351" t="s">
        <v>65</v>
      </c>
      <c r="CH351" s="6" t="str">
        <f>VLOOKUP($A351,PreSurvey!$D:AX,47,FALSE)</f>
        <v>Agree Slightly</v>
      </c>
      <c r="CI351" t="s">
        <v>65</v>
      </c>
      <c r="CJ351" s="6" t="str">
        <f>VLOOKUP($A351,PreSurvey!$D:AY,48,FALSE)</f>
        <v>Neither Agree nor Disagree</v>
      </c>
      <c r="CK351" t="s">
        <v>65</v>
      </c>
      <c r="CL351">
        <v>461</v>
      </c>
      <c r="CM351" s="3">
        <v>44437.138888888891</v>
      </c>
    </row>
    <row r="352" spans="1:91" x14ac:dyDescent="0.35">
      <c r="A352" s="5" t="s">
        <v>480</v>
      </c>
      <c r="B352" t="s">
        <v>82</v>
      </c>
      <c r="C352" t="s">
        <v>702</v>
      </c>
      <c r="D352" t="s">
        <v>63</v>
      </c>
      <c r="E352" s="6" t="s">
        <v>52</v>
      </c>
      <c r="F352" s="6" t="s">
        <v>73</v>
      </c>
      <c r="G352" s="6" t="s">
        <v>58</v>
      </c>
      <c r="H352" s="6" t="s">
        <v>59</v>
      </c>
      <c r="I352">
        <v>4</v>
      </c>
      <c r="J352">
        <v>4</v>
      </c>
      <c r="K352">
        <v>4</v>
      </c>
      <c r="L352" s="6" t="str">
        <f>VLOOKUP($A352,PreSurvey!$D:M,10,FALSE)</f>
        <v>Agree Slightly</v>
      </c>
      <c r="M352" t="s">
        <v>68</v>
      </c>
      <c r="N352" s="6" t="str">
        <f>VLOOKUP($A352,PreSurvey!$D:N,11,FALSE)</f>
        <v>Disagree Slightly</v>
      </c>
      <c r="O352" t="s">
        <v>66</v>
      </c>
      <c r="P352" s="6" t="str">
        <f>VLOOKUP($A352,PreSurvey!$D:O,12,FALSE)</f>
        <v>Disagree Slightly</v>
      </c>
      <c r="Q352" t="s">
        <v>66</v>
      </c>
      <c r="R352" s="6" t="str">
        <f>VLOOKUP($A352,PreSurvey!$D:P,13,FALSE)</f>
        <v>Agree Slightly</v>
      </c>
      <c r="S352" t="s">
        <v>65</v>
      </c>
      <c r="T352" s="6" t="str">
        <f>VLOOKUP($A352,PreSurvey!$D:Q,14,FALSE)</f>
        <v>Agree Slightly</v>
      </c>
      <c r="U352" t="s">
        <v>65</v>
      </c>
      <c r="V352" s="6" t="str">
        <f>VLOOKUP($A352,PreSurvey!$D:R,15,FALSE)</f>
        <v>Neither Agree nor Disagree</v>
      </c>
      <c r="W352" t="s">
        <v>65</v>
      </c>
      <c r="X352" s="6" t="str">
        <f>VLOOKUP($A352,PreSurvey!$D:S,16,FALSE)</f>
        <v>Disagree Slightly</v>
      </c>
      <c r="Y352" t="s">
        <v>66</v>
      </c>
      <c r="Z352" s="6" t="str">
        <f>VLOOKUP($A352,PreSurvey!$D:T,17,FALSE)</f>
        <v>Disagree Slightly</v>
      </c>
      <c r="AA352" t="s">
        <v>66</v>
      </c>
      <c r="AB352" s="6" t="str">
        <f>VLOOKUP($A352,PreSurvey!$D:U,18,FALSE)</f>
        <v>Disagree Slightly</v>
      </c>
      <c r="AC352" t="s">
        <v>65</v>
      </c>
      <c r="AD352" s="6" t="str">
        <f>VLOOKUP($A352,PreSurvey!$D:V,19,FALSE)</f>
        <v>Disagree Slightly</v>
      </c>
      <c r="AE352" t="s">
        <v>65</v>
      </c>
      <c r="AF352" s="6" t="str">
        <f>VLOOKUP($A352,PreSurvey!$D:W,20,FALSE)</f>
        <v>Disagree Slightly</v>
      </c>
      <c r="AG352" t="s">
        <v>65</v>
      </c>
      <c r="AH352" s="6" t="str">
        <f>VLOOKUP($A352,PreSurvey!$D:X,21,FALSE)</f>
        <v>Disagree Slightly</v>
      </c>
      <c r="AI352" t="s">
        <v>60</v>
      </c>
      <c r="AJ352" s="6" t="str">
        <f>VLOOKUP($A352,PreSurvey!$D:Y,22,FALSE)</f>
        <v>Disagree Slightly</v>
      </c>
      <c r="AK352" t="s">
        <v>66</v>
      </c>
      <c r="AL352" s="6" t="str">
        <f>VLOOKUP($A352,PreSurvey!$D:Z,23,FALSE)</f>
        <v>Agree Slightly</v>
      </c>
      <c r="AM352" t="s">
        <v>65</v>
      </c>
      <c r="AN352" s="6" t="str">
        <f>VLOOKUP($A352,PreSurvey!$D:AA,24,FALSE)</f>
        <v>Neither Agree nor Disagree</v>
      </c>
      <c r="AO352" t="s">
        <v>65</v>
      </c>
      <c r="AP352" s="6" t="str">
        <f>VLOOKUP($A352,PreSurvey!$D:AB,25,FALSE)</f>
        <v>Neither Agree nor Disagree</v>
      </c>
      <c r="AQ352" t="s">
        <v>66</v>
      </c>
      <c r="AR352" s="6" t="str">
        <f>VLOOKUP($A352,PreSurvey!$D:AC,26,FALSE)</f>
        <v>Agree Slightly</v>
      </c>
      <c r="AS352" t="s">
        <v>68</v>
      </c>
      <c r="AT352" s="6" t="str">
        <f>VLOOKUP($A352,PreSurvey!$D:AD,27,FALSE)</f>
        <v>Agree Slightly</v>
      </c>
      <c r="AU352" t="s">
        <v>68</v>
      </c>
      <c r="AV352" s="6" t="str">
        <f>VLOOKUP($A352,PreSurvey!$D:AE,28,FALSE)</f>
        <v>Agree Slightly</v>
      </c>
      <c r="AW352" t="s">
        <v>66</v>
      </c>
      <c r="AX352" s="6" t="str">
        <f>VLOOKUP($A352,PreSurvey!$D:AF,29,FALSE)</f>
        <v>Agree Slightly</v>
      </c>
      <c r="AY352" t="s">
        <v>65</v>
      </c>
      <c r="AZ352" s="6" t="str">
        <f>VLOOKUP($A352,PreSurvey!$D:AG,30,FALSE)</f>
        <v>Agree Slightly</v>
      </c>
      <c r="BA352" t="s">
        <v>65</v>
      </c>
      <c r="BB352" s="6" t="str">
        <f>VLOOKUP($A352,PreSurvey!$D:AH,31,FALSE)</f>
        <v>Disagree Slightly</v>
      </c>
      <c r="BC352" t="s">
        <v>60</v>
      </c>
      <c r="BD352" s="6" t="str">
        <f>VLOOKUP($A352,PreSurvey!$D:AI,32,FALSE)</f>
        <v>Agree Slightly</v>
      </c>
      <c r="BE352" t="s">
        <v>65</v>
      </c>
      <c r="BF352" s="6" t="str">
        <f>VLOOKUP($A352,PreSurvey!$D:AJ,33,FALSE)</f>
        <v>Disagree Slightly</v>
      </c>
      <c r="BG352" t="s">
        <v>66</v>
      </c>
      <c r="BH352" s="6" t="str">
        <f>VLOOKUP($A352,PreSurvey!$D:AK,34,FALSE)</f>
        <v>Disagree Slightly</v>
      </c>
      <c r="BI352" t="s">
        <v>65</v>
      </c>
      <c r="BJ352" s="6" t="str">
        <f>VLOOKUP($A352,PreSurvey!$D:AL,35,FALSE)</f>
        <v>Disagree Slightly</v>
      </c>
      <c r="BK352" t="s">
        <v>66</v>
      </c>
      <c r="BL352" s="6" t="str">
        <f>VLOOKUP($A352,PreSurvey!$D:AM,36,FALSE)</f>
        <v>Disagree Slightly</v>
      </c>
      <c r="BM352" t="s">
        <v>66</v>
      </c>
      <c r="BN352" s="6" t="str">
        <f>VLOOKUP($A352,PreSurvey!$D:AN,37,FALSE)</f>
        <v>Neither Agree nor Disagree</v>
      </c>
      <c r="BO352" t="s">
        <v>60</v>
      </c>
      <c r="BP352" s="6" t="str">
        <f>VLOOKUP($A352,PreSurvey!$D:AO,38,FALSE)</f>
        <v>Neither Agree nor Disagree</v>
      </c>
      <c r="BQ352" t="s">
        <v>66</v>
      </c>
      <c r="BR352" s="6" t="str">
        <f>VLOOKUP($A352,PreSurvey!$D:AP,39,FALSE)</f>
        <v>Agree Slightly</v>
      </c>
      <c r="BS352" t="s">
        <v>65</v>
      </c>
      <c r="BT352" s="6" t="str">
        <f>VLOOKUP($A352,PreSurvey!$D:AQ,40,FALSE)</f>
        <v>Disagree Slightly</v>
      </c>
      <c r="BU352" t="s">
        <v>66</v>
      </c>
      <c r="BV352" s="6" t="str">
        <f>VLOOKUP($A352,PreSurvey!$D:AR,41,FALSE)</f>
        <v>Agree Slightly</v>
      </c>
      <c r="BW352" t="s">
        <v>65</v>
      </c>
      <c r="BX352" s="6" t="str">
        <f>VLOOKUP($A352,PreSurvey!$D:AS,42,FALSE)</f>
        <v>Disagree Slightly</v>
      </c>
      <c r="BY352" t="s">
        <v>66</v>
      </c>
      <c r="BZ352" s="6" t="str">
        <f>VLOOKUP($A352,PreSurvey!$D:AT,43,FALSE)</f>
        <v>Agree Slightly</v>
      </c>
      <c r="CA352" t="s">
        <v>65</v>
      </c>
      <c r="CB352" s="6" t="str">
        <f>VLOOKUP($A352,PreSurvey!$D:AU,44,FALSE)</f>
        <v>Agree Slightly</v>
      </c>
      <c r="CC352" t="s">
        <v>65</v>
      </c>
      <c r="CD352" s="6" t="str">
        <f>VLOOKUP($A352,PreSurvey!$D:AV,45,FALSE)</f>
        <v>Agree Slightly</v>
      </c>
      <c r="CE352" t="s">
        <v>65</v>
      </c>
      <c r="CF352" s="6" t="str">
        <f>VLOOKUP($A352,PreSurvey!$D:AW,46,FALSE)</f>
        <v>Agree Slightly</v>
      </c>
      <c r="CG352" t="s">
        <v>65</v>
      </c>
      <c r="CH352" s="6" t="str">
        <f>VLOOKUP($A352,PreSurvey!$D:AX,47,FALSE)</f>
        <v>Agree Slightly</v>
      </c>
      <c r="CI352" t="s">
        <v>65</v>
      </c>
      <c r="CJ352" s="6" t="str">
        <f>VLOOKUP($A352,PreSurvey!$D:AY,48,FALSE)</f>
        <v>Agree Slightly</v>
      </c>
      <c r="CK352" t="s">
        <v>65</v>
      </c>
      <c r="CL352">
        <v>379</v>
      </c>
      <c r="CM352" s="3">
        <v>44436.365972222222</v>
      </c>
    </row>
    <row r="353" spans="1:91" x14ac:dyDescent="0.35">
      <c r="A353" s="5" t="s">
        <v>499</v>
      </c>
      <c r="B353" t="s">
        <v>82</v>
      </c>
      <c r="C353" t="s">
        <v>702</v>
      </c>
      <c r="D353" t="s">
        <v>56</v>
      </c>
      <c r="E353" s="6" t="s">
        <v>58</v>
      </c>
      <c r="F353" s="6" t="s">
        <v>73</v>
      </c>
      <c r="G353" s="6" t="s">
        <v>58</v>
      </c>
      <c r="H353" s="6" t="s">
        <v>74</v>
      </c>
      <c r="I353">
        <v>4</v>
      </c>
      <c r="J353">
        <v>4</v>
      </c>
      <c r="K353">
        <v>4</v>
      </c>
      <c r="L353" s="6" t="str">
        <f>VLOOKUP($A353,PreSurvey!$D:M,10,FALSE)</f>
        <v>Agree Slightly</v>
      </c>
      <c r="M353" t="s">
        <v>65</v>
      </c>
      <c r="N353" s="6" t="str">
        <f>VLOOKUP($A353,PreSurvey!$D:N,11,FALSE)</f>
        <v>Agree Slightly</v>
      </c>
      <c r="O353" t="s">
        <v>66</v>
      </c>
      <c r="P353" s="6" t="str">
        <f>VLOOKUP($A353,PreSurvey!$D:O,12,FALSE)</f>
        <v>Neither Agree nor Disagree</v>
      </c>
      <c r="Q353" t="s">
        <v>66</v>
      </c>
      <c r="R353" s="6" t="str">
        <f>VLOOKUP($A353,PreSurvey!$D:P,13,FALSE)</f>
        <v>Disagree Slightly</v>
      </c>
      <c r="S353" t="s">
        <v>65</v>
      </c>
      <c r="T353" s="6" t="str">
        <f>VLOOKUP($A353,PreSurvey!$D:Q,14,FALSE)</f>
        <v>Disagree Slightly</v>
      </c>
      <c r="U353" t="s">
        <v>65</v>
      </c>
      <c r="V353" s="6" t="str">
        <f>VLOOKUP($A353,PreSurvey!$D:R,15,FALSE)</f>
        <v>Neither Agree nor Disagree</v>
      </c>
      <c r="W353" t="s">
        <v>65</v>
      </c>
      <c r="X353" s="6" t="str">
        <f>VLOOKUP($A353,PreSurvey!$D:S,16,FALSE)</f>
        <v>Neither Agree nor Disagree</v>
      </c>
      <c r="Y353" t="s">
        <v>65</v>
      </c>
      <c r="Z353" s="6" t="str">
        <f>VLOOKUP($A353,PreSurvey!$D:T,17,FALSE)</f>
        <v>Neither Agree nor Disagree</v>
      </c>
      <c r="AA353" t="s">
        <v>66</v>
      </c>
      <c r="AB353" s="6" t="str">
        <f>VLOOKUP($A353,PreSurvey!$D:U,18,FALSE)</f>
        <v>Agree Slightly</v>
      </c>
      <c r="AC353" t="s">
        <v>65</v>
      </c>
      <c r="AD353" s="6" t="str">
        <f>VLOOKUP($A353,PreSurvey!$D:V,19,FALSE)</f>
        <v>Disagree Slightly</v>
      </c>
      <c r="AE353" t="s">
        <v>65</v>
      </c>
      <c r="AF353" s="6" t="str">
        <f>VLOOKUP($A353,PreSurvey!$D:W,20,FALSE)</f>
        <v>Agree Slightly</v>
      </c>
      <c r="AG353" t="s">
        <v>65</v>
      </c>
      <c r="AH353" s="6" t="str">
        <f>VLOOKUP($A353,PreSurvey!$D:X,21,FALSE)</f>
        <v>Agree Slightly</v>
      </c>
      <c r="AI353" t="s">
        <v>65</v>
      </c>
      <c r="AJ353" s="6" t="str">
        <f>VLOOKUP($A353,PreSurvey!$D:Y,22,FALSE)</f>
        <v>Agree Slightly</v>
      </c>
      <c r="AK353" t="s">
        <v>67</v>
      </c>
      <c r="AL353" s="6" t="str">
        <f>VLOOKUP($A353,PreSurvey!$D:Z,23,FALSE)</f>
        <v>Disagree Slightly</v>
      </c>
      <c r="AM353" t="s">
        <v>66</v>
      </c>
      <c r="AN353" s="6" t="str">
        <f>VLOOKUP($A353,PreSurvey!$D:AA,24,FALSE)</f>
        <v>Disagree Strongly</v>
      </c>
      <c r="AO353" t="s">
        <v>66</v>
      </c>
      <c r="AP353" s="6" t="str">
        <f>VLOOKUP($A353,PreSurvey!$D:AB,25,FALSE)</f>
        <v>Neither Agree nor Disagree</v>
      </c>
      <c r="AQ353" t="s">
        <v>67</v>
      </c>
      <c r="AR353" s="6" t="str">
        <f>VLOOKUP($A353,PreSurvey!$D:AC,26,FALSE)</f>
        <v>Agree Slightly</v>
      </c>
      <c r="AS353" t="s">
        <v>65</v>
      </c>
      <c r="AT353" s="6" t="str">
        <f>VLOOKUP($A353,PreSurvey!$D:AD,27,FALSE)</f>
        <v>Agree Slightly</v>
      </c>
      <c r="AU353" t="s">
        <v>65</v>
      </c>
      <c r="AV353" s="6" t="str">
        <f>VLOOKUP($A353,PreSurvey!$D:AE,28,FALSE)</f>
        <v>Agree Slightly</v>
      </c>
      <c r="AW353" t="s">
        <v>65</v>
      </c>
      <c r="AX353" s="6" t="str">
        <f>VLOOKUP($A353,PreSurvey!$D:AF,29,FALSE)</f>
        <v>Agree Slightly</v>
      </c>
      <c r="AY353" t="s">
        <v>65</v>
      </c>
      <c r="AZ353" s="6" t="str">
        <f>VLOOKUP($A353,PreSurvey!$D:AG,30,FALSE)</f>
        <v>Agree Slightly</v>
      </c>
      <c r="BA353" t="s">
        <v>65</v>
      </c>
      <c r="BB353" s="6" t="str">
        <f>VLOOKUP($A353,PreSurvey!$D:AH,31,FALSE)</f>
        <v>Agree Slightly</v>
      </c>
      <c r="BC353" t="s">
        <v>65</v>
      </c>
      <c r="BD353" s="6" t="str">
        <f>VLOOKUP($A353,PreSurvey!$D:AI,32,FALSE)</f>
        <v>Agree Slightly</v>
      </c>
      <c r="BE353" t="s">
        <v>65</v>
      </c>
      <c r="BF353" s="6" t="str">
        <f>VLOOKUP($A353,PreSurvey!$D:AJ,33,FALSE)</f>
        <v>Agree Slightly</v>
      </c>
      <c r="BG353" t="s">
        <v>66</v>
      </c>
      <c r="BH353" s="6" t="str">
        <f>VLOOKUP($A353,PreSurvey!$D:AK,34,FALSE)</f>
        <v>Disagree Strongly</v>
      </c>
      <c r="BI353" t="s">
        <v>67</v>
      </c>
      <c r="BJ353" s="6" t="str">
        <f>VLOOKUP($A353,PreSurvey!$D:AL,35,FALSE)</f>
        <v>Disagree Strongly</v>
      </c>
      <c r="BK353" t="s">
        <v>67</v>
      </c>
      <c r="BL353" s="6" t="str">
        <f>VLOOKUP($A353,PreSurvey!$D:AM,36,FALSE)</f>
        <v>Agree Slightly</v>
      </c>
      <c r="BM353" t="s">
        <v>65</v>
      </c>
      <c r="BN353" s="6" t="str">
        <f>VLOOKUP($A353,PreSurvey!$D:AN,37,FALSE)</f>
        <v>Agree Slightly</v>
      </c>
      <c r="BO353" t="s">
        <v>65</v>
      </c>
      <c r="BP353" s="6" t="str">
        <f>VLOOKUP($A353,PreSurvey!$D:AO,38,FALSE)</f>
        <v>Disagree Slightly</v>
      </c>
      <c r="BQ353" t="s">
        <v>60</v>
      </c>
      <c r="BR353" s="6" t="str">
        <f>VLOOKUP($A353,PreSurvey!$D:AP,39,FALSE)</f>
        <v>Agree Slightly</v>
      </c>
      <c r="BS353" t="s">
        <v>60</v>
      </c>
      <c r="BT353" s="6" t="str">
        <f>VLOOKUP($A353,PreSurvey!$D:AQ,40,FALSE)</f>
        <v>Disagree Slightly</v>
      </c>
      <c r="BU353" t="s">
        <v>66</v>
      </c>
      <c r="BV353" s="6" t="str">
        <f>VLOOKUP($A353,PreSurvey!$D:AR,41,FALSE)</f>
        <v>Neither Agree nor Disagree</v>
      </c>
      <c r="BW353" t="s">
        <v>60</v>
      </c>
      <c r="BX353" s="6" t="str">
        <f>VLOOKUP($A353,PreSurvey!$D:AS,42,FALSE)</f>
        <v>Agree Slightly</v>
      </c>
      <c r="BY353" t="s">
        <v>60</v>
      </c>
      <c r="BZ353" s="6" t="str">
        <f>VLOOKUP($A353,PreSurvey!$D:AT,43,FALSE)</f>
        <v>Agree Slightly</v>
      </c>
      <c r="CA353" t="s">
        <v>65</v>
      </c>
      <c r="CB353" s="6" t="str">
        <f>VLOOKUP($A353,PreSurvey!$D:AU,44,FALSE)</f>
        <v>Neither Agree nor Disagree</v>
      </c>
      <c r="CC353" t="s">
        <v>65</v>
      </c>
      <c r="CD353" s="6" t="str">
        <f>VLOOKUP($A353,PreSurvey!$D:AV,45,FALSE)</f>
        <v>Neither Agree nor Disagree</v>
      </c>
      <c r="CE353" t="s">
        <v>65</v>
      </c>
      <c r="CF353" s="6" t="str">
        <f>VLOOKUP($A353,PreSurvey!$D:AW,46,FALSE)</f>
        <v>Neither Agree nor Disagree</v>
      </c>
      <c r="CG353" t="s">
        <v>65</v>
      </c>
      <c r="CH353" s="6" t="str">
        <f>VLOOKUP($A353,PreSurvey!$D:AX,47,FALSE)</f>
        <v>Neither Agree nor Disagree</v>
      </c>
      <c r="CI353" t="s">
        <v>65</v>
      </c>
      <c r="CJ353" s="6" t="str">
        <f>VLOOKUP($A353,PreSurvey!$D:AY,48,FALSE)</f>
        <v>Neither Agree nor Disagree</v>
      </c>
      <c r="CK353" t="s">
        <v>65</v>
      </c>
      <c r="CL353">
        <v>356</v>
      </c>
      <c r="CM353" s="3">
        <v>44436.228472222225</v>
      </c>
    </row>
    <row r="354" spans="1:91" x14ac:dyDescent="0.35">
      <c r="A354" s="5" t="s">
        <v>379</v>
      </c>
      <c r="B354" t="s">
        <v>82</v>
      </c>
      <c r="C354" t="s">
        <v>702</v>
      </c>
      <c r="D354" t="s">
        <v>63</v>
      </c>
      <c r="E354" s="6" t="s">
        <v>58</v>
      </c>
      <c r="F354" s="6" t="s">
        <v>73</v>
      </c>
      <c r="G354" s="6" t="s">
        <v>58</v>
      </c>
      <c r="H354" s="6" t="s">
        <v>85</v>
      </c>
      <c r="I354">
        <v>4</v>
      </c>
      <c r="J354">
        <v>4</v>
      </c>
      <c r="K354">
        <v>4</v>
      </c>
      <c r="L354" s="6" t="str">
        <f>VLOOKUP($A354,PreSurvey!$D:M,10,FALSE)</f>
        <v>Agree Slightly</v>
      </c>
      <c r="M354" t="s">
        <v>65</v>
      </c>
      <c r="N354" s="6" t="str">
        <f>VLOOKUP($A354,PreSurvey!$D:N,11,FALSE)</f>
        <v>Agree Strongly</v>
      </c>
      <c r="O354" t="s">
        <v>66</v>
      </c>
      <c r="P354" s="6" t="str">
        <f>VLOOKUP($A354,PreSurvey!$D:O,12,FALSE)</f>
        <v>Neither Agree nor Disagree</v>
      </c>
      <c r="Q354" t="s">
        <v>66</v>
      </c>
      <c r="R354" s="6" t="str">
        <f>VLOOKUP($A354,PreSurvey!$D:P,13,FALSE)</f>
        <v>Neither Agree nor Disagree</v>
      </c>
      <c r="S354" t="s">
        <v>65</v>
      </c>
      <c r="T354" s="6" t="str">
        <f>VLOOKUP($A354,PreSurvey!$D:Q,14,FALSE)</f>
        <v>Neither Agree nor Disagree</v>
      </c>
      <c r="U354" t="s">
        <v>65</v>
      </c>
      <c r="V354" s="6" t="str">
        <f>VLOOKUP($A354,PreSurvey!$D:R,15,FALSE)</f>
        <v>Disagree Slightly</v>
      </c>
      <c r="W354" t="s">
        <v>65</v>
      </c>
      <c r="X354" s="6" t="str">
        <f>VLOOKUP($A354,PreSurvey!$D:S,16,FALSE)</f>
        <v>Disagree Slightly</v>
      </c>
      <c r="Y354" t="s">
        <v>65</v>
      </c>
      <c r="Z354" s="6" t="str">
        <f>VLOOKUP($A354,PreSurvey!$D:T,17,FALSE)</f>
        <v>Disagree Strongly</v>
      </c>
      <c r="AA354" t="s">
        <v>66</v>
      </c>
      <c r="AB354" s="6" t="str">
        <f>VLOOKUP($A354,PreSurvey!$D:U,18,FALSE)</f>
        <v>Agree Strongly</v>
      </c>
      <c r="AC354" t="s">
        <v>65</v>
      </c>
      <c r="AD354" s="6" t="str">
        <f>VLOOKUP($A354,PreSurvey!$D:V,19,FALSE)</f>
        <v>Agree Strongly</v>
      </c>
      <c r="AE354" t="s">
        <v>65</v>
      </c>
      <c r="AF354" s="6" t="str">
        <f>VLOOKUP($A354,PreSurvey!$D:W,20,FALSE)</f>
        <v>Neither Agree nor Disagree</v>
      </c>
      <c r="AG354" t="s">
        <v>65</v>
      </c>
      <c r="AH354" s="6" t="str">
        <f>VLOOKUP($A354,PreSurvey!$D:X,21,FALSE)</f>
        <v>Agree Slightly</v>
      </c>
      <c r="AI354" t="s">
        <v>65</v>
      </c>
      <c r="AJ354" s="6" t="str">
        <f>VLOOKUP($A354,PreSurvey!$D:Y,22,FALSE)</f>
        <v>Disagree Slightly</v>
      </c>
      <c r="AK354" t="s">
        <v>67</v>
      </c>
      <c r="AL354" s="6" t="str">
        <f>VLOOKUP($A354,PreSurvey!$D:Z,23,FALSE)</f>
        <v>Neither Agree nor Disagree</v>
      </c>
      <c r="AM354" t="s">
        <v>66</v>
      </c>
      <c r="AN354" s="6" t="str">
        <f>VLOOKUP($A354,PreSurvey!$D:AA,24,FALSE)</f>
        <v>Neither Agree nor Disagree</v>
      </c>
      <c r="AO354" t="s">
        <v>66</v>
      </c>
      <c r="AP354" s="6" t="str">
        <f>VLOOKUP($A354,PreSurvey!$D:AB,25,FALSE)</f>
        <v>Disagree Slightly</v>
      </c>
      <c r="AQ354" t="s">
        <v>67</v>
      </c>
      <c r="AR354" s="6" t="str">
        <f>VLOOKUP($A354,PreSurvey!$D:AC,26,FALSE)</f>
        <v>Disagree Slightly</v>
      </c>
      <c r="AS354" t="s">
        <v>65</v>
      </c>
      <c r="AT354" s="6" t="str">
        <f>VLOOKUP($A354,PreSurvey!$D:AD,27,FALSE)</f>
        <v>Disagree Slightly</v>
      </c>
      <c r="AU354" t="s">
        <v>65</v>
      </c>
      <c r="AV354" s="6" t="str">
        <f>VLOOKUP($A354,PreSurvey!$D:AE,28,FALSE)</f>
        <v>Neither Agree nor Disagree</v>
      </c>
      <c r="AW354" t="s">
        <v>65</v>
      </c>
      <c r="AX354" s="6" t="str">
        <f>VLOOKUP($A354,PreSurvey!$D:AF,29,FALSE)</f>
        <v>Neither Agree nor Disagree</v>
      </c>
      <c r="AY354" t="s">
        <v>65</v>
      </c>
      <c r="AZ354" s="6" t="str">
        <f>VLOOKUP($A354,PreSurvey!$D:AG,30,FALSE)</f>
        <v>Neither Agree nor Disagree</v>
      </c>
      <c r="BA354" t="s">
        <v>65</v>
      </c>
      <c r="BB354" s="6" t="str">
        <f>VLOOKUP($A354,PreSurvey!$D:AH,31,FALSE)</f>
        <v>Disagree Slightly</v>
      </c>
      <c r="BC354" t="s">
        <v>65</v>
      </c>
      <c r="BD354" s="6" t="str">
        <f>VLOOKUP($A354,PreSurvey!$D:AI,32,FALSE)</f>
        <v>Disagree Strongly</v>
      </c>
      <c r="BE354" t="s">
        <v>65</v>
      </c>
      <c r="BF354" s="6" t="str">
        <f>VLOOKUP($A354,PreSurvey!$D:AJ,33,FALSE)</f>
        <v>Disagree Slightly</v>
      </c>
      <c r="BG354" t="s">
        <v>66</v>
      </c>
      <c r="BH354" s="6" t="str">
        <f>VLOOKUP($A354,PreSurvey!$D:AK,34,FALSE)</f>
        <v>Agree Slightly</v>
      </c>
      <c r="BI354" t="s">
        <v>67</v>
      </c>
      <c r="BJ354" s="6" t="str">
        <f>VLOOKUP($A354,PreSurvey!$D:AL,35,FALSE)</f>
        <v>Neither Agree nor Disagree</v>
      </c>
      <c r="BK354" t="s">
        <v>67</v>
      </c>
      <c r="BL354" s="6" t="str">
        <f>VLOOKUP($A354,PreSurvey!$D:AM,36,FALSE)</f>
        <v>Agree Strongly</v>
      </c>
      <c r="BM354" t="s">
        <v>65</v>
      </c>
      <c r="BN354" s="6" t="str">
        <f>VLOOKUP($A354,PreSurvey!$D:AN,37,FALSE)</f>
        <v>Neither Agree nor Disagree</v>
      </c>
      <c r="BO354" t="s">
        <v>65</v>
      </c>
      <c r="BP354" s="6" t="str">
        <f>VLOOKUP($A354,PreSurvey!$D:AO,38,FALSE)</f>
        <v>Disagree Strongly</v>
      </c>
      <c r="BQ354" t="s">
        <v>60</v>
      </c>
      <c r="BR354" s="6" t="str">
        <f>VLOOKUP($A354,PreSurvey!$D:AP,39,FALSE)</f>
        <v>Neither Agree nor Disagree</v>
      </c>
      <c r="BS354" t="s">
        <v>60</v>
      </c>
      <c r="BT354" s="6" t="str">
        <f>VLOOKUP($A354,PreSurvey!$D:AQ,40,FALSE)</f>
        <v>Neither Agree nor Disagree</v>
      </c>
      <c r="BU354" t="s">
        <v>66</v>
      </c>
      <c r="BV354" s="6" t="str">
        <f>VLOOKUP($A354,PreSurvey!$D:AR,41,FALSE)</f>
        <v>Neither Agree nor Disagree</v>
      </c>
      <c r="BW354" t="s">
        <v>60</v>
      </c>
      <c r="BX354" s="6" t="str">
        <f>VLOOKUP($A354,PreSurvey!$D:AS,42,FALSE)</f>
        <v>Neither Agree nor Disagree</v>
      </c>
      <c r="BY354" t="s">
        <v>60</v>
      </c>
      <c r="BZ354" s="6" t="str">
        <f>VLOOKUP($A354,PreSurvey!$D:AT,43,FALSE)</f>
        <v>Neither Agree nor Disagree</v>
      </c>
      <c r="CA354" t="s">
        <v>65</v>
      </c>
      <c r="CB354" s="6" t="str">
        <f>VLOOKUP($A354,PreSurvey!$D:AU,44,FALSE)</f>
        <v>Agree Slightly</v>
      </c>
      <c r="CC354" t="s">
        <v>65</v>
      </c>
      <c r="CD354" s="6" t="str">
        <f>VLOOKUP($A354,PreSurvey!$D:AV,45,FALSE)</f>
        <v>Agree Slightly</v>
      </c>
      <c r="CE354" t="s">
        <v>65</v>
      </c>
      <c r="CF354" s="6" t="str">
        <f>VLOOKUP($A354,PreSurvey!$D:AW,46,FALSE)</f>
        <v>Agree Slightly</v>
      </c>
      <c r="CG354" t="s">
        <v>65</v>
      </c>
      <c r="CH354" s="6" t="str">
        <f>VLOOKUP($A354,PreSurvey!$D:AX,47,FALSE)</f>
        <v>Agree Slightly</v>
      </c>
      <c r="CI354" t="s">
        <v>65</v>
      </c>
      <c r="CJ354" s="6" t="str">
        <f>VLOOKUP($A354,PreSurvey!$D:AY,48,FALSE)</f>
        <v>Neither Agree nor Disagree</v>
      </c>
      <c r="CK354" t="s">
        <v>65</v>
      </c>
      <c r="CL354">
        <v>358</v>
      </c>
      <c r="CM354" s="3">
        <v>44438.228472222225</v>
      </c>
    </row>
    <row r="355" spans="1:91" x14ac:dyDescent="0.35">
      <c r="A355" s="5" t="s">
        <v>208</v>
      </c>
      <c r="B355" t="s">
        <v>82</v>
      </c>
      <c r="C355" t="s">
        <v>702</v>
      </c>
      <c r="D355" t="s">
        <v>56</v>
      </c>
      <c r="E355" s="6" t="s">
        <v>58</v>
      </c>
      <c r="F355" s="6" t="s">
        <v>73</v>
      </c>
      <c r="G355" s="6" t="s">
        <v>58</v>
      </c>
      <c r="H355" s="6" t="s">
        <v>74</v>
      </c>
      <c r="I355">
        <v>5</v>
      </c>
      <c r="J355">
        <v>5</v>
      </c>
      <c r="K355">
        <v>4</v>
      </c>
      <c r="L355" s="6" t="str">
        <f>VLOOKUP($A355,PreSurvey!$D:M,10,FALSE)</f>
        <v>Disagree Slightly</v>
      </c>
      <c r="M355" t="s">
        <v>65</v>
      </c>
      <c r="N355" s="6" t="str">
        <f>VLOOKUP($A355,PreSurvey!$D:N,11,FALSE)</f>
        <v>Disagree Strongly</v>
      </c>
      <c r="O355" t="s">
        <v>67</v>
      </c>
      <c r="P355" s="6" t="str">
        <f>VLOOKUP($A355,PreSurvey!$D:O,12,FALSE)</f>
        <v>Disagree Strongly</v>
      </c>
      <c r="Q355" t="s">
        <v>67</v>
      </c>
      <c r="R355" s="6" t="str">
        <f>VLOOKUP($A355,PreSurvey!$D:P,13,FALSE)</f>
        <v>Disagree Slightly</v>
      </c>
      <c r="S355" t="s">
        <v>65</v>
      </c>
      <c r="T355" s="6" t="str">
        <f>VLOOKUP($A355,PreSurvey!$D:Q,14,FALSE)</f>
        <v>Agree Slightly</v>
      </c>
      <c r="U355" t="s">
        <v>68</v>
      </c>
      <c r="V355" s="6" t="str">
        <f>VLOOKUP($A355,PreSurvey!$D:R,15,FALSE)</f>
        <v>Agree Slightly</v>
      </c>
      <c r="W355" t="s">
        <v>65</v>
      </c>
      <c r="X355" s="6" t="str">
        <f>VLOOKUP($A355,PreSurvey!$D:S,16,FALSE)</f>
        <v>Disagree Slightly</v>
      </c>
      <c r="Y355" t="s">
        <v>66</v>
      </c>
      <c r="Z355" s="6" t="str">
        <f>VLOOKUP($A355,PreSurvey!$D:T,17,FALSE)</f>
        <v>Agree Slightly</v>
      </c>
      <c r="AA355" t="s">
        <v>66</v>
      </c>
      <c r="AB355" s="6" t="str">
        <f>VLOOKUP($A355,PreSurvey!$D:U,18,FALSE)</f>
        <v>Agree Slightly</v>
      </c>
      <c r="AC355" t="s">
        <v>65</v>
      </c>
      <c r="AD355" s="6" t="str">
        <f>VLOOKUP($A355,PreSurvey!$D:V,19,FALSE)</f>
        <v>Disagree Slightly</v>
      </c>
      <c r="AE355" t="s">
        <v>66</v>
      </c>
      <c r="AF355" s="6" t="str">
        <f>VLOOKUP($A355,PreSurvey!$D:W,20,FALSE)</f>
        <v>Disagree Slightly</v>
      </c>
      <c r="AG355" t="s">
        <v>66</v>
      </c>
      <c r="AH355" s="6" t="str">
        <f>VLOOKUP($A355,PreSurvey!$D:X,21,FALSE)</f>
        <v>Disagree Strongly</v>
      </c>
      <c r="AI355" t="s">
        <v>67</v>
      </c>
      <c r="AJ355" s="6" t="str">
        <f>VLOOKUP($A355,PreSurvey!$D:Y,22,FALSE)</f>
        <v>Disagree Slightly</v>
      </c>
      <c r="AK355" t="s">
        <v>66</v>
      </c>
      <c r="AL355" s="6" t="str">
        <f>VLOOKUP($A355,PreSurvey!$D:Z,23,FALSE)</f>
        <v>Disagree Strongly</v>
      </c>
      <c r="AM355" t="s">
        <v>67</v>
      </c>
      <c r="AN355" s="6" t="str">
        <f>VLOOKUP($A355,PreSurvey!$D:AA,24,FALSE)</f>
        <v>Disagree Strongly</v>
      </c>
      <c r="AO355" t="s">
        <v>67</v>
      </c>
      <c r="AP355" s="6" t="str">
        <f>VLOOKUP($A355,PreSurvey!$D:AB,25,FALSE)</f>
        <v>Agree Strongly</v>
      </c>
      <c r="AQ355" t="s">
        <v>66</v>
      </c>
      <c r="AR355" s="6" t="str">
        <f>VLOOKUP($A355,PreSurvey!$D:AC,26,FALSE)</f>
        <v>Disagree Strongly</v>
      </c>
      <c r="AS355" t="s">
        <v>67</v>
      </c>
      <c r="AT355" s="6" t="str">
        <f>VLOOKUP($A355,PreSurvey!$D:AD,27,FALSE)</f>
        <v>Disagree Strongly</v>
      </c>
      <c r="AU355" t="s">
        <v>68</v>
      </c>
      <c r="AV355" s="6" t="str">
        <f>VLOOKUP($A355,PreSurvey!$D:AE,28,FALSE)</f>
        <v>Disagree Slightly</v>
      </c>
      <c r="AW355" t="s">
        <v>60</v>
      </c>
      <c r="AX355" s="6" t="str">
        <f>VLOOKUP($A355,PreSurvey!$D:AF,29,FALSE)</f>
        <v>Disagree Strongly</v>
      </c>
      <c r="AY355" t="s">
        <v>65</v>
      </c>
      <c r="AZ355" s="6" t="str">
        <f>VLOOKUP($A355,PreSurvey!$D:AG,30,FALSE)</f>
        <v>Disagree Strongly</v>
      </c>
      <c r="BA355" t="s">
        <v>66</v>
      </c>
      <c r="BB355" s="6" t="str">
        <f>VLOOKUP($A355,PreSurvey!$D:AH,31,FALSE)</f>
        <v>Agree Slightly</v>
      </c>
      <c r="BC355" t="s">
        <v>65</v>
      </c>
      <c r="BD355" s="6" t="str">
        <f>VLOOKUP($A355,PreSurvey!$D:AI,32,FALSE)</f>
        <v>Agree Slightly</v>
      </c>
      <c r="BE355" t="s">
        <v>68</v>
      </c>
      <c r="BF355" s="6" t="str">
        <f>VLOOKUP($A355,PreSurvey!$D:AJ,33,FALSE)</f>
        <v>Disagree Slightly</v>
      </c>
      <c r="BG355" t="s">
        <v>67</v>
      </c>
      <c r="BH355" s="6" t="str">
        <f>VLOOKUP($A355,PreSurvey!$D:AK,34,FALSE)</f>
        <v>Disagree Strongly</v>
      </c>
      <c r="BI355" t="s">
        <v>67</v>
      </c>
      <c r="BJ355" s="6" t="str">
        <f>VLOOKUP($A355,PreSurvey!$D:AL,35,FALSE)</f>
        <v>Disagree Strongly</v>
      </c>
      <c r="BK355" t="s">
        <v>67</v>
      </c>
      <c r="BL355" s="6" t="str">
        <f>VLOOKUP($A355,PreSurvey!$D:AM,36,FALSE)</f>
        <v>Disagree Slightly</v>
      </c>
      <c r="BM355" t="s">
        <v>66</v>
      </c>
      <c r="BN355" s="6" t="str">
        <f>VLOOKUP($A355,PreSurvey!$D:AN,37,FALSE)</f>
        <v>Disagree Strongly</v>
      </c>
      <c r="BO355" t="s">
        <v>67</v>
      </c>
      <c r="BP355" s="6" t="str">
        <f>VLOOKUP($A355,PreSurvey!$D:AO,38,FALSE)</f>
        <v>Disagree Slightly</v>
      </c>
      <c r="BQ355" t="s">
        <v>67</v>
      </c>
      <c r="BR355" s="6" t="str">
        <f>VLOOKUP($A355,PreSurvey!$D:AP,39,FALSE)</f>
        <v>Disagree Strongly</v>
      </c>
      <c r="BS355" t="s">
        <v>67</v>
      </c>
      <c r="BT355" s="6" t="str">
        <f>VLOOKUP($A355,PreSurvey!$D:AQ,40,FALSE)</f>
        <v>Disagree Slightly</v>
      </c>
      <c r="BU355" t="s">
        <v>67</v>
      </c>
      <c r="BV355" s="6" t="str">
        <f>VLOOKUP($A355,PreSurvey!$D:AR,41,FALSE)</f>
        <v>Neither Agree nor Disagree</v>
      </c>
      <c r="BW355" t="s">
        <v>66</v>
      </c>
      <c r="BX355" s="6" t="str">
        <f>VLOOKUP($A355,PreSurvey!$D:AS,42,FALSE)</f>
        <v>Agree Slightly</v>
      </c>
      <c r="BY355" t="s">
        <v>65</v>
      </c>
      <c r="BZ355" s="6" t="str">
        <f>VLOOKUP($A355,PreSurvey!$D:AT,43,FALSE)</f>
        <v>Agree Slightly</v>
      </c>
      <c r="CA355" t="s">
        <v>65</v>
      </c>
      <c r="CB355" s="6" t="str">
        <f>VLOOKUP($A355,PreSurvey!$D:AU,44,FALSE)</f>
        <v>Disagree Slightly</v>
      </c>
      <c r="CC355" t="s">
        <v>65</v>
      </c>
      <c r="CD355" s="6" t="str">
        <f>VLOOKUP($A355,PreSurvey!$D:AV,45,FALSE)</f>
        <v>Disagree Slightly</v>
      </c>
      <c r="CE355" t="s">
        <v>65</v>
      </c>
      <c r="CF355" s="6" t="str">
        <f>VLOOKUP($A355,PreSurvey!$D:AW,46,FALSE)</f>
        <v>Agree Slightly</v>
      </c>
      <c r="CG355" t="s">
        <v>65</v>
      </c>
      <c r="CH355" s="6" t="str">
        <f>VLOOKUP($A355,PreSurvey!$D:AX,47,FALSE)</f>
        <v>Disagree Slightly</v>
      </c>
      <c r="CI355" t="s">
        <v>65</v>
      </c>
      <c r="CJ355" s="6" t="str">
        <f>VLOOKUP($A355,PreSurvey!$D:AY,48,FALSE)</f>
        <v>Disagree Slightly</v>
      </c>
      <c r="CK355" t="s">
        <v>66</v>
      </c>
      <c r="CL355">
        <v>904</v>
      </c>
      <c r="CM355" s="3">
        <v>44441.51458333333</v>
      </c>
    </row>
    <row r="356" spans="1:91" x14ac:dyDescent="0.35">
      <c r="A356" s="5" t="s">
        <v>458</v>
      </c>
      <c r="B356" t="s">
        <v>82</v>
      </c>
      <c r="C356" t="s">
        <v>715</v>
      </c>
      <c r="D356" t="s">
        <v>56</v>
      </c>
      <c r="E356" s="6" t="s">
        <v>52</v>
      </c>
      <c r="F356" s="6" t="s">
        <v>77</v>
      </c>
      <c r="G356" s="6" t="s">
        <v>58</v>
      </c>
      <c r="H356" s="6" t="s">
        <v>80</v>
      </c>
      <c r="I356">
        <v>3</v>
      </c>
      <c r="J356">
        <v>2</v>
      </c>
      <c r="K356">
        <v>3</v>
      </c>
      <c r="L356" s="6" t="str">
        <f>VLOOKUP($A356,PreSurvey!$D:M,10,FALSE)</f>
        <v>Disagree Slightly</v>
      </c>
      <c r="M356" t="s">
        <v>65</v>
      </c>
      <c r="N356" s="6" t="str">
        <f>VLOOKUP($A356,PreSurvey!$D:N,11,FALSE)</f>
        <v>Disagree Slightly</v>
      </c>
      <c r="O356" t="s">
        <v>67</v>
      </c>
      <c r="P356" s="6" t="str">
        <f>VLOOKUP($A356,PreSurvey!$D:O,12,FALSE)</f>
        <v>Disagree Slightly</v>
      </c>
      <c r="Q356" t="s">
        <v>67</v>
      </c>
      <c r="R356" s="6" t="str">
        <f>VLOOKUP($A356,PreSurvey!$D:P,13,FALSE)</f>
        <v>Agree Slightly</v>
      </c>
      <c r="S356" t="s">
        <v>65</v>
      </c>
      <c r="T356" s="6" t="str">
        <f>VLOOKUP($A356,PreSurvey!$D:Q,14,FALSE)</f>
        <v>Agree Slightly</v>
      </c>
      <c r="U356" t="s">
        <v>66</v>
      </c>
      <c r="V356" s="6" t="str">
        <f>VLOOKUP($A356,PreSurvey!$D:R,15,FALSE)</f>
        <v>Agree Slightly</v>
      </c>
      <c r="W356" t="s">
        <v>60</v>
      </c>
      <c r="X356" s="6" t="str">
        <f>VLOOKUP($A356,PreSurvey!$D:S,16,FALSE)</f>
        <v>Agree Slightly</v>
      </c>
      <c r="Y356" t="s">
        <v>66</v>
      </c>
      <c r="Z356" s="6" t="str">
        <f>VLOOKUP($A356,PreSurvey!$D:T,17,FALSE)</f>
        <v>Agree Slightly</v>
      </c>
      <c r="AA356" t="s">
        <v>66</v>
      </c>
      <c r="AB356" s="6" t="str">
        <f>VLOOKUP($A356,PreSurvey!$D:U,18,FALSE)</f>
        <v>Agree Slightly</v>
      </c>
      <c r="AC356" t="s">
        <v>68</v>
      </c>
      <c r="AD356" s="6" t="str">
        <f>VLOOKUP($A356,PreSurvey!$D:V,19,FALSE)</f>
        <v>Agree Slightly</v>
      </c>
      <c r="AE356" t="s">
        <v>66</v>
      </c>
      <c r="AF356" s="6" t="str">
        <f>VLOOKUP($A356,PreSurvey!$D:W,20,FALSE)</f>
        <v>Agree Slightly</v>
      </c>
      <c r="AG356" t="s">
        <v>66</v>
      </c>
      <c r="AH356" s="6" t="str">
        <f>VLOOKUP($A356,PreSurvey!$D:X,21,FALSE)</f>
        <v>Disagree Slightly</v>
      </c>
      <c r="AI356" t="s">
        <v>66</v>
      </c>
      <c r="AJ356" s="6" t="str">
        <f>VLOOKUP($A356,PreSurvey!$D:Y,22,FALSE)</f>
        <v>Disagree Slightly</v>
      </c>
      <c r="AK356" t="s">
        <v>66</v>
      </c>
      <c r="AL356" s="6" t="str">
        <f>VLOOKUP($A356,PreSurvey!$D:Z,23,FALSE)</f>
        <v>Disagree Slightly</v>
      </c>
      <c r="AM356" t="s">
        <v>67</v>
      </c>
      <c r="AN356" s="6" t="str">
        <f>VLOOKUP($A356,PreSurvey!$D:AA,24,FALSE)</f>
        <v>Disagree Slightly</v>
      </c>
      <c r="AO356" t="s">
        <v>66</v>
      </c>
      <c r="AP356" s="6" t="str">
        <f>VLOOKUP($A356,PreSurvey!$D:AB,25,FALSE)</f>
        <v>Disagree Slightly</v>
      </c>
      <c r="AQ356" t="s">
        <v>66</v>
      </c>
      <c r="AR356" s="6" t="str">
        <f>VLOOKUP($A356,PreSurvey!$D:AC,26,FALSE)</f>
        <v>Disagree Slightly</v>
      </c>
      <c r="AS356" t="s">
        <v>66</v>
      </c>
      <c r="AT356" s="6" t="str">
        <f>VLOOKUP($A356,PreSurvey!$D:AD,27,FALSE)</f>
        <v>Agree Slightly</v>
      </c>
      <c r="AU356" t="s">
        <v>65</v>
      </c>
      <c r="AV356" s="6" t="str">
        <f>VLOOKUP($A356,PreSurvey!$D:AE,28,FALSE)</f>
        <v>Disagree Slightly</v>
      </c>
      <c r="AW356" t="s">
        <v>65</v>
      </c>
      <c r="AX356" s="6" t="str">
        <f>VLOOKUP($A356,PreSurvey!$D:AF,29,FALSE)</f>
        <v>Agree Slightly</v>
      </c>
      <c r="AY356" t="s">
        <v>65</v>
      </c>
      <c r="AZ356" s="6" t="str">
        <f>VLOOKUP($A356,PreSurvey!$D:AG,30,FALSE)</f>
        <v>Agree Slightly</v>
      </c>
      <c r="BA356" t="s">
        <v>65</v>
      </c>
      <c r="BB356" s="6" t="str">
        <f>VLOOKUP($A356,PreSurvey!$D:AH,31,FALSE)</f>
        <v>Disagree Slightly</v>
      </c>
      <c r="BC356" t="s">
        <v>66</v>
      </c>
      <c r="BD356" s="6" t="str">
        <f>VLOOKUP($A356,PreSurvey!$D:AI,32,FALSE)</f>
        <v>Agree Strongly</v>
      </c>
      <c r="BE356" t="s">
        <v>68</v>
      </c>
      <c r="BF356" s="6" t="str">
        <f>VLOOKUP($A356,PreSurvey!$D:AJ,33,FALSE)</f>
        <v>Disagree Slightly</v>
      </c>
      <c r="BG356" t="s">
        <v>66</v>
      </c>
      <c r="BH356" s="6" t="str">
        <f>VLOOKUP($A356,PreSurvey!$D:AK,34,FALSE)</f>
        <v>Disagree Strongly</v>
      </c>
      <c r="BI356" t="s">
        <v>67</v>
      </c>
      <c r="BJ356" s="6" t="str">
        <f>VLOOKUP($A356,PreSurvey!$D:AL,35,FALSE)</f>
        <v>Disagree Strongly</v>
      </c>
      <c r="BK356" t="s">
        <v>67</v>
      </c>
      <c r="BL356" s="6" t="str">
        <f>VLOOKUP($A356,PreSurvey!$D:AM,36,FALSE)</f>
        <v>Disagree Strongly</v>
      </c>
      <c r="BM356" t="s">
        <v>66</v>
      </c>
      <c r="BN356" s="6" t="str">
        <f>VLOOKUP($A356,PreSurvey!$D:AN,37,FALSE)</f>
        <v>Agree Slightly</v>
      </c>
      <c r="BO356" t="s">
        <v>65</v>
      </c>
      <c r="BP356" s="6" t="str">
        <f>VLOOKUP($A356,PreSurvey!$D:AO,38,FALSE)</f>
        <v>Disagree Slightly</v>
      </c>
      <c r="BQ356" t="s">
        <v>66</v>
      </c>
      <c r="BR356" s="6" t="str">
        <f>VLOOKUP($A356,PreSurvey!$D:AP,39,FALSE)</f>
        <v>Disagree Slightly</v>
      </c>
      <c r="BS356" t="s">
        <v>66</v>
      </c>
      <c r="BT356" s="6" t="str">
        <f>VLOOKUP($A356,PreSurvey!$D:AQ,40,FALSE)</f>
        <v>Disagree Slightly</v>
      </c>
      <c r="BU356" t="s">
        <v>66</v>
      </c>
      <c r="BV356" s="6" t="str">
        <f>VLOOKUP($A356,PreSurvey!$D:AR,41,FALSE)</f>
        <v>Disagree Slightly</v>
      </c>
      <c r="BW356" t="s">
        <v>66</v>
      </c>
      <c r="BX356" s="6" t="str">
        <f>VLOOKUP($A356,PreSurvey!$D:AS,42,FALSE)</f>
        <v>Agree Strongly</v>
      </c>
      <c r="BY356" t="s">
        <v>65</v>
      </c>
      <c r="BZ356" s="6" t="str">
        <f>VLOOKUP($A356,PreSurvey!$D:AT,43,FALSE)</f>
        <v>Disagree Slightly</v>
      </c>
      <c r="CA356" t="s">
        <v>66</v>
      </c>
      <c r="CB356" s="6" t="str">
        <f>VLOOKUP($A356,PreSurvey!$D:AU,44,FALSE)</f>
        <v>Agree Strongly</v>
      </c>
      <c r="CC356" t="s">
        <v>68</v>
      </c>
      <c r="CD356" s="6" t="str">
        <f>VLOOKUP($A356,PreSurvey!$D:AV,45,FALSE)</f>
        <v>Agree Strongly</v>
      </c>
      <c r="CE356" t="s">
        <v>68</v>
      </c>
      <c r="CF356" s="6" t="str">
        <f>VLOOKUP($A356,PreSurvey!$D:AW,46,FALSE)</f>
        <v>Agree Strongly</v>
      </c>
      <c r="CG356" t="s">
        <v>68</v>
      </c>
      <c r="CH356" s="6" t="str">
        <f>VLOOKUP($A356,PreSurvey!$D:AX,47,FALSE)</f>
        <v>Agree Strongly</v>
      </c>
      <c r="CI356" t="s">
        <v>68</v>
      </c>
      <c r="CJ356" s="6" t="str">
        <f>VLOOKUP($A356,PreSurvey!$D:AY,48,FALSE)</f>
        <v>Agree Slightly</v>
      </c>
      <c r="CK356" t="s">
        <v>65</v>
      </c>
      <c r="CL356">
        <v>853</v>
      </c>
      <c r="CM356" s="3">
        <v>44440.623611111114</v>
      </c>
    </row>
    <row r="357" spans="1:91" x14ac:dyDescent="0.35">
      <c r="A357" s="5" t="s">
        <v>196</v>
      </c>
      <c r="B357" t="s">
        <v>82</v>
      </c>
      <c r="C357" t="s">
        <v>705</v>
      </c>
      <c r="D357" t="s">
        <v>56</v>
      </c>
      <c r="E357" s="6" t="s">
        <v>52</v>
      </c>
      <c r="F357" s="6" t="s">
        <v>197</v>
      </c>
      <c r="G357" s="6" t="s">
        <v>58</v>
      </c>
      <c r="H357" s="6" t="s">
        <v>74</v>
      </c>
      <c r="I357">
        <v>3</v>
      </c>
      <c r="J357">
        <v>3</v>
      </c>
      <c r="K357">
        <v>3</v>
      </c>
      <c r="L357" s="6" t="str">
        <f>VLOOKUP($A357,PreSurvey!$D:M,10,FALSE)</f>
        <v>Neither Agree nor Disagree</v>
      </c>
      <c r="M357" t="s">
        <v>68</v>
      </c>
      <c r="N357" s="6" t="str">
        <f>VLOOKUP($A357,PreSurvey!$D:N,11,FALSE)</f>
        <v>Disagree Slightly</v>
      </c>
      <c r="O357" t="s">
        <v>67</v>
      </c>
      <c r="P357" s="6" t="str">
        <f>VLOOKUP($A357,PreSurvey!$D:O,12,FALSE)</f>
        <v>Neither Agree nor Disagree</v>
      </c>
      <c r="Q357" t="s">
        <v>60</v>
      </c>
      <c r="R357" s="6" t="str">
        <f>VLOOKUP($A357,PreSurvey!$D:P,13,FALSE)</f>
        <v>Agree Strongly</v>
      </c>
      <c r="S357" t="s">
        <v>68</v>
      </c>
      <c r="T357" s="6" t="str">
        <f>VLOOKUP($A357,PreSurvey!$D:Q,14,FALSE)</f>
        <v>Agree Strongly</v>
      </c>
      <c r="U357" t="s">
        <v>68</v>
      </c>
      <c r="V357" s="6" t="str">
        <f>VLOOKUP($A357,PreSurvey!$D:R,15,FALSE)</f>
        <v>Disagree Slightly</v>
      </c>
      <c r="W357" t="s">
        <v>67</v>
      </c>
      <c r="X357" s="6" t="str">
        <f>VLOOKUP($A357,PreSurvey!$D:S,16,FALSE)</f>
        <v>Disagree Strongly</v>
      </c>
      <c r="Y357" t="s">
        <v>68</v>
      </c>
      <c r="Z357" s="6" t="str">
        <f>VLOOKUP($A357,PreSurvey!$D:T,17,FALSE)</f>
        <v>Disagree Strongly</v>
      </c>
      <c r="AA357" t="s">
        <v>67</v>
      </c>
      <c r="AB357" s="6" t="str">
        <f>VLOOKUP($A357,PreSurvey!$D:U,18,FALSE)</f>
        <v>Agree Strongly</v>
      </c>
      <c r="AC357" t="s">
        <v>68</v>
      </c>
      <c r="AD357" s="6" t="str">
        <f>VLOOKUP($A357,PreSurvey!$D:V,19,FALSE)</f>
        <v>Disagree Slightly</v>
      </c>
      <c r="AE357" t="s">
        <v>65</v>
      </c>
      <c r="AF357" s="6" t="str">
        <f>VLOOKUP($A357,PreSurvey!$D:W,20,FALSE)</f>
        <v>Neither Agree nor Disagree</v>
      </c>
      <c r="AG357" t="s">
        <v>60</v>
      </c>
      <c r="AH357" s="6" t="str">
        <f>VLOOKUP($A357,PreSurvey!$D:X,21,FALSE)</f>
        <v>Agree Slightly</v>
      </c>
      <c r="AI357" t="s">
        <v>65</v>
      </c>
      <c r="AJ357" s="6" t="str">
        <f>VLOOKUP($A357,PreSurvey!$D:Y,22,FALSE)</f>
        <v>Disagree Strongly</v>
      </c>
      <c r="AK357" t="s">
        <v>67</v>
      </c>
      <c r="AL357" s="6" t="str">
        <f>VLOOKUP($A357,PreSurvey!$D:Z,23,FALSE)</f>
        <v>Disagree Strongly</v>
      </c>
      <c r="AM357" t="s">
        <v>60</v>
      </c>
      <c r="AN357" s="6" t="str">
        <f>VLOOKUP($A357,PreSurvey!$D:AA,24,FALSE)</f>
        <v>Disagree Strongly</v>
      </c>
      <c r="AO357" t="s">
        <v>60</v>
      </c>
      <c r="AP357" s="6" t="str">
        <f>VLOOKUP($A357,PreSurvey!$D:AB,25,FALSE)</f>
        <v>Disagree Strongly</v>
      </c>
      <c r="AQ357" t="s">
        <v>67</v>
      </c>
      <c r="AR357" s="6" t="str">
        <f>VLOOKUP($A357,PreSurvey!$D:AC,26,FALSE)</f>
        <v>Neither Agree nor Disagree</v>
      </c>
      <c r="AS357" t="s">
        <v>65</v>
      </c>
      <c r="AT357" s="6" t="str">
        <f>VLOOKUP($A357,PreSurvey!$D:AD,27,FALSE)</f>
        <v>Neither Agree nor Disagree</v>
      </c>
      <c r="AU357" t="s">
        <v>60</v>
      </c>
      <c r="AV357" s="6" t="str">
        <f>VLOOKUP($A357,PreSurvey!$D:AE,28,FALSE)</f>
        <v>Neither Agree nor Disagree</v>
      </c>
      <c r="AW357" t="s">
        <v>67</v>
      </c>
      <c r="AX357" s="6" t="str">
        <f>VLOOKUP($A357,PreSurvey!$D:AF,29,FALSE)</f>
        <v>Neither Agree nor Disagree</v>
      </c>
      <c r="AY357" t="s">
        <v>60</v>
      </c>
      <c r="AZ357" s="6" t="str">
        <f>VLOOKUP($A357,PreSurvey!$D:AG,30,FALSE)</f>
        <v>Neither Agree nor Disagree</v>
      </c>
      <c r="BA357" t="s">
        <v>66</v>
      </c>
      <c r="BB357" s="6" t="str">
        <f>VLOOKUP($A357,PreSurvey!$D:AH,31,FALSE)</f>
        <v>Neither Agree nor Disagree</v>
      </c>
      <c r="BC357" t="s">
        <v>60</v>
      </c>
      <c r="BD357" s="6" t="str">
        <f>VLOOKUP($A357,PreSurvey!$D:AI,32,FALSE)</f>
        <v>Disagree Slightly</v>
      </c>
      <c r="BE357" t="s">
        <v>60</v>
      </c>
      <c r="BF357" s="6" t="str">
        <f>VLOOKUP($A357,PreSurvey!$D:AJ,33,FALSE)</f>
        <v>Neither Agree nor Disagree</v>
      </c>
      <c r="BG357" t="s">
        <v>60</v>
      </c>
      <c r="BH357" s="6" t="str">
        <f>VLOOKUP($A357,PreSurvey!$D:AK,34,FALSE)</f>
        <v>Disagree Strongly</v>
      </c>
      <c r="BI357" t="s">
        <v>67</v>
      </c>
      <c r="BJ357" s="6" t="str">
        <f>VLOOKUP($A357,PreSurvey!$D:AL,35,FALSE)</f>
        <v>Neither Agree nor Disagree</v>
      </c>
      <c r="BK357" t="s">
        <v>60</v>
      </c>
      <c r="BL357" s="6" t="str">
        <f>VLOOKUP($A357,PreSurvey!$D:AM,36,FALSE)</f>
        <v>Neither Agree nor Disagree</v>
      </c>
      <c r="BM357" t="s">
        <v>60</v>
      </c>
      <c r="BN357" s="6" t="str">
        <f>VLOOKUP($A357,PreSurvey!$D:AN,37,FALSE)</f>
        <v>Agree Slightly</v>
      </c>
      <c r="BO357" t="s">
        <v>65</v>
      </c>
      <c r="BP357" s="6" t="str">
        <f>VLOOKUP($A357,PreSurvey!$D:AO,38,FALSE)</f>
        <v>Disagree Strongly</v>
      </c>
      <c r="BQ357" t="s">
        <v>67</v>
      </c>
      <c r="BR357" s="6" t="str">
        <f>VLOOKUP($A357,PreSurvey!$D:AP,39,FALSE)</f>
        <v>Disagree Strongly</v>
      </c>
      <c r="BS357" t="s">
        <v>67</v>
      </c>
      <c r="BT357" s="6" t="str">
        <f>VLOOKUP($A357,PreSurvey!$D:AQ,40,FALSE)</f>
        <v>Disagree Strongly</v>
      </c>
      <c r="BU357" t="s">
        <v>67</v>
      </c>
      <c r="BV357" s="6" t="str">
        <f>VLOOKUP($A357,PreSurvey!$D:AR,41,FALSE)</f>
        <v>Disagree Strongly</v>
      </c>
      <c r="BW357" t="s">
        <v>67</v>
      </c>
      <c r="BX357" s="6" t="str">
        <f>VLOOKUP($A357,PreSurvey!$D:AS,42,FALSE)</f>
        <v>Disagree Strongly</v>
      </c>
      <c r="BY357" t="s">
        <v>67</v>
      </c>
      <c r="BZ357" s="6" t="str">
        <f>VLOOKUP($A357,PreSurvey!$D:AT,43,FALSE)</f>
        <v>Agree Strongly</v>
      </c>
      <c r="CA357" t="s">
        <v>68</v>
      </c>
      <c r="CB357" s="6" t="str">
        <f>VLOOKUP($A357,PreSurvey!$D:AU,44,FALSE)</f>
        <v>Agree Strongly</v>
      </c>
      <c r="CC357" t="s">
        <v>68</v>
      </c>
      <c r="CD357" s="6" t="str">
        <f>VLOOKUP($A357,PreSurvey!$D:AV,45,FALSE)</f>
        <v>Agree Slightly</v>
      </c>
      <c r="CE357" t="s">
        <v>68</v>
      </c>
      <c r="CF357" s="6" t="str">
        <f>VLOOKUP($A357,PreSurvey!$D:AW,46,FALSE)</f>
        <v>Agree Strongly</v>
      </c>
      <c r="CG357" t="s">
        <v>68</v>
      </c>
      <c r="CH357" s="6" t="str">
        <f>VLOOKUP($A357,PreSurvey!$D:AX,47,FALSE)</f>
        <v>Agree Strongly</v>
      </c>
      <c r="CI357" t="s">
        <v>68</v>
      </c>
      <c r="CJ357" s="6" t="str">
        <f>VLOOKUP($A357,PreSurvey!$D:AY,48,FALSE)</f>
        <v>Agree Strongly</v>
      </c>
      <c r="CK357" t="s">
        <v>68</v>
      </c>
      <c r="CL357">
        <v>926</v>
      </c>
      <c r="CM357" s="3">
        <v>44442.020138888889</v>
      </c>
    </row>
    <row r="358" spans="1:91" x14ac:dyDescent="0.35">
      <c r="A358" s="5" t="s">
        <v>321</v>
      </c>
      <c r="B358" t="s">
        <v>82</v>
      </c>
      <c r="C358" t="s">
        <v>715</v>
      </c>
      <c r="D358" t="s">
        <v>56</v>
      </c>
      <c r="E358" s="6" t="s">
        <v>52</v>
      </c>
      <c r="F358" s="6" t="s">
        <v>90</v>
      </c>
      <c r="G358" s="6" t="s">
        <v>58</v>
      </c>
      <c r="H358" s="6" t="s">
        <v>80</v>
      </c>
      <c r="I358">
        <v>5</v>
      </c>
      <c r="J358">
        <v>4</v>
      </c>
      <c r="K358">
        <v>5</v>
      </c>
      <c r="L358" s="6" t="str">
        <f>VLOOKUP($A358,PreSurvey!$D:M,10,FALSE)</f>
        <v>Neither Agree nor Disagree</v>
      </c>
      <c r="M358" t="s">
        <v>68</v>
      </c>
      <c r="N358" s="6" t="str">
        <f>VLOOKUP($A358,PreSurvey!$D:N,11,FALSE)</f>
        <v>Disagree Strongly</v>
      </c>
      <c r="O358" t="s">
        <v>67</v>
      </c>
      <c r="P358" s="6" t="str">
        <f>VLOOKUP($A358,PreSurvey!$D:O,12,FALSE)</f>
        <v>Disagree Strongly</v>
      </c>
      <c r="Q358" t="s">
        <v>67</v>
      </c>
      <c r="R358" s="6" t="str">
        <f>VLOOKUP($A358,PreSurvey!$D:P,13,FALSE)</f>
        <v>Agree Strongly</v>
      </c>
      <c r="S358" t="s">
        <v>68</v>
      </c>
      <c r="T358" s="6" t="str">
        <f>VLOOKUP($A358,PreSurvey!$D:Q,14,FALSE)</f>
        <v>Agree Strongly</v>
      </c>
      <c r="U358" t="s">
        <v>68</v>
      </c>
      <c r="V358" s="6" t="str">
        <f>VLOOKUP($A358,PreSurvey!$D:R,15,FALSE)</f>
        <v>Disagree Slightly</v>
      </c>
      <c r="W358" t="s">
        <v>67</v>
      </c>
      <c r="X358" s="6" t="str">
        <f>VLOOKUP($A358,PreSurvey!$D:S,16,FALSE)</f>
        <v>Disagree Strongly</v>
      </c>
      <c r="Y358" t="s">
        <v>67</v>
      </c>
      <c r="Z358" s="6" t="str">
        <f>VLOOKUP($A358,PreSurvey!$D:T,17,FALSE)</f>
        <v>Disagree Strongly</v>
      </c>
      <c r="AA358" t="s">
        <v>67</v>
      </c>
      <c r="AB358" s="6" t="str">
        <f>VLOOKUP($A358,PreSurvey!$D:U,18,FALSE)</f>
        <v>Agree Slightly</v>
      </c>
      <c r="AC358" t="s">
        <v>65</v>
      </c>
      <c r="AD358" s="6" t="str">
        <f>VLOOKUP($A358,PreSurvey!$D:V,19,FALSE)</f>
        <v>Neither Agree nor Disagree</v>
      </c>
      <c r="AE358" t="s">
        <v>60</v>
      </c>
      <c r="AF358" s="6" t="str">
        <f>VLOOKUP($A358,PreSurvey!$D:W,20,FALSE)</f>
        <v>Neither Agree nor Disagree</v>
      </c>
      <c r="AG358" t="s">
        <v>67</v>
      </c>
      <c r="AH358" s="6" t="str">
        <f>VLOOKUP($A358,PreSurvey!$D:X,21,FALSE)</f>
        <v>Neither Agree nor Disagree</v>
      </c>
      <c r="AI358" t="s">
        <v>65</v>
      </c>
      <c r="AJ358" s="6" t="str">
        <f>VLOOKUP($A358,PreSurvey!$D:Y,22,FALSE)</f>
        <v>Neither Agree nor Disagree</v>
      </c>
      <c r="AK358" t="s">
        <v>60</v>
      </c>
      <c r="AL358" s="6" t="str">
        <f>VLOOKUP($A358,PreSurvey!$D:Z,23,FALSE)</f>
        <v>Disagree Slightly</v>
      </c>
      <c r="AM358" t="s">
        <v>67</v>
      </c>
      <c r="AN358" s="6" t="str">
        <f>VLOOKUP($A358,PreSurvey!$D:AA,24,FALSE)</f>
        <v>Disagree Slightly</v>
      </c>
      <c r="AO358" t="s">
        <v>67</v>
      </c>
      <c r="AP358" s="6" t="str">
        <f>VLOOKUP($A358,PreSurvey!$D:AB,25,FALSE)</f>
        <v>Disagree Strongly</v>
      </c>
      <c r="AQ358" t="s">
        <v>67</v>
      </c>
      <c r="AR358" s="6" t="str">
        <f>VLOOKUP($A358,PreSurvey!$D:AC,26,FALSE)</f>
        <v>Disagree Strongly</v>
      </c>
      <c r="AS358" t="s">
        <v>67</v>
      </c>
      <c r="AT358" s="6" t="str">
        <f>VLOOKUP($A358,PreSurvey!$D:AD,27,FALSE)</f>
        <v>Agree Strongly</v>
      </c>
      <c r="AU358" t="s">
        <v>68</v>
      </c>
      <c r="AV358" s="6" t="str">
        <f>VLOOKUP($A358,PreSurvey!$D:AE,28,FALSE)</f>
        <v>Disagree Strongly</v>
      </c>
      <c r="AW358" t="s">
        <v>67</v>
      </c>
      <c r="AX358" s="6" t="str">
        <f>VLOOKUP($A358,PreSurvey!$D:AF,29,FALSE)</f>
        <v>Agree Slightly</v>
      </c>
      <c r="AY358" t="s">
        <v>60</v>
      </c>
      <c r="AZ358" s="6" t="str">
        <f>VLOOKUP($A358,PreSurvey!$D:AG,30,FALSE)</f>
        <v>Agree Slightly</v>
      </c>
      <c r="BA358" t="s">
        <v>60</v>
      </c>
      <c r="BB358" s="6" t="str">
        <f>VLOOKUP($A358,PreSurvey!$D:AH,31,FALSE)</f>
        <v>Agree Strongly</v>
      </c>
      <c r="BC358" t="s">
        <v>68</v>
      </c>
      <c r="BD358" s="6" t="str">
        <f>VLOOKUP($A358,PreSurvey!$D:AI,32,FALSE)</f>
        <v>Agree Strongly</v>
      </c>
      <c r="BE358" t="s">
        <v>68</v>
      </c>
      <c r="BF358" s="6" t="str">
        <f>VLOOKUP($A358,PreSurvey!$D:AJ,33,FALSE)</f>
        <v>Disagree Strongly</v>
      </c>
      <c r="BG358" t="s">
        <v>67</v>
      </c>
      <c r="BH358" s="6" t="str">
        <f>VLOOKUP($A358,PreSurvey!$D:AK,34,FALSE)</f>
        <v>Disagree Strongly</v>
      </c>
      <c r="BI358" t="s">
        <v>67</v>
      </c>
      <c r="BJ358" s="6" t="str">
        <f>VLOOKUP($A358,PreSurvey!$D:AL,35,FALSE)</f>
        <v>Disagree Strongly</v>
      </c>
      <c r="BK358" t="s">
        <v>67</v>
      </c>
      <c r="BL358" s="6" t="str">
        <f>VLOOKUP($A358,PreSurvey!$D:AM,36,FALSE)</f>
        <v>Agree Slightly</v>
      </c>
      <c r="BM358" t="s">
        <v>65</v>
      </c>
      <c r="BN358" s="6" t="str">
        <f>VLOOKUP($A358,PreSurvey!$D:AN,37,FALSE)</f>
        <v>Agree Slightly</v>
      </c>
      <c r="BO358" t="s">
        <v>60</v>
      </c>
      <c r="BP358" s="6" t="str">
        <f>VLOOKUP($A358,PreSurvey!$D:AO,38,FALSE)</f>
        <v>Disagree Strongly</v>
      </c>
      <c r="BQ358" t="s">
        <v>67</v>
      </c>
      <c r="BR358" s="6" t="str">
        <f>VLOOKUP($A358,PreSurvey!$D:AP,39,FALSE)</f>
        <v>Disagree Strongly</v>
      </c>
      <c r="BS358" t="s">
        <v>67</v>
      </c>
      <c r="BT358" s="6" t="str">
        <f>VLOOKUP($A358,PreSurvey!$D:AQ,40,FALSE)</f>
        <v>Disagree Strongly</v>
      </c>
      <c r="BU358" t="s">
        <v>67</v>
      </c>
      <c r="BV358" s="6" t="str">
        <f>VLOOKUP($A358,PreSurvey!$D:AR,41,FALSE)</f>
        <v>Disagree Strongly</v>
      </c>
      <c r="BW358" t="s">
        <v>67</v>
      </c>
      <c r="BX358" s="6" t="str">
        <f>VLOOKUP($A358,PreSurvey!$D:AS,42,FALSE)</f>
        <v>Neither Agree nor Disagree</v>
      </c>
      <c r="BY358" t="s">
        <v>60</v>
      </c>
      <c r="BZ358" s="6" t="str">
        <f>VLOOKUP($A358,PreSurvey!$D:AT,43,FALSE)</f>
        <v>Agree Slightly</v>
      </c>
      <c r="CA358" t="s">
        <v>68</v>
      </c>
      <c r="CB358" s="6" t="str">
        <f>VLOOKUP($A358,PreSurvey!$D:AU,44,FALSE)</f>
        <v>Agree Slightly</v>
      </c>
      <c r="CC358" t="s">
        <v>68</v>
      </c>
      <c r="CD358" s="6" t="str">
        <f>VLOOKUP($A358,PreSurvey!$D:AV,45,FALSE)</f>
        <v>Agree Strongly</v>
      </c>
      <c r="CE358" t="s">
        <v>68</v>
      </c>
      <c r="CF358" s="6" t="str">
        <f>VLOOKUP($A358,PreSurvey!$D:AW,46,FALSE)</f>
        <v>Agree Strongly</v>
      </c>
      <c r="CG358" t="s">
        <v>68</v>
      </c>
      <c r="CH358" s="6" t="str">
        <f>VLOOKUP($A358,PreSurvey!$D:AX,47,FALSE)</f>
        <v>Agree Strongly</v>
      </c>
      <c r="CI358" t="s">
        <v>68</v>
      </c>
      <c r="CJ358" s="6" t="str">
        <f>VLOOKUP($A358,PreSurvey!$D:AY,48,FALSE)</f>
        <v>Agree Strongly</v>
      </c>
      <c r="CK358" t="s">
        <v>68</v>
      </c>
      <c r="CL358">
        <v>704</v>
      </c>
      <c r="CM358" s="3">
        <v>44437.677083333336</v>
      </c>
    </row>
    <row r="359" spans="1:91" x14ac:dyDescent="0.35">
      <c r="A359" s="5" t="s">
        <v>728</v>
      </c>
      <c r="B359" t="s">
        <v>82</v>
      </c>
      <c r="C359" t="s">
        <v>705</v>
      </c>
      <c r="D359" t="s">
        <v>63</v>
      </c>
      <c r="E359" s="6" t="s">
        <v>52</v>
      </c>
      <c r="F359" s="6" t="s">
        <v>77</v>
      </c>
      <c r="G359" s="6" t="s">
        <v>58</v>
      </c>
      <c r="H359" s="6" t="s">
        <v>59</v>
      </c>
      <c r="I359">
        <v>4</v>
      </c>
      <c r="J359">
        <v>4</v>
      </c>
      <c r="K359">
        <v>4</v>
      </c>
      <c r="L359" s="6" t="str">
        <f>VLOOKUP($A359,PreSurvey!$D:M,10,FALSE)</f>
        <v>Neither Agree nor Disagree</v>
      </c>
      <c r="M359" t="s">
        <v>60</v>
      </c>
      <c r="N359" s="6" t="str">
        <f>VLOOKUP($A359,PreSurvey!$D:N,11,FALSE)</f>
        <v>Disagree Slightly</v>
      </c>
      <c r="O359" t="s">
        <v>60</v>
      </c>
      <c r="P359" s="6" t="str">
        <f>VLOOKUP($A359,PreSurvey!$D:O,12,FALSE)</f>
        <v>Disagree Slightly</v>
      </c>
      <c r="Q359" t="s">
        <v>60</v>
      </c>
      <c r="R359" s="6" t="str">
        <f>VLOOKUP($A359,PreSurvey!$D:P,13,FALSE)</f>
        <v>Agree Slightly</v>
      </c>
      <c r="S359" t="s">
        <v>60</v>
      </c>
      <c r="T359" s="6" t="str">
        <f>VLOOKUP($A359,PreSurvey!$D:Q,14,FALSE)</f>
        <v>Agree Slightly</v>
      </c>
      <c r="U359" t="s">
        <v>60</v>
      </c>
      <c r="V359" s="6" t="str">
        <f>VLOOKUP($A359,PreSurvey!$D:R,15,FALSE)</f>
        <v>Disagree Slightly</v>
      </c>
      <c r="W359" t="s">
        <v>60</v>
      </c>
      <c r="X359" s="6" t="str">
        <f>VLOOKUP($A359,PreSurvey!$D:S,16,FALSE)</f>
        <v>Disagree Slightly</v>
      </c>
      <c r="Y359" t="s">
        <v>60</v>
      </c>
      <c r="Z359" s="6" t="str">
        <f>VLOOKUP($A359,PreSurvey!$D:T,17,FALSE)</f>
        <v>Disagree Slightly</v>
      </c>
      <c r="AA359" t="s">
        <v>60</v>
      </c>
      <c r="AB359" s="6" t="str">
        <f>VLOOKUP($A359,PreSurvey!$D:U,18,FALSE)</f>
        <v>Agree Slightly</v>
      </c>
      <c r="AC359" t="s">
        <v>60</v>
      </c>
      <c r="AD359" s="6" t="str">
        <f>VLOOKUP($A359,PreSurvey!$D:V,19,FALSE)</f>
        <v>Disagree Slightly</v>
      </c>
      <c r="AE359" t="s">
        <v>60</v>
      </c>
      <c r="AF359" s="6" t="str">
        <f>VLOOKUP($A359,PreSurvey!$D:W,20,FALSE)</f>
        <v>Agree Slightly</v>
      </c>
      <c r="AG359" t="s">
        <v>60</v>
      </c>
      <c r="AH359" s="6" t="str">
        <f>VLOOKUP($A359,PreSurvey!$D:X,21,FALSE)</f>
        <v>Neither Agree nor Disagree</v>
      </c>
      <c r="AI359" t="s">
        <v>60</v>
      </c>
      <c r="AJ359" s="6" t="str">
        <f>VLOOKUP($A359,PreSurvey!$D:Y,22,FALSE)</f>
        <v>Disagree Slightly</v>
      </c>
      <c r="AK359" t="s">
        <v>60</v>
      </c>
      <c r="AL359" s="6" t="str">
        <f>VLOOKUP($A359,PreSurvey!$D:Z,23,FALSE)</f>
        <v>Disagree Slightly</v>
      </c>
      <c r="AM359" t="s">
        <v>60</v>
      </c>
      <c r="AN359" s="6" t="str">
        <f>VLOOKUP($A359,PreSurvey!$D:AA,24,FALSE)</f>
        <v>Disagree Slightly</v>
      </c>
      <c r="AO359" t="s">
        <v>60</v>
      </c>
      <c r="AP359" s="6" t="str">
        <f>VLOOKUP($A359,PreSurvey!$D:AB,25,FALSE)</f>
        <v>Disagree Slightly</v>
      </c>
      <c r="AQ359" t="s">
        <v>60</v>
      </c>
      <c r="AR359" s="6" t="str">
        <f>VLOOKUP($A359,PreSurvey!$D:AC,26,FALSE)</f>
        <v>Disagree Slightly</v>
      </c>
      <c r="AS359" t="s">
        <v>60</v>
      </c>
      <c r="AT359" s="6" t="str">
        <f>VLOOKUP($A359,PreSurvey!$D:AD,27,FALSE)</f>
        <v>Agree Slightly</v>
      </c>
      <c r="AU359" t="s">
        <v>60</v>
      </c>
      <c r="AV359" s="6" t="str">
        <f>VLOOKUP($A359,PreSurvey!$D:AE,28,FALSE)</f>
        <v>Disagree Slightly</v>
      </c>
      <c r="AW359" t="s">
        <v>60</v>
      </c>
      <c r="AX359" s="6" t="str">
        <f>VLOOKUP($A359,PreSurvey!$D:AF,29,FALSE)</f>
        <v>Agree Slightly</v>
      </c>
      <c r="AY359" t="s">
        <v>60</v>
      </c>
      <c r="AZ359" s="6" t="str">
        <f>VLOOKUP($A359,PreSurvey!$D:AG,30,FALSE)</f>
        <v>Agree Slightly</v>
      </c>
      <c r="BA359" t="s">
        <v>60</v>
      </c>
      <c r="BB359" s="6" t="str">
        <f>VLOOKUP($A359,PreSurvey!$D:AH,31,FALSE)</f>
        <v>Disagree Slightly</v>
      </c>
      <c r="BC359" t="s">
        <v>60</v>
      </c>
      <c r="BD359" s="6" t="str">
        <f>VLOOKUP($A359,PreSurvey!$D:AI,32,FALSE)</f>
        <v>Disagree Slightly</v>
      </c>
      <c r="BE359" t="s">
        <v>60</v>
      </c>
      <c r="BF359" s="6" t="str">
        <f>VLOOKUP($A359,PreSurvey!$D:AJ,33,FALSE)</f>
        <v>Disagree Slightly</v>
      </c>
      <c r="BG359" t="s">
        <v>60</v>
      </c>
      <c r="BH359" s="6" t="str">
        <f>VLOOKUP($A359,PreSurvey!$D:AK,34,FALSE)</f>
        <v>Disagree Slightly</v>
      </c>
      <c r="BI359" t="s">
        <v>60</v>
      </c>
      <c r="BJ359" s="6" t="str">
        <f>VLOOKUP($A359,PreSurvey!$D:AL,35,FALSE)</f>
        <v>Disagree Slightly</v>
      </c>
      <c r="BK359" t="s">
        <v>60</v>
      </c>
      <c r="BL359" s="6" t="str">
        <f>VLOOKUP($A359,PreSurvey!$D:AM,36,FALSE)</f>
        <v>Agree Slightly</v>
      </c>
      <c r="BM359" t="s">
        <v>60</v>
      </c>
      <c r="BN359" s="6" t="str">
        <f>VLOOKUP($A359,PreSurvey!$D:AN,37,FALSE)</f>
        <v>Agree Slightly</v>
      </c>
      <c r="BO359" t="s">
        <v>60</v>
      </c>
      <c r="BP359" s="6" t="str">
        <f>VLOOKUP($A359,PreSurvey!$D:AO,38,FALSE)</f>
        <v>Disagree Slightly</v>
      </c>
      <c r="BQ359" t="s">
        <v>60</v>
      </c>
      <c r="BR359" s="6" t="str">
        <f>VLOOKUP($A359,PreSurvey!$D:AP,39,FALSE)</f>
        <v>Disagree Slightly</v>
      </c>
      <c r="BS359" t="s">
        <v>60</v>
      </c>
      <c r="BT359" s="6" t="str">
        <f>VLOOKUP($A359,PreSurvey!$D:AQ,40,FALSE)</f>
        <v>Disagree Slightly</v>
      </c>
      <c r="BU359" t="s">
        <v>60</v>
      </c>
      <c r="BV359" s="6" t="str">
        <f>VLOOKUP($A359,PreSurvey!$D:AR,41,FALSE)</f>
        <v>Disagree Slightly</v>
      </c>
      <c r="BW359" t="s">
        <v>60</v>
      </c>
      <c r="BX359" s="6" t="str">
        <f>VLOOKUP($A359,PreSurvey!$D:AS,42,FALSE)</f>
        <v>Disagree Slightly</v>
      </c>
      <c r="BY359" t="s">
        <v>60</v>
      </c>
      <c r="BZ359" s="6" t="str">
        <f>VLOOKUP($A359,PreSurvey!$D:AT,43,FALSE)</f>
        <v>Agree Slightly</v>
      </c>
      <c r="CA359" t="s">
        <v>60</v>
      </c>
      <c r="CB359" s="6" t="str">
        <f>VLOOKUP($A359,PreSurvey!$D:AU,44,FALSE)</f>
        <v>Agree Slightly</v>
      </c>
      <c r="CC359" t="s">
        <v>60</v>
      </c>
      <c r="CD359" s="6" t="str">
        <f>VLOOKUP($A359,PreSurvey!$D:AV,45,FALSE)</f>
        <v>Agree Slightly</v>
      </c>
      <c r="CE359" t="s">
        <v>60</v>
      </c>
      <c r="CF359" s="6" t="str">
        <f>VLOOKUP($A359,PreSurvey!$D:AW,46,FALSE)</f>
        <v>Agree Slightly</v>
      </c>
      <c r="CG359" t="s">
        <v>60</v>
      </c>
      <c r="CH359" s="6" t="str">
        <f>VLOOKUP($A359,PreSurvey!$D:AX,47,FALSE)</f>
        <v>Agree Slightly</v>
      </c>
      <c r="CI359" t="s">
        <v>60</v>
      </c>
      <c r="CJ359" s="6" t="str">
        <f>VLOOKUP($A359,PreSurvey!$D:AY,48,FALSE)</f>
        <v>Agree Slightly</v>
      </c>
      <c r="CK359" t="s">
        <v>60</v>
      </c>
      <c r="CL359">
        <v>555</v>
      </c>
      <c r="CM359" s="3">
        <v>44437.301388888889</v>
      </c>
    </row>
    <row r="360" spans="1:91" x14ac:dyDescent="0.35">
      <c r="A360" s="5" t="s">
        <v>448</v>
      </c>
      <c r="B360" t="s">
        <v>82</v>
      </c>
      <c r="C360" t="s">
        <v>702</v>
      </c>
      <c r="D360" t="s">
        <v>56</v>
      </c>
      <c r="E360" s="6" t="s">
        <v>52</v>
      </c>
      <c r="F360" s="6" t="s">
        <v>64</v>
      </c>
      <c r="G360" s="6" t="s">
        <v>58</v>
      </c>
      <c r="H360" s="6" t="s">
        <v>74</v>
      </c>
      <c r="I360">
        <v>5</v>
      </c>
      <c r="J360">
        <v>5</v>
      </c>
      <c r="K360">
        <v>4</v>
      </c>
      <c r="L360" s="6" t="str">
        <f>VLOOKUP($A360,PreSurvey!$D:M,10,FALSE)</f>
        <v>Neither Agree nor Disagree</v>
      </c>
      <c r="M360" t="s">
        <v>65</v>
      </c>
      <c r="N360" s="6" t="str">
        <f>VLOOKUP($A360,PreSurvey!$D:N,11,FALSE)</f>
        <v>Disagree Strongly</v>
      </c>
      <c r="O360" t="s">
        <v>66</v>
      </c>
      <c r="P360" s="6" t="str">
        <f>VLOOKUP($A360,PreSurvey!$D:O,12,FALSE)</f>
        <v>Disagree Slightly</v>
      </c>
      <c r="Q360" t="s">
        <v>66</v>
      </c>
      <c r="R360" s="6" t="str">
        <f>VLOOKUP($A360,PreSurvey!$D:P,13,FALSE)</f>
        <v>Neither Agree nor Disagree</v>
      </c>
      <c r="S360" t="s">
        <v>65</v>
      </c>
      <c r="T360" s="6" t="str">
        <f>VLOOKUP($A360,PreSurvey!$D:Q,14,FALSE)</f>
        <v>Agree Slightly</v>
      </c>
      <c r="U360" t="s">
        <v>65</v>
      </c>
      <c r="V360" s="6" t="str">
        <f>VLOOKUP($A360,PreSurvey!$D:R,15,FALSE)</f>
        <v>Disagree Slightly</v>
      </c>
      <c r="W360" t="s">
        <v>66</v>
      </c>
      <c r="X360" s="6" t="str">
        <f>VLOOKUP($A360,PreSurvey!$D:S,16,FALSE)</f>
        <v>Disagree Slightly</v>
      </c>
      <c r="Y360" t="s">
        <v>66</v>
      </c>
      <c r="Z360" s="6" t="str">
        <f>VLOOKUP($A360,PreSurvey!$D:T,17,FALSE)</f>
        <v>Disagree Slightly</v>
      </c>
      <c r="AA360" t="s">
        <v>66</v>
      </c>
      <c r="AB360" s="6" t="str">
        <f>VLOOKUP($A360,PreSurvey!$D:U,18,FALSE)</f>
        <v>Agree Slightly</v>
      </c>
      <c r="AC360" t="s">
        <v>68</v>
      </c>
      <c r="AD360" s="6" t="str">
        <f>VLOOKUP($A360,PreSurvey!$D:V,19,FALSE)</f>
        <v>Disagree Strongly</v>
      </c>
      <c r="AE360" t="s">
        <v>67</v>
      </c>
      <c r="AF360" s="6" t="str">
        <f>VLOOKUP($A360,PreSurvey!$D:W,20,FALSE)</f>
        <v>Disagree Slightly</v>
      </c>
      <c r="AG360" t="s">
        <v>67</v>
      </c>
      <c r="AH360" s="6" t="str">
        <f>VLOOKUP($A360,PreSurvey!$D:X,21,FALSE)</f>
        <v>Disagree Slightly</v>
      </c>
      <c r="AI360" t="s">
        <v>66</v>
      </c>
      <c r="AJ360" s="6" t="str">
        <f>VLOOKUP($A360,PreSurvey!$D:Y,22,FALSE)</f>
        <v>Disagree Strongly</v>
      </c>
      <c r="AK360" t="s">
        <v>67</v>
      </c>
      <c r="AL360" s="6" t="str">
        <f>VLOOKUP($A360,PreSurvey!$D:Z,23,FALSE)</f>
        <v>Disagree Slightly</v>
      </c>
      <c r="AM360" t="s">
        <v>67</v>
      </c>
      <c r="AN360" s="6" t="str">
        <f>VLOOKUP($A360,PreSurvey!$D:AA,24,FALSE)</f>
        <v>Disagree Strongly</v>
      </c>
      <c r="AO360" t="s">
        <v>67</v>
      </c>
      <c r="AP360" s="6" t="str">
        <f>VLOOKUP($A360,PreSurvey!$D:AB,25,FALSE)</f>
        <v>Disagree Strongly</v>
      </c>
      <c r="AQ360" t="s">
        <v>67</v>
      </c>
      <c r="AR360" s="6" t="str">
        <f>VLOOKUP($A360,PreSurvey!$D:AC,26,FALSE)</f>
        <v>Disagree Slightly</v>
      </c>
      <c r="AS360" t="s">
        <v>67</v>
      </c>
      <c r="AT360" s="6" t="str">
        <f>VLOOKUP($A360,PreSurvey!$D:AD,27,FALSE)</f>
        <v>Agree Slightly</v>
      </c>
      <c r="AU360" t="s">
        <v>65</v>
      </c>
      <c r="AV360" s="6" t="str">
        <f>VLOOKUP($A360,PreSurvey!$D:AE,28,FALSE)</f>
        <v>Disagree Strongly</v>
      </c>
      <c r="AW360" t="s">
        <v>67</v>
      </c>
      <c r="AX360" s="6" t="str">
        <f>VLOOKUP($A360,PreSurvey!$D:AF,29,FALSE)</f>
        <v>Agree Slightly</v>
      </c>
      <c r="AY360" t="s">
        <v>65</v>
      </c>
      <c r="AZ360" s="6" t="str">
        <f>VLOOKUP($A360,PreSurvey!$D:AG,30,FALSE)</f>
        <v>Agree Slightly</v>
      </c>
      <c r="BA360" t="s">
        <v>60</v>
      </c>
      <c r="BB360" s="6" t="str">
        <f>VLOOKUP($A360,PreSurvey!$D:AH,31,FALSE)</f>
        <v>Neither Agree nor Disagree</v>
      </c>
      <c r="BC360" t="s">
        <v>65</v>
      </c>
      <c r="BD360" s="6" t="str">
        <f>VLOOKUP($A360,PreSurvey!$D:AI,32,FALSE)</f>
        <v>Agree Slightly</v>
      </c>
      <c r="BE360" t="s">
        <v>65</v>
      </c>
      <c r="BF360" s="6" t="str">
        <f>VLOOKUP($A360,PreSurvey!$D:AJ,33,FALSE)</f>
        <v>Disagree Slightly</v>
      </c>
      <c r="BG360" t="s">
        <v>66</v>
      </c>
      <c r="BH360" s="6" t="str">
        <f>VLOOKUP($A360,PreSurvey!$D:AK,34,FALSE)</f>
        <v>Disagree Strongly</v>
      </c>
      <c r="BI360" t="s">
        <v>67</v>
      </c>
      <c r="BJ360" s="6" t="str">
        <f>VLOOKUP($A360,PreSurvey!$D:AL,35,FALSE)</f>
        <v>Disagree Strongly</v>
      </c>
      <c r="BK360" t="s">
        <v>67</v>
      </c>
      <c r="BL360" s="6" t="str">
        <f>VLOOKUP($A360,PreSurvey!$D:AM,36,FALSE)</f>
        <v>Disagree Slightly</v>
      </c>
      <c r="BM360" t="s">
        <v>67</v>
      </c>
      <c r="BN360" s="6" t="str">
        <f>VLOOKUP($A360,PreSurvey!$D:AN,37,FALSE)</f>
        <v>Disagree Slightly</v>
      </c>
      <c r="BO360" t="s">
        <v>65</v>
      </c>
      <c r="BP360" s="6" t="str">
        <f>VLOOKUP($A360,PreSurvey!$D:AO,38,FALSE)</f>
        <v>Disagree Strongly</v>
      </c>
      <c r="BQ360" t="s">
        <v>67</v>
      </c>
      <c r="BR360" s="6" t="str">
        <f>VLOOKUP($A360,PreSurvey!$D:AP,39,FALSE)</f>
        <v>Disagree Strongly</v>
      </c>
      <c r="BS360" t="s">
        <v>67</v>
      </c>
      <c r="BT360" s="6" t="str">
        <f>VLOOKUP($A360,PreSurvey!$D:AQ,40,FALSE)</f>
        <v>Neither Agree nor Disagree</v>
      </c>
      <c r="BU360" t="s">
        <v>66</v>
      </c>
      <c r="BV360" s="6" t="str">
        <f>VLOOKUP($A360,PreSurvey!$D:AR,41,FALSE)</f>
        <v>Disagree Slightly</v>
      </c>
      <c r="BW360" t="s">
        <v>66</v>
      </c>
      <c r="BX360" s="6" t="str">
        <f>VLOOKUP($A360,PreSurvey!$D:AS,42,FALSE)</f>
        <v>Agree Slightly</v>
      </c>
      <c r="BY360" t="s">
        <v>60</v>
      </c>
      <c r="BZ360" s="6" t="str">
        <f>VLOOKUP($A360,PreSurvey!$D:AT,43,FALSE)</f>
        <v>Agree Slightly</v>
      </c>
      <c r="CA360" t="s">
        <v>60</v>
      </c>
      <c r="CB360" s="6" t="str">
        <f>VLOOKUP($A360,PreSurvey!$D:AU,44,FALSE)</f>
        <v>Agree Slightly</v>
      </c>
      <c r="CC360" t="s">
        <v>65</v>
      </c>
      <c r="CD360" s="6" t="str">
        <f>VLOOKUP($A360,PreSurvey!$D:AV,45,FALSE)</f>
        <v>Agree Slightly</v>
      </c>
      <c r="CE360" t="s">
        <v>65</v>
      </c>
      <c r="CF360" s="6" t="str">
        <f>VLOOKUP($A360,PreSurvey!$D:AW,46,FALSE)</f>
        <v>Agree Slightly</v>
      </c>
      <c r="CG360" t="s">
        <v>65</v>
      </c>
      <c r="CH360" s="6" t="str">
        <f>VLOOKUP($A360,PreSurvey!$D:AX,47,FALSE)</f>
        <v>Agree Slightly</v>
      </c>
      <c r="CI360" t="s">
        <v>65</v>
      </c>
      <c r="CJ360" s="6" t="str">
        <f>VLOOKUP($A360,PreSurvey!$D:AY,48,FALSE)</f>
        <v>Neither Agree nor Disagree</v>
      </c>
      <c r="CK360" t="s">
        <v>60</v>
      </c>
      <c r="CL360">
        <v>455</v>
      </c>
      <c r="CM360" s="3">
        <v>44437.113194444442</v>
      </c>
    </row>
    <row r="361" spans="1:91" x14ac:dyDescent="0.35">
      <c r="A361" s="5" t="s">
        <v>370</v>
      </c>
      <c r="B361" t="s">
        <v>82</v>
      </c>
      <c r="C361" t="s">
        <v>702</v>
      </c>
      <c r="D361" t="s">
        <v>63</v>
      </c>
      <c r="E361" s="6" t="s">
        <v>58</v>
      </c>
      <c r="F361" s="6" t="s">
        <v>73</v>
      </c>
      <c r="G361" s="6" t="s">
        <v>58</v>
      </c>
      <c r="H361" s="6" t="s">
        <v>59</v>
      </c>
      <c r="I361">
        <v>4</v>
      </c>
      <c r="J361">
        <v>4</v>
      </c>
      <c r="K361">
        <v>4</v>
      </c>
      <c r="L361" s="6" t="str">
        <f>VLOOKUP($A361,PreSurvey!$D:M,10,FALSE)</f>
        <v>Neither Agree nor Disagree</v>
      </c>
      <c r="M361" t="s">
        <v>65</v>
      </c>
      <c r="N361" s="6" t="str">
        <f>VLOOKUP($A361,PreSurvey!$D:N,11,FALSE)</f>
        <v>Neither Agree nor Disagree</v>
      </c>
      <c r="O361" t="s">
        <v>66</v>
      </c>
      <c r="P361" s="6" t="str">
        <f>VLOOKUP($A361,PreSurvey!$D:O,12,FALSE)</f>
        <v>Neither Agree nor Disagree</v>
      </c>
      <c r="Q361" t="s">
        <v>66</v>
      </c>
      <c r="R361" s="6" t="str">
        <f>VLOOKUP($A361,PreSurvey!$D:P,13,FALSE)</f>
        <v>Neither Agree nor Disagree</v>
      </c>
      <c r="S361" t="s">
        <v>65</v>
      </c>
      <c r="T361" s="6" t="str">
        <f>VLOOKUP($A361,PreSurvey!$D:Q,14,FALSE)</f>
        <v>Neither Agree nor Disagree</v>
      </c>
      <c r="U361" t="s">
        <v>65</v>
      </c>
      <c r="V361" s="6" t="str">
        <f>VLOOKUP($A361,PreSurvey!$D:R,15,FALSE)</f>
        <v>Neither Agree nor Disagree</v>
      </c>
      <c r="W361" t="s">
        <v>65</v>
      </c>
      <c r="X361" s="6" t="str">
        <f>VLOOKUP($A361,PreSurvey!$D:S,16,FALSE)</f>
        <v>Neither Agree nor Disagree</v>
      </c>
      <c r="Y361" t="s">
        <v>65</v>
      </c>
      <c r="Z361" s="6" t="str">
        <f>VLOOKUP($A361,PreSurvey!$D:T,17,FALSE)</f>
        <v>Neither Agree nor Disagree</v>
      </c>
      <c r="AA361" t="s">
        <v>66</v>
      </c>
      <c r="AB361" s="6" t="str">
        <f>VLOOKUP($A361,PreSurvey!$D:U,18,FALSE)</f>
        <v>Neither Agree nor Disagree</v>
      </c>
      <c r="AC361" t="s">
        <v>65</v>
      </c>
      <c r="AD361" s="6" t="str">
        <f>VLOOKUP($A361,PreSurvey!$D:V,19,FALSE)</f>
        <v>Neither Agree nor Disagree</v>
      </c>
      <c r="AE361" t="s">
        <v>65</v>
      </c>
      <c r="AF361" s="6" t="str">
        <f>VLOOKUP($A361,PreSurvey!$D:W,20,FALSE)</f>
        <v>Neither Agree nor Disagree</v>
      </c>
      <c r="AG361" t="s">
        <v>65</v>
      </c>
      <c r="AH361" s="6" t="str">
        <f>VLOOKUP($A361,PreSurvey!$D:X,21,FALSE)</f>
        <v>Neither Agree nor Disagree</v>
      </c>
      <c r="AI361" t="s">
        <v>65</v>
      </c>
      <c r="AJ361" s="6" t="str">
        <f>VLOOKUP($A361,PreSurvey!$D:Y,22,FALSE)</f>
        <v>Neither Agree nor Disagree</v>
      </c>
      <c r="AK361" t="s">
        <v>67</v>
      </c>
      <c r="AL361" s="6" t="str">
        <f>VLOOKUP($A361,PreSurvey!$D:Z,23,FALSE)</f>
        <v>Neither Agree nor Disagree</v>
      </c>
      <c r="AM361" t="s">
        <v>66</v>
      </c>
      <c r="AN361" s="6" t="str">
        <f>VLOOKUP($A361,PreSurvey!$D:AA,24,FALSE)</f>
        <v>Neither Agree nor Disagree</v>
      </c>
      <c r="AO361" t="s">
        <v>66</v>
      </c>
      <c r="AP361" s="6" t="str">
        <f>VLOOKUP($A361,PreSurvey!$D:AB,25,FALSE)</f>
        <v>Neither Agree nor Disagree</v>
      </c>
      <c r="AQ361" t="s">
        <v>67</v>
      </c>
      <c r="AR361" s="6" t="str">
        <f>VLOOKUP($A361,PreSurvey!$D:AC,26,FALSE)</f>
        <v>Neither Agree nor Disagree</v>
      </c>
      <c r="AS361" t="s">
        <v>65</v>
      </c>
      <c r="AT361" s="6" t="str">
        <f>VLOOKUP($A361,PreSurvey!$D:AD,27,FALSE)</f>
        <v>Neither Agree nor Disagree</v>
      </c>
      <c r="AU361" t="s">
        <v>65</v>
      </c>
      <c r="AV361" s="6" t="str">
        <f>VLOOKUP($A361,PreSurvey!$D:AE,28,FALSE)</f>
        <v>Neither Agree nor Disagree</v>
      </c>
      <c r="AW361" t="s">
        <v>65</v>
      </c>
      <c r="AX361" s="6" t="str">
        <f>VLOOKUP($A361,PreSurvey!$D:AF,29,FALSE)</f>
        <v>Neither Agree nor Disagree</v>
      </c>
      <c r="AY361" t="s">
        <v>65</v>
      </c>
      <c r="AZ361" s="6" t="str">
        <f>VLOOKUP($A361,PreSurvey!$D:AG,30,FALSE)</f>
        <v>Neither Agree nor Disagree</v>
      </c>
      <c r="BA361" t="s">
        <v>65</v>
      </c>
      <c r="BB361" s="6" t="str">
        <f>VLOOKUP($A361,PreSurvey!$D:AH,31,FALSE)</f>
        <v>Neither Agree nor Disagree</v>
      </c>
      <c r="BC361" t="s">
        <v>65</v>
      </c>
      <c r="BD361" s="6" t="str">
        <f>VLOOKUP($A361,PreSurvey!$D:AI,32,FALSE)</f>
        <v>Neither Agree nor Disagree</v>
      </c>
      <c r="BE361" t="s">
        <v>65</v>
      </c>
      <c r="BF361" s="6" t="str">
        <f>VLOOKUP($A361,PreSurvey!$D:AJ,33,FALSE)</f>
        <v>Neither Agree nor Disagree</v>
      </c>
      <c r="BG361" t="s">
        <v>66</v>
      </c>
      <c r="BH361" s="6" t="str">
        <f>VLOOKUP($A361,PreSurvey!$D:AK,34,FALSE)</f>
        <v>Neither Agree nor Disagree</v>
      </c>
      <c r="BI361" t="s">
        <v>67</v>
      </c>
      <c r="BJ361" s="6" t="str">
        <f>VLOOKUP($A361,PreSurvey!$D:AL,35,FALSE)</f>
        <v>Neither Agree nor Disagree</v>
      </c>
      <c r="BK361" t="s">
        <v>67</v>
      </c>
      <c r="BL361" s="6" t="str">
        <f>VLOOKUP($A361,PreSurvey!$D:AM,36,FALSE)</f>
        <v>Neither Agree nor Disagree</v>
      </c>
      <c r="BM361" t="s">
        <v>65</v>
      </c>
      <c r="BN361" s="6" t="str">
        <f>VLOOKUP($A361,PreSurvey!$D:AN,37,FALSE)</f>
        <v>Neither Agree nor Disagree</v>
      </c>
      <c r="BO361" t="s">
        <v>65</v>
      </c>
      <c r="BP361" s="6" t="str">
        <f>VLOOKUP($A361,PreSurvey!$D:AO,38,FALSE)</f>
        <v>Neither Agree nor Disagree</v>
      </c>
      <c r="BQ361" t="s">
        <v>60</v>
      </c>
      <c r="BR361" s="6" t="str">
        <f>VLOOKUP($A361,PreSurvey!$D:AP,39,FALSE)</f>
        <v>Neither Agree nor Disagree</v>
      </c>
      <c r="BS361" t="s">
        <v>60</v>
      </c>
      <c r="BT361" s="6" t="str">
        <f>VLOOKUP($A361,PreSurvey!$D:AQ,40,FALSE)</f>
        <v>Neither Agree nor Disagree</v>
      </c>
      <c r="BU361" t="s">
        <v>66</v>
      </c>
      <c r="BV361" s="6" t="str">
        <f>VLOOKUP($A361,PreSurvey!$D:AR,41,FALSE)</f>
        <v>Neither Agree nor Disagree</v>
      </c>
      <c r="BW361" t="s">
        <v>60</v>
      </c>
      <c r="BX361" s="6" t="str">
        <f>VLOOKUP($A361,PreSurvey!$D:AS,42,FALSE)</f>
        <v>Neither Agree nor Disagree</v>
      </c>
      <c r="BY361" t="s">
        <v>60</v>
      </c>
      <c r="BZ361" s="6" t="str">
        <f>VLOOKUP($A361,PreSurvey!$D:AT,43,FALSE)</f>
        <v>Neither Agree nor Disagree</v>
      </c>
      <c r="CA361" t="s">
        <v>65</v>
      </c>
      <c r="CB361" s="6" t="str">
        <f>VLOOKUP($A361,PreSurvey!$D:AU,44,FALSE)</f>
        <v>Neither Agree nor Disagree</v>
      </c>
      <c r="CC361" t="s">
        <v>65</v>
      </c>
      <c r="CD361" s="6" t="str">
        <f>VLOOKUP($A361,PreSurvey!$D:AV,45,FALSE)</f>
        <v>Neither Agree nor Disagree</v>
      </c>
      <c r="CE361" t="s">
        <v>65</v>
      </c>
      <c r="CF361" s="6" t="str">
        <f>VLOOKUP($A361,PreSurvey!$D:AW,46,FALSE)</f>
        <v>Neither Agree nor Disagree</v>
      </c>
      <c r="CG361" t="s">
        <v>65</v>
      </c>
      <c r="CH361" s="6" t="str">
        <f>VLOOKUP($A361,PreSurvey!$D:AX,47,FALSE)</f>
        <v>Neither Agree nor Disagree</v>
      </c>
      <c r="CI361" t="s">
        <v>65</v>
      </c>
      <c r="CJ361" s="6" t="str">
        <f>VLOOKUP($A361,PreSurvey!$D:AY,48,FALSE)</f>
        <v>Neither Agree nor Disagree</v>
      </c>
      <c r="CK361" t="s">
        <v>65</v>
      </c>
      <c r="CL361">
        <v>357</v>
      </c>
      <c r="CM361" s="3">
        <v>44437.228472222225</v>
      </c>
    </row>
    <row r="362" spans="1:91" x14ac:dyDescent="0.35">
      <c r="A362" s="5" t="s">
        <v>640</v>
      </c>
      <c r="B362" t="s">
        <v>143</v>
      </c>
      <c r="C362" t="s">
        <v>705</v>
      </c>
      <c r="D362" t="s">
        <v>56</v>
      </c>
      <c r="E362" s="6" t="s">
        <v>58</v>
      </c>
      <c r="F362" s="6" t="s">
        <v>73</v>
      </c>
      <c r="G362" s="6" t="s">
        <v>58</v>
      </c>
      <c r="H362" s="6" t="s">
        <v>59</v>
      </c>
      <c r="I362">
        <v>5</v>
      </c>
      <c r="J362">
        <v>5</v>
      </c>
      <c r="K362">
        <v>5</v>
      </c>
      <c r="L362" s="6" t="str">
        <f>VLOOKUP($A362,PreSurvey!$D:M,10,FALSE)</f>
        <v>Agree Slightly</v>
      </c>
      <c r="M362" t="s">
        <v>68</v>
      </c>
      <c r="N362" s="6" t="str">
        <f>VLOOKUP($A362,PreSurvey!$D:N,11,FALSE)</f>
        <v>Agree Slightly</v>
      </c>
      <c r="O362" t="s">
        <v>68</v>
      </c>
      <c r="P362" s="6" t="str">
        <f>VLOOKUP($A362,PreSurvey!$D:O,12,FALSE)</f>
        <v>Agree Slightly</v>
      </c>
      <c r="Q362" t="s">
        <v>68</v>
      </c>
      <c r="R362" s="6" t="str">
        <f>VLOOKUP($A362,PreSurvey!$D:P,13,FALSE)</f>
        <v>Agree Slightly</v>
      </c>
      <c r="S362" t="s">
        <v>68</v>
      </c>
      <c r="T362" s="6" t="str">
        <f>VLOOKUP($A362,PreSurvey!$D:Q,14,FALSE)</f>
        <v>Agree Slightly</v>
      </c>
      <c r="U362" t="s">
        <v>68</v>
      </c>
      <c r="V362" s="6" t="str">
        <f>VLOOKUP($A362,PreSurvey!$D:R,15,FALSE)</f>
        <v>Neither Agree nor Disagree</v>
      </c>
      <c r="W362" t="s">
        <v>68</v>
      </c>
      <c r="X362" s="6" t="str">
        <f>VLOOKUP($A362,PreSurvey!$D:S,16,FALSE)</f>
        <v>Neither Agree nor Disagree</v>
      </c>
      <c r="Y362" t="s">
        <v>68</v>
      </c>
      <c r="Z362" s="6" t="str">
        <f>VLOOKUP($A362,PreSurvey!$D:T,17,FALSE)</f>
        <v>Neither Agree nor Disagree</v>
      </c>
      <c r="AA362" t="s">
        <v>68</v>
      </c>
      <c r="AB362" s="6" t="str">
        <f>VLOOKUP($A362,PreSurvey!$D:U,18,FALSE)</f>
        <v>Agree Strongly</v>
      </c>
      <c r="AC362" t="s">
        <v>68</v>
      </c>
      <c r="AD362" s="6" t="str">
        <f>VLOOKUP($A362,PreSurvey!$D:V,19,FALSE)</f>
        <v>Agree Slightly</v>
      </c>
      <c r="AE362" t="s">
        <v>68</v>
      </c>
      <c r="AF362" s="6" t="str">
        <f>VLOOKUP($A362,PreSurvey!$D:W,20,FALSE)</f>
        <v>Agree Slightly</v>
      </c>
      <c r="AG362" t="s">
        <v>68</v>
      </c>
      <c r="AH362" s="6" t="str">
        <f>VLOOKUP($A362,PreSurvey!$D:X,21,FALSE)</f>
        <v>Agree Slightly</v>
      </c>
      <c r="AI362" t="s">
        <v>60</v>
      </c>
      <c r="AJ362" s="6" t="str">
        <f>VLOOKUP($A362,PreSurvey!$D:Y,22,FALSE)</f>
        <v>Agree Slightly</v>
      </c>
      <c r="AK362" t="s">
        <v>60</v>
      </c>
      <c r="AL362" s="6" t="str">
        <f>VLOOKUP($A362,PreSurvey!$D:Z,23,FALSE)</f>
        <v>Agree Slightly</v>
      </c>
      <c r="AM362" t="s">
        <v>68</v>
      </c>
      <c r="AN362" s="6" t="str">
        <f>VLOOKUP($A362,PreSurvey!$D:AA,24,FALSE)</f>
        <v>Agree Slightly</v>
      </c>
      <c r="AO362" t="s">
        <v>68</v>
      </c>
      <c r="AP362" s="6" t="str">
        <f>VLOOKUP($A362,PreSurvey!$D:AB,25,FALSE)</f>
        <v>Agree Slightly</v>
      </c>
      <c r="AQ362" t="s">
        <v>68</v>
      </c>
      <c r="AR362" s="6" t="str">
        <f>VLOOKUP($A362,PreSurvey!$D:AC,26,FALSE)</f>
        <v>Agree Slightly</v>
      </c>
      <c r="AS362" t="s">
        <v>68</v>
      </c>
      <c r="AT362" s="6" t="str">
        <f>VLOOKUP($A362,PreSurvey!$D:AD,27,FALSE)</f>
        <v>Agree Slightly</v>
      </c>
      <c r="AU362" t="s">
        <v>68</v>
      </c>
      <c r="AV362" s="6" t="str">
        <f>VLOOKUP($A362,PreSurvey!$D:AE,28,FALSE)</f>
        <v>Disagree Slightly</v>
      </c>
      <c r="AW362" t="s">
        <v>60</v>
      </c>
      <c r="AX362" s="6" t="str">
        <f>VLOOKUP($A362,PreSurvey!$D:AF,29,FALSE)</f>
        <v>Agree Slightly</v>
      </c>
      <c r="AY362" t="s">
        <v>68</v>
      </c>
      <c r="AZ362" s="6" t="str">
        <f>VLOOKUP($A362,PreSurvey!$D:AG,30,FALSE)</f>
        <v>Agree Slightly</v>
      </c>
      <c r="BA362" t="s">
        <v>65</v>
      </c>
      <c r="BB362" s="6" t="str">
        <f>VLOOKUP($A362,PreSurvey!$D:AH,31,FALSE)</f>
        <v>Agree Slightly</v>
      </c>
      <c r="BC362" t="s">
        <v>68</v>
      </c>
      <c r="BD362" s="6" t="str">
        <f>VLOOKUP($A362,PreSurvey!$D:AI,32,FALSE)</f>
        <v>Agree Slightly</v>
      </c>
      <c r="BE362" t="s">
        <v>68</v>
      </c>
      <c r="BF362" s="6" t="str">
        <f>VLOOKUP($A362,PreSurvey!$D:AJ,33,FALSE)</f>
        <v>Agree Slightly</v>
      </c>
      <c r="BG362" t="s">
        <v>68</v>
      </c>
      <c r="BH362" s="6" t="str">
        <f>VLOOKUP($A362,PreSurvey!$D:AK,34,FALSE)</f>
        <v>Neither Agree nor Disagree</v>
      </c>
      <c r="BI362" t="s">
        <v>65</v>
      </c>
      <c r="BJ362" s="6" t="str">
        <f>VLOOKUP($A362,PreSurvey!$D:AL,35,FALSE)</f>
        <v>Agree Slightly</v>
      </c>
      <c r="BK362" t="s">
        <v>68</v>
      </c>
      <c r="BL362" s="6" t="str">
        <f>VLOOKUP($A362,PreSurvey!$D:AM,36,FALSE)</f>
        <v>Agree Slightly</v>
      </c>
      <c r="BM362" t="s">
        <v>68</v>
      </c>
      <c r="BN362" s="6" t="str">
        <f>VLOOKUP($A362,PreSurvey!$D:AN,37,FALSE)</f>
        <v>Agree Strongly</v>
      </c>
      <c r="BO362" t="s">
        <v>68</v>
      </c>
      <c r="BP362" s="6" t="str">
        <f>VLOOKUP($A362,PreSurvey!$D:AO,38,FALSE)</f>
        <v>Agree Slightly</v>
      </c>
      <c r="BQ362" t="s">
        <v>65</v>
      </c>
      <c r="BR362" s="6" t="str">
        <f>VLOOKUP($A362,PreSurvey!$D:AP,39,FALSE)</f>
        <v>Neither Agree nor Disagree</v>
      </c>
      <c r="BS362" t="s">
        <v>65</v>
      </c>
      <c r="BT362" s="6" t="str">
        <f>VLOOKUP($A362,PreSurvey!$D:AQ,40,FALSE)</f>
        <v>Disagree Slightly</v>
      </c>
      <c r="BU362" t="s">
        <v>67</v>
      </c>
      <c r="BV362" s="6" t="str">
        <f>VLOOKUP($A362,PreSurvey!$D:AR,41,FALSE)</f>
        <v>Disagree Slightly</v>
      </c>
      <c r="BW362" t="s">
        <v>67</v>
      </c>
      <c r="BX362" s="6" t="str">
        <f>VLOOKUP($A362,PreSurvey!$D:AS,42,FALSE)</f>
        <v>Disagree Slightly</v>
      </c>
      <c r="BY362" t="s">
        <v>67</v>
      </c>
      <c r="BZ362" s="6" t="str">
        <f>VLOOKUP($A362,PreSurvey!$D:AT,43,FALSE)</f>
        <v>Agree Strongly</v>
      </c>
      <c r="CA362" t="s">
        <v>67</v>
      </c>
      <c r="CB362" s="6" t="str">
        <f>VLOOKUP($A362,PreSurvey!$D:AU,44,FALSE)</f>
        <v>Agree Strongly</v>
      </c>
      <c r="CC362" t="s">
        <v>68</v>
      </c>
      <c r="CD362" s="6" t="str">
        <f>VLOOKUP($A362,PreSurvey!$D:AV,45,FALSE)</f>
        <v>Agree Strongly</v>
      </c>
      <c r="CE362" t="s">
        <v>68</v>
      </c>
      <c r="CF362" s="6" t="str">
        <f>VLOOKUP($A362,PreSurvey!$D:AW,46,FALSE)</f>
        <v>Agree Strongly</v>
      </c>
      <c r="CG362" t="s">
        <v>68</v>
      </c>
      <c r="CH362" s="6" t="str">
        <f>VLOOKUP($A362,PreSurvey!$D:AX,47,FALSE)</f>
        <v>Agree Strongly</v>
      </c>
      <c r="CI362" t="s">
        <v>68</v>
      </c>
      <c r="CJ362" s="6" t="str">
        <f>VLOOKUP($A362,PreSurvey!$D:AY,48,FALSE)</f>
        <v>Agree Strongly</v>
      </c>
      <c r="CK362" t="s">
        <v>68</v>
      </c>
      <c r="CL362">
        <v>128</v>
      </c>
      <c r="CM362" s="3">
        <v>44401.565972222219</v>
      </c>
    </row>
    <row r="363" spans="1:91" x14ac:dyDescent="0.35">
      <c r="A363" s="5">
        <v>5072</v>
      </c>
      <c r="B363" t="s">
        <v>143</v>
      </c>
      <c r="C363" t="s">
        <v>715</v>
      </c>
      <c r="D363" t="s">
        <v>56</v>
      </c>
      <c r="E363" s="6" t="s">
        <v>52</v>
      </c>
      <c r="F363" s="6" t="s">
        <v>77</v>
      </c>
      <c r="G363" s="6" t="s">
        <v>58</v>
      </c>
      <c r="H363" s="6" t="s">
        <v>74</v>
      </c>
      <c r="I363">
        <v>4</v>
      </c>
      <c r="J363">
        <v>4</v>
      </c>
      <c r="K363">
        <v>4</v>
      </c>
      <c r="L363" s="6" t="str">
        <f>VLOOKUP($A363,PreSurvey!$D:M,10,FALSE)</f>
        <v>Agree Slightly</v>
      </c>
      <c r="M363" t="s">
        <v>65</v>
      </c>
      <c r="N363" s="6" t="str">
        <f>VLOOKUP($A363,PreSurvey!$D:N,11,FALSE)</f>
        <v>Disagree Strongly</v>
      </c>
      <c r="O363" t="s">
        <v>65</v>
      </c>
      <c r="P363" s="6" t="str">
        <f>VLOOKUP($A363,PreSurvey!$D:O,12,FALSE)</f>
        <v>Disagree Slightly</v>
      </c>
      <c r="Q363" t="s">
        <v>65</v>
      </c>
      <c r="R363" s="6" t="str">
        <f>VLOOKUP($A363,PreSurvey!$D:P,13,FALSE)</f>
        <v>Neither Agree nor Disagree</v>
      </c>
      <c r="S363" t="s">
        <v>65</v>
      </c>
      <c r="T363" s="6" t="str">
        <f>VLOOKUP($A363,PreSurvey!$D:Q,14,FALSE)</f>
        <v>Agree Strongly</v>
      </c>
      <c r="U363" t="s">
        <v>65</v>
      </c>
      <c r="V363" s="6" t="str">
        <f>VLOOKUP($A363,PreSurvey!$D:R,15,FALSE)</f>
        <v>Disagree Strongly</v>
      </c>
      <c r="W363" t="s">
        <v>65</v>
      </c>
      <c r="X363" s="6" t="str">
        <f>VLOOKUP($A363,PreSurvey!$D:S,16,FALSE)</f>
        <v>Neither Agree nor Disagree</v>
      </c>
      <c r="Y363" t="s">
        <v>65</v>
      </c>
      <c r="Z363" s="6" t="str">
        <f>VLOOKUP($A363,PreSurvey!$D:T,17,FALSE)</f>
        <v>Disagree Strongly</v>
      </c>
      <c r="AA363" t="s">
        <v>65</v>
      </c>
      <c r="AB363" s="6" t="str">
        <f>VLOOKUP($A363,PreSurvey!$D:U,18,FALSE)</f>
        <v>Disagree Slightly</v>
      </c>
      <c r="AC363" t="s">
        <v>65</v>
      </c>
      <c r="AD363" s="6" t="str">
        <f>VLOOKUP($A363,PreSurvey!$D:V,19,FALSE)</f>
        <v>Disagree Slightly</v>
      </c>
      <c r="AE363" t="s">
        <v>65</v>
      </c>
      <c r="AF363" s="6" t="str">
        <f>VLOOKUP($A363,PreSurvey!$D:W,20,FALSE)</f>
        <v>Agree Slightly</v>
      </c>
      <c r="AG363" t="s">
        <v>65</v>
      </c>
      <c r="AH363" s="6" t="str">
        <f>VLOOKUP($A363,PreSurvey!$D:X,21,FALSE)</f>
        <v>Disagree Slightly</v>
      </c>
      <c r="AI363" t="s">
        <v>65</v>
      </c>
      <c r="AJ363" s="6" t="str">
        <f>VLOOKUP($A363,PreSurvey!$D:Y,22,FALSE)</f>
        <v>Agree Slightly</v>
      </c>
      <c r="AK363" t="s">
        <v>60</v>
      </c>
      <c r="AL363" s="6" t="str">
        <f>VLOOKUP($A363,PreSurvey!$D:Z,23,FALSE)</f>
        <v>Disagree Slightly</v>
      </c>
      <c r="AM363" t="s">
        <v>66</v>
      </c>
      <c r="AN363" s="6" t="str">
        <f>VLOOKUP($A363,PreSurvey!$D:AA,24,FALSE)</f>
        <v>Agree Slightly</v>
      </c>
      <c r="AO363" t="s">
        <v>60</v>
      </c>
      <c r="AP363" s="6" t="str">
        <f>VLOOKUP($A363,PreSurvey!$D:AB,25,FALSE)</f>
        <v>Disagree Slightly</v>
      </c>
      <c r="AQ363" t="s">
        <v>60</v>
      </c>
      <c r="AR363" s="6" t="str">
        <f>VLOOKUP($A363,PreSurvey!$D:AC,26,FALSE)</f>
        <v>Agree Slightly</v>
      </c>
      <c r="AS363" t="s">
        <v>60</v>
      </c>
      <c r="AT363" s="6" t="str">
        <f>VLOOKUP($A363,PreSurvey!$D:AD,27,FALSE)</f>
        <v>Neither Agree nor Disagree</v>
      </c>
      <c r="AU363" t="s">
        <v>60</v>
      </c>
      <c r="AV363" s="6" t="str">
        <f>VLOOKUP($A363,PreSurvey!$D:AE,28,FALSE)</f>
        <v>Disagree Slightly</v>
      </c>
      <c r="AW363" t="s">
        <v>60</v>
      </c>
      <c r="AX363" s="6" t="str">
        <f>VLOOKUP($A363,PreSurvey!$D:AF,29,FALSE)</f>
        <v>Neither Agree nor Disagree</v>
      </c>
      <c r="AY363" t="s">
        <v>60</v>
      </c>
      <c r="AZ363" s="6" t="str">
        <f>VLOOKUP($A363,PreSurvey!$D:AG,30,FALSE)</f>
        <v>Disagree Slightly</v>
      </c>
      <c r="BA363" t="s">
        <v>60</v>
      </c>
      <c r="BB363" s="6" t="str">
        <f>VLOOKUP($A363,PreSurvey!$D:AH,31,FALSE)</f>
        <v>Agree Slightly</v>
      </c>
      <c r="BC363" t="s">
        <v>60</v>
      </c>
      <c r="BD363" s="6" t="str">
        <f>VLOOKUP($A363,PreSurvey!$D:AI,32,FALSE)</f>
        <v>Neither Agree nor Disagree</v>
      </c>
      <c r="BE363" t="s">
        <v>68</v>
      </c>
      <c r="BF363" s="6" t="str">
        <f>VLOOKUP($A363,PreSurvey!$D:AJ,33,FALSE)</f>
        <v>Disagree Slightly</v>
      </c>
      <c r="BG363" t="s">
        <v>60</v>
      </c>
      <c r="BH363" s="6" t="str">
        <f>VLOOKUP($A363,PreSurvey!$D:AK,34,FALSE)</f>
        <v>Agree Strongly</v>
      </c>
      <c r="BI363" t="s">
        <v>66</v>
      </c>
      <c r="BJ363" s="6" t="str">
        <f>VLOOKUP($A363,PreSurvey!$D:AL,35,FALSE)</f>
        <v>Agree Strongly</v>
      </c>
      <c r="BK363" t="s">
        <v>67</v>
      </c>
      <c r="BL363" s="6" t="str">
        <f>VLOOKUP($A363,PreSurvey!$D:AM,36,FALSE)</f>
        <v>Disagree Slightly</v>
      </c>
      <c r="BM363" t="s">
        <v>65</v>
      </c>
      <c r="BN363" s="6" t="str">
        <f>VLOOKUP($A363,PreSurvey!$D:AN,37,FALSE)</f>
        <v>Agree Slightly</v>
      </c>
      <c r="BO363" t="s">
        <v>66</v>
      </c>
      <c r="BP363" s="6" t="str">
        <f>VLOOKUP($A363,PreSurvey!$D:AO,38,FALSE)</f>
        <v>Disagree Slightly</v>
      </c>
      <c r="BQ363" t="s">
        <v>65</v>
      </c>
      <c r="BR363" s="6" t="str">
        <f>VLOOKUP($A363,PreSurvey!$D:AP,39,FALSE)</f>
        <v>Neither Agree nor Disagree</v>
      </c>
      <c r="BS363" t="s">
        <v>66</v>
      </c>
      <c r="BT363" s="6" t="str">
        <f>VLOOKUP($A363,PreSurvey!$D:AQ,40,FALSE)</f>
        <v>Disagree Slightly</v>
      </c>
      <c r="BU363" t="s">
        <v>66</v>
      </c>
      <c r="BV363" s="6" t="str">
        <f>VLOOKUP($A363,PreSurvey!$D:AR,41,FALSE)</f>
        <v>Agree Slightly</v>
      </c>
      <c r="BW363" t="s">
        <v>66</v>
      </c>
      <c r="BX363" s="6" t="str">
        <f>VLOOKUP($A363,PreSurvey!$D:AS,42,FALSE)</f>
        <v>Disagree Slightly</v>
      </c>
      <c r="BY363" t="s">
        <v>65</v>
      </c>
      <c r="BZ363" s="6" t="str">
        <f>VLOOKUP($A363,PreSurvey!$D:AT,43,FALSE)</f>
        <v>Agree Slightly</v>
      </c>
      <c r="CA363" t="s">
        <v>65</v>
      </c>
      <c r="CB363" s="6" t="str">
        <f>VLOOKUP($A363,PreSurvey!$D:AU,44,FALSE)</f>
        <v>Agree Slightly</v>
      </c>
      <c r="CC363" t="s">
        <v>65</v>
      </c>
      <c r="CD363" s="6" t="str">
        <f>VLOOKUP($A363,PreSurvey!$D:AV,45,FALSE)</f>
        <v>Disagree Slightly</v>
      </c>
      <c r="CE363" t="s">
        <v>65</v>
      </c>
      <c r="CF363" s="6" t="str">
        <f>VLOOKUP($A363,PreSurvey!$D:AW,46,FALSE)</f>
        <v>Agree Slightly</v>
      </c>
      <c r="CG363" t="s">
        <v>66</v>
      </c>
      <c r="CH363" s="6" t="str">
        <f>VLOOKUP($A363,PreSurvey!$D:AX,47,FALSE)</f>
        <v>Disagree Slightly</v>
      </c>
      <c r="CI363" t="s">
        <v>66</v>
      </c>
      <c r="CJ363" s="6" t="str">
        <f>VLOOKUP($A363,PreSurvey!$D:AY,48,FALSE)</f>
        <v>Agree Slightly</v>
      </c>
      <c r="CK363" t="s">
        <v>65</v>
      </c>
      <c r="CL363">
        <v>914</v>
      </c>
      <c r="CM363" s="3">
        <v>44441.574305555558</v>
      </c>
    </row>
    <row r="364" spans="1:91" x14ac:dyDescent="0.35">
      <c r="A364" s="5" t="s">
        <v>207</v>
      </c>
      <c r="B364" t="s">
        <v>143</v>
      </c>
      <c r="C364" t="s">
        <v>715</v>
      </c>
      <c r="D364" t="s">
        <v>56</v>
      </c>
      <c r="E364" s="6" t="s">
        <v>52</v>
      </c>
      <c r="F364" s="6" t="s">
        <v>64</v>
      </c>
      <c r="G364" s="6" t="s">
        <v>58</v>
      </c>
      <c r="H364" s="6" t="s">
        <v>116</v>
      </c>
      <c r="I364">
        <v>5</v>
      </c>
      <c r="J364">
        <v>5</v>
      </c>
      <c r="K364">
        <v>5</v>
      </c>
      <c r="L364" s="6" t="str">
        <f>VLOOKUP($A364,PreSurvey!$D:M,10,FALSE)</f>
        <v>Agree Slightly</v>
      </c>
      <c r="M364" t="s">
        <v>68</v>
      </c>
      <c r="N364" s="6" t="str">
        <f>VLOOKUP($A364,PreSurvey!$D:N,11,FALSE)</f>
        <v>Neither Agree nor Disagree</v>
      </c>
      <c r="O364" t="s">
        <v>68</v>
      </c>
      <c r="P364" s="6" t="str">
        <f>VLOOKUP($A364,PreSurvey!$D:O,12,FALSE)</f>
        <v>Neither Agree nor Disagree</v>
      </c>
      <c r="Q364" t="s">
        <v>68</v>
      </c>
      <c r="R364" s="6" t="str">
        <f>VLOOKUP($A364,PreSurvey!$D:P,13,FALSE)</f>
        <v>Agree Slightly</v>
      </c>
      <c r="S364" t="s">
        <v>68</v>
      </c>
      <c r="T364" s="6" t="str">
        <f>VLOOKUP($A364,PreSurvey!$D:Q,14,FALSE)</f>
        <v>Agree Slightly</v>
      </c>
      <c r="U364" t="s">
        <v>68</v>
      </c>
      <c r="V364" s="6" t="str">
        <f>VLOOKUP($A364,PreSurvey!$D:R,15,FALSE)</f>
        <v>Disagree Slightly</v>
      </c>
      <c r="W364" t="s">
        <v>67</v>
      </c>
      <c r="X364" s="6" t="str">
        <f>VLOOKUP($A364,PreSurvey!$D:S,16,FALSE)</f>
        <v>Disagree Strongly</v>
      </c>
      <c r="Y364" t="s">
        <v>67</v>
      </c>
      <c r="Z364" s="6" t="str">
        <f>VLOOKUP($A364,PreSurvey!$D:T,17,FALSE)</f>
        <v>Disagree Strongly</v>
      </c>
      <c r="AA364" t="s">
        <v>67</v>
      </c>
      <c r="AB364" s="6" t="str">
        <f>VLOOKUP($A364,PreSurvey!$D:U,18,FALSE)</f>
        <v>Agree Slightly</v>
      </c>
      <c r="AC364" t="s">
        <v>68</v>
      </c>
      <c r="AD364" s="6" t="str">
        <f>VLOOKUP($A364,PreSurvey!$D:V,19,FALSE)</f>
        <v>Disagree Slightly</v>
      </c>
      <c r="AE364" t="s">
        <v>68</v>
      </c>
      <c r="AF364" s="6" t="str">
        <f>VLOOKUP($A364,PreSurvey!$D:W,20,FALSE)</f>
        <v>Agree Slightly</v>
      </c>
      <c r="AG364" t="s">
        <v>68</v>
      </c>
      <c r="AH364" s="6" t="str">
        <f>VLOOKUP($A364,PreSurvey!$D:X,21,FALSE)</f>
        <v>Agree Slightly</v>
      </c>
      <c r="AI364" t="s">
        <v>68</v>
      </c>
      <c r="AJ364" s="6" t="str">
        <f>VLOOKUP($A364,PreSurvey!$D:Y,22,FALSE)</f>
        <v>Disagree Strongly</v>
      </c>
      <c r="AK364" t="s">
        <v>67</v>
      </c>
      <c r="AL364" s="6" t="str">
        <f>VLOOKUP($A364,PreSurvey!$D:Z,23,FALSE)</f>
        <v>Disagree Strongly</v>
      </c>
      <c r="AM364" t="s">
        <v>60</v>
      </c>
      <c r="AN364" s="6" t="str">
        <f>VLOOKUP($A364,PreSurvey!$D:AA,24,FALSE)</f>
        <v>Disagree Slightly</v>
      </c>
      <c r="AO364" t="s">
        <v>60</v>
      </c>
      <c r="AP364" s="6" t="str">
        <f>VLOOKUP($A364,PreSurvey!$D:AB,25,FALSE)</f>
        <v>Disagree Strongly</v>
      </c>
      <c r="AQ364" t="s">
        <v>67</v>
      </c>
      <c r="AR364" s="6" t="str">
        <f>VLOOKUP($A364,PreSurvey!$D:AC,26,FALSE)</f>
        <v>Agree Slightly</v>
      </c>
      <c r="AS364" t="s">
        <v>68</v>
      </c>
      <c r="AT364" s="6" t="str">
        <f>VLOOKUP($A364,PreSurvey!$D:AD,27,FALSE)</f>
        <v>Agree Slightly</v>
      </c>
      <c r="AU364" t="s">
        <v>68</v>
      </c>
      <c r="AV364" s="6" t="str">
        <f>VLOOKUP($A364,PreSurvey!$D:AE,28,FALSE)</f>
        <v>Agree Slightly</v>
      </c>
      <c r="AW364" t="s">
        <v>60</v>
      </c>
      <c r="AX364" s="6" t="str">
        <f>VLOOKUP($A364,PreSurvey!$D:AF,29,FALSE)</f>
        <v>Agree Slightly</v>
      </c>
      <c r="AY364" t="s">
        <v>65</v>
      </c>
      <c r="AZ364" s="6" t="str">
        <f>VLOOKUP($A364,PreSurvey!$D:AG,30,FALSE)</f>
        <v>Agree Slightly</v>
      </c>
      <c r="BA364" t="s">
        <v>65</v>
      </c>
      <c r="BB364" s="6" t="str">
        <f>VLOOKUP($A364,PreSurvey!$D:AH,31,FALSE)</f>
        <v>Agree Slightly</v>
      </c>
      <c r="BC364" t="s">
        <v>68</v>
      </c>
      <c r="BD364" s="6" t="str">
        <f>VLOOKUP($A364,PreSurvey!$D:AI,32,FALSE)</f>
        <v>Neither Agree nor Disagree</v>
      </c>
      <c r="BE364" t="s">
        <v>65</v>
      </c>
      <c r="BF364" s="6" t="str">
        <f>VLOOKUP($A364,PreSurvey!$D:AJ,33,FALSE)</f>
        <v>Disagree Slightly</v>
      </c>
      <c r="BG364" t="s">
        <v>60</v>
      </c>
      <c r="BH364" s="6" t="str">
        <f>VLOOKUP($A364,PreSurvey!$D:AK,34,FALSE)</f>
        <v>Disagree Strongly</v>
      </c>
      <c r="BI364" t="s">
        <v>67</v>
      </c>
      <c r="BJ364" s="6" t="str">
        <f>VLOOKUP($A364,PreSurvey!$D:AL,35,FALSE)</f>
        <v>Disagree Strongly</v>
      </c>
      <c r="BK364" t="s">
        <v>67</v>
      </c>
      <c r="BL364" s="6" t="str">
        <f>VLOOKUP($A364,PreSurvey!$D:AM,36,FALSE)</f>
        <v>Disagree Strongly</v>
      </c>
      <c r="BM364" t="s">
        <v>67</v>
      </c>
      <c r="BN364" s="6" t="str">
        <f>VLOOKUP($A364,PreSurvey!$D:AN,37,FALSE)</f>
        <v>Agree Slightly</v>
      </c>
      <c r="BO364" t="s">
        <v>65</v>
      </c>
      <c r="BP364" s="6" t="str">
        <f>VLOOKUP($A364,PreSurvey!$D:AO,38,FALSE)</f>
        <v>Disagree Strongly</v>
      </c>
      <c r="BQ364" t="s">
        <v>67</v>
      </c>
      <c r="BR364" s="6" t="str">
        <f>VLOOKUP($A364,PreSurvey!$D:AP,39,FALSE)</f>
        <v>Disagree Strongly</v>
      </c>
      <c r="BS364" t="s">
        <v>67</v>
      </c>
      <c r="BT364" s="6" t="str">
        <f>VLOOKUP($A364,PreSurvey!$D:AQ,40,FALSE)</f>
        <v>Disagree Strongly</v>
      </c>
      <c r="BU364" t="s">
        <v>67</v>
      </c>
      <c r="BV364" s="6" t="str">
        <f>VLOOKUP($A364,PreSurvey!$D:AR,41,FALSE)</f>
        <v>Disagree Strongly</v>
      </c>
      <c r="BW364" t="s">
        <v>67</v>
      </c>
      <c r="BX364" s="6" t="str">
        <f>VLOOKUP($A364,PreSurvey!$D:AS,42,FALSE)</f>
        <v>Disagree Strongly</v>
      </c>
      <c r="BY364" t="s">
        <v>67</v>
      </c>
      <c r="BZ364" s="6" t="str">
        <f>VLOOKUP($A364,PreSurvey!$D:AT,43,FALSE)</f>
        <v>Agree Slightly</v>
      </c>
      <c r="CA364" t="s">
        <v>67</v>
      </c>
      <c r="CB364" s="6" t="str">
        <f>VLOOKUP($A364,PreSurvey!$D:AU,44,FALSE)</f>
        <v>Agree Slightly</v>
      </c>
      <c r="CC364" t="s">
        <v>68</v>
      </c>
      <c r="CD364" s="6" t="str">
        <f>VLOOKUP($A364,PreSurvey!$D:AV,45,FALSE)</f>
        <v>Agree Strongly</v>
      </c>
      <c r="CE364" t="s">
        <v>68</v>
      </c>
      <c r="CF364" s="6" t="str">
        <f>VLOOKUP($A364,PreSurvey!$D:AW,46,FALSE)</f>
        <v>Agree Slightly</v>
      </c>
      <c r="CG364" t="s">
        <v>68</v>
      </c>
      <c r="CH364" s="6" t="str">
        <f>VLOOKUP($A364,PreSurvey!$D:AX,47,FALSE)</f>
        <v>Agree Slightly</v>
      </c>
      <c r="CI364" t="s">
        <v>68</v>
      </c>
      <c r="CJ364" s="6" t="str">
        <f>VLOOKUP($A364,PreSurvey!$D:AY,48,FALSE)</f>
        <v>Agree Strongly</v>
      </c>
      <c r="CK364" t="s">
        <v>68</v>
      </c>
      <c r="CL364">
        <v>913</v>
      </c>
      <c r="CM364" s="3">
        <v>44441.564583333333</v>
      </c>
    </row>
    <row r="365" spans="1:91" x14ac:dyDescent="0.35">
      <c r="A365" s="5" t="s">
        <v>220</v>
      </c>
      <c r="B365" t="s">
        <v>143</v>
      </c>
      <c r="C365" t="s">
        <v>702</v>
      </c>
      <c r="D365" t="s">
        <v>56</v>
      </c>
      <c r="E365" s="6" t="s">
        <v>52</v>
      </c>
      <c r="F365" s="6" t="s">
        <v>57</v>
      </c>
      <c r="G365" s="6" t="s">
        <v>52</v>
      </c>
      <c r="H365" s="6" t="s">
        <v>59</v>
      </c>
      <c r="I365">
        <v>3</v>
      </c>
      <c r="J365">
        <v>4</v>
      </c>
      <c r="K365">
        <v>4</v>
      </c>
      <c r="L365" s="6" t="str">
        <f>VLOOKUP($A365,PreSurvey!$D:M,10,FALSE)</f>
        <v>Agree Slightly</v>
      </c>
      <c r="M365" t="s">
        <v>68</v>
      </c>
      <c r="N365" s="6" t="str">
        <f>VLOOKUP($A365,PreSurvey!$D:N,11,FALSE)</f>
        <v>Disagree Strongly</v>
      </c>
      <c r="O365" t="s">
        <v>67</v>
      </c>
      <c r="P365" s="6" t="str">
        <f>VLOOKUP($A365,PreSurvey!$D:O,12,FALSE)</f>
        <v>Disagree Slightly</v>
      </c>
      <c r="Q365" t="s">
        <v>66</v>
      </c>
      <c r="R365" s="6" t="str">
        <f>VLOOKUP($A365,PreSurvey!$D:P,13,FALSE)</f>
        <v>Agree Strongly</v>
      </c>
      <c r="S365" t="s">
        <v>68</v>
      </c>
      <c r="T365" s="6" t="str">
        <f>VLOOKUP($A365,PreSurvey!$D:Q,14,FALSE)</f>
        <v>Agree Strongly</v>
      </c>
      <c r="U365" t="s">
        <v>68</v>
      </c>
      <c r="V365" s="6" t="str">
        <f>VLOOKUP($A365,PreSurvey!$D:R,15,FALSE)</f>
        <v>Disagree Strongly</v>
      </c>
      <c r="W365" t="s">
        <v>67</v>
      </c>
      <c r="X365" s="6" t="str">
        <f>VLOOKUP($A365,PreSurvey!$D:S,16,FALSE)</f>
        <v>Disagree Strongly</v>
      </c>
      <c r="Y365" t="s">
        <v>67</v>
      </c>
      <c r="Z365" s="6" t="str">
        <f>VLOOKUP($A365,PreSurvey!$D:T,17,FALSE)</f>
        <v>Disagree Strongly</v>
      </c>
      <c r="AA365" t="s">
        <v>67</v>
      </c>
      <c r="AB365" s="6" t="str">
        <f>VLOOKUP($A365,PreSurvey!$D:U,18,FALSE)</f>
        <v>Agree Slightly</v>
      </c>
      <c r="AC365" t="s">
        <v>68</v>
      </c>
      <c r="AD365" s="6" t="str">
        <f>VLOOKUP($A365,PreSurvey!$D:V,19,FALSE)</f>
        <v>Disagree Strongly</v>
      </c>
      <c r="AE365" t="s">
        <v>60</v>
      </c>
      <c r="AF365" s="6" t="str">
        <f>VLOOKUP($A365,PreSurvey!$D:W,20,FALSE)</f>
        <v>Disagree Slightly</v>
      </c>
      <c r="AG365" t="s">
        <v>66</v>
      </c>
      <c r="AH365" s="6" t="str">
        <f>VLOOKUP($A365,PreSurvey!$D:X,21,FALSE)</f>
        <v>Disagree Strongly</v>
      </c>
      <c r="AI365" t="s">
        <v>66</v>
      </c>
      <c r="AJ365" s="6" t="str">
        <f>VLOOKUP($A365,PreSurvey!$D:Y,22,FALSE)</f>
        <v>Disagree Strongly</v>
      </c>
      <c r="AK365" t="s">
        <v>67</v>
      </c>
      <c r="AL365" s="6" t="str">
        <f>VLOOKUP($A365,PreSurvey!$D:Z,23,FALSE)</f>
        <v>Disagree Strongly</v>
      </c>
      <c r="AM365" t="s">
        <v>67</v>
      </c>
      <c r="AN365" s="6" t="str">
        <f>VLOOKUP($A365,PreSurvey!$D:AA,24,FALSE)</f>
        <v>Disagree Strongly</v>
      </c>
      <c r="AO365" t="s">
        <v>67</v>
      </c>
      <c r="AP365" s="6" t="str">
        <f>VLOOKUP($A365,PreSurvey!$D:AB,25,FALSE)</f>
        <v>Disagree Strongly</v>
      </c>
      <c r="AQ365" t="s">
        <v>67</v>
      </c>
      <c r="AR365" s="6" t="str">
        <f>VLOOKUP($A365,PreSurvey!$D:AC,26,FALSE)</f>
        <v>Neither Agree nor Disagree</v>
      </c>
      <c r="AS365" t="s">
        <v>65</v>
      </c>
      <c r="AT365" s="6" t="str">
        <f>VLOOKUP($A365,PreSurvey!$D:AD,27,FALSE)</f>
        <v>Agree Strongly</v>
      </c>
      <c r="AU365" t="s">
        <v>68</v>
      </c>
      <c r="AV365" s="6" t="str">
        <f>VLOOKUP($A365,PreSurvey!$D:AE,28,FALSE)</f>
        <v>Disagree Strongly</v>
      </c>
      <c r="AW365" t="s">
        <v>66</v>
      </c>
      <c r="AX365" s="6" t="str">
        <f>VLOOKUP($A365,PreSurvey!$D:AF,29,FALSE)</f>
        <v>Neither Agree nor Disagree</v>
      </c>
      <c r="AY365" t="s">
        <v>66</v>
      </c>
      <c r="AZ365" s="6" t="str">
        <f>VLOOKUP($A365,PreSurvey!$D:AG,30,FALSE)</f>
        <v>Disagree Strongly</v>
      </c>
      <c r="BA365" t="s">
        <v>67</v>
      </c>
      <c r="BB365" s="6" t="str">
        <f>VLOOKUP($A365,PreSurvey!$D:AH,31,FALSE)</f>
        <v>Agree Slightly</v>
      </c>
      <c r="BC365" t="s">
        <v>65</v>
      </c>
      <c r="BD365" s="6" t="str">
        <f>VLOOKUP($A365,PreSurvey!$D:AI,32,FALSE)</f>
        <v>Agree Slightly</v>
      </c>
      <c r="BE365" t="s">
        <v>65</v>
      </c>
      <c r="BF365" s="6" t="str">
        <f>VLOOKUP($A365,PreSurvey!$D:AJ,33,FALSE)</f>
        <v>Disagree Strongly</v>
      </c>
      <c r="BG365" t="s">
        <v>67</v>
      </c>
      <c r="BH365" s="6" t="str">
        <f>VLOOKUP($A365,PreSurvey!$D:AK,34,FALSE)</f>
        <v>Disagree Strongly</v>
      </c>
      <c r="BI365" t="s">
        <v>67</v>
      </c>
      <c r="BJ365" s="6" t="str">
        <f>VLOOKUP($A365,PreSurvey!$D:AL,35,FALSE)</f>
        <v>Disagree Strongly</v>
      </c>
      <c r="BK365" t="s">
        <v>67</v>
      </c>
      <c r="BL365" s="6" t="str">
        <f>VLOOKUP($A365,PreSurvey!$D:AM,36,FALSE)</f>
        <v>Agree Slightly</v>
      </c>
      <c r="BM365" t="s">
        <v>65</v>
      </c>
      <c r="BN365" s="6" t="str">
        <f>VLOOKUP($A365,PreSurvey!$D:AN,37,FALSE)</f>
        <v>Neither Agree nor Disagree</v>
      </c>
      <c r="BO365" t="s">
        <v>60</v>
      </c>
      <c r="BP365" s="6" t="str">
        <f>VLOOKUP($A365,PreSurvey!$D:AO,38,FALSE)</f>
        <v>Disagree Strongly</v>
      </c>
      <c r="BQ365" t="s">
        <v>67</v>
      </c>
      <c r="BR365" s="6" t="str">
        <f>VLOOKUP($A365,PreSurvey!$D:AP,39,FALSE)</f>
        <v>Disagree Strongly</v>
      </c>
      <c r="BS365" t="s">
        <v>67</v>
      </c>
      <c r="BT365" s="6" t="str">
        <f>VLOOKUP($A365,PreSurvey!$D:AQ,40,FALSE)</f>
        <v>Disagree Strongly</v>
      </c>
      <c r="BU365" t="s">
        <v>67</v>
      </c>
      <c r="BV365" s="6" t="str">
        <f>VLOOKUP($A365,PreSurvey!$D:AR,41,FALSE)</f>
        <v>Disagree Strongly</v>
      </c>
      <c r="BW365" t="s">
        <v>67</v>
      </c>
      <c r="BX365" s="6" t="str">
        <f>VLOOKUP($A365,PreSurvey!$D:AS,42,FALSE)</f>
        <v>Disagree Strongly</v>
      </c>
      <c r="BY365" t="s">
        <v>67</v>
      </c>
      <c r="BZ365" s="6" t="str">
        <f>VLOOKUP($A365,PreSurvey!$D:AT,43,FALSE)</f>
        <v>Agree Strongly</v>
      </c>
      <c r="CA365" t="s">
        <v>68</v>
      </c>
      <c r="CB365" s="6" t="str">
        <f>VLOOKUP($A365,PreSurvey!$D:AU,44,FALSE)</f>
        <v>Agree Strongly</v>
      </c>
      <c r="CC365" t="s">
        <v>68</v>
      </c>
      <c r="CD365" s="6" t="str">
        <f>VLOOKUP($A365,PreSurvey!$D:AV,45,FALSE)</f>
        <v>Agree Strongly</v>
      </c>
      <c r="CE365" t="s">
        <v>68</v>
      </c>
      <c r="CF365" s="6" t="str">
        <f>VLOOKUP($A365,PreSurvey!$D:AW,46,FALSE)</f>
        <v>Agree Strongly</v>
      </c>
      <c r="CG365" t="s">
        <v>68</v>
      </c>
      <c r="CH365" s="6" t="str">
        <f>VLOOKUP($A365,PreSurvey!$D:AX,47,FALSE)</f>
        <v>Agree Strongly</v>
      </c>
      <c r="CI365" t="s">
        <v>68</v>
      </c>
      <c r="CJ365" s="6" t="str">
        <f>VLOOKUP($A365,PreSurvey!$D:AY,48,FALSE)</f>
        <v>Agree Slightly</v>
      </c>
      <c r="CK365" t="s">
        <v>65</v>
      </c>
      <c r="CL365">
        <v>880</v>
      </c>
      <c r="CM365" s="3">
        <v>44441.454861111109</v>
      </c>
    </row>
    <row r="366" spans="1:91" x14ac:dyDescent="0.35">
      <c r="A366" s="5" t="s">
        <v>476</v>
      </c>
      <c r="B366" t="s">
        <v>143</v>
      </c>
      <c r="C366" t="s">
        <v>715</v>
      </c>
      <c r="D366" t="s">
        <v>63</v>
      </c>
      <c r="E366" s="6" t="s">
        <v>58</v>
      </c>
      <c r="F366" s="6" t="s">
        <v>73</v>
      </c>
      <c r="G366" s="6" t="s">
        <v>58</v>
      </c>
      <c r="H366" s="6" t="s">
        <v>59</v>
      </c>
      <c r="I366">
        <v>5</v>
      </c>
      <c r="J366">
        <v>5</v>
      </c>
      <c r="K366">
        <v>5</v>
      </c>
      <c r="L366" s="6" t="str">
        <f>VLOOKUP($A366,PreSurvey!$D:M,10,FALSE)</f>
        <v>Agree Slightly</v>
      </c>
      <c r="M366" t="s">
        <v>68</v>
      </c>
      <c r="N366" s="6" t="str">
        <f>VLOOKUP($A366,PreSurvey!$D:N,11,FALSE)</f>
        <v>Agree Strongly</v>
      </c>
      <c r="O366" t="s">
        <v>67</v>
      </c>
      <c r="P366" s="6" t="str">
        <f>VLOOKUP($A366,PreSurvey!$D:O,12,FALSE)</f>
        <v>Neither Agree nor Disagree</v>
      </c>
      <c r="Q366" t="s">
        <v>66</v>
      </c>
      <c r="R366" s="6" t="str">
        <f>VLOOKUP($A366,PreSurvey!$D:P,13,FALSE)</f>
        <v>Disagree Strongly</v>
      </c>
      <c r="S366" t="s">
        <v>68</v>
      </c>
      <c r="T366" s="6" t="str">
        <f>VLOOKUP($A366,PreSurvey!$D:Q,14,FALSE)</f>
        <v>Disagree Strongly</v>
      </c>
      <c r="U366" t="s">
        <v>68</v>
      </c>
      <c r="V366" s="6" t="str">
        <f>VLOOKUP($A366,PreSurvey!$D:R,15,FALSE)</f>
        <v>Disagree Strongly</v>
      </c>
      <c r="W366" t="s">
        <v>67</v>
      </c>
      <c r="X366" s="6" t="str">
        <f>VLOOKUP($A366,PreSurvey!$D:S,16,FALSE)</f>
        <v>Agree Strongly</v>
      </c>
      <c r="Y366" t="s">
        <v>67</v>
      </c>
      <c r="Z366" s="6" t="str">
        <f>VLOOKUP($A366,PreSurvey!$D:T,17,FALSE)</f>
        <v>Agree Strongly</v>
      </c>
      <c r="AA366" t="s">
        <v>67</v>
      </c>
      <c r="AB366" s="6" t="str">
        <f>VLOOKUP($A366,PreSurvey!$D:U,18,FALSE)</f>
        <v>Disagree Slightly</v>
      </c>
      <c r="AC366" t="s">
        <v>68</v>
      </c>
      <c r="AD366" s="6" t="str">
        <f>VLOOKUP($A366,PreSurvey!$D:V,19,FALSE)</f>
        <v>Agree Strongly</v>
      </c>
      <c r="AE366" t="s">
        <v>66</v>
      </c>
      <c r="AF366" s="6" t="str">
        <f>VLOOKUP($A366,PreSurvey!$D:W,20,FALSE)</f>
        <v>Agree Strongly</v>
      </c>
      <c r="AG366" t="s">
        <v>66</v>
      </c>
      <c r="AH366" s="6" t="str">
        <f>VLOOKUP($A366,PreSurvey!$D:X,21,FALSE)</f>
        <v>Agree Slightly</v>
      </c>
      <c r="AI366" t="s">
        <v>68</v>
      </c>
      <c r="AJ366" s="6" t="str">
        <f>VLOOKUP($A366,PreSurvey!$D:Y,22,FALSE)</f>
        <v>Agree Strongly</v>
      </c>
      <c r="AK366" t="s">
        <v>67</v>
      </c>
      <c r="AL366" s="6" t="str">
        <f>VLOOKUP($A366,PreSurvey!$D:Z,23,FALSE)</f>
        <v>Neither Agree nor Disagree</v>
      </c>
      <c r="AM366" t="s">
        <v>67</v>
      </c>
      <c r="AN366" s="6" t="str">
        <f>VLOOKUP($A366,PreSurvey!$D:AA,24,FALSE)</f>
        <v>Neither Agree nor Disagree</v>
      </c>
      <c r="AO366" t="s">
        <v>67</v>
      </c>
      <c r="AP366" s="6" t="str">
        <f>VLOOKUP($A366,PreSurvey!$D:AB,25,FALSE)</f>
        <v>Disagree Strongly</v>
      </c>
      <c r="AQ366" t="s">
        <v>66</v>
      </c>
      <c r="AR366" s="6" t="str">
        <f>VLOOKUP($A366,PreSurvey!$D:AC,26,FALSE)</f>
        <v>Agree Strongly</v>
      </c>
      <c r="AS366" t="s">
        <v>68</v>
      </c>
      <c r="AT366" s="6" t="str">
        <f>VLOOKUP($A366,PreSurvey!$D:AD,27,FALSE)</f>
        <v>Agree Slightly</v>
      </c>
      <c r="AU366" t="s">
        <v>68</v>
      </c>
      <c r="AV366" s="6" t="str">
        <f>VLOOKUP($A366,PreSurvey!$D:AE,28,FALSE)</f>
        <v>Disagree Strongly</v>
      </c>
      <c r="AW366" t="s">
        <v>67</v>
      </c>
      <c r="AX366" s="6" t="str">
        <f>VLOOKUP($A366,PreSurvey!$D:AF,29,FALSE)</f>
        <v>Agree Slightly</v>
      </c>
      <c r="AY366" t="s">
        <v>68</v>
      </c>
      <c r="AZ366" s="6" t="str">
        <f>VLOOKUP($A366,PreSurvey!$D:AG,30,FALSE)</f>
        <v>Disagree Slightly</v>
      </c>
      <c r="BA366" t="s">
        <v>67</v>
      </c>
      <c r="BB366" s="6" t="str">
        <f>VLOOKUP($A366,PreSurvey!$D:AH,31,FALSE)</f>
        <v>Agree Strongly</v>
      </c>
      <c r="BC366" t="s">
        <v>67</v>
      </c>
      <c r="BD366" s="6" t="str">
        <f>VLOOKUP($A366,PreSurvey!$D:AI,32,FALSE)</f>
        <v>Agree Strongly</v>
      </c>
      <c r="BE366" t="s">
        <v>65</v>
      </c>
      <c r="BF366" s="6" t="str">
        <f>VLOOKUP($A366,PreSurvey!$D:AJ,33,FALSE)</f>
        <v>Disagree Strongly</v>
      </c>
      <c r="BG366" t="s">
        <v>67</v>
      </c>
      <c r="BH366" s="6" t="str">
        <f>VLOOKUP($A366,PreSurvey!$D:AK,34,FALSE)</f>
        <v>Disagree Strongly</v>
      </c>
      <c r="BI366" t="s">
        <v>67</v>
      </c>
      <c r="BJ366" s="6" t="str">
        <f>VLOOKUP($A366,PreSurvey!$D:AL,35,FALSE)</f>
        <v>Disagree Strongly</v>
      </c>
      <c r="BK366" t="s">
        <v>68</v>
      </c>
      <c r="BL366" s="6" t="str">
        <f>VLOOKUP($A366,PreSurvey!$D:AM,36,FALSE)</f>
        <v>Disagree Strongly</v>
      </c>
      <c r="BM366" t="s">
        <v>68</v>
      </c>
      <c r="BN366" s="6" t="str">
        <f>VLOOKUP($A366,PreSurvey!$D:AN,37,FALSE)</f>
        <v>Disagree Strongly</v>
      </c>
      <c r="BO366" t="s">
        <v>68</v>
      </c>
      <c r="BP366" s="6" t="str">
        <f>VLOOKUP($A366,PreSurvey!$D:AO,38,FALSE)</f>
        <v>Neither Agree nor Disagree</v>
      </c>
      <c r="BQ366" t="s">
        <v>67</v>
      </c>
      <c r="BR366" s="6" t="str">
        <f>VLOOKUP($A366,PreSurvey!$D:AP,39,FALSE)</f>
        <v>Disagree Strongly</v>
      </c>
      <c r="BS366" t="s">
        <v>67</v>
      </c>
      <c r="BT366" s="6" t="str">
        <f>VLOOKUP($A366,PreSurvey!$D:AQ,40,FALSE)</f>
        <v>Agree Strongly</v>
      </c>
      <c r="BU366" t="s">
        <v>67</v>
      </c>
      <c r="BV366" s="6" t="str">
        <f>VLOOKUP($A366,PreSurvey!$D:AR,41,FALSE)</f>
        <v>Agree Slightly</v>
      </c>
      <c r="BW366" t="s">
        <v>67</v>
      </c>
      <c r="BX366" s="6" t="str">
        <f>VLOOKUP($A366,PreSurvey!$D:AS,42,FALSE)</f>
        <v>Agree Strongly</v>
      </c>
      <c r="BY366" t="s">
        <v>67</v>
      </c>
      <c r="BZ366" s="6" t="str">
        <f>VLOOKUP($A366,PreSurvey!$D:AT,43,FALSE)</f>
        <v>Agree Strongly</v>
      </c>
      <c r="CA366" t="s">
        <v>68</v>
      </c>
      <c r="CB366" s="6" t="str">
        <f>VLOOKUP($A366,PreSurvey!$D:AU,44,FALSE)</f>
        <v>Agree Strongly</v>
      </c>
      <c r="CC366" t="s">
        <v>68</v>
      </c>
      <c r="CD366" s="6" t="str">
        <f>VLOOKUP($A366,PreSurvey!$D:AV,45,FALSE)</f>
        <v>Agree Strongly</v>
      </c>
      <c r="CE366" t="s">
        <v>68</v>
      </c>
      <c r="CF366" s="6" t="str">
        <f>VLOOKUP($A366,PreSurvey!$D:AW,46,FALSE)</f>
        <v>Agree Strongly</v>
      </c>
      <c r="CG366" t="s">
        <v>68</v>
      </c>
      <c r="CH366" s="6" t="str">
        <f>VLOOKUP($A366,PreSurvey!$D:AX,47,FALSE)</f>
        <v>Agree Strongly</v>
      </c>
      <c r="CI366" t="s">
        <v>68</v>
      </c>
      <c r="CJ366" s="6" t="str">
        <f>VLOOKUP($A366,PreSurvey!$D:AY,48,FALSE)</f>
        <v>Agree Strongly</v>
      </c>
      <c r="CK366" t="s">
        <v>65</v>
      </c>
      <c r="CL366">
        <v>940</v>
      </c>
      <c r="CM366" s="3">
        <v>44443.143750000003</v>
      </c>
    </row>
    <row r="367" spans="1:91" x14ac:dyDescent="0.35">
      <c r="A367" s="5">
        <v>5709</v>
      </c>
      <c r="B367" t="s">
        <v>143</v>
      </c>
      <c r="C367" t="s">
        <v>705</v>
      </c>
      <c r="D367" t="s">
        <v>63</v>
      </c>
      <c r="E367" s="6" t="s">
        <v>52</v>
      </c>
      <c r="F367" s="6" t="s">
        <v>77</v>
      </c>
      <c r="G367" s="6" t="s">
        <v>58</v>
      </c>
      <c r="H367" s="6" t="s">
        <v>74</v>
      </c>
      <c r="I367">
        <v>5</v>
      </c>
      <c r="J367">
        <v>5</v>
      </c>
      <c r="K367">
        <v>5</v>
      </c>
      <c r="L367" s="6" t="str">
        <f>VLOOKUP($A367,PreSurvey!$D:M,10,FALSE)</f>
        <v>Agree Slightly</v>
      </c>
      <c r="M367" t="s">
        <v>68</v>
      </c>
      <c r="N367" s="6" t="str">
        <f>VLOOKUP($A367,PreSurvey!$D:N,11,FALSE)</f>
        <v>Disagree Slightly</v>
      </c>
      <c r="O367" t="s">
        <v>67</v>
      </c>
      <c r="P367" s="6" t="str">
        <f>VLOOKUP($A367,PreSurvey!$D:O,12,FALSE)</f>
        <v>Disagree Slightly</v>
      </c>
      <c r="Q367" t="s">
        <v>66</v>
      </c>
      <c r="R367" s="6" t="str">
        <f>VLOOKUP($A367,PreSurvey!$D:P,13,FALSE)</f>
        <v>Agree Slightly</v>
      </c>
      <c r="S367" t="s">
        <v>68</v>
      </c>
      <c r="T367" s="6" t="str">
        <f>VLOOKUP($A367,PreSurvey!$D:Q,14,FALSE)</f>
        <v>Agree Strongly</v>
      </c>
      <c r="U367" t="s">
        <v>68</v>
      </c>
      <c r="V367" s="6" t="str">
        <f>VLOOKUP($A367,PreSurvey!$D:R,15,FALSE)</f>
        <v>Disagree Strongly</v>
      </c>
      <c r="W367" t="s">
        <v>67</v>
      </c>
      <c r="X367" s="6" t="str">
        <f>VLOOKUP($A367,PreSurvey!$D:S,16,FALSE)</f>
        <v>Disagree Strongly</v>
      </c>
      <c r="Y367" t="s">
        <v>67</v>
      </c>
      <c r="Z367" s="6" t="str">
        <f>VLOOKUP($A367,PreSurvey!$D:T,17,FALSE)</f>
        <v>Disagree Strongly</v>
      </c>
      <c r="AA367" t="s">
        <v>67</v>
      </c>
      <c r="AB367" s="6" t="str">
        <f>VLOOKUP($A367,PreSurvey!$D:U,18,FALSE)</f>
        <v>Agree Slightly</v>
      </c>
      <c r="AC367" t="s">
        <v>68</v>
      </c>
      <c r="AD367" s="6" t="str">
        <f>VLOOKUP($A367,PreSurvey!$D:V,19,FALSE)</f>
        <v>Disagree Slightly</v>
      </c>
      <c r="AE367" t="s">
        <v>66</v>
      </c>
      <c r="AF367" s="6" t="str">
        <f>VLOOKUP($A367,PreSurvey!$D:W,20,FALSE)</f>
        <v>Disagree Slightly</v>
      </c>
      <c r="AG367" t="s">
        <v>66</v>
      </c>
      <c r="AH367" s="6" t="str">
        <f>VLOOKUP($A367,PreSurvey!$D:X,21,FALSE)</f>
        <v>Neither Agree nor Disagree</v>
      </c>
      <c r="AI367" t="s">
        <v>68</v>
      </c>
      <c r="AJ367" s="6" t="str">
        <f>VLOOKUP($A367,PreSurvey!$D:Y,22,FALSE)</f>
        <v>Neither Agree nor Disagree</v>
      </c>
      <c r="AK367" t="s">
        <v>67</v>
      </c>
      <c r="AL367" s="6" t="str">
        <f>VLOOKUP($A367,PreSurvey!$D:Z,23,FALSE)</f>
        <v>Disagree Slightly</v>
      </c>
      <c r="AM367" t="s">
        <v>67</v>
      </c>
      <c r="AN367" s="6" t="str">
        <f>VLOOKUP($A367,PreSurvey!$D:AA,24,FALSE)</f>
        <v>Disagree Slightly</v>
      </c>
      <c r="AO367" t="s">
        <v>67</v>
      </c>
      <c r="AP367" s="6" t="str">
        <f>VLOOKUP($A367,PreSurvey!$D:AB,25,FALSE)</f>
        <v>Disagree Strongly</v>
      </c>
      <c r="AQ367" t="s">
        <v>66</v>
      </c>
      <c r="AR367" s="6" t="str">
        <f>VLOOKUP($A367,PreSurvey!$D:AC,26,FALSE)</f>
        <v>Agree Slightly</v>
      </c>
      <c r="AS367" t="s">
        <v>68</v>
      </c>
      <c r="AT367" s="6" t="str">
        <f>VLOOKUP($A367,PreSurvey!$D:AD,27,FALSE)</f>
        <v>Agree Strongly</v>
      </c>
      <c r="AU367" t="s">
        <v>68</v>
      </c>
      <c r="AV367" s="6" t="str">
        <f>VLOOKUP($A367,PreSurvey!$D:AE,28,FALSE)</f>
        <v>Disagree Slightly</v>
      </c>
      <c r="AW367" t="s">
        <v>67</v>
      </c>
      <c r="AX367" s="6" t="str">
        <f>VLOOKUP($A367,PreSurvey!$D:AF,29,FALSE)</f>
        <v>Disagree Slightly</v>
      </c>
      <c r="AY367" t="s">
        <v>68</v>
      </c>
      <c r="AZ367" s="6" t="str">
        <f>VLOOKUP($A367,PreSurvey!$D:AG,30,FALSE)</f>
        <v>Disagree Slightly</v>
      </c>
      <c r="BA367" t="s">
        <v>67</v>
      </c>
      <c r="BB367" s="6" t="str">
        <f>VLOOKUP($A367,PreSurvey!$D:AH,31,FALSE)</f>
        <v>Agree Slightly</v>
      </c>
      <c r="BC367" t="s">
        <v>67</v>
      </c>
      <c r="BD367" s="6" t="str">
        <f>VLOOKUP($A367,PreSurvey!$D:AI,32,FALSE)</f>
        <v>Agree Slightly</v>
      </c>
      <c r="BE367" t="s">
        <v>65</v>
      </c>
      <c r="BF367" s="6" t="str">
        <f>VLOOKUP($A367,PreSurvey!$D:AJ,33,FALSE)</f>
        <v>Disagree Strongly</v>
      </c>
      <c r="BG367" t="s">
        <v>67</v>
      </c>
      <c r="BH367" s="6" t="str">
        <f>VLOOKUP($A367,PreSurvey!$D:AK,34,FALSE)</f>
        <v>Disagree Strongly</v>
      </c>
      <c r="BI367" t="s">
        <v>67</v>
      </c>
      <c r="BJ367" s="6" t="str">
        <f>VLOOKUP($A367,PreSurvey!$D:AL,35,FALSE)</f>
        <v>Disagree Strongly</v>
      </c>
      <c r="BK367" t="s">
        <v>68</v>
      </c>
      <c r="BL367" s="6" t="str">
        <f>VLOOKUP($A367,PreSurvey!$D:AM,36,FALSE)</f>
        <v>Disagree Slightly</v>
      </c>
      <c r="BM367" t="s">
        <v>68</v>
      </c>
      <c r="BN367" s="6" t="str">
        <f>VLOOKUP($A367,PreSurvey!$D:AN,37,FALSE)</f>
        <v>Disagree Slightly</v>
      </c>
      <c r="BO367" t="s">
        <v>68</v>
      </c>
      <c r="BP367" s="6" t="str">
        <f>VLOOKUP($A367,PreSurvey!$D:AO,38,FALSE)</f>
        <v>Disagree Strongly</v>
      </c>
      <c r="BQ367" t="s">
        <v>67</v>
      </c>
      <c r="BR367" s="6" t="str">
        <f>VLOOKUP($A367,PreSurvey!$D:AP,39,FALSE)</f>
        <v>Disagree Strongly</v>
      </c>
      <c r="BS367" t="s">
        <v>67</v>
      </c>
      <c r="BT367" s="6" t="str">
        <f>VLOOKUP($A367,PreSurvey!$D:AQ,40,FALSE)</f>
        <v>Disagree Slightly</v>
      </c>
      <c r="BU367" t="s">
        <v>67</v>
      </c>
      <c r="BV367" s="6" t="str">
        <f>VLOOKUP($A367,PreSurvey!$D:AR,41,FALSE)</f>
        <v>Disagree Strongly</v>
      </c>
      <c r="BW367" t="s">
        <v>67</v>
      </c>
      <c r="BX367" s="6" t="str">
        <f>VLOOKUP($A367,PreSurvey!$D:AS,42,FALSE)</f>
        <v>Agree Slightly</v>
      </c>
      <c r="BY367" t="s">
        <v>67</v>
      </c>
      <c r="BZ367" s="6" t="str">
        <f>VLOOKUP($A367,PreSurvey!$D:AT,43,FALSE)</f>
        <v>Neither Agree nor Disagree</v>
      </c>
      <c r="CA367" t="s">
        <v>68</v>
      </c>
      <c r="CB367" s="6" t="str">
        <f>VLOOKUP($A367,PreSurvey!$D:AU,44,FALSE)</f>
        <v>Agree Strongly</v>
      </c>
      <c r="CC367" t="s">
        <v>68</v>
      </c>
      <c r="CD367" s="6" t="str">
        <f>VLOOKUP($A367,PreSurvey!$D:AV,45,FALSE)</f>
        <v>Agree Strongly</v>
      </c>
      <c r="CE367" t="s">
        <v>68</v>
      </c>
      <c r="CF367" s="6" t="str">
        <f>VLOOKUP($A367,PreSurvey!$D:AW,46,FALSE)</f>
        <v>Agree Strongly</v>
      </c>
      <c r="CG367" t="s">
        <v>68</v>
      </c>
      <c r="CH367" s="6" t="str">
        <f>VLOOKUP($A367,PreSurvey!$D:AX,47,FALSE)</f>
        <v>Agree Strongly</v>
      </c>
      <c r="CI367" t="s">
        <v>68</v>
      </c>
      <c r="CJ367" s="6" t="str">
        <f>VLOOKUP($A367,PreSurvey!$D:AY,48,FALSE)</f>
        <v>Agree Strongly</v>
      </c>
      <c r="CK367" t="s">
        <v>65</v>
      </c>
      <c r="CL367">
        <v>941</v>
      </c>
      <c r="CM367" s="3">
        <v>44444.143750000003</v>
      </c>
    </row>
    <row r="368" spans="1:91" x14ac:dyDescent="0.35">
      <c r="A368" s="5" t="s">
        <v>489</v>
      </c>
      <c r="B368" t="s">
        <v>143</v>
      </c>
      <c r="C368" t="s">
        <v>702</v>
      </c>
      <c r="D368" t="s">
        <v>63</v>
      </c>
      <c r="E368" s="6" t="s">
        <v>52</v>
      </c>
      <c r="F368" s="6" t="s">
        <v>64</v>
      </c>
      <c r="G368" s="6" t="s">
        <v>58</v>
      </c>
      <c r="H368" s="6" t="s">
        <v>59</v>
      </c>
      <c r="I368">
        <v>5</v>
      </c>
      <c r="J368">
        <v>5</v>
      </c>
      <c r="K368">
        <v>5</v>
      </c>
      <c r="L368" s="6" t="str">
        <f>VLOOKUP($A368,PreSurvey!$D:M,10,FALSE)</f>
        <v>Agree Slightly</v>
      </c>
      <c r="M368" t="s">
        <v>68</v>
      </c>
      <c r="N368" s="6" t="str">
        <f>VLOOKUP($A368,PreSurvey!$D:N,11,FALSE)</f>
        <v>Disagree Slightly</v>
      </c>
      <c r="O368" t="s">
        <v>67</v>
      </c>
      <c r="P368" s="6" t="str">
        <f>VLOOKUP($A368,PreSurvey!$D:O,12,FALSE)</f>
        <v>Disagree Slightly</v>
      </c>
      <c r="Q368" t="s">
        <v>66</v>
      </c>
      <c r="R368" s="6" t="str">
        <f>VLOOKUP($A368,PreSurvey!$D:P,13,FALSE)</f>
        <v>Agree Slightly</v>
      </c>
      <c r="S368" t="s">
        <v>68</v>
      </c>
      <c r="T368" s="6" t="str">
        <f>VLOOKUP($A368,PreSurvey!$D:Q,14,FALSE)</f>
        <v>Agree Slightly</v>
      </c>
      <c r="U368" t="s">
        <v>68</v>
      </c>
      <c r="V368" s="6" t="str">
        <f>VLOOKUP($A368,PreSurvey!$D:R,15,FALSE)</f>
        <v>Disagree Slightly</v>
      </c>
      <c r="W368" t="s">
        <v>67</v>
      </c>
      <c r="X368" s="6" t="str">
        <f>VLOOKUP($A368,PreSurvey!$D:S,16,FALSE)</f>
        <v>Disagree Slightly</v>
      </c>
      <c r="Y368" t="s">
        <v>67</v>
      </c>
      <c r="Z368" s="6" t="str">
        <f>VLOOKUP($A368,PreSurvey!$D:T,17,FALSE)</f>
        <v>Disagree Slightly</v>
      </c>
      <c r="AA368" t="s">
        <v>67</v>
      </c>
      <c r="AB368" s="6" t="str">
        <f>VLOOKUP($A368,PreSurvey!$D:U,18,FALSE)</f>
        <v>Agree Slightly</v>
      </c>
      <c r="AC368" t="s">
        <v>68</v>
      </c>
      <c r="AD368" s="6" t="str">
        <f>VLOOKUP($A368,PreSurvey!$D:V,19,FALSE)</f>
        <v>Disagree Slightly</v>
      </c>
      <c r="AE368" t="s">
        <v>66</v>
      </c>
      <c r="AF368" s="6" t="str">
        <f>VLOOKUP($A368,PreSurvey!$D:W,20,FALSE)</f>
        <v>Agree Slightly</v>
      </c>
      <c r="AG368" t="s">
        <v>66</v>
      </c>
      <c r="AH368" s="6" t="str">
        <f>VLOOKUP($A368,PreSurvey!$D:X,21,FALSE)</f>
        <v>Disagree Slightly</v>
      </c>
      <c r="AI368" t="s">
        <v>68</v>
      </c>
      <c r="AJ368" s="6" t="str">
        <f>VLOOKUP($A368,PreSurvey!$D:Y,22,FALSE)</f>
        <v>Agree Slightly</v>
      </c>
      <c r="AK368" t="s">
        <v>67</v>
      </c>
      <c r="AL368" s="6" t="str">
        <f>VLOOKUP($A368,PreSurvey!$D:Z,23,FALSE)</f>
        <v>Disagree Slightly</v>
      </c>
      <c r="AM368" t="s">
        <v>67</v>
      </c>
      <c r="AN368" s="6" t="str">
        <f>VLOOKUP($A368,PreSurvey!$D:AA,24,FALSE)</f>
        <v>Neither Agree nor Disagree</v>
      </c>
      <c r="AO368" t="s">
        <v>67</v>
      </c>
      <c r="AP368" s="6" t="str">
        <f>VLOOKUP($A368,PreSurvey!$D:AB,25,FALSE)</f>
        <v>Disagree Strongly</v>
      </c>
      <c r="AQ368" t="s">
        <v>66</v>
      </c>
      <c r="AR368" s="6" t="str">
        <f>VLOOKUP($A368,PreSurvey!$D:AC,26,FALSE)</f>
        <v>Agree Slightly</v>
      </c>
      <c r="AS368" t="s">
        <v>68</v>
      </c>
      <c r="AT368" s="6" t="str">
        <f>VLOOKUP($A368,PreSurvey!$D:AD,27,FALSE)</f>
        <v>Neither Agree nor Disagree</v>
      </c>
      <c r="AU368" t="s">
        <v>68</v>
      </c>
      <c r="AV368" s="6" t="str">
        <f>VLOOKUP($A368,PreSurvey!$D:AE,28,FALSE)</f>
        <v>Disagree Strongly</v>
      </c>
      <c r="AW368" t="s">
        <v>67</v>
      </c>
      <c r="AX368" s="6" t="str">
        <f>VLOOKUP($A368,PreSurvey!$D:AF,29,FALSE)</f>
        <v>Disagree Slightly</v>
      </c>
      <c r="AY368" t="s">
        <v>68</v>
      </c>
      <c r="AZ368" s="6" t="str">
        <f>VLOOKUP($A368,PreSurvey!$D:AG,30,FALSE)</f>
        <v>Disagree Slightly</v>
      </c>
      <c r="BA368" t="s">
        <v>67</v>
      </c>
      <c r="BB368" s="6" t="str">
        <f>VLOOKUP($A368,PreSurvey!$D:AH,31,FALSE)</f>
        <v>Agree Strongly</v>
      </c>
      <c r="BC368" t="s">
        <v>67</v>
      </c>
      <c r="BD368" s="6" t="str">
        <f>VLOOKUP($A368,PreSurvey!$D:AI,32,FALSE)</f>
        <v>Agree Slightly</v>
      </c>
      <c r="BE368" t="s">
        <v>65</v>
      </c>
      <c r="BF368" s="6" t="str">
        <f>VLOOKUP($A368,PreSurvey!$D:AJ,33,FALSE)</f>
        <v>Disagree Strongly</v>
      </c>
      <c r="BG368" t="s">
        <v>67</v>
      </c>
      <c r="BH368" s="6" t="str">
        <f>VLOOKUP($A368,PreSurvey!$D:AK,34,FALSE)</f>
        <v>Disagree Slightly</v>
      </c>
      <c r="BI368" t="s">
        <v>67</v>
      </c>
      <c r="BJ368" s="6" t="str">
        <f>VLOOKUP($A368,PreSurvey!$D:AL,35,FALSE)</f>
        <v>Disagree Strongly</v>
      </c>
      <c r="BK368" t="s">
        <v>68</v>
      </c>
      <c r="BL368" s="6" t="str">
        <f>VLOOKUP($A368,PreSurvey!$D:AM,36,FALSE)</f>
        <v>Neither Agree nor Disagree</v>
      </c>
      <c r="BM368" t="s">
        <v>68</v>
      </c>
      <c r="BN368" s="6" t="str">
        <f>VLOOKUP($A368,PreSurvey!$D:AN,37,FALSE)</f>
        <v>Disagree Strongly</v>
      </c>
      <c r="BO368" t="s">
        <v>68</v>
      </c>
      <c r="BP368" s="6" t="str">
        <f>VLOOKUP($A368,PreSurvey!$D:AO,38,FALSE)</f>
        <v>Disagree Strongly</v>
      </c>
      <c r="BQ368" t="s">
        <v>67</v>
      </c>
      <c r="BR368" s="6" t="str">
        <f>VLOOKUP($A368,PreSurvey!$D:AP,39,FALSE)</f>
        <v>Disagree Strongly</v>
      </c>
      <c r="BS368" t="s">
        <v>67</v>
      </c>
      <c r="BT368" s="6" t="str">
        <f>VLOOKUP($A368,PreSurvey!$D:AQ,40,FALSE)</f>
        <v>Disagree Strongly</v>
      </c>
      <c r="BU368" t="s">
        <v>67</v>
      </c>
      <c r="BV368" s="6" t="str">
        <f>VLOOKUP($A368,PreSurvey!$D:AR,41,FALSE)</f>
        <v>Disagree Strongly</v>
      </c>
      <c r="BW368" t="s">
        <v>67</v>
      </c>
      <c r="BX368" s="6" t="str">
        <f>VLOOKUP($A368,PreSurvey!$D:AS,42,FALSE)</f>
        <v>Agree Slightly</v>
      </c>
      <c r="BY368" t="s">
        <v>67</v>
      </c>
      <c r="BZ368" s="6" t="str">
        <f>VLOOKUP($A368,PreSurvey!$D:AT,43,FALSE)</f>
        <v>Disagree Slightly</v>
      </c>
      <c r="CA368" t="s">
        <v>68</v>
      </c>
      <c r="CB368" s="6" t="str">
        <f>VLOOKUP($A368,PreSurvey!$D:AU,44,FALSE)</f>
        <v>Agree Strongly</v>
      </c>
      <c r="CC368" t="s">
        <v>68</v>
      </c>
      <c r="CD368" s="6" t="str">
        <f>VLOOKUP($A368,PreSurvey!$D:AV,45,FALSE)</f>
        <v>Agree Strongly</v>
      </c>
      <c r="CE368" t="s">
        <v>68</v>
      </c>
      <c r="CF368" s="6" t="str">
        <f>VLOOKUP($A368,PreSurvey!$D:AW,46,FALSE)</f>
        <v>Disagree Slightly</v>
      </c>
      <c r="CG368" t="s">
        <v>68</v>
      </c>
      <c r="CH368" s="6" t="str">
        <f>VLOOKUP($A368,PreSurvey!$D:AX,47,FALSE)</f>
        <v>Agree Slightly</v>
      </c>
      <c r="CI368" t="s">
        <v>68</v>
      </c>
      <c r="CJ368" s="6" t="str">
        <f>VLOOKUP($A368,PreSurvey!$D:AY,48,FALSE)</f>
        <v>Neither Agree nor Disagree</v>
      </c>
      <c r="CK368" t="s">
        <v>65</v>
      </c>
      <c r="CL368">
        <v>942</v>
      </c>
      <c r="CM368" s="3">
        <v>44445.143750000003</v>
      </c>
    </row>
    <row r="369" spans="1:91" x14ac:dyDescent="0.35">
      <c r="A369" s="5" t="s">
        <v>491</v>
      </c>
      <c r="B369" t="s">
        <v>143</v>
      </c>
      <c r="C369" t="s">
        <v>705</v>
      </c>
      <c r="D369" t="s">
        <v>63</v>
      </c>
      <c r="E369" s="6" t="s">
        <v>58</v>
      </c>
      <c r="F369" s="6" t="s">
        <v>73</v>
      </c>
      <c r="G369" s="6" t="s">
        <v>58</v>
      </c>
      <c r="H369" s="6" t="s">
        <v>74</v>
      </c>
      <c r="I369">
        <v>5</v>
      </c>
      <c r="J369">
        <v>5</v>
      </c>
      <c r="K369">
        <v>5</v>
      </c>
      <c r="L369" s="6" t="str">
        <f>VLOOKUP($A369,PreSurvey!$D:M,10,FALSE)</f>
        <v>Agree Slightly</v>
      </c>
      <c r="M369" t="s">
        <v>68</v>
      </c>
      <c r="N369" s="6" t="str">
        <f>VLOOKUP($A369,PreSurvey!$D:N,11,FALSE)</f>
        <v>Disagree Strongly</v>
      </c>
      <c r="O369" t="s">
        <v>67</v>
      </c>
      <c r="P369" s="6" t="str">
        <f>VLOOKUP($A369,PreSurvey!$D:O,12,FALSE)</f>
        <v>Disagree Strongly</v>
      </c>
      <c r="Q369" t="s">
        <v>66</v>
      </c>
      <c r="R369" s="6" t="str">
        <f>VLOOKUP($A369,PreSurvey!$D:P,13,FALSE)</f>
        <v>Agree Strongly</v>
      </c>
      <c r="S369" t="s">
        <v>68</v>
      </c>
      <c r="T369" s="6" t="str">
        <f>VLOOKUP($A369,PreSurvey!$D:Q,14,FALSE)</f>
        <v>Agree Strongly</v>
      </c>
      <c r="U369" t="s">
        <v>68</v>
      </c>
      <c r="V369" s="6" t="str">
        <f>VLOOKUP($A369,PreSurvey!$D:R,15,FALSE)</f>
        <v>Disagree Strongly</v>
      </c>
      <c r="W369" t="s">
        <v>67</v>
      </c>
      <c r="X369" s="6" t="str">
        <f>VLOOKUP($A369,PreSurvey!$D:S,16,FALSE)</f>
        <v>Disagree Strongly</v>
      </c>
      <c r="Y369" t="s">
        <v>67</v>
      </c>
      <c r="Z369" s="6" t="str">
        <f>VLOOKUP($A369,PreSurvey!$D:T,17,FALSE)</f>
        <v>Disagree Strongly</v>
      </c>
      <c r="AA369" t="s">
        <v>67</v>
      </c>
      <c r="AB369" s="6" t="str">
        <f>VLOOKUP($A369,PreSurvey!$D:U,18,FALSE)</f>
        <v>Disagree Strongly</v>
      </c>
      <c r="AC369" t="s">
        <v>68</v>
      </c>
      <c r="AD369" s="6" t="str">
        <f>VLOOKUP($A369,PreSurvey!$D:V,19,FALSE)</f>
        <v>Disagree Strongly</v>
      </c>
      <c r="AE369" t="s">
        <v>66</v>
      </c>
      <c r="AF369" s="6" t="str">
        <f>VLOOKUP($A369,PreSurvey!$D:W,20,FALSE)</f>
        <v>Disagree Strongly</v>
      </c>
      <c r="AG369" t="s">
        <v>66</v>
      </c>
      <c r="AH369" s="6" t="str">
        <f>VLOOKUP($A369,PreSurvey!$D:X,21,FALSE)</f>
        <v>Agree Slightly</v>
      </c>
      <c r="AI369" t="s">
        <v>68</v>
      </c>
      <c r="AJ369" s="6" t="str">
        <f>VLOOKUP($A369,PreSurvey!$D:Y,22,FALSE)</f>
        <v>Disagree Strongly</v>
      </c>
      <c r="AK369" t="s">
        <v>67</v>
      </c>
      <c r="AL369" s="6" t="str">
        <f>VLOOKUP($A369,PreSurvey!$D:Z,23,FALSE)</f>
        <v>Disagree Strongly</v>
      </c>
      <c r="AM369" t="s">
        <v>67</v>
      </c>
      <c r="AN369" s="6" t="str">
        <f>VLOOKUP($A369,PreSurvey!$D:AA,24,FALSE)</f>
        <v>Disagree Strongly</v>
      </c>
      <c r="AO369" t="s">
        <v>67</v>
      </c>
      <c r="AP369" s="6" t="str">
        <f>VLOOKUP($A369,PreSurvey!$D:AB,25,FALSE)</f>
        <v>Disagree Strongly</v>
      </c>
      <c r="AQ369" t="s">
        <v>66</v>
      </c>
      <c r="AR369" s="6" t="str">
        <f>VLOOKUP($A369,PreSurvey!$D:AC,26,FALSE)</f>
        <v>Disagree Strongly</v>
      </c>
      <c r="AS369" t="s">
        <v>68</v>
      </c>
      <c r="AT369" s="6" t="str">
        <f>VLOOKUP($A369,PreSurvey!$D:AD,27,FALSE)</f>
        <v>Agree Strongly</v>
      </c>
      <c r="AU369" t="s">
        <v>68</v>
      </c>
      <c r="AV369" s="6" t="str">
        <f>VLOOKUP($A369,PreSurvey!$D:AE,28,FALSE)</f>
        <v>Disagree Strongly</v>
      </c>
      <c r="AW369" t="s">
        <v>67</v>
      </c>
      <c r="AX369" s="6" t="str">
        <f>VLOOKUP($A369,PreSurvey!$D:AF,29,FALSE)</f>
        <v>Agree Strongly</v>
      </c>
      <c r="AY369" t="s">
        <v>68</v>
      </c>
      <c r="AZ369" s="6" t="str">
        <f>VLOOKUP($A369,PreSurvey!$D:AG,30,FALSE)</f>
        <v>Disagree Strongly</v>
      </c>
      <c r="BA369" t="s">
        <v>67</v>
      </c>
      <c r="BB369" s="6" t="str">
        <f>VLOOKUP($A369,PreSurvey!$D:AH,31,FALSE)</f>
        <v>Agree Strongly</v>
      </c>
      <c r="BC369" t="s">
        <v>67</v>
      </c>
      <c r="BD369" s="6" t="str">
        <f>VLOOKUP($A369,PreSurvey!$D:AI,32,FALSE)</f>
        <v>Agree Strongly</v>
      </c>
      <c r="BE369" t="s">
        <v>65</v>
      </c>
      <c r="BF369" s="6" t="str">
        <f>VLOOKUP($A369,PreSurvey!$D:AJ,33,FALSE)</f>
        <v>Agree Slightly</v>
      </c>
      <c r="BG369" t="s">
        <v>67</v>
      </c>
      <c r="BH369" s="6" t="str">
        <f>VLOOKUP($A369,PreSurvey!$D:AK,34,FALSE)</f>
        <v>Disagree Strongly</v>
      </c>
      <c r="BI369" t="s">
        <v>67</v>
      </c>
      <c r="BJ369" s="6" t="str">
        <f>VLOOKUP($A369,PreSurvey!$D:AL,35,FALSE)</f>
        <v>Agree Slightly</v>
      </c>
      <c r="BK369" t="s">
        <v>68</v>
      </c>
      <c r="BL369" s="6" t="str">
        <f>VLOOKUP($A369,PreSurvey!$D:AM,36,FALSE)</f>
        <v>Disagree Strongly</v>
      </c>
      <c r="BM369" t="s">
        <v>68</v>
      </c>
      <c r="BN369" s="6" t="str">
        <f>VLOOKUP($A369,PreSurvey!$D:AN,37,FALSE)</f>
        <v>Disagree Strongly</v>
      </c>
      <c r="BO369" t="s">
        <v>68</v>
      </c>
      <c r="BP369" s="6" t="str">
        <f>VLOOKUP($A369,PreSurvey!$D:AO,38,FALSE)</f>
        <v>Disagree Strongly</v>
      </c>
      <c r="BQ369" t="s">
        <v>67</v>
      </c>
      <c r="BR369" s="6" t="str">
        <f>VLOOKUP($A369,PreSurvey!$D:AP,39,FALSE)</f>
        <v>Disagree Strongly</v>
      </c>
      <c r="BS369" t="s">
        <v>67</v>
      </c>
      <c r="BT369" s="6" t="str">
        <f>VLOOKUP($A369,PreSurvey!$D:AQ,40,FALSE)</f>
        <v>Disagree Strongly</v>
      </c>
      <c r="BU369" t="s">
        <v>67</v>
      </c>
      <c r="BV369" s="6" t="str">
        <f>VLOOKUP($A369,PreSurvey!$D:AR,41,FALSE)</f>
        <v>Disagree Strongly</v>
      </c>
      <c r="BW369" t="s">
        <v>67</v>
      </c>
      <c r="BX369" s="6" t="str">
        <f>VLOOKUP($A369,PreSurvey!$D:AS,42,FALSE)</f>
        <v>Disagree Strongly</v>
      </c>
      <c r="BY369" t="s">
        <v>67</v>
      </c>
      <c r="BZ369" s="6" t="str">
        <f>VLOOKUP($A369,PreSurvey!$D:AT,43,FALSE)</f>
        <v>Agree Strongly</v>
      </c>
      <c r="CA369" t="s">
        <v>68</v>
      </c>
      <c r="CB369" s="6" t="str">
        <f>VLOOKUP($A369,PreSurvey!$D:AU,44,FALSE)</f>
        <v>Agree Strongly</v>
      </c>
      <c r="CC369" t="s">
        <v>68</v>
      </c>
      <c r="CD369" s="6" t="str">
        <f>VLOOKUP($A369,PreSurvey!$D:AV,45,FALSE)</f>
        <v>Agree Strongly</v>
      </c>
      <c r="CE369" t="s">
        <v>68</v>
      </c>
      <c r="CF369" s="6" t="str">
        <f>VLOOKUP($A369,PreSurvey!$D:AW,46,FALSE)</f>
        <v>Agree Strongly</v>
      </c>
      <c r="CG369" t="s">
        <v>68</v>
      </c>
      <c r="CH369" s="6" t="str">
        <f>VLOOKUP($A369,PreSurvey!$D:AX,47,FALSE)</f>
        <v>Agree Strongly</v>
      </c>
      <c r="CI369" t="s">
        <v>68</v>
      </c>
      <c r="CJ369" s="6" t="str">
        <f>VLOOKUP($A369,PreSurvey!$D:AY,48,FALSE)</f>
        <v>Agree Strongly</v>
      </c>
      <c r="CK369" t="s">
        <v>65</v>
      </c>
      <c r="CL369">
        <v>943</v>
      </c>
      <c r="CM369" s="3">
        <v>44446.143750000003</v>
      </c>
    </row>
    <row r="370" spans="1:91" x14ac:dyDescent="0.35">
      <c r="A370" s="5" t="s">
        <v>672</v>
      </c>
      <c r="B370" t="s">
        <v>143</v>
      </c>
      <c r="C370" t="s">
        <v>715</v>
      </c>
      <c r="D370" t="s">
        <v>63</v>
      </c>
      <c r="E370" s="6" t="s">
        <v>58</v>
      </c>
      <c r="F370" s="6" t="s">
        <v>73</v>
      </c>
      <c r="G370" s="6" t="s">
        <v>58</v>
      </c>
      <c r="H370" s="6" t="s">
        <v>59</v>
      </c>
      <c r="I370">
        <v>5</v>
      </c>
      <c r="J370">
        <v>5</v>
      </c>
      <c r="K370">
        <v>5</v>
      </c>
      <c r="L370" s="6" t="str">
        <f>VLOOKUP($A370,PreSurvey!$D:M,10,FALSE)</f>
        <v>Agree Slightly</v>
      </c>
      <c r="M370" t="s">
        <v>68</v>
      </c>
      <c r="N370" s="6" t="str">
        <f>VLOOKUP($A370,PreSurvey!$D:N,11,FALSE)</f>
        <v>Neither Agree nor Disagree</v>
      </c>
      <c r="O370" t="s">
        <v>67</v>
      </c>
      <c r="P370" s="6" t="str">
        <f>VLOOKUP($A370,PreSurvey!$D:O,12,FALSE)</f>
        <v>Disagree Slightly</v>
      </c>
      <c r="Q370" t="s">
        <v>66</v>
      </c>
      <c r="R370" s="6" t="str">
        <f>VLOOKUP($A370,PreSurvey!$D:P,13,FALSE)</f>
        <v>Neither Agree nor Disagree</v>
      </c>
      <c r="S370" t="s">
        <v>68</v>
      </c>
      <c r="T370" s="6" t="str">
        <f>VLOOKUP($A370,PreSurvey!$D:Q,14,FALSE)</f>
        <v>Neither Agree nor Disagree</v>
      </c>
      <c r="U370" t="s">
        <v>68</v>
      </c>
      <c r="V370" s="6" t="str">
        <f>VLOOKUP($A370,PreSurvey!$D:R,15,FALSE)</f>
        <v>Disagree Slightly</v>
      </c>
      <c r="W370" t="s">
        <v>67</v>
      </c>
      <c r="X370" s="6" t="str">
        <f>VLOOKUP($A370,PreSurvey!$D:S,16,FALSE)</f>
        <v>Agree Slightly</v>
      </c>
      <c r="Y370" t="s">
        <v>67</v>
      </c>
      <c r="Z370" s="6" t="str">
        <f>VLOOKUP($A370,PreSurvey!$D:T,17,FALSE)</f>
        <v>Neither Agree nor Disagree</v>
      </c>
      <c r="AA370" t="s">
        <v>67</v>
      </c>
      <c r="AB370" s="6" t="str">
        <f>VLOOKUP($A370,PreSurvey!$D:U,18,FALSE)</f>
        <v>Agree Strongly</v>
      </c>
      <c r="AC370" t="s">
        <v>68</v>
      </c>
      <c r="AD370" s="6" t="str">
        <f>VLOOKUP($A370,PreSurvey!$D:V,19,FALSE)</f>
        <v>Disagree Slightly</v>
      </c>
      <c r="AE370" t="s">
        <v>66</v>
      </c>
      <c r="AF370" s="6" t="str">
        <f>VLOOKUP($A370,PreSurvey!$D:W,20,FALSE)</f>
        <v>Agree Slightly</v>
      </c>
      <c r="AG370" t="s">
        <v>66</v>
      </c>
      <c r="AH370" s="6" t="str">
        <f>VLOOKUP($A370,PreSurvey!$D:X,21,FALSE)</f>
        <v>Agree Slightly</v>
      </c>
      <c r="AI370" t="s">
        <v>68</v>
      </c>
      <c r="AJ370" s="6" t="str">
        <f>VLOOKUP($A370,PreSurvey!$D:Y,22,FALSE)</f>
        <v>Neither Agree nor Disagree</v>
      </c>
      <c r="AK370" t="s">
        <v>67</v>
      </c>
      <c r="AL370" s="6" t="str">
        <f>VLOOKUP($A370,PreSurvey!$D:Z,23,FALSE)</f>
        <v>Neither Agree nor Disagree</v>
      </c>
      <c r="AM370" t="s">
        <v>67</v>
      </c>
      <c r="AN370" s="6" t="str">
        <f>VLOOKUP($A370,PreSurvey!$D:AA,24,FALSE)</f>
        <v>Agree Slightly</v>
      </c>
      <c r="AO370" t="s">
        <v>67</v>
      </c>
      <c r="AP370" s="6" t="str">
        <f>VLOOKUP($A370,PreSurvey!$D:AB,25,FALSE)</f>
        <v>Agree Slightly</v>
      </c>
      <c r="AQ370" t="s">
        <v>66</v>
      </c>
      <c r="AR370" s="6" t="str">
        <f>VLOOKUP($A370,PreSurvey!$D:AC,26,FALSE)</f>
        <v>Agree Slightly</v>
      </c>
      <c r="AS370" t="s">
        <v>68</v>
      </c>
      <c r="AT370" s="6" t="str">
        <f>VLOOKUP($A370,PreSurvey!$D:AD,27,FALSE)</f>
        <v>Agree Slightly</v>
      </c>
      <c r="AU370" t="s">
        <v>68</v>
      </c>
      <c r="AV370" s="6" t="str">
        <f>VLOOKUP($A370,PreSurvey!$D:AE,28,FALSE)</f>
        <v>Disagree Slightly</v>
      </c>
      <c r="AW370" t="s">
        <v>67</v>
      </c>
      <c r="AX370" s="6" t="str">
        <f>VLOOKUP($A370,PreSurvey!$D:AF,29,FALSE)</f>
        <v>Agree Slightly</v>
      </c>
      <c r="AY370" t="s">
        <v>68</v>
      </c>
      <c r="AZ370" s="6" t="str">
        <f>VLOOKUP($A370,PreSurvey!$D:AG,30,FALSE)</f>
        <v>Agree Slightly</v>
      </c>
      <c r="BA370" t="s">
        <v>67</v>
      </c>
      <c r="BB370" s="6" t="str">
        <f>VLOOKUP($A370,PreSurvey!$D:AH,31,FALSE)</f>
        <v>Disagree Slightly</v>
      </c>
      <c r="BC370" t="s">
        <v>67</v>
      </c>
      <c r="BD370" s="6" t="str">
        <f>VLOOKUP($A370,PreSurvey!$D:AI,32,FALSE)</f>
        <v>Agree Slightly</v>
      </c>
      <c r="BE370" t="s">
        <v>65</v>
      </c>
      <c r="BF370" s="6" t="str">
        <f>VLOOKUP($A370,PreSurvey!$D:AJ,33,FALSE)</f>
        <v>Agree Slightly</v>
      </c>
      <c r="BG370" t="s">
        <v>67</v>
      </c>
      <c r="BH370" s="6" t="str">
        <f>VLOOKUP($A370,PreSurvey!$D:AK,34,FALSE)</f>
        <v>Disagree Slightly</v>
      </c>
      <c r="BI370" t="s">
        <v>67</v>
      </c>
      <c r="BJ370" s="6" t="str">
        <f>VLOOKUP($A370,PreSurvey!$D:AL,35,FALSE)</f>
        <v>Disagree Slightly</v>
      </c>
      <c r="BK370" t="s">
        <v>68</v>
      </c>
      <c r="BL370" s="6" t="str">
        <f>VLOOKUP($A370,PreSurvey!$D:AM,36,FALSE)</f>
        <v>Agree Slightly</v>
      </c>
      <c r="BM370" t="s">
        <v>68</v>
      </c>
      <c r="BN370" s="6" t="str">
        <f>VLOOKUP($A370,PreSurvey!$D:AN,37,FALSE)</f>
        <v>Agree Slightly</v>
      </c>
      <c r="BO370" t="s">
        <v>68</v>
      </c>
      <c r="BP370" s="6" t="str">
        <f>VLOOKUP($A370,PreSurvey!$D:AO,38,FALSE)</f>
        <v>Disagree Slightly</v>
      </c>
      <c r="BQ370" t="s">
        <v>67</v>
      </c>
      <c r="BR370" s="6" t="str">
        <f>VLOOKUP($A370,PreSurvey!$D:AP,39,FALSE)</f>
        <v>Agree Slightly</v>
      </c>
      <c r="BS370" t="s">
        <v>67</v>
      </c>
      <c r="BT370" s="6" t="str">
        <f>VLOOKUP($A370,PreSurvey!$D:AQ,40,FALSE)</f>
        <v>Neither Agree nor Disagree</v>
      </c>
      <c r="BU370" t="s">
        <v>67</v>
      </c>
      <c r="BV370" s="6" t="str">
        <f>VLOOKUP($A370,PreSurvey!$D:AR,41,FALSE)</f>
        <v>Agree Slightly</v>
      </c>
      <c r="BW370" t="s">
        <v>67</v>
      </c>
      <c r="BX370" s="6" t="str">
        <f>VLOOKUP($A370,PreSurvey!$D:AS,42,FALSE)</f>
        <v>Agree Slightly</v>
      </c>
      <c r="BY370" t="s">
        <v>67</v>
      </c>
      <c r="BZ370" s="6" t="str">
        <f>VLOOKUP($A370,PreSurvey!$D:AT,43,FALSE)</f>
        <v>Disagree Slightly</v>
      </c>
      <c r="CA370" t="s">
        <v>68</v>
      </c>
      <c r="CB370" s="6" t="str">
        <f>VLOOKUP($A370,PreSurvey!$D:AU,44,FALSE)</f>
        <v>Agree Slightly</v>
      </c>
      <c r="CC370" t="s">
        <v>68</v>
      </c>
      <c r="CD370" s="6" t="str">
        <f>VLOOKUP($A370,PreSurvey!$D:AV,45,FALSE)</f>
        <v>Agree Slightly</v>
      </c>
      <c r="CE370" t="s">
        <v>68</v>
      </c>
      <c r="CF370" s="6" t="str">
        <f>VLOOKUP($A370,PreSurvey!$D:AW,46,FALSE)</f>
        <v>Disagree Slightly</v>
      </c>
      <c r="CG370" t="s">
        <v>68</v>
      </c>
      <c r="CH370" s="6" t="str">
        <f>VLOOKUP($A370,PreSurvey!$D:AX,47,FALSE)</f>
        <v>Agree Slightly</v>
      </c>
      <c r="CI370" t="s">
        <v>68</v>
      </c>
      <c r="CJ370" s="6" t="str">
        <f>VLOOKUP($A370,PreSurvey!$D:AY,48,FALSE)</f>
        <v>Neither Agree nor Disagree</v>
      </c>
      <c r="CK370" t="s">
        <v>65</v>
      </c>
      <c r="CL370">
        <v>944</v>
      </c>
      <c r="CM370" s="3">
        <v>44447.143750000003</v>
      </c>
    </row>
    <row r="371" spans="1:91" x14ac:dyDescent="0.35">
      <c r="A371" s="5" t="s">
        <v>676</v>
      </c>
      <c r="B371" t="s">
        <v>143</v>
      </c>
      <c r="C371" t="s">
        <v>702</v>
      </c>
      <c r="D371" t="s">
        <v>63</v>
      </c>
      <c r="E371" s="6" t="s">
        <v>58</v>
      </c>
      <c r="F371" s="6" t="s">
        <v>73</v>
      </c>
      <c r="G371" s="6" t="s">
        <v>58</v>
      </c>
      <c r="H371" s="6" t="s">
        <v>85</v>
      </c>
      <c r="I371">
        <v>5</v>
      </c>
      <c r="J371">
        <v>5</v>
      </c>
      <c r="K371">
        <v>5</v>
      </c>
      <c r="L371" s="6" t="str">
        <f>VLOOKUP($A371,PreSurvey!$D:M,10,FALSE)</f>
        <v>Agree Slightly</v>
      </c>
      <c r="M371" t="s">
        <v>68</v>
      </c>
      <c r="N371" s="6" t="str">
        <f>VLOOKUP($A371,PreSurvey!$D:N,11,FALSE)</f>
        <v>Agree Slightly</v>
      </c>
      <c r="O371" t="s">
        <v>67</v>
      </c>
      <c r="P371" s="6" t="str">
        <f>VLOOKUP($A371,PreSurvey!$D:O,12,FALSE)</f>
        <v>Agree Slightly</v>
      </c>
      <c r="Q371" t="s">
        <v>66</v>
      </c>
      <c r="R371" s="6" t="str">
        <f>VLOOKUP($A371,PreSurvey!$D:P,13,FALSE)</f>
        <v>Agree Slightly</v>
      </c>
      <c r="S371" t="s">
        <v>68</v>
      </c>
      <c r="T371" s="6" t="str">
        <f>VLOOKUP($A371,PreSurvey!$D:Q,14,FALSE)</f>
        <v>Agree Slightly</v>
      </c>
      <c r="U371" t="s">
        <v>68</v>
      </c>
      <c r="V371" s="6" t="str">
        <f>VLOOKUP($A371,PreSurvey!$D:R,15,FALSE)</f>
        <v>Agree Slightly</v>
      </c>
      <c r="W371" t="s">
        <v>67</v>
      </c>
      <c r="X371" s="6" t="str">
        <f>VLOOKUP($A371,PreSurvey!$D:S,16,FALSE)</f>
        <v>Agree Slightly</v>
      </c>
      <c r="Y371" t="s">
        <v>67</v>
      </c>
      <c r="Z371" s="6" t="str">
        <f>VLOOKUP($A371,PreSurvey!$D:T,17,FALSE)</f>
        <v>Agree Slightly</v>
      </c>
      <c r="AA371" t="s">
        <v>67</v>
      </c>
      <c r="AB371" s="6" t="str">
        <f>VLOOKUP($A371,PreSurvey!$D:U,18,FALSE)</f>
        <v>Agree Slightly</v>
      </c>
      <c r="AC371" t="s">
        <v>68</v>
      </c>
      <c r="AD371" s="6" t="str">
        <f>VLOOKUP($A371,PreSurvey!$D:V,19,FALSE)</f>
        <v>Agree Slightly</v>
      </c>
      <c r="AE371" t="s">
        <v>66</v>
      </c>
      <c r="AF371" s="6" t="str">
        <f>VLOOKUP($A371,PreSurvey!$D:W,20,FALSE)</f>
        <v>Agree Slightly</v>
      </c>
      <c r="AG371" t="s">
        <v>66</v>
      </c>
      <c r="AH371" s="6" t="str">
        <f>VLOOKUP($A371,PreSurvey!$D:X,21,FALSE)</f>
        <v>Agree Slightly</v>
      </c>
      <c r="AI371" t="s">
        <v>68</v>
      </c>
      <c r="AJ371" s="6" t="str">
        <f>VLOOKUP($A371,PreSurvey!$D:Y,22,FALSE)</f>
        <v>Agree Slightly</v>
      </c>
      <c r="AK371" t="s">
        <v>67</v>
      </c>
      <c r="AL371" s="6" t="str">
        <f>VLOOKUP($A371,PreSurvey!$D:Z,23,FALSE)</f>
        <v>Neither Agree nor Disagree</v>
      </c>
      <c r="AM371" t="s">
        <v>67</v>
      </c>
      <c r="AN371" s="6" t="str">
        <f>VLOOKUP($A371,PreSurvey!$D:AA,24,FALSE)</f>
        <v>Agree Slightly</v>
      </c>
      <c r="AO371" t="s">
        <v>67</v>
      </c>
      <c r="AP371" s="6" t="str">
        <f>VLOOKUP($A371,PreSurvey!$D:AB,25,FALSE)</f>
        <v>Agree Slightly</v>
      </c>
      <c r="AQ371" t="s">
        <v>66</v>
      </c>
      <c r="AR371" s="6" t="str">
        <f>VLOOKUP($A371,PreSurvey!$D:AC,26,FALSE)</f>
        <v>Agree Slightly</v>
      </c>
      <c r="AS371" t="s">
        <v>68</v>
      </c>
      <c r="AT371" s="6" t="str">
        <f>VLOOKUP($A371,PreSurvey!$D:AD,27,FALSE)</f>
        <v>Agree Slightly</v>
      </c>
      <c r="AU371" t="s">
        <v>68</v>
      </c>
      <c r="AV371" s="6" t="str">
        <f>VLOOKUP($A371,PreSurvey!$D:AE,28,FALSE)</f>
        <v>Agree Slightly</v>
      </c>
      <c r="AW371" t="s">
        <v>67</v>
      </c>
      <c r="AX371" s="6" t="str">
        <f>VLOOKUP($A371,PreSurvey!$D:AF,29,FALSE)</f>
        <v>Agree Slightly</v>
      </c>
      <c r="AY371" t="s">
        <v>68</v>
      </c>
      <c r="AZ371" s="6" t="str">
        <f>VLOOKUP($A371,PreSurvey!$D:AG,30,FALSE)</f>
        <v>Agree Slightly</v>
      </c>
      <c r="BA371" t="s">
        <v>67</v>
      </c>
      <c r="BB371" s="6" t="str">
        <f>VLOOKUP($A371,PreSurvey!$D:AH,31,FALSE)</f>
        <v>Agree Slightly</v>
      </c>
      <c r="BC371" t="s">
        <v>67</v>
      </c>
      <c r="BD371" s="6" t="str">
        <f>VLOOKUP($A371,PreSurvey!$D:AI,32,FALSE)</f>
        <v>Agree Slightly</v>
      </c>
      <c r="BE371" t="s">
        <v>65</v>
      </c>
      <c r="BF371" s="6" t="str">
        <f>VLOOKUP($A371,PreSurvey!$D:AJ,33,FALSE)</f>
        <v>Agree Slightly</v>
      </c>
      <c r="BG371" t="s">
        <v>67</v>
      </c>
      <c r="BH371" s="6" t="str">
        <f>VLOOKUP($A371,PreSurvey!$D:AK,34,FALSE)</f>
        <v>Agree Slightly</v>
      </c>
      <c r="BI371" t="s">
        <v>67</v>
      </c>
      <c r="BJ371" s="6" t="str">
        <f>VLOOKUP($A371,PreSurvey!$D:AL,35,FALSE)</f>
        <v>Agree Slightly</v>
      </c>
      <c r="BK371" t="s">
        <v>68</v>
      </c>
      <c r="BL371" s="6" t="str">
        <f>VLOOKUP($A371,PreSurvey!$D:AM,36,FALSE)</f>
        <v>Agree Slightly</v>
      </c>
      <c r="BM371" t="s">
        <v>68</v>
      </c>
      <c r="BN371" s="6" t="str">
        <f>VLOOKUP($A371,PreSurvey!$D:AN,37,FALSE)</f>
        <v>Agree Slightly</v>
      </c>
      <c r="BO371" t="s">
        <v>68</v>
      </c>
      <c r="BP371" s="6" t="str">
        <f>VLOOKUP($A371,PreSurvey!$D:AO,38,FALSE)</f>
        <v>Agree Slightly</v>
      </c>
      <c r="BQ371" t="s">
        <v>67</v>
      </c>
      <c r="BR371" s="6" t="str">
        <f>VLOOKUP($A371,PreSurvey!$D:AP,39,FALSE)</f>
        <v>Agree Slightly</v>
      </c>
      <c r="BS371" t="s">
        <v>67</v>
      </c>
      <c r="BT371" s="6" t="str">
        <f>VLOOKUP($A371,PreSurvey!$D:AQ,40,FALSE)</f>
        <v>Agree Slightly</v>
      </c>
      <c r="BU371" t="s">
        <v>67</v>
      </c>
      <c r="BV371" s="6" t="str">
        <f>VLOOKUP($A371,PreSurvey!$D:AR,41,FALSE)</f>
        <v>Agree Slightly</v>
      </c>
      <c r="BW371" t="s">
        <v>67</v>
      </c>
      <c r="BX371" s="6" t="str">
        <f>VLOOKUP($A371,PreSurvey!$D:AS,42,FALSE)</f>
        <v>Agree Slightly</v>
      </c>
      <c r="BY371" t="s">
        <v>67</v>
      </c>
      <c r="BZ371" s="6" t="str">
        <f>VLOOKUP($A371,PreSurvey!$D:AT,43,FALSE)</f>
        <v>Agree Slightly</v>
      </c>
      <c r="CA371" t="s">
        <v>68</v>
      </c>
      <c r="CB371" s="6" t="str">
        <f>VLOOKUP($A371,PreSurvey!$D:AU,44,FALSE)</f>
        <v>Agree Slightly</v>
      </c>
      <c r="CC371" t="s">
        <v>68</v>
      </c>
      <c r="CD371" s="6" t="str">
        <f>VLOOKUP($A371,PreSurvey!$D:AV,45,FALSE)</f>
        <v>Agree Slightly</v>
      </c>
      <c r="CE371" t="s">
        <v>68</v>
      </c>
      <c r="CF371" s="6" t="str">
        <f>VLOOKUP($A371,PreSurvey!$D:AW,46,FALSE)</f>
        <v>Agree Slightly</v>
      </c>
      <c r="CG371" t="s">
        <v>68</v>
      </c>
      <c r="CH371" s="6" t="str">
        <f>VLOOKUP($A371,PreSurvey!$D:AX,47,FALSE)</f>
        <v>Agree Slightly</v>
      </c>
      <c r="CI371" t="s">
        <v>68</v>
      </c>
      <c r="CJ371" s="6" t="str">
        <f>VLOOKUP($A371,PreSurvey!$D:AY,48,FALSE)</f>
        <v>Agree Slightly</v>
      </c>
      <c r="CK371" t="s">
        <v>65</v>
      </c>
      <c r="CL371">
        <v>946</v>
      </c>
      <c r="CM371" s="3">
        <v>44449.143750000003</v>
      </c>
    </row>
    <row r="372" spans="1:91" x14ac:dyDescent="0.35">
      <c r="A372" s="5" t="s">
        <v>677</v>
      </c>
      <c r="B372" t="s">
        <v>143</v>
      </c>
      <c r="C372" t="s">
        <v>705</v>
      </c>
      <c r="D372" t="s">
        <v>63</v>
      </c>
      <c r="E372" s="6" t="s">
        <v>58</v>
      </c>
      <c r="F372" s="6" t="s">
        <v>73</v>
      </c>
      <c r="G372" s="6" t="s">
        <v>58</v>
      </c>
      <c r="H372" s="6" t="s">
        <v>85</v>
      </c>
      <c r="I372">
        <v>5</v>
      </c>
      <c r="J372">
        <v>5</v>
      </c>
      <c r="K372">
        <v>5</v>
      </c>
      <c r="L372" s="6" t="str">
        <f>VLOOKUP($A372,PreSurvey!$D:M,10,FALSE)</f>
        <v>Agree Slightly</v>
      </c>
      <c r="M372" t="s">
        <v>68</v>
      </c>
      <c r="N372" s="6" t="str">
        <f>VLOOKUP($A372,PreSurvey!$D:N,11,FALSE)</f>
        <v>Agree Slightly</v>
      </c>
      <c r="O372" t="s">
        <v>67</v>
      </c>
      <c r="P372" s="6" t="str">
        <f>VLOOKUP($A372,PreSurvey!$D:O,12,FALSE)</f>
        <v>Agree Slightly</v>
      </c>
      <c r="Q372" t="s">
        <v>66</v>
      </c>
      <c r="R372" s="6" t="str">
        <f>VLOOKUP($A372,PreSurvey!$D:P,13,FALSE)</f>
        <v>Agree Slightly</v>
      </c>
      <c r="S372" t="s">
        <v>68</v>
      </c>
      <c r="T372" s="6" t="str">
        <f>VLOOKUP($A372,PreSurvey!$D:Q,14,FALSE)</f>
        <v>Agree Slightly</v>
      </c>
      <c r="U372" t="s">
        <v>68</v>
      </c>
      <c r="V372" s="6" t="str">
        <f>VLOOKUP($A372,PreSurvey!$D:R,15,FALSE)</f>
        <v>Agree Slightly</v>
      </c>
      <c r="W372" t="s">
        <v>67</v>
      </c>
      <c r="X372" s="6" t="str">
        <f>VLOOKUP($A372,PreSurvey!$D:S,16,FALSE)</f>
        <v>Agree Slightly</v>
      </c>
      <c r="Y372" t="s">
        <v>67</v>
      </c>
      <c r="Z372" s="6" t="str">
        <f>VLOOKUP($A372,PreSurvey!$D:T,17,FALSE)</f>
        <v>Agree Slightly</v>
      </c>
      <c r="AA372" t="s">
        <v>67</v>
      </c>
      <c r="AB372" s="6" t="str">
        <f>VLOOKUP($A372,PreSurvey!$D:U,18,FALSE)</f>
        <v>Agree Slightly</v>
      </c>
      <c r="AC372" t="s">
        <v>68</v>
      </c>
      <c r="AD372" s="6" t="str">
        <f>VLOOKUP($A372,PreSurvey!$D:V,19,FALSE)</f>
        <v>Agree Slightly</v>
      </c>
      <c r="AE372" t="s">
        <v>66</v>
      </c>
      <c r="AF372" s="6" t="str">
        <f>VLOOKUP($A372,PreSurvey!$D:W,20,FALSE)</f>
        <v>Agree Slightly</v>
      </c>
      <c r="AG372" t="s">
        <v>66</v>
      </c>
      <c r="AH372" s="6" t="str">
        <f>VLOOKUP($A372,PreSurvey!$D:X,21,FALSE)</f>
        <v>Agree Slightly</v>
      </c>
      <c r="AI372" t="s">
        <v>68</v>
      </c>
      <c r="AJ372" s="6" t="str">
        <f>VLOOKUP($A372,PreSurvey!$D:Y,22,FALSE)</f>
        <v>Agree Slightly</v>
      </c>
      <c r="AK372" t="s">
        <v>67</v>
      </c>
      <c r="AL372" s="6" t="str">
        <f>VLOOKUP($A372,PreSurvey!$D:Z,23,FALSE)</f>
        <v>Agree Slightly</v>
      </c>
      <c r="AM372" t="s">
        <v>67</v>
      </c>
      <c r="AN372" s="6" t="str">
        <f>VLOOKUP($A372,PreSurvey!$D:AA,24,FALSE)</f>
        <v>Agree Slightly</v>
      </c>
      <c r="AO372" t="s">
        <v>67</v>
      </c>
      <c r="AP372" s="6" t="str">
        <f>VLOOKUP($A372,PreSurvey!$D:AB,25,FALSE)</f>
        <v>Agree Slightly</v>
      </c>
      <c r="AQ372" t="s">
        <v>66</v>
      </c>
      <c r="AR372" s="6" t="str">
        <f>VLOOKUP($A372,PreSurvey!$D:AC,26,FALSE)</f>
        <v>Agree Slightly</v>
      </c>
      <c r="AS372" t="s">
        <v>68</v>
      </c>
      <c r="AT372" s="6" t="str">
        <f>VLOOKUP($A372,PreSurvey!$D:AD,27,FALSE)</f>
        <v>Agree Slightly</v>
      </c>
      <c r="AU372" t="s">
        <v>68</v>
      </c>
      <c r="AV372" s="6" t="str">
        <f>VLOOKUP($A372,PreSurvey!$D:AE,28,FALSE)</f>
        <v>Agree Slightly</v>
      </c>
      <c r="AW372" t="s">
        <v>67</v>
      </c>
      <c r="AX372" s="6" t="str">
        <f>VLOOKUP($A372,PreSurvey!$D:AF,29,FALSE)</f>
        <v>Agree Slightly</v>
      </c>
      <c r="AY372" t="s">
        <v>68</v>
      </c>
      <c r="AZ372" s="6" t="str">
        <f>VLOOKUP($A372,PreSurvey!$D:AG,30,FALSE)</f>
        <v>Agree Slightly</v>
      </c>
      <c r="BA372" t="s">
        <v>67</v>
      </c>
      <c r="BB372" s="6" t="str">
        <f>VLOOKUP($A372,PreSurvey!$D:AH,31,FALSE)</f>
        <v>Agree Slightly</v>
      </c>
      <c r="BC372" t="s">
        <v>67</v>
      </c>
      <c r="BD372" s="6" t="str">
        <f>VLOOKUP($A372,PreSurvey!$D:AI,32,FALSE)</f>
        <v>Agree Slightly</v>
      </c>
      <c r="BE372" t="s">
        <v>65</v>
      </c>
      <c r="BF372" s="6" t="str">
        <f>VLOOKUP($A372,PreSurvey!$D:AJ,33,FALSE)</f>
        <v>Agree Slightly</v>
      </c>
      <c r="BG372" t="s">
        <v>67</v>
      </c>
      <c r="BH372" s="6" t="str">
        <f>VLOOKUP($A372,PreSurvey!$D:AK,34,FALSE)</f>
        <v>Agree Slightly</v>
      </c>
      <c r="BI372" t="s">
        <v>67</v>
      </c>
      <c r="BJ372" s="6" t="str">
        <f>VLOOKUP($A372,PreSurvey!$D:AL,35,FALSE)</f>
        <v>Agree Slightly</v>
      </c>
      <c r="BK372" t="s">
        <v>68</v>
      </c>
      <c r="BL372" s="6" t="str">
        <f>VLOOKUP($A372,PreSurvey!$D:AM,36,FALSE)</f>
        <v>Agree Slightly</v>
      </c>
      <c r="BM372" t="s">
        <v>68</v>
      </c>
      <c r="BN372" s="6" t="str">
        <f>VLOOKUP($A372,PreSurvey!$D:AN,37,FALSE)</f>
        <v>Agree Slightly</v>
      </c>
      <c r="BO372" t="s">
        <v>68</v>
      </c>
      <c r="BP372" s="6" t="str">
        <f>VLOOKUP($A372,PreSurvey!$D:AO,38,FALSE)</f>
        <v>Agree Slightly</v>
      </c>
      <c r="BQ372" t="s">
        <v>67</v>
      </c>
      <c r="BR372" s="6" t="str">
        <f>VLOOKUP($A372,PreSurvey!$D:AP,39,FALSE)</f>
        <v>Agree Slightly</v>
      </c>
      <c r="BS372" t="s">
        <v>67</v>
      </c>
      <c r="BT372" s="6" t="str">
        <f>VLOOKUP($A372,PreSurvey!$D:AQ,40,FALSE)</f>
        <v>Agree Slightly</v>
      </c>
      <c r="BU372" t="s">
        <v>67</v>
      </c>
      <c r="BV372" s="6" t="str">
        <f>VLOOKUP($A372,PreSurvey!$D:AR,41,FALSE)</f>
        <v>Agree Slightly</v>
      </c>
      <c r="BW372" t="s">
        <v>67</v>
      </c>
      <c r="BX372" s="6" t="str">
        <f>VLOOKUP($A372,PreSurvey!$D:AS,42,FALSE)</f>
        <v>Agree Slightly</v>
      </c>
      <c r="BY372" t="s">
        <v>67</v>
      </c>
      <c r="BZ372" s="6" t="str">
        <f>VLOOKUP($A372,PreSurvey!$D:AT,43,FALSE)</f>
        <v>Agree Slightly</v>
      </c>
      <c r="CA372" t="s">
        <v>68</v>
      </c>
      <c r="CB372" s="6" t="str">
        <f>VLOOKUP($A372,PreSurvey!$D:AU,44,FALSE)</f>
        <v>Agree Slightly</v>
      </c>
      <c r="CC372" t="s">
        <v>68</v>
      </c>
      <c r="CD372" s="6" t="str">
        <f>VLOOKUP($A372,PreSurvey!$D:AV,45,FALSE)</f>
        <v>Agree Slightly</v>
      </c>
      <c r="CE372" t="s">
        <v>68</v>
      </c>
      <c r="CF372" s="6" t="str">
        <f>VLOOKUP($A372,PreSurvey!$D:AW,46,FALSE)</f>
        <v>Agree Slightly</v>
      </c>
      <c r="CG372" t="s">
        <v>68</v>
      </c>
      <c r="CH372" s="6" t="str">
        <f>VLOOKUP($A372,PreSurvey!$D:AX,47,FALSE)</f>
        <v>Agree Slightly</v>
      </c>
      <c r="CI372" t="s">
        <v>68</v>
      </c>
      <c r="CJ372" s="6" t="str">
        <f>VLOOKUP($A372,PreSurvey!$D:AY,48,FALSE)</f>
        <v>Agree Slightly</v>
      </c>
      <c r="CK372" t="s">
        <v>65</v>
      </c>
      <c r="CL372">
        <v>947</v>
      </c>
      <c r="CM372" s="3">
        <v>44450.143750000003</v>
      </c>
    </row>
    <row r="373" spans="1:91" x14ac:dyDescent="0.35">
      <c r="A373" s="5" t="s">
        <v>189</v>
      </c>
      <c r="B373" t="s">
        <v>143</v>
      </c>
      <c r="C373" t="s">
        <v>702</v>
      </c>
      <c r="D373" t="s">
        <v>63</v>
      </c>
      <c r="E373" s="6" t="s">
        <v>52</v>
      </c>
      <c r="F373" s="6" t="s">
        <v>77</v>
      </c>
      <c r="G373" s="6" t="s">
        <v>58</v>
      </c>
      <c r="H373" s="6" t="s">
        <v>59</v>
      </c>
      <c r="I373">
        <v>5</v>
      </c>
      <c r="J373">
        <v>5</v>
      </c>
      <c r="K373">
        <v>5</v>
      </c>
      <c r="L373" s="6" t="str">
        <f>VLOOKUP($A373,PreSurvey!$D:M,10,FALSE)</f>
        <v>Agree Strongly</v>
      </c>
      <c r="M373" t="s">
        <v>68</v>
      </c>
      <c r="N373" s="6" t="str">
        <f>VLOOKUP($A373,PreSurvey!$D:N,11,FALSE)</f>
        <v>Disagree Strongly</v>
      </c>
      <c r="O373" t="s">
        <v>67</v>
      </c>
      <c r="P373" s="6" t="str">
        <f>VLOOKUP($A373,PreSurvey!$D:O,12,FALSE)</f>
        <v>Agree Slightly</v>
      </c>
      <c r="Q373" t="s">
        <v>66</v>
      </c>
      <c r="R373" s="6" t="str">
        <f>VLOOKUP($A373,PreSurvey!$D:P,13,FALSE)</f>
        <v>Agree Strongly</v>
      </c>
      <c r="S373" t="s">
        <v>68</v>
      </c>
      <c r="T373" s="6" t="str">
        <f>VLOOKUP($A373,PreSurvey!$D:Q,14,FALSE)</f>
        <v>Agree Strongly</v>
      </c>
      <c r="U373" t="s">
        <v>68</v>
      </c>
      <c r="V373" s="6" t="str">
        <f>VLOOKUP($A373,PreSurvey!$D:R,15,FALSE)</f>
        <v>Disagree Strongly</v>
      </c>
      <c r="W373" t="s">
        <v>67</v>
      </c>
      <c r="X373" s="6" t="str">
        <f>VLOOKUP($A373,PreSurvey!$D:S,16,FALSE)</f>
        <v>Disagree Strongly</v>
      </c>
      <c r="Y373" t="s">
        <v>67</v>
      </c>
      <c r="Z373" s="6" t="str">
        <f>VLOOKUP($A373,PreSurvey!$D:T,17,FALSE)</f>
        <v>Disagree Strongly</v>
      </c>
      <c r="AA373" t="s">
        <v>67</v>
      </c>
      <c r="AB373" s="6" t="str">
        <f>VLOOKUP($A373,PreSurvey!$D:U,18,FALSE)</f>
        <v>Agree Strongly</v>
      </c>
      <c r="AC373" t="s">
        <v>68</v>
      </c>
      <c r="AD373" s="6" t="str">
        <f>VLOOKUP($A373,PreSurvey!$D:V,19,FALSE)</f>
        <v>Disagree Slightly</v>
      </c>
      <c r="AE373" t="s">
        <v>66</v>
      </c>
      <c r="AF373" s="6" t="str">
        <f>VLOOKUP($A373,PreSurvey!$D:W,20,FALSE)</f>
        <v>Agree Slightly</v>
      </c>
      <c r="AG373" t="s">
        <v>66</v>
      </c>
      <c r="AH373" s="6" t="str">
        <f>VLOOKUP($A373,PreSurvey!$D:X,21,FALSE)</f>
        <v>Agree Strongly</v>
      </c>
      <c r="AI373" t="s">
        <v>68</v>
      </c>
      <c r="AJ373" s="6" t="str">
        <f>VLOOKUP($A373,PreSurvey!$D:Y,22,FALSE)</f>
        <v>Disagree Strongly</v>
      </c>
      <c r="AK373" t="s">
        <v>67</v>
      </c>
      <c r="AL373" s="6" t="str">
        <f>VLOOKUP($A373,PreSurvey!$D:Z,23,FALSE)</f>
        <v>Disagree Strongly</v>
      </c>
      <c r="AM373" t="s">
        <v>67</v>
      </c>
      <c r="AN373" s="6" t="str">
        <f>VLOOKUP($A373,PreSurvey!$D:AA,24,FALSE)</f>
        <v>Disagree Strongly</v>
      </c>
      <c r="AO373" t="s">
        <v>67</v>
      </c>
      <c r="AP373" s="6" t="str">
        <f>VLOOKUP($A373,PreSurvey!$D:AB,25,FALSE)</f>
        <v>Disagree Slightly</v>
      </c>
      <c r="AQ373" t="s">
        <v>66</v>
      </c>
      <c r="AR373" s="6" t="str">
        <f>VLOOKUP($A373,PreSurvey!$D:AC,26,FALSE)</f>
        <v>Agree Strongly</v>
      </c>
      <c r="AS373" t="s">
        <v>68</v>
      </c>
      <c r="AT373" s="6" t="str">
        <f>VLOOKUP($A373,PreSurvey!$D:AD,27,FALSE)</f>
        <v>Agree Strongly</v>
      </c>
      <c r="AU373" t="s">
        <v>68</v>
      </c>
      <c r="AV373" s="6" t="str">
        <f>VLOOKUP($A373,PreSurvey!$D:AE,28,FALSE)</f>
        <v>Disagree Strongly</v>
      </c>
      <c r="AW373" t="s">
        <v>67</v>
      </c>
      <c r="AX373" s="6" t="str">
        <f>VLOOKUP($A373,PreSurvey!$D:AF,29,FALSE)</f>
        <v>Agree Strongly</v>
      </c>
      <c r="AY373" t="s">
        <v>68</v>
      </c>
      <c r="AZ373" s="6" t="str">
        <f>VLOOKUP($A373,PreSurvey!$D:AG,30,FALSE)</f>
        <v>Disagree Strongly</v>
      </c>
      <c r="BA373" t="s">
        <v>67</v>
      </c>
      <c r="BB373" s="6" t="str">
        <f>VLOOKUP($A373,PreSurvey!$D:AH,31,FALSE)</f>
        <v>Disagree Strongly</v>
      </c>
      <c r="BC373" t="s">
        <v>67</v>
      </c>
      <c r="BD373" s="6" t="str">
        <f>VLOOKUP($A373,PreSurvey!$D:AI,32,FALSE)</f>
        <v>Disagree Slightly</v>
      </c>
      <c r="BE373" t="s">
        <v>65</v>
      </c>
      <c r="BF373" s="6" t="str">
        <f>VLOOKUP($A373,PreSurvey!$D:AJ,33,FALSE)</f>
        <v>Disagree Strongly</v>
      </c>
      <c r="BG373" t="s">
        <v>67</v>
      </c>
      <c r="BH373" s="6" t="str">
        <f>VLOOKUP($A373,PreSurvey!$D:AK,34,FALSE)</f>
        <v>Disagree Strongly</v>
      </c>
      <c r="BI373" t="s">
        <v>67</v>
      </c>
      <c r="BJ373" s="6" t="str">
        <f>VLOOKUP($A373,PreSurvey!$D:AL,35,FALSE)</f>
        <v>Agree Strongly</v>
      </c>
      <c r="BK373" t="s">
        <v>68</v>
      </c>
      <c r="BL373" s="6" t="str">
        <f>VLOOKUP($A373,PreSurvey!$D:AM,36,FALSE)</f>
        <v>Agree Strongly</v>
      </c>
      <c r="BM373" t="s">
        <v>68</v>
      </c>
      <c r="BN373" s="6" t="str">
        <f>VLOOKUP($A373,PreSurvey!$D:AN,37,FALSE)</f>
        <v>Agree Slightly</v>
      </c>
      <c r="BO373" t="s">
        <v>68</v>
      </c>
      <c r="BP373" s="6" t="str">
        <f>VLOOKUP($A373,PreSurvey!$D:AO,38,FALSE)</f>
        <v>Disagree Strongly</v>
      </c>
      <c r="BQ373" t="s">
        <v>67</v>
      </c>
      <c r="BR373" s="6" t="str">
        <f>VLOOKUP($A373,PreSurvey!$D:AP,39,FALSE)</f>
        <v>Disagree Strongly</v>
      </c>
      <c r="BS373" t="s">
        <v>67</v>
      </c>
      <c r="BT373" s="6" t="str">
        <f>VLOOKUP($A373,PreSurvey!$D:AQ,40,FALSE)</f>
        <v>Disagree Strongly</v>
      </c>
      <c r="BU373" t="s">
        <v>67</v>
      </c>
      <c r="BV373" s="6" t="str">
        <f>VLOOKUP($A373,PreSurvey!$D:AR,41,FALSE)</f>
        <v>Disagree Strongly</v>
      </c>
      <c r="BW373" t="s">
        <v>67</v>
      </c>
      <c r="BX373" s="6" t="str">
        <f>VLOOKUP($A373,PreSurvey!$D:AS,42,FALSE)</f>
        <v>Disagree Strongly</v>
      </c>
      <c r="BY373" t="s">
        <v>67</v>
      </c>
      <c r="BZ373" s="6" t="str">
        <f>VLOOKUP($A373,PreSurvey!$D:AT,43,FALSE)</f>
        <v>Agree Strongly</v>
      </c>
      <c r="CA373" t="s">
        <v>68</v>
      </c>
      <c r="CB373" s="6" t="str">
        <f>VLOOKUP($A373,PreSurvey!$D:AU,44,FALSE)</f>
        <v>Agree Strongly</v>
      </c>
      <c r="CC373" t="s">
        <v>68</v>
      </c>
      <c r="CD373" s="6" t="str">
        <f>VLOOKUP($A373,PreSurvey!$D:AV,45,FALSE)</f>
        <v>Agree Strongly</v>
      </c>
      <c r="CE373" t="s">
        <v>68</v>
      </c>
      <c r="CF373" s="6" t="str">
        <f>VLOOKUP($A373,PreSurvey!$D:AW,46,FALSE)</f>
        <v>Agree Strongly</v>
      </c>
      <c r="CG373" t="s">
        <v>68</v>
      </c>
      <c r="CH373" s="6" t="str">
        <f>VLOOKUP($A373,PreSurvey!$D:AX,47,FALSE)</f>
        <v>Agree Strongly</v>
      </c>
      <c r="CI373" t="s">
        <v>68</v>
      </c>
      <c r="CJ373" s="6" t="str">
        <f>VLOOKUP($A373,PreSurvey!$D:AY,48,FALSE)</f>
        <v>Agree Slightly</v>
      </c>
      <c r="CK373" t="s">
        <v>65</v>
      </c>
      <c r="CL373">
        <v>939</v>
      </c>
      <c r="CM373" s="3">
        <v>44442.143750000003</v>
      </c>
    </row>
    <row r="374" spans="1:91" x14ac:dyDescent="0.35">
      <c r="A374" s="5" t="s">
        <v>147</v>
      </c>
      <c r="B374" t="s">
        <v>143</v>
      </c>
      <c r="C374" t="s">
        <v>702</v>
      </c>
      <c r="D374" t="s">
        <v>63</v>
      </c>
      <c r="E374" s="6" t="s">
        <v>58</v>
      </c>
      <c r="F374" s="6" t="s">
        <v>73</v>
      </c>
      <c r="G374" s="6" t="s">
        <v>58</v>
      </c>
      <c r="H374" s="6" t="s">
        <v>59</v>
      </c>
      <c r="I374">
        <v>5</v>
      </c>
      <c r="J374">
        <v>5</v>
      </c>
      <c r="K374">
        <v>5</v>
      </c>
      <c r="L374" s="6" t="str">
        <f>VLOOKUP($A374,PreSurvey!$D:M,10,FALSE)</f>
        <v>Neither Agree nor Disagree</v>
      </c>
      <c r="M374" t="s">
        <v>65</v>
      </c>
      <c r="N374" s="6" t="str">
        <f>VLOOKUP($A374,PreSurvey!$D:N,11,FALSE)</f>
        <v>Neither Agree nor Disagree</v>
      </c>
      <c r="O374" t="s">
        <v>66</v>
      </c>
      <c r="P374" s="6" t="str">
        <f>VLOOKUP($A374,PreSurvey!$D:O,12,FALSE)</f>
        <v>Neither Agree nor Disagree</v>
      </c>
      <c r="Q374" t="s">
        <v>67</v>
      </c>
      <c r="R374" s="6" t="str">
        <f>VLOOKUP($A374,PreSurvey!$D:P,13,FALSE)</f>
        <v>Neither Agree nor Disagree</v>
      </c>
      <c r="S374" t="s">
        <v>65</v>
      </c>
      <c r="T374" s="6" t="str">
        <f>VLOOKUP($A374,PreSurvey!$D:Q,14,FALSE)</f>
        <v>Neither Agree nor Disagree</v>
      </c>
      <c r="U374" t="s">
        <v>65</v>
      </c>
      <c r="V374" s="6" t="str">
        <f>VLOOKUP($A374,PreSurvey!$D:R,15,FALSE)</f>
        <v>Neither Agree nor Disagree</v>
      </c>
      <c r="W374" t="s">
        <v>67</v>
      </c>
      <c r="X374" s="6" t="str">
        <f>VLOOKUP($A374,PreSurvey!$D:S,16,FALSE)</f>
        <v>Disagree Strongly</v>
      </c>
      <c r="Y374" t="s">
        <v>67</v>
      </c>
      <c r="Z374" s="6" t="str">
        <f>VLOOKUP($A374,PreSurvey!$D:T,17,FALSE)</f>
        <v>Disagree Strongly</v>
      </c>
      <c r="AA374" t="s">
        <v>67</v>
      </c>
      <c r="AB374" s="6" t="str">
        <f>VLOOKUP($A374,PreSurvey!$D:U,18,FALSE)</f>
        <v>Neither Agree nor Disagree</v>
      </c>
      <c r="AC374" t="s">
        <v>65</v>
      </c>
      <c r="AD374" s="6" t="str">
        <f>VLOOKUP($A374,PreSurvey!$D:V,19,FALSE)</f>
        <v>Neither Agree nor Disagree</v>
      </c>
      <c r="AE374" t="s">
        <v>65</v>
      </c>
      <c r="AF374" s="6" t="str">
        <f>VLOOKUP($A374,PreSurvey!$D:W,20,FALSE)</f>
        <v>Neither Agree nor Disagree</v>
      </c>
      <c r="AG374" t="s">
        <v>60</v>
      </c>
      <c r="AH374" s="6" t="str">
        <f>VLOOKUP($A374,PreSurvey!$D:X,21,FALSE)</f>
        <v>Neither Agree nor Disagree</v>
      </c>
      <c r="AI374" t="s">
        <v>65</v>
      </c>
      <c r="AJ374" s="6" t="str">
        <f>VLOOKUP($A374,PreSurvey!$D:Y,22,FALSE)</f>
        <v>Neither Agree nor Disagree</v>
      </c>
      <c r="AK374" t="s">
        <v>66</v>
      </c>
      <c r="AL374" s="6" t="str">
        <f>VLOOKUP($A374,PreSurvey!$D:Z,23,FALSE)</f>
        <v>Neither Agree nor Disagree</v>
      </c>
      <c r="AM374" t="s">
        <v>60</v>
      </c>
      <c r="AN374" s="6" t="str">
        <f>VLOOKUP($A374,PreSurvey!$D:AA,24,FALSE)</f>
        <v>Disagree Strongly</v>
      </c>
      <c r="AO374" t="s">
        <v>65</v>
      </c>
      <c r="AP374" s="6" t="str">
        <f>VLOOKUP($A374,PreSurvey!$D:AB,25,FALSE)</f>
        <v>Disagree Strongly</v>
      </c>
      <c r="AQ374" t="s">
        <v>66</v>
      </c>
      <c r="AR374" s="6" t="str">
        <f>VLOOKUP($A374,PreSurvey!$D:AC,26,FALSE)</f>
        <v>Disagree Strongly</v>
      </c>
      <c r="AS374" t="s">
        <v>65</v>
      </c>
      <c r="AT374" s="6" t="str">
        <f>VLOOKUP($A374,PreSurvey!$D:AD,27,FALSE)</f>
        <v>Agree Strongly</v>
      </c>
      <c r="AU374" t="s">
        <v>65</v>
      </c>
      <c r="AV374" s="6" t="str">
        <f>VLOOKUP($A374,PreSurvey!$D:AE,28,FALSE)</f>
        <v>Disagree Strongly</v>
      </c>
      <c r="AW374" t="s">
        <v>68</v>
      </c>
      <c r="AX374" s="6" t="str">
        <f>VLOOKUP($A374,PreSurvey!$D:AF,29,FALSE)</f>
        <v>Neither Agree nor Disagree</v>
      </c>
      <c r="AY374" t="s">
        <v>66</v>
      </c>
      <c r="AZ374" s="6" t="str">
        <f>VLOOKUP($A374,PreSurvey!$D:AG,30,FALSE)</f>
        <v>Agree Slightly</v>
      </c>
      <c r="BA374" t="s">
        <v>60</v>
      </c>
      <c r="BB374" s="6" t="str">
        <f>VLOOKUP($A374,PreSurvey!$D:AH,31,FALSE)</f>
        <v>Disagree Strongly</v>
      </c>
      <c r="BC374" t="s">
        <v>60</v>
      </c>
      <c r="BD374" s="6" t="str">
        <f>VLOOKUP($A374,PreSurvey!$D:AI,32,FALSE)</f>
        <v>Agree Strongly</v>
      </c>
      <c r="BE374" t="s">
        <v>68</v>
      </c>
      <c r="BF374" s="6" t="str">
        <f>VLOOKUP($A374,PreSurvey!$D:AJ,33,FALSE)</f>
        <v>Neither Agree nor Disagree</v>
      </c>
      <c r="BG374" t="s">
        <v>66</v>
      </c>
      <c r="BH374" s="6" t="str">
        <f>VLOOKUP($A374,PreSurvey!$D:AK,34,FALSE)</f>
        <v>Disagree Strongly</v>
      </c>
      <c r="BI374" t="s">
        <v>66</v>
      </c>
      <c r="BJ374" s="6" t="str">
        <f>VLOOKUP($A374,PreSurvey!$D:AL,35,FALSE)</f>
        <v>Neither Agree nor Disagree</v>
      </c>
      <c r="BK374" t="s">
        <v>66</v>
      </c>
      <c r="BL374" s="6" t="str">
        <f>VLOOKUP($A374,PreSurvey!$D:AM,36,FALSE)</f>
        <v>Neither Agree nor Disagree</v>
      </c>
      <c r="BM374" t="s">
        <v>66</v>
      </c>
      <c r="BN374" s="6" t="str">
        <f>VLOOKUP($A374,PreSurvey!$D:AN,37,FALSE)</f>
        <v>Agree Slightly</v>
      </c>
      <c r="BO374" t="s">
        <v>68</v>
      </c>
      <c r="BP374" s="6" t="str">
        <f>VLOOKUP($A374,PreSurvey!$D:AO,38,FALSE)</f>
        <v>Disagree Strongly</v>
      </c>
      <c r="BQ374" t="s">
        <v>66</v>
      </c>
      <c r="BR374" s="6" t="str">
        <f>VLOOKUP($A374,PreSurvey!$D:AP,39,FALSE)</f>
        <v>Neither Agree nor Disagree</v>
      </c>
      <c r="BS374" t="s">
        <v>67</v>
      </c>
      <c r="BT374" s="6" t="str">
        <f>VLOOKUP($A374,PreSurvey!$D:AQ,40,FALSE)</f>
        <v>Disagree Strongly</v>
      </c>
      <c r="BU374" t="s">
        <v>67</v>
      </c>
      <c r="BV374" s="6" t="str">
        <f>VLOOKUP($A374,PreSurvey!$D:AR,41,FALSE)</f>
        <v>Disagree Strongly</v>
      </c>
      <c r="BW374" t="s">
        <v>67</v>
      </c>
      <c r="BX374" s="6" t="str">
        <f>VLOOKUP($A374,PreSurvey!$D:AS,42,FALSE)</f>
        <v>Disagree Strongly</v>
      </c>
      <c r="BY374" t="s">
        <v>67</v>
      </c>
      <c r="BZ374" s="6" t="str">
        <f>VLOOKUP($A374,PreSurvey!$D:AT,43,FALSE)</f>
        <v>Disagree Strongly</v>
      </c>
      <c r="CA374" t="s">
        <v>67</v>
      </c>
      <c r="CB374" s="6" t="str">
        <f>VLOOKUP($A374,PreSurvey!$D:AU,44,FALSE)</f>
        <v>Agree Strongly</v>
      </c>
      <c r="CC374" t="s">
        <v>68</v>
      </c>
      <c r="CD374" s="6" t="str">
        <f>VLOOKUP($A374,PreSurvey!$D:AV,45,FALSE)</f>
        <v>Agree Strongly</v>
      </c>
      <c r="CE374" t="s">
        <v>68</v>
      </c>
      <c r="CF374" s="6" t="str">
        <f>VLOOKUP($A374,PreSurvey!$D:AW,46,FALSE)</f>
        <v>Agree Strongly</v>
      </c>
      <c r="CG374" t="s">
        <v>68</v>
      </c>
      <c r="CH374" s="6" t="str">
        <f>VLOOKUP($A374,PreSurvey!$D:AX,47,FALSE)</f>
        <v>Agree Strongly</v>
      </c>
      <c r="CI374" t="s">
        <v>68</v>
      </c>
      <c r="CJ374" s="6" t="str">
        <f>VLOOKUP($A374,PreSurvey!$D:AY,48,FALSE)</f>
        <v>Agree Strongly</v>
      </c>
      <c r="CK374" t="s">
        <v>68</v>
      </c>
      <c r="CL374">
        <v>1081</v>
      </c>
      <c r="CM374" s="3">
        <v>44445.047222222223</v>
      </c>
    </row>
    <row r="375" spans="1:91" x14ac:dyDescent="0.35">
      <c r="A375" s="5" t="s">
        <v>142</v>
      </c>
      <c r="B375" t="s">
        <v>143</v>
      </c>
      <c r="C375" t="s">
        <v>702</v>
      </c>
      <c r="D375" t="s">
        <v>56</v>
      </c>
      <c r="E375" s="6" t="s">
        <v>52</v>
      </c>
      <c r="F375" s="6" t="s">
        <v>98</v>
      </c>
      <c r="G375" s="6" t="s">
        <v>58</v>
      </c>
      <c r="H375" s="6" t="s">
        <v>59</v>
      </c>
      <c r="I375">
        <v>4</v>
      </c>
      <c r="J375">
        <v>4</v>
      </c>
      <c r="K375">
        <v>4</v>
      </c>
      <c r="L375" s="6" t="str">
        <f>VLOOKUP($A375,PreSurvey!$D:M,10,FALSE)</f>
        <v>Neither Agree nor Disagree</v>
      </c>
      <c r="M375" t="s">
        <v>65</v>
      </c>
      <c r="N375" s="6" t="str">
        <f>VLOOKUP($A375,PreSurvey!$D:N,11,FALSE)</f>
        <v>Neither Agree nor Disagree</v>
      </c>
      <c r="O375" t="s">
        <v>65</v>
      </c>
      <c r="P375" s="6" t="str">
        <f>VLOOKUP($A375,PreSurvey!$D:O,12,FALSE)</f>
        <v>Neither Agree nor Disagree</v>
      </c>
      <c r="Q375" t="s">
        <v>65</v>
      </c>
      <c r="R375" s="6" t="str">
        <f>VLOOKUP($A375,PreSurvey!$D:P,13,FALSE)</f>
        <v>Neither Agree nor Disagree</v>
      </c>
      <c r="S375" t="s">
        <v>65</v>
      </c>
      <c r="T375" s="6" t="str">
        <f>VLOOKUP($A375,PreSurvey!$D:Q,14,FALSE)</f>
        <v>Neither Agree nor Disagree</v>
      </c>
      <c r="U375" t="s">
        <v>65</v>
      </c>
      <c r="V375" s="6" t="str">
        <f>VLOOKUP($A375,PreSurvey!$D:R,15,FALSE)</f>
        <v>Agree Slightly</v>
      </c>
      <c r="W375" t="s">
        <v>60</v>
      </c>
      <c r="X375" s="6" t="str">
        <f>VLOOKUP($A375,PreSurvey!$D:S,16,FALSE)</f>
        <v>Neither Agree nor Disagree</v>
      </c>
      <c r="Y375" t="s">
        <v>60</v>
      </c>
      <c r="Z375" s="6" t="str">
        <f>VLOOKUP($A375,PreSurvey!$D:T,17,FALSE)</f>
        <v>Neither Agree nor Disagree</v>
      </c>
      <c r="AA375" t="s">
        <v>60</v>
      </c>
      <c r="AB375" s="6" t="str">
        <f>VLOOKUP($A375,PreSurvey!$D:U,18,FALSE)</f>
        <v>Agree Slightly</v>
      </c>
      <c r="AC375" t="s">
        <v>65</v>
      </c>
      <c r="AD375" s="6" t="str">
        <f>VLOOKUP($A375,PreSurvey!$D:V,19,FALSE)</f>
        <v>Neither Agree nor Disagree</v>
      </c>
      <c r="AE375" t="s">
        <v>60</v>
      </c>
      <c r="AF375" s="6" t="str">
        <f>VLOOKUP($A375,PreSurvey!$D:W,20,FALSE)</f>
        <v>Agree Slightly</v>
      </c>
      <c r="AG375" t="s">
        <v>65</v>
      </c>
      <c r="AH375" s="6" t="str">
        <f>VLOOKUP($A375,PreSurvey!$D:X,21,FALSE)</f>
        <v>Agree Slightly</v>
      </c>
      <c r="AI375" t="s">
        <v>65</v>
      </c>
      <c r="AJ375" s="6" t="str">
        <f>VLOOKUP($A375,PreSurvey!$D:Y,22,FALSE)</f>
        <v>Neither Agree nor Disagree</v>
      </c>
      <c r="AK375" t="s">
        <v>60</v>
      </c>
      <c r="AL375" s="6" t="str">
        <f>VLOOKUP($A375,PreSurvey!$D:Z,23,FALSE)</f>
        <v>Disagree Slightly</v>
      </c>
      <c r="AM375" t="s">
        <v>66</v>
      </c>
      <c r="AN375" s="6" t="str">
        <f>VLOOKUP($A375,PreSurvey!$D:AA,24,FALSE)</f>
        <v>Neither Agree nor Disagree</v>
      </c>
      <c r="AO375" t="s">
        <v>60</v>
      </c>
      <c r="AP375" s="6" t="str">
        <f>VLOOKUP($A375,PreSurvey!$D:AB,25,FALSE)</f>
        <v>Neither Agree nor Disagree</v>
      </c>
      <c r="AQ375" t="s">
        <v>66</v>
      </c>
      <c r="AR375" s="6" t="str">
        <f>VLOOKUP($A375,PreSurvey!$D:AC,26,FALSE)</f>
        <v>Disagree Slightly</v>
      </c>
      <c r="AS375" t="s">
        <v>60</v>
      </c>
      <c r="AT375" s="6" t="str">
        <f>VLOOKUP($A375,PreSurvey!$D:AD,27,FALSE)</f>
        <v>Disagree Slightly</v>
      </c>
      <c r="AU375" t="s">
        <v>65</v>
      </c>
      <c r="AV375" s="6" t="str">
        <f>VLOOKUP($A375,PreSurvey!$D:AE,28,FALSE)</f>
        <v>Neither Agree nor Disagree</v>
      </c>
      <c r="AW375" t="s">
        <v>66</v>
      </c>
      <c r="AX375" s="6" t="str">
        <f>VLOOKUP($A375,PreSurvey!$D:AF,29,FALSE)</f>
        <v>Agree Slightly</v>
      </c>
      <c r="AY375" t="s">
        <v>60</v>
      </c>
      <c r="AZ375" s="6" t="str">
        <f>VLOOKUP($A375,PreSurvey!$D:AG,30,FALSE)</f>
        <v>Agree Slightly</v>
      </c>
      <c r="BA375" t="s">
        <v>60</v>
      </c>
      <c r="BB375" s="6" t="str">
        <f>VLOOKUP($A375,PreSurvey!$D:AH,31,FALSE)</f>
        <v>Agree Slightly</v>
      </c>
      <c r="BC375" t="s">
        <v>65</v>
      </c>
      <c r="BD375" s="6" t="str">
        <f>VLOOKUP($A375,PreSurvey!$D:AI,32,FALSE)</f>
        <v>Agree Slightly</v>
      </c>
      <c r="BE375" t="s">
        <v>65</v>
      </c>
      <c r="BF375" s="6" t="str">
        <f>VLOOKUP($A375,PreSurvey!$D:AJ,33,FALSE)</f>
        <v>Neither Agree nor Disagree</v>
      </c>
      <c r="BG375" t="s">
        <v>60</v>
      </c>
      <c r="BH375" s="6" t="str">
        <f>VLOOKUP($A375,PreSurvey!$D:AK,34,FALSE)</f>
        <v>Neither Agree nor Disagree</v>
      </c>
      <c r="BI375" t="s">
        <v>60</v>
      </c>
      <c r="BJ375" s="6" t="str">
        <f>VLOOKUP($A375,PreSurvey!$D:AL,35,FALSE)</f>
        <v>Agree Slightly</v>
      </c>
      <c r="BK375" t="s">
        <v>60</v>
      </c>
      <c r="BL375" s="6" t="str">
        <f>VLOOKUP($A375,PreSurvey!$D:AM,36,FALSE)</f>
        <v>Agree Slightly</v>
      </c>
      <c r="BM375" t="s">
        <v>60</v>
      </c>
      <c r="BN375" s="6" t="str">
        <f>VLOOKUP($A375,PreSurvey!$D:AN,37,FALSE)</f>
        <v>Agree Slightly</v>
      </c>
      <c r="BO375" t="s">
        <v>65</v>
      </c>
      <c r="BP375" s="6" t="str">
        <f>VLOOKUP($A375,PreSurvey!$D:AO,38,FALSE)</f>
        <v>Neither Agree nor Disagree</v>
      </c>
      <c r="BQ375" t="s">
        <v>66</v>
      </c>
      <c r="BR375" s="6" t="str">
        <f>VLOOKUP($A375,PreSurvey!$D:AP,39,FALSE)</f>
        <v>Neither Agree nor Disagree</v>
      </c>
      <c r="BS375" t="s">
        <v>66</v>
      </c>
      <c r="BT375" s="6" t="str">
        <f>VLOOKUP($A375,PreSurvey!$D:AQ,40,FALSE)</f>
        <v>Neither Agree nor Disagree</v>
      </c>
      <c r="BU375" t="s">
        <v>66</v>
      </c>
      <c r="BV375" s="6" t="str">
        <f>VLOOKUP($A375,PreSurvey!$D:AR,41,FALSE)</f>
        <v>Neither Agree nor Disagree</v>
      </c>
      <c r="BW375" t="s">
        <v>66</v>
      </c>
      <c r="BX375" s="6" t="str">
        <f>VLOOKUP($A375,PreSurvey!$D:AS,42,FALSE)</f>
        <v>Neither Agree nor Disagree</v>
      </c>
      <c r="BY375" t="s">
        <v>66</v>
      </c>
      <c r="BZ375" s="6" t="str">
        <f>VLOOKUP($A375,PreSurvey!$D:AT,43,FALSE)</f>
        <v>Neither Agree nor Disagree</v>
      </c>
      <c r="CA375" t="s">
        <v>66</v>
      </c>
      <c r="CB375" s="6" t="str">
        <f>VLOOKUP($A375,PreSurvey!$D:AU,44,FALSE)</f>
        <v>Neither Agree nor Disagree</v>
      </c>
      <c r="CC375" t="s">
        <v>65</v>
      </c>
      <c r="CD375" s="6" t="str">
        <f>VLOOKUP($A375,PreSurvey!$D:AV,45,FALSE)</f>
        <v>Agree Slightly</v>
      </c>
      <c r="CE375" t="s">
        <v>65</v>
      </c>
      <c r="CF375" s="6" t="str">
        <f>VLOOKUP($A375,PreSurvey!$D:AW,46,FALSE)</f>
        <v>Agree Slightly</v>
      </c>
      <c r="CG375" t="s">
        <v>65</v>
      </c>
      <c r="CH375" s="6" t="str">
        <f>VLOOKUP($A375,PreSurvey!$D:AX,47,FALSE)</f>
        <v>Neither Agree nor Disagree</v>
      </c>
      <c r="CI375" t="s">
        <v>65</v>
      </c>
      <c r="CJ375" s="6" t="str">
        <f>VLOOKUP($A375,PreSurvey!$D:AY,48,FALSE)</f>
        <v>Neither Agree nor Disagree</v>
      </c>
      <c r="CK375" t="s">
        <v>65</v>
      </c>
      <c r="CL375">
        <v>994</v>
      </c>
      <c r="CM375" s="3">
        <v>44442.61041666667</v>
      </c>
    </row>
    <row r="376" spans="1:91" x14ac:dyDescent="0.35">
      <c r="A376" s="5" t="s">
        <v>201</v>
      </c>
      <c r="B376" t="s">
        <v>143</v>
      </c>
      <c r="C376" t="s">
        <v>702</v>
      </c>
      <c r="D376" t="s">
        <v>63</v>
      </c>
      <c r="E376" s="6" t="s">
        <v>52</v>
      </c>
      <c r="F376" s="6" t="s">
        <v>156</v>
      </c>
      <c r="G376" s="6" t="s">
        <v>58</v>
      </c>
      <c r="H376" s="6" t="s">
        <v>59</v>
      </c>
      <c r="I376">
        <v>5</v>
      </c>
      <c r="J376">
        <v>5</v>
      </c>
      <c r="K376">
        <v>5</v>
      </c>
      <c r="L376" s="6" t="str">
        <f>VLOOKUP($A376,PreSurvey!$D:M,10,FALSE)</f>
        <v>Neither Agree nor Disagree</v>
      </c>
      <c r="M376" t="s">
        <v>60</v>
      </c>
      <c r="N376" s="6" t="str">
        <f>VLOOKUP($A376,PreSurvey!$D:N,11,FALSE)</f>
        <v>Neither Agree nor Disagree</v>
      </c>
      <c r="O376" t="s">
        <v>60</v>
      </c>
      <c r="P376" s="6" t="str">
        <f>VLOOKUP($A376,PreSurvey!$D:O,12,FALSE)</f>
        <v>Neither Agree nor Disagree</v>
      </c>
      <c r="Q376" t="s">
        <v>60</v>
      </c>
      <c r="R376" s="6" t="str">
        <f>VLOOKUP($A376,PreSurvey!$D:P,13,FALSE)</f>
        <v>Neither Agree nor Disagree</v>
      </c>
      <c r="S376" t="s">
        <v>60</v>
      </c>
      <c r="T376" s="6" t="str">
        <f>VLOOKUP($A376,PreSurvey!$D:Q,14,FALSE)</f>
        <v>Neither Agree nor Disagree</v>
      </c>
      <c r="U376" t="s">
        <v>60</v>
      </c>
      <c r="V376" s="6" t="str">
        <f>VLOOKUP($A376,PreSurvey!$D:R,15,FALSE)</f>
        <v>Neither Agree nor Disagree</v>
      </c>
      <c r="W376" t="s">
        <v>60</v>
      </c>
      <c r="X376" s="6" t="str">
        <f>VLOOKUP($A376,PreSurvey!$D:S,16,FALSE)</f>
        <v>Neither Agree nor Disagree</v>
      </c>
      <c r="Y376" t="s">
        <v>60</v>
      </c>
      <c r="Z376" s="6" t="str">
        <f>VLOOKUP($A376,PreSurvey!$D:T,17,FALSE)</f>
        <v>Neither Agree nor Disagree</v>
      </c>
      <c r="AA376" t="s">
        <v>60</v>
      </c>
      <c r="AB376" s="6" t="str">
        <f>VLOOKUP($A376,PreSurvey!$D:U,18,FALSE)</f>
        <v>Neither Agree nor Disagree</v>
      </c>
      <c r="AC376" t="s">
        <v>60</v>
      </c>
      <c r="AD376" s="6" t="str">
        <f>VLOOKUP($A376,PreSurvey!$D:V,19,FALSE)</f>
        <v>Neither Agree nor Disagree</v>
      </c>
      <c r="AE376" t="s">
        <v>60</v>
      </c>
      <c r="AF376" s="6" t="str">
        <f>VLOOKUP($A376,PreSurvey!$D:W,20,FALSE)</f>
        <v>Neither Agree nor Disagree</v>
      </c>
      <c r="AG376" t="s">
        <v>60</v>
      </c>
      <c r="AH376" s="6" t="str">
        <f>VLOOKUP($A376,PreSurvey!$D:X,21,FALSE)</f>
        <v>Neither Agree nor Disagree</v>
      </c>
      <c r="AI376" t="s">
        <v>60</v>
      </c>
      <c r="AJ376" s="6" t="str">
        <f>VLOOKUP($A376,PreSurvey!$D:Y,22,FALSE)</f>
        <v>Neither Agree nor Disagree</v>
      </c>
      <c r="AK376" t="s">
        <v>60</v>
      </c>
      <c r="AL376" s="6" t="str">
        <f>VLOOKUP($A376,PreSurvey!$D:Z,23,FALSE)</f>
        <v>Neither Agree nor Disagree</v>
      </c>
      <c r="AM376" t="s">
        <v>60</v>
      </c>
      <c r="AN376" s="6" t="str">
        <f>VLOOKUP($A376,PreSurvey!$D:AA,24,FALSE)</f>
        <v>Neither Agree nor Disagree</v>
      </c>
      <c r="AO376" t="s">
        <v>60</v>
      </c>
      <c r="AP376" s="6" t="str">
        <f>VLOOKUP($A376,PreSurvey!$D:AB,25,FALSE)</f>
        <v>Neither Agree nor Disagree</v>
      </c>
      <c r="AQ376" t="s">
        <v>60</v>
      </c>
      <c r="AR376" s="6" t="str">
        <f>VLOOKUP($A376,PreSurvey!$D:AC,26,FALSE)</f>
        <v>Neither Agree nor Disagree</v>
      </c>
      <c r="AS376" t="s">
        <v>60</v>
      </c>
      <c r="AT376" s="6" t="str">
        <f>VLOOKUP($A376,PreSurvey!$D:AD,27,FALSE)</f>
        <v>Neither Agree nor Disagree</v>
      </c>
      <c r="AU376" t="s">
        <v>60</v>
      </c>
      <c r="AV376" s="6" t="str">
        <f>VLOOKUP($A376,PreSurvey!$D:AE,28,FALSE)</f>
        <v>Neither Agree nor Disagree</v>
      </c>
      <c r="AW376" t="s">
        <v>60</v>
      </c>
      <c r="AX376" s="6" t="str">
        <f>VLOOKUP($A376,PreSurvey!$D:AF,29,FALSE)</f>
        <v>Neither Agree nor Disagree</v>
      </c>
      <c r="AY376" t="s">
        <v>60</v>
      </c>
      <c r="AZ376" s="6" t="str">
        <f>VLOOKUP($A376,PreSurvey!$D:AG,30,FALSE)</f>
        <v>Neither Agree nor Disagree</v>
      </c>
      <c r="BA376" t="s">
        <v>60</v>
      </c>
      <c r="BB376" s="6" t="str">
        <f>VLOOKUP($A376,PreSurvey!$D:AH,31,FALSE)</f>
        <v>Neither Agree nor Disagree</v>
      </c>
      <c r="BC376" t="s">
        <v>60</v>
      </c>
      <c r="BD376" s="6" t="str">
        <f>VLOOKUP($A376,PreSurvey!$D:AI,32,FALSE)</f>
        <v>Neither Agree nor Disagree</v>
      </c>
      <c r="BE376" t="s">
        <v>60</v>
      </c>
      <c r="BF376" s="6" t="str">
        <f>VLOOKUP($A376,PreSurvey!$D:AJ,33,FALSE)</f>
        <v>Neither Agree nor Disagree</v>
      </c>
      <c r="BG376" t="s">
        <v>60</v>
      </c>
      <c r="BH376" s="6" t="str">
        <f>VLOOKUP($A376,PreSurvey!$D:AK,34,FALSE)</f>
        <v>Neither Agree nor Disagree</v>
      </c>
      <c r="BI376" t="s">
        <v>60</v>
      </c>
      <c r="BJ376" s="6" t="str">
        <f>VLOOKUP($A376,PreSurvey!$D:AL,35,FALSE)</f>
        <v>Neither Agree nor Disagree</v>
      </c>
      <c r="BK376" t="s">
        <v>60</v>
      </c>
      <c r="BL376" s="6" t="str">
        <f>VLOOKUP($A376,PreSurvey!$D:AM,36,FALSE)</f>
        <v>Neither Agree nor Disagree</v>
      </c>
      <c r="BM376" t="s">
        <v>60</v>
      </c>
      <c r="BN376" s="6" t="str">
        <f>VLOOKUP($A376,PreSurvey!$D:AN,37,FALSE)</f>
        <v>Neither Agree nor Disagree</v>
      </c>
      <c r="BO376" t="s">
        <v>60</v>
      </c>
      <c r="BP376" s="6" t="str">
        <f>VLOOKUP($A376,PreSurvey!$D:AO,38,FALSE)</f>
        <v>Neither Agree nor Disagree</v>
      </c>
      <c r="BQ376" t="s">
        <v>60</v>
      </c>
      <c r="BR376" s="6" t="str">
        <f>VLOOKUP($A376,PreSurvey!$D:AP,39,FALSE)</f>
        <v>Neither Agree nor Disagree</v>
      </c>
      <c r="BS376" t="s">
        <v>60</v>
      </c>
      <c r="BT376" s="6" t="str">
        <f>VLOOKUP($A376,PreSurvey!$D:AQ,40,FALSE)</f>
        <v>Neither Agree nor Disagree</v>
      </c>
      <c r="BU376" t="s">
        <v>60</v>
      </c>
      <c r="BV376" s="6" t="str">
        <f>VLOOKUP($A376,PreSurvey!$D:AR,41,FALSE)</f>
        <v>Neither Agree nor Disagree</v>
      </c>
      <c r="BW376" t="s">
        <v>60</v>
      </c>
      <c r="BX376" s="6" t="str">
        <f>VLOOKUP($A376,PreSurvey!$D:AS,42,FALSE)</f>
        <v>Neither Agree nor Disagree</v>
      </c>
      <c r="BY376" t="s">
        <v>60</v>
      </c>
      <c r="BZ376" s="6" t="str">
        <f>VLOOKUP($A376,PreSurvey!$D:AT,43,FALSE)</f>
        <v>Neither Agree nor Disagree</v>
      </c>
      <c r="CA376" t="s">
        <v>60</v>
      </c>
      <c r="CB376" s="6" t="str">
        <f>VLOOKUP($A376,PreSurvey!$D:AU,44,FALSE)</f>
        <v>Neither Agree nor Disagree</v>
      </c>
      <c r="CC376" t="s">
        <v>60</v>
      </c>
      <c r="CD376" s="6" t="str">
        <f>VLOOKUP($A376,PreSurvey!$D:AV,45,FALSE)</f>
        <v>Neither Agree nor Disagree</v>
      </c>
      <c r="CE376" t="s">
        <v>60</v>
      </c>
      <c r="CF376" s="6" t="str">
        <f>VLOOKUP($A376,PreSurvey!$D:AW,46,FALSE)</f>
        <v>Neither Agree nor Disagree</v>
      </c>
      <c r="CG376" t="s">
        <v>60</v>
      </c>
      <c r="CH376" s="6" t="str">
        <f>VLOOKUP($A376,PreSurvey!$D:AX,47,FALSE)</f>
        <v>Neither Agree nor Disagree</v>
      </c>
      <c r="CI376" t="s">
        <v>60</v>
      </c>
      <c r="CJ376" s="6" t="str">
        <f>VLOOKUP($A376,PreSurvey!$D:AY,48,FALSE)</f>
        <v>Neither Agree nor Disagree</v>
      </c>
      <c r="CK376" t="s">
        <v>60</v>
      </c>
      <c r="CL376">
        <v>917</v>
      </c>
      <c r="CM376" s="3">
        <v>44441.604861111111</v>
      </c>
    </row>
    <row r="377" spans="1:91" x14ac:dyDescent="0.35">
      <c r="A377" s="5" t="s">
        <v>218</v>
      </c>
      <c r="B377" t="s">
        <v>219</v>
      </c>
      <c r="C377" t="s">
        <v>705</v>
      </c>
      <c r="D377" t="s">
        <v>63</v>
      </c>
      <c r="E377" s="6" t="s">
        <v>58</v>
      </c>
      <c r="F377" s="6" t="s">
        <v>73</v>
      </c>
      <c r="G377" s="6" t="s">
        <v>58</v>
      </c>
      <c r="H377" s="6" t="s">
        <v>116</v>
      </c>
      <c r="I377">
        <v>5</v>
      </c>
      <c r="J377">
        <v>5</v>
      </c>
      <c r="K377">
        <v>5</v>
      </c>
      <c r="L377" s="6" t="str">
        <f>VLOOKUP($A377,PreSurvey!$D:M,10,FALSE)</f>
        <v>Neither Agree nor Disagree</v>
      </c>
      <c r="M377" t="s">
        <v>60</v>
      </c>
      <c r="N377" s="6" t="str">
        <f>VLOOKUP($A377,PreSurvey!$D:N,11,FALSE)</f>
        <v>Neither Agree nor Disagree</v>
      </c>
      <c r="O377" t="s">
        <v>60</v>
      </c>
      <c r="P377" s="6" t="str">
        <f>VLOOKUP($A377,PreSurvey!$D:O,12,FALSE)</f>
        <v>Neither Agree nor Disagree</v>
      </c>
      <c r="Q377" t="s">
        <v>60</v>
      </c>
      <c r="R377" s="6" t="str">
        <f>VLOOKUP($A377,PreSurvey!$D:P,13,FALSE)</f>
        <v>Neither Agree nor Disagree</v>
      </c>
      <c r="S377" t="s">
        <v>60</v>
      </c>
      <c r="T377" s="6" t="str">
        <f>VLOOKUP($A377,PreSurvey!$D:Q,14,FALSE)</f>
        <v>Neither Agree nor Disagree</v>
      </c>
      <c r="U377" t="s">
        <v>60</v>
      </c>
      <c r="V377" s="6" t="str">
        <f>VLOOKUP($A377,PreSurvey!$D:R,15,FALSE)</f>
        <v>Neither Agree nor Disagree</v>
      </c>
      <c r="W377" t="s">
        <v>60</v>
      </c>
      <c r="X377" s="6" t="str">
        <f>VLOOKUP($A377,PreSurvey!$D:S,16,FALSE)</f>
        <v>Neither Agree nor Disagree</v>
      </c>
      <c r="Y377" t="s">
        <v>60</v>
      </c>
      <c r="Z377" s="6" t="str">
        <f>VLOOKUP($A377,PreSurvey!$D:T,17,FALSE)</f>
        <v>Neither Agree nor Disagree</v>
      </c>
      <c r="AA377" t="s">
        <v>60</v>
      </c>
      <c r="AB377" s="6" t="str">
        <f>VLOOKUP($A377,PreSurvey!$D:U,18,FALSE)</f>
        <v>Neither Agree nor Disagree</v>
      </c>
      <c r="AC377" t="s">
        <v>60</v>
      </c>
      <c r="AD377" s="6" t="str">
        <f>VLOOKUP($A377,PreSurvey!$D:V,19,FALSE)</f>
        <v>Neither Agree nor Disagree</v>
      </c>
      <c r="AE377" t="s">
        <v>60</v>
      </c>
      <c r="AF377" s="6" t="str">
        <f>VLOOKUP($A377,PreSurvey!$D:W,20,FALSE)</f>
        <v>Neither Agree nor Disagree</v>
      </c>
      <c r="AG377" t="s">
        <v>60</v>
      </c>
      <c r="AH377" s="6" t="str">
        <f>VLOOKUP($A377,PreSurvey!$D:X,21,FALSE)</f>
        <v>Neither Agree nor Disagree</v>
      </c>
      <c r="AI377" t="s">
        <v>60</v>
      </c>
      <c r="AJ377" s="6" t="str">
        <f>VLOOKUP($A377,PreSurvey!$D:Y,22,FALSE)</f>
        <v>Neither Agree nor Disagree</v>
      </c>
      <c r="AK377" t="s">
        <v>60</v>
      </c>
      <c r="AL377" s="6" t="str">
        <f>VLOOKUP($A377,PreSurvey!$D:Z,23,FALSE)</f>
        <v>Neither Agree nor Disagree</v>
      </c>
      <c r="AM377" t="s">
        <v>60</v>
      </c>
      <c r="AN377" s="6" t="str">
        <f>VLOOKUP($A377,PreSurvey!$D:AA,24,FALSE)</f>
        <v>Neither Agree nor Disagree</v>
      </c>
      <c r="AO377" t="s">
        <v>60</v>
      </c>
      <c r="AP377" s="6" t="str">
        <f>VLOOKUP($A377,PreSurvey!$D:AB,25,FALSE)</f>
        <v>Neither Agree nor Disagree</v>
      </c>
      <c r="AQ377" t="s">
        <v>60</v>
      </c>
      <c r="AR377" s="6" t="str">
        <f>VLOOKUP($A377,PreSurvey!$D:AC,26,FALSE)</f>
        <v>Neither Agree nor Disagree</v>
      </c>
      <c r="AS377" t="s">
        <v>60</v>
      </c>
      <c r="AT377" s="6" t="str">
        <f>VLOOKUP($A377,PreSurvey!$D:AD,27,FALSE)</f>
        <v>Neither Agree nor Disagree</v>
      </c>
      <c r="AU377" t="s">
        <v>60</v>
      </c>
      <c r="AV377" s="6" t="str">
        <f>VLOOKUP($A377,PreSurvey!$D:AE,28,FALSE)</f>
        <v>Neither Agree nor Disagree</v>
      </c>
      <c r="AW377" t="s">
        <v>60</v>
      </c>
      <c r="AX377" s="6" t="str">
        <f>VLOOKUP($A377,PreSurvey!$D:AF,29,FALSE)</f>
        <v>Neither Agree nor Disagree</v>
      </c>
      <c r="AY377" t="s">
        <v>60</v>
      </c>
      <c r="AZ377" s="6" t="str">
        <f>VLOOKUP($A377,PreSurvey!$D:AG,30,FALSE)</f>
        <v>Neither Agree nor Disagree</v>
      </c>
      <c r="BA377" t="s">
        <v>60</v>
      </c>
      <c r="BB377" s="6" t="str">
        <f>VLOOKUP($A377,PreSurvey!$D:AH,31,FALSE)</f>
        <v>Neither Agree nor Disagree</v>
      </c>
      <c r="BC377" t="s">
        <v>60</v>
      </c>
      <c r="BD377" s="6" t="str">
        <f>VLOOKUP($A377,PreSurvey!$D:AI,32,FALSE)</f>
        <v>Neither Agree nor Disagree</v>
      </c>
      <c r="BE377" t="s">
        <v>60</v>
      </c>
      <c r="BF377" s="6" t="str">
        <f>VLOOKUP($A377,PreSurvey!$D:AJ,33,FALSE)</f>
        <v>Neither Agree nor Disagree</v>
      </c>
      <c r="BG377" t="s">
        <v>60</v>
      </c>
      <c r="BH377" s="6" t="str">
        <f>VLOOKUP($A377,PreSurvey!$D:AK,34,FALSE)</f>
        <v>Neither Agree nor Disagree</v>
      </c>
      <c r="BI377" t="s">
        <v>60</v>
      </c>
      <c r="BJ377" s="6" t="str">
        <f>VLOOKUP($A377,PreSurvey!$D:AL,35,FALSE)</f>
        <v>Neither Agree nor Disagree</v>
      </c>
      <c r="BK377" t="s">
        <v>60</v>
      </c>
      <c r="BL377" s="6" t="str">
        <f>VLOOKUP($A377,PreSurvey!$D:AM,36,FALSE)</f>
        <v>Neither Agree nor Disagree</v>
      </c>
      <c r="BM377" t="s">
        <v>60</v>
      </c>
      <c r="BN377" s="6" t="str">
        <f>VLOOKUP($A377,PreSurvey!$D:AN,37,FALSE)</f>
        <v>Neither Agree nor Disagree</v>
      </c>
      <c r="BO377" t="s">
        <v>60</v>
      </c>
      <c r="BP377" s="6" t="str">
        <f>VLOOKUP($A377,PreSurvey!$D:AO,38,FALSE)</f>
        <v>Neither Agree nor Disagree</v>
      </c>
      <c r="BQ377" t="s">
        <v>60</v>
      </c>
      <c r="BR377" s="6" t="str">
        <f>VLOOKUP($A377,PreSurvey!$D:AP,39,FALSE)</f>
        <v>Neither Agree nor Disagree</v>
      </c>
      <c r="BS377" t="s">
        <v>60</v>
      </c>
      <c r="BT377" s="6" t="str">
        <f>VLOOKUP($A377,PreSurvey!$D:AQ,40,FALSE)</f>
        <v>Neither Agree nor Disagree</v>
      </c>
      <c r="BU377" t="s">
        <v>60</v>
      </c>
      <c r="BV377" s="6" t="str">
        <f>VLOOKUP($A377,PreSurvey!$D:AR,41,FALSE)</f>
        <v>Neither Agree nor Disagree</v>
      </c>
      <c r="BW377" t="s">
        <v>60</v>
      </c>
      <c r="BX377" s="6" t="str">
        <f>VLOOKUP($A377,PreSurvey!$D:AS,42,FALSE)</f>
        <v>Neither Agree nor Disagree</v>
      </c>
      <c r="BY377" t="s">
        <v>60</v>
      </c>
      <c r="BZ377" s="6" t="str">
        <f>VLOOKUP($A377,PreSurvey!$D:AT,43,FALSE)</f>
        <v>Neither Agree nor Disagree</v>
      </c>
      <c r="CA377" t="s">
        <v>60</v>
      </c>
      <c r="CB377" s="6" t="str">
        <f>VLOOKUP($A377,PreSurvey!$D:AU,44,FALSE)</f>
        <v>Neither Agree nor Disagree</v>
      </c>
      <c r="CC377" t="s">
        <v>60</v>
      </c>
      <c r="CD377" s="6" t="str">
        <f>VLOOKUP($A377,PreSurvey!$D:AV,45,FALSE)</f>
        <v>Neither Agree nor Disagree</v>
      </c>
      <c r="CE377" t="s">
        <v>60</v>
      </c>
      <c r="CF377" s="6" t="str">
        <f>VLOOKUP($A377,PreSurvey!$D:AW,46,FALSE)</f>
        <v>Neither Agree nor Disagree</v>
      </c>
      <c r="CG377" t="s">
        <v>60</v>
      </c>
      <c r="CH377" s="6" t="str">
        <f>VLOOKUP($A377,PreSurvey!$D:AX,47,FALSE)</f>
        <v>Neither Agree nor Disagree</v>
      </c>
      <c r="CI377" t="s">
        <v>60</v>
      </c>
      <c r="CJ377" s="6" t="str">
        <f>VLOOKUP($A377,PreSurvey!$D:AY,48,FALSE)</f>
        <v>Neither Agree nor Disagree</v>
      </c>
      <c r="CK377" t="s">
        <v>60</v>
      </c>
      <c r="CL377">
        <v>882</v>
      </c>
      <c r="CM377" s="3">
        <v>44441.460416666669</v>
      </c>
    </row>
    <row r="378" spans="1:91" x14ac:dyDescent="0.35">
      <c r="A378" s="5" t="s">
        <v>468</v>
      </c>
      <c r="B378" t="s">
        <v>143</v>
      </c>
      <c r="C378" t="s">
        <v>705</v>
      </c>
      <c r="D378" t="s">
        <v>63</v>
      </c>
      <c r="E378" s="6" t="s">
        <v>58</v>
      </c>
      <c r="F378" s="6" t="s">
        <v>73</v>
      </c>
      <c r="G378" s="6" t="s">
        <v>58</v>
      </c>
      <c r="H378" s="6" t="s">
        <v>59</v>
      </c>
      <c r="I378">
        <v>5</v>
      </c>
      <c r="J378">
        <v>5</v>
      </c>
      <c r="K378">
        <v>2</v>
      </c>
      <c r="L378" s="6" t="str">
        <f>VLOOKUP($A378,PreSurvey!$D:M,10,FALSE)</f>
        <v>Neither Agree nor Disagree</v>
      </c>
      <c r="M378" t="s">
        <v>68</v>
      </c>
      <c r="N378" s="6" t="str">
        <f>VLOOKUP($A378,PreSurvey!$D:N,11,FALSE)</f>
        <v>Neither Agree nor Disagree</v>
      </c>
      <c r="O378" t="s">
        <v>66</v>
      </c>
      <c r="P378" s="6" t="str">
        <f>VLOOKUP($A378,PreSurvey!$D:O,12,FALSE)</f>
        <v>Neither Agree nor Disagree</v>
      </c>
      <c r="Q378" t="s">
        <v>67</v>
      </c>
      <c r="R378" s="6" t="str">
        <f>VLOOKUP($A378,PreSurvey!$D:P,13,FALSE)</f>
        <v>Neither Agree nor Disagree</v>
      </c>
      <c r="S378" t="s">
        <v>68</v>
      </c>
      <c r="T378" s="6" t="str">
        <f>VLOOKUP($A378,PreSurvey!$D:Q,14,FALSE)</f>
        <v>Neither Agree nor Disagree</v>
      </c>
      <c r="U378" t="s">
        <v>68</v>
      </c>
      <c r="V378" s="6" t="str">
        <f>VLOOKUP($A378,PreSurvey!$D:R,15,FALSE)</f>
        <v>Neither Agree nor Disagree</v>
      </c>
      <c r="W378" t="s">
        <v>67</v>
      </c>
      <c r="X378" s="6" t="str">
        <f>VLOOKUP($A378,PreSurvey!$D:S,16,FALSE)</f>
        <v>Disagree Strongly</v>
      </c>
      <c r="Y378" t="s">
        <v>67</v>
      </c>
      <c r="Z378" s="6" t="str">
        <f>VLOOKUP($A378,PreSurvey!$D:T,17,FALSE)</f>
        <v>Disagree Strongly</v>
      </c>
      <c r="AA378" t="s">
        <v>67</v>
      </c>
      <c r="AB378" s="6" t="str">
        <f>VLOOKUP($A378,PreSurvey!$D:U,18,FALSE)</f>
        <v>Neither Agree nor Disagree</v>
      </c>
      <c r="AC378" t="s">
        <v>65</v>
      </c>
      <c r="AD378" s="6" t="str">
        <f>VLOOKUP($A378,PreSurvey!$D:V,19,FALSE)</f>
        <v>Neither Agree nor Disagree</v>
      </c>
      <c r="AE378" t="s">
        <v>65</v>
      </c>
      <c r="AF378" s="6" t="str">
        <f>VLOOKUP($A378,PreSurvey!$D:W,20,FALSE)</f>
        <v>Neither Agree nor Disagree</v>
      </c>
      <c r="AG378" t="s">
        <v>60</v>
      </c>
      <c r="AH378" s="6" t="str">
        <f>VLOOKUP($A378,PreSurvey!$D:X,21,FALSE)</f>
        <v>Neither Agree nor Disagree</v>
      </c>
      <c r="AI378" t="s">
        <v>65</v>
      </c>
      <c r="AJ378" s="6" t="str">
        <f>VLOOKUP($A378,PreSurvey!$D:Y,22,FALSE)</f>
        <v>Neither Agree nor Disagree</v>
      </c>
      <c r="AK378" t="s">
        <v>67</v>
      </c>
      <c r="AL378" s="6" t="str">
        <f>VLOOKUP($A378,PreSurvey!$D:Z,23,FALSE)</f>
        <v>Neither Agree nor Disagree</v>
      </c>
      <c r="AM378" t="s">
        <v>67</v>
      </c>
      <c r="AN378" s="6" t="str">
        <f>VLOOKUP($A378,PreSurvey!$D:AA,24,FALSE)</f>
        <v>Disagree Strongly</v>
      </c>
      <c r="AO378" t="s">
        <v>67</v>
      </c>
      <c r="AP378" s="6" t="str">
        <f>VLOOKUP($A378,PreSurvey!$D:AB,25,FALSE)</f>
        <v>Disagree Strongly</v>
      </c>
      <c r="AQ378" t="s">
        <v>67</v>
      </c>
      <c r="AR378" s="6" t="str">
        <f>VLOOKUP($A378,PreSurvey!$D:AC,26,FALSE)</f>
        <v>Disagree Strongly</v>
      </c>
      <c r="AS378" t="s">
        <v>68</v>
      </c>
      <c r="AT378" s="6" t="str">
        <f>VLOOKUP($A378,PreSurvey!$D:AD,27,FALSE)</f>
        <v>Agree Strongly</v>
      </c>
      <c r="AU378" t="s">
        <v>65</v>
      </c>
      <c r="AV378" s="6" t="str">
        <f>VLOOKUP($A378,PreSurvey!$D:AE,28,FALSE)</f>
        <v>Disagree Strongly</v>
      </c>
      <c r="AW378" t="s">
        <v>65</v>
      </c>
      <c r="AX378" s="6" t="str">
        <f>VLOOKUP($A378,PreSurvey!$D:AF,29,FALSE)</f>
        <v>Neither Agree nor Disagree</v>
      </c>
      <c r="AY378" t="s">
        <v>65</v>
      </c>
      <c r="AZ378" s="6" t="str">
        <f>VLOOKUP($A378,PreSurvey!$D:AG,30,FALSE)</f>
        <v>Agree Slightly</v>
      </c>
      <c r="BA378" t="s">
        <v>66</v>
      </c>
      <c r="BB378" s="6" t="str">
        <f>VLOOKUP($A378,PreSurvey!$D:AH,31,FALSE)</f>
        <v>Disagree Strongly</v>
      </c>
      <c r="BC378" t="s">
        <v>65</v>
      </c>
      <c r="BD378" s="6" t="str">
        <f>VLOOKUP($A378,PreSurvey!$D:AI,32,FALSE)</f>
        <v>Agree Strongly</v>
      </c>
      <c r="BE378" t="s">
        <v>65</v>
      </c>
      <c r="BF378" s="6" t="str">
        <f>VLOOKUP($A378,PreSurvey!$D:AJ,33,FALSE)</f>
        <v>Neither Agree nor Disagree</v>
      </c>
      <c r="BG378" t="s">
        <v>67</v>
      </c>
      <c r="BH378" s="6" t="str">
        <f>VLOOKUP($A378,PreSurvey!$D:AK,34,FALSE)</f>
        <v>Disagree Strongly</v>
      </c>
      <c r="BI378" t="s">
        <v>65</v>
      </c>
      <c r="BJ378" s="6" t="str">
        <f>VLOOKUP($A378,PreSurvey!$D:AL,35,FALSE)</f>
        <v>Neither Agree nor Disagree</v>
      </c>
      <c r="BK378" t="s">
        <v>67</v>
      </c>
      <c r="BL378" s="6" t="str">
        <f>VLOOKUP($A378,PreSurvey!$D:AM,36,FALSE)</f>
        <v>Neither Agree nor Disagree</v>
      </c>
      <c r="BM378" t="s">
        <v>65</v>
      </c>
      <c r="BN378" s="6" t="str">
        <f>VLOOKUP($A378,PreSurvey!$D:AN,37,FALSE)</f>
        <v>Agree Slightly</v>
      </c>
      <c r="BO378" t="s">
        <v>65</v>
      </c>
      <c r="BP378" s="6" t="str">
        <f>VLOOKUP($A378,PreSurvey!$D:AO,38,FALSE)</f>
        <v>Disagree Strongly</v>
      </c>
      <c r="BQ378" t="s">
        <v>67</v>
      </c>
      <c r="BR378" s="6" t="str">
        <f>VLOOKUP($A378,PreSurvey!$D:AP,39,FALSE)</f>
        <v>Neither Agree nor Disagree</v>
      </c>
      <c r="BS378" t="s">
        <v>67</v>
      </c>
      <c r="BT378" s="6" t="str">
        <f>VLOOKUP($A378,PreSurvey!$D:AQ,40,FALSE)</f>
        <v>Disagree Strongly</v>
      </c>
      <c r="BU378" t="s">
        <v>67</v>
      </c>
      <c r="BV378" s="6" t="str">
        <f>VLOOKUP($A378,PreSurvey!$D:AR,41,FALSE)</f>
        <v>Disagree Strongly</v>
      </c>
      <c r="BW378" t="s">
        <v>67</v>
      </c>
      <c r="BX378" s="6" t="str">
        <f>VLOOKUP($A378,PreSurvey!$D:AS,42,FALSE)</f>
        <v>Disagree Strongly</v>
      </c>
      <c r="BY378" t="s">
        <v>67</v>
      </c>
      <c r="BZ378" s="6" t="str">
        <f>VLOOKUP($A378,PreSurvey!$D:AT,43,FALSE)</f>
        <v>Disagree Strongly</v>
      </c>
      <c r="CA378" t="s">
        <v>68</v>
      </c>
      <c r="CB378" s="6" t="str">
        <f>VLOOKUP($A378,PreSurvey!$D:AU,44,FALSE)</f>
        <v>Agree Strongly</v>
      </c>
      <c r="CC378" t="s">
        <v>68</v>
      </c>
      <c r="CD378" s="6" t="str">
        <f>VLOOKUP($A378,PreSurvey!$D:AV,45,FALSE)</f>
        <v>Agree Strongly</v>
      </c>
      <c r="CE378" t="s">
        <v>68</v>
      </c>
      <c r="CF378" s="6" t="str">
        <f>VLOOKUP($A378,PreSurvey!$D:AW,46,FALSE)</f>
        <v>Agree Strongly</v>
      </c>
      <c r="CG378" t="s">
        <v>68</v>
      </c>
      <c r="CH378" s="6" t="str">
        <f>VLOOKUP($A378,PreSurvey!$D:AX,47,FALSE)</f>
        <v>Agree Strongly</v>
      </c>
      <c r="CI378" t="s">
        <v>68</v>
      </c>
      <c r="CJ378" s="6" t="str">
        <f>VLOOKUP($A378,PreSurvey!$D:AY,48,FALSE)</f>
        <v>Agree Strongly</v>
      </c>
      <c r="CK378" t="s">
        <v>68</v>
      </c>
      <c r="CL378">
        <v>425</v>
      </c>
      <c r="CM378" s="3">
        <v>44436.646527777775</v>
      </c>
    </row>
    <row r="379" spans="1:91" x14ac:dyDescent="0.35">
      <c r="A379" s="5" t="s">
        <v>511</v>
      </c>
      <c r="B379" t="s">
        <v>143</v>
      </c>
      <c r="C379" t="s">
        <v>702</v>
      </c>
      <c r="D379" t="s">
        <v>56</v>
      </c>
      <c r="E379" s="6" t="s">
        <v>52</v>
      </c>
      <c r="F379" s="6" t="s">
        <v>57</v>
      </c>
      <c r="G379" s="6" t="s">
        <v>58</v>
      </c>
      <c r="H379" s="6" t="s">
        <v>59</v>
      </c>
      <c r="I379">
        <v>5</v>
      </c>
      <c r="J379">
        <v>5</v>
      </c>
      <c r="K379">
        <v>5</v>
      </c>
      <c r="L379" s="6" t="str">
        <f>VLOOKUP($A379,PreSurvey!$D:M,10,FALSE)</f>
        <v>Neither Agree nor Disagree</v>
      </c>
      <c r="M379" t="s">
        <v>68</v>
      </c>
      <c r="N379" s="6" t="str">
        <f>VLOOKUP($A379,PreSurvey!$D:N,11,FALSE)</f>
        <v>Disagree Strongly</v>
      </c>
      <c r="O379" t="s">
        <v>66</v>
      </c>
      <c r="P379" s="6" t="str">
        <f>VLOOKUP($A379,PreSurvey!$D:O,12,FALSE)</f>
        <v>Disagree Strongly</v>
      </c>
      <c r="Q379" t="s">
        <v>67</v>
      </c>
      <c r="R379" s="6" t="str">
        <f>VLOOKUP($A379,PreSurvey!$D:P,13,FALSE)</f>
        <v>Agree Slightly</v>
      </c>
      <c r="S379" t="s">
        <v>65</v>
      </c>
      <c r="T379" s="6" t="str">
        <f>VLOOKUP($A379,PreSurvey!$D:Q,14,FALSE)</f>
        <v>Agree Slightly</v>
      </c>
      <c r="U379" t="s">
        <v>65</v>
      </c>
      <c r="V379" s="6" t="str">
        <f>VLOOKUP($A379,PreSurvey!$D:R,15,FALSE)</f>
        <v>Disagree Strongly</v>
      </c>
      <c r="W379" t="s">
        <v>67</v>
      </c>
      <c r="X379" s="6" t="str">
        <f>VLOOKUP($A379,PreSurvey!$D:S,16,FALSE)</f>
        <v>Disagree Strongly</v>
      </c>
      <c r="Y379" t="s">
        <v>67</v>
      </c>
      <c r="Z379" s="6" t="str">
        <f>VLOOKUP($A379,PreSurvey!$D:T,17,FALSE)</f>
        <v>Disagree Strongly</v>
      </c>
      <c r="AA379" t="s">
        <v>67</v>
      </c>
      <c r="AB379" s="6" t="str">
        <f>VLOOKUP($A379,PreSurvey!$D:U,18,FALSE)</f>
        <v>Agree Slightly</v>
      </c>
      <c r="AC379" t="s">
        <v>65</v>
      </c>
      <c r="AD379" s="6" t="str">
        <f>VLOOKUP($A379,PreSurvey!$D:V,19,FALSE)</f>
        <v>Disagree Slightly</v>
      </c>
      <c r="AE379" t="s">
        <v>66</v>
      </c>
      <c r="AF379" s="6" t="str">
        <f>VLOOKUP($A379,PreSurvey!$D:W,20,FALSE)</f>
        <v>Disagree Slightly</v>
      </c>
      <c r="AG379" t="s">
        <v>60</v>
      </c>
      <c r="AH379" s="6" t="str">
        <f>VLOOKUP($A379,PreSurvey!$D:X,21,FALSE)</f>
        <v>Neither Agree nor Disagree</v>
      </c>
      <c r="AI379" t="s">
        <v>60</v>
      </c>
      <c r="AJ379" s="6" t="str">
        <f>VLOOKUP($A379,PreSurvey!$D:Y,22,FALSE)</f>
        <v>Neither Agree nor Disagree</v>
      </c>
      <c r="AK379" t="s">
        <v>67</v>
      </c>
      <c r="AL379" s="6" t="str">
        <f>VLOOKUP($A379,PreSurvey!$D:Z,23,FALSE)</f>
        <v>Neither Agree nor Disagree</v>
      </c>
      <c r="AM379" t="s">
        <v>66</v>
      </c>
      <c r="AN379" s="6" t="str">
        <f>VLOOKUP($A379,PreSurvey!$D:AA,24,FALSE)</f>
        <v>Neither Agree nor Disagree</v>
      </c>
      <c r="AO379" t="s">
        <v>67</v>
      </c>
      <c r="AP379" s="6" t="str">
        <f>VLOOKUP($A379,PreSurvey!$D:AB,25,FALSE)</f>
        <v>Neither Agree nor Disagree</v>
      </c>
      <c r="AQ379" t="s">
        <v>67</v>
      </c>
      <c r="AR379" s="6" t="str">
        <f>VLOOKUP($A379,PreSurvey!$D:AC,26,FALSE)</f>
        <v>Disagree Strongly</v>
      </c>
      <c r="AS379" t="s">
        <v>67</v>
      </c>
      <c r="AT379" s="6" t="str">
        <f>VLOOKUP($A379,PreSurvey!$D:AD,27,FALSE)</f>
        <v>Neither Agree nor Disagree</v>
      </c>
      <c r="AU379" t="s">
        <v>67</v>
      </c>
      <c r="AV379" s="6" t="str">
        <f>VLOOKUP($A379,PreSurvey!$D:AE,28,FALSE)</f>
        <v>Disagree Strongly</v>
      </c>
      <c r="AW379" t="s">
        <v>67</v>
      </c>
      <c r="AX379" s="6" t="str">
        <f>VLOOKUP($A379,PreSurvey!$D:AF,29,FALSE)</f>
        <v>Neither Agree nor Disagree</v>
      </c>
      <c r="AY379" t="s">
        <v>60</v>
      </c>
      <c r="AZ379" s="6" t="str">
        <f>VLOOKUP($A379,PreSurvey!$D:AG,30,FALSE)</f>
        <v>Neither Agree nor Disagree</v>
      </c>
      <c r="BA379" t="s">
        <v>66</v>
      </c>
      <c r="BB379" s="6" t="str">
        <f>VLOOKUP($A379,PreSurvey!$D:AH,31,FALSE)</f>
        <v>Disagree Strongly</v>
      </c>
      <c r="BC379" t="s">
        <v>67</v>
      </c>
      <c r="BD379" s="6" t="str">
        <f>VLOOKUP($A379,PreSurvey!$D:AI,32,FALSE)</f>
        <v>Agree Strongly</v>
      </c>
      <c r="BE379" t="s">
        <v>68</v>
      </c>
      <c r="BF379" s="6" t="str">
        <f>VLOOKUP($A379,PreSurvey!$D:AJ,33,FALSE)</f>
        <v>Disagree Strongly</v>
      </c>
      <c r="BG379" t="s">
        <v>67</v>
      </c>
      <c r="BH379" s="6" t="str">
        <f>VLOOKUP($A379,PreSurvey!$D:AK,34,FALSE)</f>
        <v>Disagree Strongly</v>
      </c>
      <c r="BI379" t="s">
        <v>67</v>
      </c>
      <c r="BJ379" s="6" t="str">
        <f>VLOOKUP($A379,PreSurvey!$D:AL,35,FALSE)</f>
        <v>Neither Agree nor Disagree</v>
      </c>
      <c r="BK379" t="s">
        <v>66</v>
      </c>
      <c r="BL379" s="6" t="str">
        <f>VLOOKUP($A379,PreSurvey!$D:AM,36,FALSE)</f>
        <v>Agree Strongly</v>
      </c>
      <c r="BM379" t="s">
        <v>68</v>
      </c>
      <c r="BN379" s="6" t="str">
        <f>VLOOKUP($A379,PreSurvey!$D:AN,37,FALSE)</f>
        <v>Agree Strongly</v>
      </c>
      <c r="BO379" t="s">
        <v>68</v>
      </c>
      <c r="BP379" s="6" t="str">
        <f>VLOOKUP($A379,PreSurvey!$D:AO,38,FALSE)</f>
        <v>Disagree Strongly</v>
      </c>
      <c r="BQ379" t="s">
        <v>67</v>
      </c>
      <c r="BR379" s="6" t="str">
        <f>VLOOKUP($A379,PreSurvey!$D:AP,39,FALSE)</f>
        <v>Disagree Strongly</v>
      </c>
      <c r="BS379" t="s">
        <v>67</v>
      </c>
      <c r="BT379" s="6" t="str">
        <f>VLOOKUP($A379,PreSurvey!$D:AQ,40,FALSE)</f>
        <v>Disagree Strongly</v>
      </c>
      <c r="BU379" t="s">
        <v>67</v>
      </c>
      <c r="BV379" s="6" t="str">
        <f>VLOOKUP($A379,PreSurvey!$D:AR,41,FALSE)</f>
        <v>Disagree Strongly</v>
      </c>
      <c r="BW379" t="s">
        <v>67</v>
      </c>
      <c r="BX379" s="6" t="str">
        <f>VLOOKUP($A379,PreSurvey!$D:AS,42,FALSE)</f>
        <v>Disagree Strongly</v>
      </c>
      <c r="BY379" t="s">
        <v>67</v>
      </c>
      <c r="BZ379" s="6" t="str">
        <f>VLOOKUP($A379,PreSurvey!$D:AT,43,FALSE)</f>
        <v>Agree Slightly</v>
      </c>
      <c r="CA379" t="s">
        <v>65</v>
      </c>
      <c r="CB379" s="6" t="str">
        <f>VLOOKUP($A379,PreSurvey!$D:AU,44,FALSE)</f>
        <v>Agree Strongly</v>
      </c>
      <c r="CC379" t="s">
        <v>68</v>
      </c>
      <c r="CD379" s="6" t="str">
        <f>VLOOKUP($A379,PreSurvey!$D:AV,45,FALSE)</f>
        <v>Agree Strongly</v>
      </c>
      <c r="CE379" t="s">
        <v>68</v>
      </c>
      <c r="CF379" s="6" t="str">
        <f>VLOOKUP($A379,PreSurvey!$D:AW,46,FALSE)</f>
        <v>Agree Strongly</v>
      </c>
      <c r="CG379" t="s">
        <v>68</v>
      </c>
      <c r="CH379" s="6" t="str">
        <f>VLOOKUP($A379,PreSurvey!$D:AX,47,FALSE)</f>
        <v>Agree Strongly</v>
      </c>
      <c r="CI379" t="s">
        <v>68</v>
      </c>
      <c r="CJ379" s="6" t="str">
        <f>VLOOKUP($A379,PreSurvey!$D:AY,48,FALSE)</f>
        <v>Agree Strongly</v>
      </c>
      <c r="CK379" t="s">
        <v>68</v>
      </c>
      <c r="CL379">
        <v>332</v>
      </c>
      <c r="CM379" s="3">
        <v>44436.07916666667</v>
      </c>
    </row>
    <row r="380" spans="1:91" x14ac:dyDescent="0.35">
      <c r="A380" s="5" t="s">
        <v>511</v>
      </c>
      <c r="B380" t="s">
        <v>143</v>
      </c>
      <c r="C380" t="s">
        <v>702</v>
      </c>
      <c r="D380" t="s">
        <v>56</v>
      </c>
      <c r="E380" s="6" t="s">
        <v>52</v>
      </c>
      <c r="F380" s="6" t="s">
        <v>57</v>
      </c>
      <c r="G380" s="6" t="s">
        <v>58</v>
      </c>
      <c r="H380" s="6" t="s">
        <v>59</v>
      </c>
      <c r="I380">
        <v>5</v>
      </c>
      <c r="J380">
        <v>5</v>
      </c>
      <c r="K380">
        <v>5</v>
      </c>
      <c r="L380" s="6" t="str">
        <f>VLOOKUP($A380,PreSurvey!$D:M,10,FALSE)</f>
        <v>Neither Agree nor Disagree</v>
      </c>
      <c r="M380" t="s">
        <v>68</v>
      </c>
      <c r="N380" s="6" t="str">
        <f>VLOOKUP($A380,PreSurvey!$D:N,11,FALSE)</f>
        <v>Disagree Strongly</v>
      </c>
      <c r="O380" t="s">
        <v>67</v>
      </c>
      <c r="P380" s="6" t="str">
        <f>VLOOKUP($A380,PreSurvey!$D:O,12,FALSE)</f>
        <v>Disagree Strongly</v>
      </c>
      <c r="Q380" t="s">
        <v>60</v>
      </c>
      <c r="R380" s="6" t="str">
        <f>VLOOKUP($A380,PreSurvey!$D:P,13,FALSE)</f>
        <v>Agree Slightly</v>
      </c>
      <c r="S380" t="s">
        <v>68</v>
      </c>
      <c r="T380" s="6" t="str">
        <f>VLOOKUP($A380,PreSurvey!$D:Q,14,FALSE)</f>
        <v>Agree Slightly</v>
      </c>
      <c r="U380" t="s">
        <v>68</v>
      </c>
      <c r="V380" s="6" t="str">
        <f>VLOOKUP($A380,PreSurvey!$D:R,15,FALSE)</f>
        <v>Disagree Strongly</v>
      </c>
      <c r="W380" t="s">
        <v>67</v>
      </c>
      <c r="X380" s="6" t="str">
        <f>VLOOKUP($A380,PreSurvey!$D:S,16,FALSE)</f>
        <v>Disagree Strongly</v>
      </c>
      <c r="Y380" t="s">
        <v>67</v>
      </c>
      <c r="Z380" s="6" t="str">
        <f>VLOOKUP($A380,PreSurvey!$D:T,17,FALSE)</f>
        <v>Disagree Strongly</v>
      </c>
      <c r="AA380" t="s">
        <v>67</v>
      </c>
      <c r="AB380" s="6" t="str">
        <f>VLOOKUP($A380,PreSurvey!$D:U,18,FALSE)</f>
        <v>Agree Slightly</v>
      </c>
      <c r="AC380" t="s">
        <v>65</v>
      </c>
      <c r="AD380" s="6" t="str">
        <f>VLOOKUP($A380,PreSurvey!$D:V,19,FALSE)</f>
        <v>Disagree Slightly</v>
      </c>
      <c r="AE380" t="s">
        <v>67</v>
      </c>
      <c r="AF380" s="6" t="str">
        <f>VLOOKUP($A380,PreSurvey!$D:W,20,FALSE)</f>
        <v>Disagree Slightly</v>
      </c>
      <c r="AG380" t="s">
        <v>60</v>
      </c>
      <c r="AH380" s="6" t="str">
        <f>VLOOKUP($A380,PreSurvey!$D:X,21,FALSE)</f>
        <v>Neither Agree nor Disagree</v>
      </c>
      <c r="AI380" t="s">
        <v>60</v>
      </c>
      <c r="AJ380" s="6" t="str">
        <f>VLOOKUP($A380,PreSurvey!$D:Y,22,FALSE)</f>
        <v>Neither Agree nor Disagree</v>
      </c>
      <c r="AK380" t="s">
        <v>67</v>
      </c>
      <c r="AL380" s="6" t="str">
        <f>VLOOKUP($A380,PreSurvey!$D:Z,23,FALSE)</f>
        <v>Neither Agree nor Disagree</v>
      </c>
      <c r="AM380" t="s">
        <v>67</v>
      </c>
      <c r="AN380" s="6" t="str">
        <f>VLOOKUP($A380,PreSurvey!$D:AA,24,FALSE)</f>
        <v>Neither Agree nor Disagree</v>
      </c>
      <c r="AO380" t="s">
        <v>66</v>
      </c>
      <c r="AP380" s="6" t="str">
        <f>VLOOKUP($A380,PreSurvey!$D:AB,25,FALSE)</f>
        <v>Neither Agree nor Disagree</v>
      </c>
      <c r="AQ380" t="s">
        <v>67</v>
      </c>
      <c r="AR380" s="6" t="str">
        <f>VLOOKUP($A380,PreSurvey!$D:AC,26,FALSE)</f>
        <v>Disagree Strongly</v>
      </c>
      <c r="AS380" t="s">
        <v>67</v>
      </c>
      <c r="AT380" s="6" t="str">
        <f>VLOOKUP($A380,PreSurvey!$D:AD,27,FALSE)</f>
        <v>Neither Agree nor Disagree</v>
      </c>
      <c r="AU380" t="s">
        <v>65</v>
      </c>
      <c r="AV380" s="6" t="str">
        <f>VLOOKUP($A380,PreSurvey!$D:AE,28,FALSE)</f>
        <v>Disagree Strongly</v>
      </c>
      <c r="AW380" t="s">
        <v>67</v>
      </c>
      <c r="AX380" s="6" t="str">
        <f>VLOOKUP($A380,PreSurvey!$D:AF,29,FALSE)</f>
        <v>Neither Agree nor Disagree</v>
      </c>
      <c r="AY380" t="s">
        <v>68</v>
      </c>
      <c r="AZ380" s="6" t="str">
        <f>VLOOKUP($A380,PreSurvey!$D:AG,30,FALSE)</f>
        <v>Neither Agree nor Disagree</v>
      </c>
      <c r="BA380" t="s">
        <v>67</v>
      </c>
      <c r="BB380" s="6" t="str">
        <f>VLOOKUP($A380,PreSurvey!$D:AH,31,FALSE)</f>
        <v>Disagree Strongly</v>
      </c>
      <c r="BC380" t="s">
        <v>67</v>
      </c>
      <c r="BD380" s="6" t="str">
        <f>VLOOKUP($A380,PreSurvey!$D:AI,32,FALSE)</f>
        <v>Agree Strongly</v>
      </c>
      <c r="BE380" t="s">
        <v>60</v>
      </c>
      <c r="BF380" s="6" t="str">
        <f>VLOOKUP($A380,PreSurvey!$D:AJ,33,FALSE)</f>
        <v>Disagree Strongly</v>
      </c>
      <c r="BG380" t="s">
        <v>67</v>
      </c>
      <c r="BH380" s="6" t="str">
        <f>VLOOKUP($A380,PreSurvey!$D:AK,34,FALSE)</f>
        <v>Disagree Strongly</v>
      </c>
      <c r="BI380" t="s">
        <v>67</v>
      </c>
      <c r="BJ380" s="6" t="str">
        <f>VLOOKUP($A380,PreSurvey!$D:AL,35,FALSE)</f>
        <v>Neither Agree nor Disagree</v>
      </c>
      <c r="BK380" t="s">
        <v>67</v>
      </c>
      <c r="BL380" s="6" t="str">
        <f>VLOOKUP($A380,PreSurvey!$D:AM,36,FALSE)</f>
        <v>Agree Strongly</v>
      </c>
      <c r="BM380" t="s">
        <v>68</v>
      </c>
      <c r="BN380" s="6" t="str">
        <f>VLOOKUP($A380,PreSurvey!$D:AN,37,FALSE)</f>
        <v>Agree Strongly</v>
      </c>
      <c r="BO380" t="s">
        <v>65</v>
      </c>
      <c r="BP380" s="6" t="str">
        <f>VLOOKUP($A380,PreSurvey!$D:AO,38,FALSE)</f>
        <v>Disagree Strongly</v>
      </c>
      <c r="BQ380" t="s">
        <v>67</v>
      </c>
      <c r="BR380" s="6" t="str">
        <f>VLOOKUP($A380,PreSurvey!$D:AP,39,FALSE)</f>
        <v>Disagree Strongly</v>
      </c>
      <c r="BS380" t="s">
        <v>67</v>
      </c>
      <c r="BT380" s="6" t="str">
        <f>VLOOKUP($A380,PreSurvey!$D:AQ,40,FALSE)</f>
        <v>Disagree Strongly</v>
      </c>
      <c r="BU380" t="s">
        <v>67</v>
      </c>
      <c r="BV380" s="6" t="str">
        <f>VLOOKUP($A380,PreSurvey!$D:AR,41,FALSE)</f>
        <v>Disagree Strongly</v>
      </c>
      <c r="BW380" t="s">
        <v>67</v>
      </c>
      <c r="BX380" s="6" t="str">
        <f>VLOOKUP($A380,PreSurvey!$D:AS,42,FALSE)</f>
        <v>Disagree Strongly</v>
      </c>
      <c r="BY380" t="s">
        <v>67</v>
      </c>
      <c r="BZ380" s="6" t="str">
        <f>VLOOKUP($A380,PreSurvey!$D:AT,43,FALSE)</f>
        <v>Agree Slightly</v>
      </c>
      <c r="CA380" t="s">
        <v>65</v>
      </c>
      <c r="CB380" s="6" t="str">
        <f>VLOOKUP($A380,PreSurvey!$D:AU,44,FALSE)</f>
        <v>Agree Strongly</v>
      </c>
      <c r="CC380" t="s">
        <v>68</v>
      </c>
      <c r="CD380" s="6" t="str">
        <f>VLOOKUP($A380,PreSurvey!$D:AV,45,FALSE)</f>
        <v>Agree Strongly</v>
      </c>
      <c r="CE380" t="s">
        <v>68</v>
      </c>
      <c r="CF380" s="6" t="str">
        <f>VLOOKUP($A380,PreSurvey!$D:AW,46,FALSE)</f>
        <v>Agree Strongly</v>
      </c>
      <c r="CG380" t="s">
        <v>68</v>
      </c>
      <c r="CH380" s="6" t="str">
        <f>VLOOKUP($A380,PreSurvey!$D:AX,47,FALSE)</f>
        <v>Agree Strongly</v>
      </c>
      <c r="CI380" t="s">
        <v>65</v>
      </c>
      <c r="CJ380" s="6" t="str">
        <f>VLOOKUP($A380,PreSurvey!$D:AY,48,FALSE)</f>
        <v>Agree Strongly</v>
      </c>
      <c r="CK380" t="s">
        <v>68</v>
      </c>
      <c r="CL380">
        <v>187</v>
      </c>
      <c r="CM380" s="3">
        <v>44414.683333333334</v>
      </c>
    </row>
    <row r="381" spans="1:91" x14ac:dyDescent="0.35">
      <c r="A381" s="5" t="s">
        <v>673</v>
      </c>
      <c r="B381" t="s">
        <v>143</v>
      </c>
      <c r="C381" t="s">
        <v>705</v>
      </c>
      <c r="D381" t="s">
        <v>63</v>
      </c>
      <c r="E381" s="6" t="s">
        <v>52</v>
      </c>
      <c r="F381" s="6" t="s">
        <v>77</v>
      </c>
      <c r="G381" s="6" t="s">
        <v>58</v>
      </c>
      <c r="H381" s="6" t="s">
        <v>85</v>
      </c>
      <c r="I381">
        <v>5</v>
      </c>
      <c r="J381">
        <v>5</v>
      </c>
      <c r="K381">
        <v>5</v>
      </c>
      <c r="L381" s="6" t="str">
        <f>VLOOKUP($A381,PreSurvey!$D:M,10,FALSE)</f>
        <v>Neither Agree nor Disagree</v>
      </c>
      <c r="M381" t="s">
        <v>68</v>
      </c>
      <c r="N381" s="6" t="str">
        <f>VLOOKUP($A381,PreSurvey!$D:N,11,FALSE)</f>
        <v>Agree Slightly</v>
      </c>
      <c r="O381" t="s">
        <v>67</v>
      </c>
      <c r="P381" s="6" t="str">
        <f>VLOOKUP($A381,PreSurvey!$D:O,12,FALSE)</f>
        <v>Agree Slightly</v>
      </c>
      <c r="Q381" t="s">
        <v>66</v>
      </c>
      <c r="R381" s="6" t="str">
        <f>VLOOKUP($A381,PreSurvey!$D:P,13,FALSE)</f>
        <v>Neither Agree nor Disagree</v>
      </c>
      <c r="S381" t="s">
        <v>68</v>
      </c>
      <c r="T381" s="6" t="str">
        <f>VLOOKUP($A381,PreSurvey!$D:Q,14,FALSE)</f>
        <v>Agree Slightly</v>
      </c>
      <c r="U381" t="s">
        <v>68</v>
      </c>
      <c r="V381" s="6" t="str">
        <f>VLOOKUP($A381,PreSurvey!$D:R,15,FALSE)</f>
        <v>Neither Agree nor Disagree</v>
      </c>
      <c r="W381" t="s">
        <v>67</v>
      </c>
      <c r="X381" s="6" t="str">
        <f>VLOOKUP($A381,PreSurvey!$D:S,16,FALSE)</f>
        <v>Disagree Slightly</v>
      </c>
      <c r="Y381" t="s">
        <v>67</v>
      </c>
      <c r="Z381" s="6" t="str">
        <f>VLOOKUP($A381,PreSurvey!$D:T,17,FALSE)</f>
        <v>Disagree Slightly</v>
      </c>
      <c r="AA381" t="s">
        <v>67</v>
      </c>
      <c r="AB381" s="6" t="str">
        <f>VLOOKUP($A381,PreSurvey!$D:U,18,FALSE)</f>
        <v>Agree Strongly</v>
      </c>
      <c r="AC381" t="s">
        <v>68</v>
      </c>
      <c r="AD381" s="6" t="str">
        <f>VLOOKUP($A381,PreSurvey!$D:V,19,FALSE)</f>
        <v>Neither Agree nor Disagree</v>
      </c>
      <c r="AE381" t="s">
        <v>66</v>
      </c>
      <c r="AF381" s="6" t="str">
        <f>VLOOKUP($A381,PreSurvey!$D:W,20,FALSE)</f>
        <v>Neither Agree nor Disagree</v>
      </c>
      <c r="AG381" t="s">
        <v>66</v>
      </c>
      <c r="AH381" s="6" t="str">
        <f>VLOOKUP($A381,PreSurvey!$D:X,21,FALSE)</f>
        <v>Agree Strongly</v>
      </c>
      <c r="AI381" t="s">
        <v>68</v>
      </c>
      <c r="AJ381" s="6" t="str">
        <f>VLOOKUP($A381,PreSurvey!$D:Y,22,FALSE)</f>
        <v>Neither Agree nor Disagree</v>
      </c>
      <c r="AK381" t="s">
        <v>67</v>
      </c>
      <c r="AL381" s="6" t="str">
        <f>VLOOKUP($A381,PreSurvey!$D:Z,23,FALSE)</f>
        <v>Agree Slightly</v>
      </c>
      <c r="AM381" t="s">
        <v>67</v>
      </c>
      <c r="AN381" s="6" t="str">
        <f>VLOOKUP($A381,PreSurvey!$D:AA,24,FALSE)</f>
        <v>Neither Agree nor Disagree</v>
      </c>
      <c r="AO381" t="s">
        <v>67</v>
      </c>
      <c r="AP381" s="6" t="str">
        <f>VLOOKUP($A381,PreSurvey!$D:AB,25,FALSE)</f>
        <v>Neither Agree nor Disagree</v>
      </c>
      <c r="AQ381" t="s">
        <v>66</v>
      </c>
      <c r="AR381" s="6" t="str">
        <f>VLOOKUP($A381,PreSurvey!$D:AC,26,FALSE)</f>
        <v>Agree Slightly</v>
      </c>
      <c r="AS381" t="s">
        <v>68</v>
      </c>
      <c r="AT381" s="6" t="str">
        <f>VLOOKUP($A381,PreSurvey!$D:AD,27,FALSE)</f>
        <v>Agree Slightly</v>
      </c>
      <c r="AU381" t="s">
        <v>68</v>
      </c>
      <c r="AV381" s="6" t="str">
        <f>VLOOKUP($A381,PreSurvey!$D:AE,28,FALSE)</f>
        <v>Disagree Slightly</v>
      </c>
      <c r="AW381" t="s">
        <v>67</v>
      </c>
      <c r="AX381" s="6" t="str">
        <f>VLOOKUP($A381,PreSurvey!$D:AF,29,FALSE)</f>
        <v>Disagree Slightly</v>
      </c>
      <c r="AY381" t="s">
        <v>68</v>
      </c>
      <c r="AZ381" s="6" t="str">
        <f>VLOOKUP($A381,PreSurvey!$D:AG,30,FALSE)</f>
        <v>Neither Agree nor Disagree</v>
      </c>
      <c r="BA381" t="s">
        <v>67</v>
      </c>
      <c r="BB381" s="6" t="str">
        <f>VLOOKUP($A381,PreSurvey!$D:AH,31,FALSE)</f>
        <v>Neither Agree nor Disagree</v>
      </c>
      <c r="BC381" t="s">
        <v>67</v>
      </c>
      <c r="BD381" s="6" t="str">
        <f>VLOOKUP($A381,PreSurvey!$D:AI,32,FALSE)</f>
        <v>Agree Slightly</v>
      </c>
      <c r="BE381" t="s">
        <v>65</v>
      </c>
      <c r="BF381" s="6" t="str">
        <f>VLOOKUP($A381,PreSurvey!$D:AJ,33,FALSE)</f>
        <v>Disagree Slightly</v>
      </c>
      <c r="BG381" t="s">
        <v>67</v>
      </c>
      <c r="BH381" s="6" t="str">
        <f>VLOOKUP($A381,PreSurvey!$D:AK,34,FALSE)</f>
        <v>Disagree Strongly</v>
      </c>
      <c r="BI381" t="s">
        <v>67</v>
      </c>
      <c r="BJ381" s="6" t="str">
        <f>VLOOKUP($A381,PreSurvey!$D:AL,35,FALSE)</f>
        <v>Disagree Strongly</v>
      </c>
      <c r="BK381" t="s">
        <v>68</v>
      </c>
      <c r="BL381" s="6" t="str">
        <f>VLOOKUP($A381,PreSurvey!$D:AM,36,FALSE)</f>
        <v>Neither Agree nor Disagree</v>
      </c>
      <c r="BM381" t="s">
        <v>68</v>
      </c>
      <c r="BN381" s="6" t="str">
        <f>VLOOKUP($A381,PreSurvey!$D:AN,37,FALSE)</f>
        <v>Neither Agree nor Disagree</v>
      </c>
      <c r="BO381" t="s">
        <v>68</v>
      </c>
      <c r="BP381" s="6" t="str">
        <f>VLOOKUP($A381,PreSurvey!$D:AO,38,FALSE)</f>
        <v>Disagree Slightly</v>
      </c>
      <c r="BQ381" t="s">
        <v>67</v>
      </c>
      <c r="BR381" s="6" t="str">
        <f>VLOOKUP($A381,PreSurvey!$D:AP,39,FALSE)</f>
        <v>Disagree Slightly</v>
      </c>
      <c r="BS381" t="s">
        <v>67</v>
      </c>
      <c r="BT381" s="6" t="str">
        <f>VLOOKUP($A381,PreSurvey!$D:AQ,40,FALSE)</f>
        <v>Disagree Slightly</v>
      </c>
      <c r="BU381" t="s">
        <v>67</v>
      </c>
      <c r="BV381" s="6" t="str">
        <f>VLOOKUP($A381,PreSurvey!$D:AR,41,FALSE)</f>
        <v>Disagree Slightly</v>
      </c>
      <c r="BW381" t="s">
        <v>67</v>
      </c>
      <c r="BX381" s="6" t="str">
        <f>VLOOKUP($A381,PreSurvey!$D:AS,42,FALSE)</f>
        <v>Disagree Slightly</v>
      </c>
      <c r="BY381" t="s">
        <v>67</v>
      </c>
      <c r="BZ381" s="6" t="str">
        <f>VLOOKUP($A381,PreSurvey!$D:AT,43,FALSE)</f>
        <v>Agree Slightly</v>
      </c>
      <c r="CA381" t="s">
        <v>68</v>
      </c>
      <c r="CB381" s="6" t="str">
        <f>VLOOKUP($A381,PreSurvey!$D:AU,44,FALSE)</f>
        <v>Agree Strongly</v>
      </c>
      <c r="CC381" t="s">
        <v>68</v>
      </c>
      <c r="CD381" s="6" t="str">
        <f>VLOOKUP($A381,PreSurvey!$D:AV,45,FALSE)</f>
        <v>Agree Strongly</v>
      </c>
      <c r="CE381" t="s">
        <v>68</v>
      </c>
      <c r="CF381" s="6" t="str">
        <f>VLOOKUP($A381,PreSurvey!$D:AW,46,FALSE)</f>
        <v>Agree Strongly</v>
      </c>
      <c r="CG381" t="s">
        <v>68</v>
      </c>
      <c r="CH381" s="6" t="str">
        <f>VLOOKUP($A381,PreSurvey!$D:AX,47,FALSE)</f>
        <v>Agree Strongly</v>
      </c>
      <c r="CI381" t="s">
        <v>68</v>
      </c>
      <c r="CJ381" s="6" t="str">
        <f>VLOOKUP($A381,PreSurvey!$D:AY,48,FALSE)</f>
        <v>Agree Slightly</v>
      </c>
      <c r="CK381" t="s">
        <v>65</v>
      </c>
      <c r="CL381">
        <v>945</v>
      </c>
      <c r="CM381" s="3">
        <v>44448.143750000003</v>
      </c>
    </row>
    <row r="382" spans="1:91" x14ac:dyDescent="0.35">
      <c r="A382" s="5" t="s">
        <v>467</v>
      </c>
      <c r="B382" t="s">
        <v>462</v>
      </c>
      <c r="C382" t="s">
        <v>702</v>
      </c>
      <c r="D382" t="s">
        <v>56</v>
      </c>
      <c r="E382" s="6" t="s">
        <v>58</v>
      </c>
      <c r="F382" s="6" t="s">
        <v>73</v>
      </c>
      <c r="G382" s="6" t="s">
        <v>58</v>
      </c>
      <c r="H382" s="6" t="s">
        <v>74</v>
      </c>
      <c r="I382">
        <v>4</v>
      </c>
      <c r="J382">
        <v>5</v>
      </c>
      <c r="K382">
        <v>3</v>
      </c>
      <c r="L382" s="6" t="str">
        <f>VLOOKUP($A382,PreSurvey!$D:M,10,FALSE)</f>
        <v>Agree Slightly</v>
      </c>
      <c r="M382" t="s">
        <v>65</v>
      </c>
      <c r="N382" s="6" t="str">
        <f>VLOOKUP($A382,PreSurvey!$D:N,11,FALSE)</f>
        <v>Agree Slightly</v>
      </c>
      <c r="O382" t="s">
        <v>66</v>
      </c>
      <c r="P382" s="6" t="str">
        <f>VLOOKUP($A382,PreSurvey!$D:O,12,FALSE)</f>
        <v>Agree Slightly</v>
      </c>
      <c r="Q382" t="s">
        <v>60</v>
      </c>
      <c r="R382" s="6" t="str">
        <f>VLOOKUP($A382,PreSurvey!$D:P,13,FALSE)</f>
        <v>Disagree Slightly</v>
      </c>
      <c r="S382" t="s">
        <v>60</v>
      </c>
      <c r="T382" s="6" t="str">
        <f>VLOOKUP($A382,PreSurvey!$D:Q,14,FALSE)</f>
        <v>Disagree Slightly</v>
      </c>
      <c r="U382" t="s">
        <v>60</v>
      </c>
      <c r="V382" s="6" t="str">
        <f>VLOOKUP($A382,PreSurvey!$D:R,15,FALSE)</f>
        <v>Disagree Strongly</v>
      </c>
      <c r="W382" t="s">
        <v>60</v>
      </c>
      <c r="X382" s="6" t="str">
        <f>VLOOKUP($A382,PreSurvey!$D:S,16,FALSE)</f>
        <v>Agree Strongly</v>
      </c>
      <c r="Y382" t="s">
        <v>66</v>
      </c>
      <c r="Z382" s="6" t="str">
        <f>VLOOKUP($A382,PreSurvey!$D:T,17,FALSE)</f>
        <v>Agree Slightly</v>
      </c>
      <c r="AA382" t="s">
        <v>65</v>
      </c>
      <c r="AB382" s="6" t="str">
        <f>VLOOKUP($A382,PreSurvey!$D:U,18,FALSE)</f>
        <v>Disagree Slightly</v>
      </c>
      <c r="AC382" t="s">
        <v>60</v>
      </c>
      <c r="AD382" s="6" t="str">
        <f>VLOOKUP($A382,PreSurvey!$D:V,19,FALSE)</f>
        <v>Disagree Slightly</v>
      </c>
      <c r="AE382" t="s">
        <v>65</v>
      </c>
      <c r="AF382" s="6" t="str">
        <f>VLOOKUP($A382,PreSurvey!$D:W,20,FALSE)</f>
        <v>Disagree Slightly</v>
      </c>
      <c r="AG382" t="s">
        <v>66</v>
      </c>
      <c r="AH382" s="6" t="str">
        <f>VLOOKUP($A382,PreSurvey!$D:X,21,FALSE)</f>
        <v>Disagree Slightly</v>
      </c>
      <c r="AI382" t="s">
        <v>65</v>
      </c>
      <c r="AJ382" s="6" t="str">
        <f>VLOOKUP($A382,PreSurvey!$D:Y,22,FALSE)</f>
        <v>Agree Strongly</v>
      </c>
      <c r="AK382" t="s">
        <v>66</v>
      </c>
      <c r="AL382" s="6" t="str">
        <f>VLOOKUP($A382,PreSurvey!$D:Z,23,FALSE)</f>
        <v>Agree Slightly</v>
      </c>
      <c r="AM382" t="s">
        <v>60</v>
      </c>
      <c r="AN382" s="6" t="str">
        <f>VLOOKUP($A382,PreSurvey!$D:AA,24,FALSE)</f>
        <v>Agree Slightly</v>
      </c>
      <c r="AO382" t="s">
        <v>65</v>
      </c>
      <c r="AP382" s="6" t="str">
        <f>VLOOKUP($A382,PreSurvey!$D:AB,25,FALSE)</f>
        <v>Agree Slightly</v>
      </c>
      <c r="AQ382" t="s">
        <v>65</v>
      </c>
      <c r="AR382" s="6" t="str">
        <f>VLOOKUP($A382,PreSurvey!$D:AC,26,FALSE)</f>
        <v>Neither Agree nor Disagree</v>
      </c>
      <c r="AS382" t="s">
        <v>67</v>
      </c>
      <c r="AT382" s="6" t="str">
        <f>VLOOKUP($A382,PreSurvey!$D:AD,27,FALSE)</f>
        <v>Agree Strongly</v>
      </c>
      <c r="AU382" t="s">
        <v>60</v>
      </c>
      <c r="AV382" s="6" t="str">
        <f>VLOOKUP($A382,PreSurvey!$D:AE,28,FALSE)</f>
        <v>Agree Strongly</v>
      </c>
      <c r="AW382" t="s">
        <v>65</v>
      </c>
      <c r="AX382" s="6" t="str">
        <f>VLOOKUP($A382,PreSurvey!$D:AF,29,FALSE)</f>
        <v>Agree Slightly</v>
      </c>
      <c r="AY382" t="s">
        <v>65</v>
      </c>
      <c r="AZ382" s="6" t="str">
        <f>VLOOKUP($A382,PreSurvey!$D:AG,30,FALSE)</f>
        <v>Agree Strongly</v>
      </c>
      <c r="BA382" t="s">
        <v>65</v>
      </c>
      <c r="BB382" s="6" t="str">
        <f>VLOOKUP($A382,PreSurvey!$D:AH,31,FALSE)</f>
        <v>Disagree Strongly</v>
      </c>
      <c r="BC382" t="s">
        <v>66</v>
      </c>
      <c r="BD382" s="6" t="str">
        <f>VLOOKUP($A382,PreSurvey!$D:AI,32,FALSE)</f>
        <v>Disagree Slightly</v>
      </c>
      <c r="BE382" t="s">
        <v>65</v>
      </c>
      <c r="BF382" s="6" t="str">
        <f>VLOOKUP($A382,PreSurvey!$D:AJ,33,FALSE)</f>
        <v>Agree Slightly</v>
      </c>
      <c r="BG382" t="s">
        <v>66</v>
      </c>
      <c r="BH382" s="6" t="str">
        <f>VLOOKUP($A382,PreSurvey!$D:AK,34,FALSE)</f>
        <v>Disagree Slightly</v>
      </c>
      <c r="BI382" t="s">
        <v>67</v>
      </c>
      <c r="BJ382" s="6" t="str">
        <f>VLOOKUP($A382,PreSurvey!$D:AL,35,FALSE)</f>
        <v>Disagree Slightly</v>
      </c>
      <c r="BK382" t="s">
        <v>66</v>
      </c>
      <c r="BL382" s="6" t="str">
        <f>VLOOKUP($A382,PreSurvey!$D:AM,36,FALSE)</f>
        <v>Neither Agree nor Disagree</v>
      </c>
      <c r="BM382" t="s">
        <v>60</v>
      </c>
      <c r="BN382" s="6" t="str">
        <f>VLOOKUP($A382,PreSurvey!$D:AN,37,FALSE)</f>
        <v>Disagree Strongly</v>
      </c>
      <c r="BO382" t="s">
        <v>67</v>
      </c>
      <c r="BP382" s="6" t="str">
        <f>VLOOKUP($A382,PreSurvey!$D:AO,38,FALSE)</f>
        <v>Agree Strongly</v>
      </c>
      <c r="BQ382" t="s">
        <v>65</v>
      </c>
      <c r="BR382" s="6" t="str">
        <f>VLOOKUP($A382,PreSurvey!$D:AP,39,FALSE)</f>
        <v>Agree Strongly</v>
      </c>
      <c r="BS382" t="s">
        <v>65</v>
      </c>
      <c r="BT382" s="6" t="str">
        <f>VLOOKUP($A382,PreSurvey!$D:AQ,40,FALSE)</f>
        <v>Agree Strongly</v>
      </c>
      <c r="BU382" t="s">
        <v>65</v>
      </c>
      <c r="BV382" s="6" t="str">
        <f>VLOOKUP($A382,PreSurvey!$D:AR,41,FALSE)</f>
        <v>Agree Strongly</v>
      </c>
      <c r="BW382" t="s">
        <v>65</v>
      </c>
      <c r="BX382" s="6" t="str">
        <f>VLOOKUP($A382,PreSurvey!$D:AS,42,FALSE)</f>
        <v>Agree Strongly</v>
      </c>
      <c r="BY382" t="s">
        <v>68</v>
      </c>
      <c r="BZ382" s="6" t="str">
        <f>VLOOKUP($A382,PreSurvey!$D:AT,43,FALSE)</f>
        <v>Disagree Slightly</v>
      </c>
      <c r="CA382" t="s">
        <v>60</v>
      </c>
      <c r="CB382" s="6" t="str">
        <f>VLOOKUP($A382,PreSurvey!$D:AU,44,FALSE)</f>
        <v>Neither Agree nor Disagree</v>
      </c>
      <c r="CC382" t="s">
        <v>65</v>
      </c>
      <c r="CD382" s="6" t="str">
        <f>VLOOKUP($A382,PreSurvey!$D:AV,45,FALSE)</f>
        <v>Neither Agree nor Disagree</v>
      </c>
      <c r="CE382" t="s">
        <v>65</v>
      </c>
      <c r="CF382" s="6" t="str">
        <f>VLOOKUP($A382,PreSurvey!$D:AW,46,FALSE)</f>
        <v>Disagree Slightly</v>
      </c>
      <c r="CG382" t="s">
        <v>60</v>
      </c>
      <c r="CH382" s="6" t="str">
        <f>VLOOKUP($A382,PreSurvey!$D:AX,47,FALSE)</f>
        <v>Disagree Slightly</v>
      </c>
      <c r="CI382" t="s">
        <v>60</v>
      </c>
      <c r="CJ382" s="6" t="str">
        <f>VLOOKUP($A382,PreSurvey!$D:AY,48,FALSE)</f>
        <v>Disagree Slightly</v>
      </c>
      <c r="CK382" t="s">
        <v>60</v>
      </c>
      <c r="CL382">
        <v>408</v>
      </c>
      <c r="CM382" s="3">
        <v>44436.498611111114</v>
      </c>
    </row>
    <row r="383" spans="1:91" x14ac:dyDescent="0.35">
      <c r="A383" s="5" t="s">
        <v>720</v>
      </c>
      <c r="B383" t="s">
        <v>462</v>
      </c>
      <c r="C383" t="s">
        <v>702</v>
      </c>
      <c r="D383" t="s">
        <v>56</v>
      </c>
      <c r="E383" s="6" t="s">
        <v>58</v>
      </c>
      <c r="F383" s="6" t="s">
        <v>73</v>
      </c>
      <c r="G383" s="6" t="s">
        <v>58</v>
      </c>
      <c r="H383" s="6" t="s">
        <v>59</v>
      </c>
      <c r="I383">
        <v>5</v>
      </c>
      <c r="J383">
        <v>5</v>
      </c>
      <c r="K383">
        <v>5</v>
      </c>
      <c r="L383" s="6" t="str">
        <f>VLOOKUP($A383,PreSurvey!$D:M,10,FALSE)</f>
        <v>Agree Slightly</v>
      </c>
      <c r="M383" t="s">
        <v>65</v>
      </c>
      <c r="N383" s="6" t="str">
        <f>VLOOKUP($A383,PreSurvey!$D:N,11,FALSE)</f>
        <v>Agree Slightly</v>
      </c>
      <c r="O383" t="s">
        <v>60</v>
      </c>
      <c r="P383" s="6" t="str">
        <f>VLOOKUP($A383,PreSurvey!$D:O,12,FALSE)</f>
        <v>Neither Agree nor Disagree</v>
      </c>
      <c r="Q383" t="s">
        <v>60</v>
      </c>
      <c r="R383" s="6" t="str">
        <f>VLOOKUP($A383,PreSurvey!$D:P,13,FALSE)</f>
        <v>Agree Slightly</v>
      </c>
      <c r="S383" t="s">
        <v>65</v>
      </c>
      <c r="T383" s="6" t="str">
        <f>VLOOKUP($A383,PreSurvey!$D:Q,14,FALSE)</f>
        <v>Agree Slightly</v>
      </c>
      <c r="U383" t="s">
        <v>65</v>
      </c>
      <c r="V383" s="6" t="str">
        <f>VLOOKUP($A383,PreSurvey!$D:R,15,FALSE)</f>
        <v>Disagree Slightly</v>
      </c>
      <c r="W383" t="s">
        <v>67</v>
      </c>
      <c r="X383" s="6" t="str">
        <f>VLOOKUP($A383,PreSurvey!$D:S,16,FALSE)</f>
        <v>Disagree Slightly</v>
      </c>
      <c r="Y383" t="s">
        <v>66</v>
      </c>
      <c r="Z383" s="6" t="str">
        <f>VLOOKUP($A383,PreSurvey!$D:T,17,FALSE)</f>
        <v>Disagree Strongly</v>
      </c>
      <c r="AA383" t="s">
        <v>65</v>
      </c>
      <c r="AB383" s="6" t="str">
        <f>VLOOKUP($A383,PreSurvey!$D:U,18,FALSE)</f>
        <v>Agree Slightly</v>
      </c>
      <c r="AC383" t="s">
        <v>68</v>
      </c>
      <c r="AD383" s="6" t="str">
        <f>VLOOKUP($A383,PreSurvey!$D:V,19,FALSE)</f>
        <v>Agree Slightly</v>
      </c>
      <c r="AE383" t="s">
        <v>65</v>
      </c>
      <c r="AF383" s="6" t="str">
        <f>VLOOKUP($A383,PreSurvey!$D:W,20,FALSE)</f>
        <v>Neither Agree nor Disagree</v>
      </c>
      <c r="AG383" t="s">
        <v>60</v>
      </c>
      <c r="AH383" s="6" t="str">
        <f>VLOOKUP($A383,PreSurvey!$D:X,21,FALSE)</f>
        <v>Agree Slightly</v>
      </c>
      <c r="AI383" t="s">
        <v>65</v>
      </c>
      <c r="AJ383" s="6" t="str">
        <f>VLOOKUP($A383,PreSurvey!$D:Y,22,FALSE)</f>
        <v>Neither Agree nor Disagree</v>
      </c>
      <c r="AK383" t="s">
        <v>65</v>
      </c>
      <c r="AL383" s="6" t="str">
        <f>VLOOKUP($A383,PreSurvey!$D:Z,23,FALSE)</f>
        <v>Disagree Slightly</v>
      </c>
      <c r="AM383" t="s">
        <v>60</v>
      </c>
      <c r="AN383" s="6" t="str">
        <f>VLOOKUP($A383,PreSurvey!$D:AA,24,FALSE)</f>
        <v>Disagree Slightly</v>
      </c>
      <c r="AO383" t="s">
        <v>60</v>
      </c>
      <c r="AP383" s="6" t="str">
        <f>VLOOKUP($A383,PreSurvey!$D:AB,25,FALSE)</f>
        <v>Disagree Strongly</v>
      </c>
      <c r="AQ383" t="s">
        <v>66</v>
      </c>
      <c r="AR383" s="6" t="str">
        <f>VLOOKUP($A383,PreSurvey!$D:AC,26,FALSE)</f>
        <v>Neither Agree nor Disagree</v>
      </c>
      <c r="AS383" t="s">
        <v>60</v>
      </c>
      <c r="AT383" s="6" t="str">
        <f>VLOOKUP($A383,PreSurvey!$D:AD,27,FALSE)</f>
        <v>Agree Strongly</v>
      </c>
      <c r="AU383" t="s">
        <v>65</v>
      </c>
      <c r="AV383" s="6" t="str">
        <f>VLOOKUP($A383,PreSurvey!$D:AE,28,FALSE)</f>
        <v>Disagree Strongly</v>
      </c>
      <c r="AW383" t="s">
        <v>66</v>
      </c>
      <c r="AX383" s="6" t="str">
        <f>VLOOKUP($A383,PreSurvey!$D:AF,29,FALSE)</f>
        <v>Neither Agree nor Disagree</v>
      </c>
      <c r="AY383" t="s">
        <v>65</v>
      </c>
      <c r="AZ383" s="6" t="str">
        <f>VLOOKUP($A383,PreSurvey!$D:AG,30,FALSE)</f>
        <v>Disagree Slightly</v>
      </c>
      <c r="BA383" t="s">
        <v>66</v>
      </c>
      <c r="BB383" s="6" t="str">
        <f>VLOOKUP($A383,PreSurvey!$D:AH,31,FALSE)</f>
        <v>Agree Slightly</v>
      </c>
      <c r="BC383" t="s">
        <v>65</v>
      </c>
      <c r="BD383" s="6" t="str">
        <f>VLOOKUP($A383,PreSurvey!$D:AI,32,FALSE)</f>
        <v>Agree Slightly</v>
      </c>
      <c r="BE383" t="s">
        <v>65</v>
      </c>
      <c r="BF383" s="6" t="str">
        <f>VLOOKUP($A383,PreSurvey!$D:AJ,33,FALSE)</f>
        <v>Agree Slightly</v>
      </c>
      <c r="BG383" t="s">
        <v>65</v>
      </c>
      <c r="BH383" s="6" t="str">
        <f>VLOOKUP($A383,PreSurvey!$D:AK,34,FALSE)</f>
        <v>Disagree Slightly</v>
      </c>
      <c r="BI383" t="s">
        <v>66</v>
      </c>
      <c r="BJ383" s="6" t="str">
        <f>VLOOKUP($A383,PreSurvey!$D:AL,35,FALSE)</f>
        <v>Neither Agree nor Disagree</v>
      </c>
      <c r="BK383" t="s">
        <v>60</v>
      </c>
      <c r="BL383" s="6" t="str">
        <f>VLOOKUP($A383,PreSurvey!$D:AM,36,FALSE)</f>
        <v>Agree Slightly</v>
      </c>
      <c r="BM383" t="s">
        <v>65</v>
      </c>
      <c r="BN383" s="6" t="str">
        <f>VLOOKUP($A383,PreSurvey!$D:AN,37,FALSE)</f>
        <v>Neither Agree nor Disagree</v>
      </c>
      <c r="BO383" t="s">
        <v>60</v>
      </c>
      <c r="BP383" s="6" t="str">
        <f>VLOOKUP($A383,PreSurvey!$D:AO,38,FALSE)</f>
        <v>Disagree Slightly</v>
      </c>
      <c r="BQ383" t="s">
        <v>66</v>
      </c>
      <c r="BR383" s="6" t="str">
        <f>VLOOKUP($A383,PreSurvey!$D:AP,39,FALSE)</f>
        <v>Disagree Strongly</v>
      </c>
      <c r="BS383" t="s">
        <v>60</v>
      </c>
      <c r="BT383" s="6" t="str">
        <f>VLOOKUP($A383,PreSurvey!$D:AQ,40,FALSE)</f>
        <v>Disagree Strongly</v>
      </c>
      <c r="BU383" t="s">
        <v>66</v>
      </c>
      <c r="BV383" s="6" t="str">
        <f>VLOOKUP($A383,PreSurvey!$D:AR,41,FALSE)</f>
        <v>Disagree Strongly</v>
      </c>
      <c r="BW383" t="s">
        <v>66</v>
      </c>
      <c r="BX383" s="6" t="str">
        <f>VLOOKUP($A383,PreSurvey!$D:AS,42,FALSE)</f>
        <v>Disagree Strongly</v>
      </c>
      <c r="BY383" t="s">
        <v>66</v>
      </c>
      <c r="BZ383" s="6" t="str">
        <f>VLOOKUP($A383,PreSurvey!$D:AT,43,FALSE)</f>
        <v>Disagree Strongly</v>
      </c>
      <c r="CA383" t="s">
        <v>65</v>
      </c>
      <c r="CB383" s="6" t="str">
        <f>VLOOKUP($A383,PreSurvey!$D:AU,44,FALSE)</f>
        <v>Agree Strongly</v>
      </c>
      <c r="CC383" t="s">
        <v>68</v>
      </c>
      <c r="CD383" s="6" t="str">
        <f>VLOOKUP($A383,PreSurvey!$D:AV,45,FALSE)</f>
        <v>Agree Strongly</v>
      </c>
      <c r="CE383" t="s">
        <v>68</v>
      </c>
      <c r="CF383" s="6" t="str">
        <f>VLOOKUP($A383,PreSurvey!$D:AW,46,FALSE)</f>
        <v>Agree Strongly</v>
      </c>
      <c r="CG383" t="s">
        <v>68</v>
      </c>
      <c r="CH383" s="6" t="str">
        <f>VLOOKUP($A383,PreSurvey!$D:AX,47,FALSE)</f>
        <v>Agree Strongly</v>
      </c>
      <c r="CI383" t="s">
        <v>68</v>
      </c>
      <c r="CJ383" s="6" t="str">
        <f>VLOOKUP($A383,PreSurvey!$D:AY,48,FALSE)</f>
        <v>Agree Strongly</v>
      </c>
      <c r="CK383" t="s">
        <v>65</v>
      </c>
      <c r="CL383">
        <v>326</v>
      </c>
      <c r="CM383" s="3">
        <v>44432.334722222222</v>
      </c>
    </row>
    <row r="384" spans="1:91" x14ac:dyDescent="0.35">
      <c r="A384" s="5" t="s">
        <v>515</v>
      </c>
      <c r="B384" t="s">
        <v>462</v>
      </c>
      <c r="C384" t="s">
        <v>703</v>
      </c>
      <c r="D384" t="s">
        <v>63</v>
      </c>
      <c r="E384" s="6" t="s">
        <v>58</v>
      </c>
      <c r="F384" s="6" t="s">
        <v>73</v>
      </c>
      <c r="G384" s="6" t="s">
        <v>58</v>
      </c>
      <c r="H384" s="6" t="s">
        <v>74</v>
      </c>
      <c r="I384">
        <v>5</v>
      </c>
      <c r="J384">
        <v>5</v>
      </c>
      <c r="K384">
        <v>5</v>
      </c>
      <c r="L384" s="6" t="str">
        <f>VLOOKUP($A384,PreSurvey!$D:M,10,FALSE)</f>
        <v>Agree Slightly</v>
      </c>
      <c r="M384" t="s">
        <v>68</v>
      </c>
      <c r="N384" s="6" t="str">
        <f>VLOOKUP($A384,PreSurvey!$D:N,11,FALSE)</f>
        <v>Disagree Slightly</v>
      </c>
      <c r="O384" t="s">
        <v>66</v>
      </c>
      <c r="P384" s="6" t="str">
        <f>VLOOKUP($A384,PreSurvey!$D:O,12,FALSE)</f>
        <v>Neither Agree nor Disagree</v>
      </c>
      <c r="Q384" t="s">
        <v>60</v>
      </c>
      <c r="R384" s="6" t="str">
        <f>VLOOKUP($A384,PreSurvey!$D:P,13,FALSE)</f>
        <v>Agree Slightly</v>
      </c>
      <c r="S384" t="s">
        <v>65</v>
      </c>
      <c r="T384" s="6" t="str">
        <f>VLOOKUP($A384,PreSurvey!$D:Q,14,FALSE)</f>
        <v>Agree Slightly</v>
      </c>
      <c r="U384" t="s">
        <v>65</v>
      </c>
      <c r="V384" s="6" t="str">
        <f>VLOOKUP($A384,PreSurvey!$D:R,15,FALSE)</f>
        <v>Disagree Slightly</v>
      </c>
      <c r="W384" t="s">
        <v>66</v>
      </c>
      <c r="X384" s="6" t="str">
        <f>VLOOKUP($A384,PreSurvey!$D:S,16,FALSE)</f>
        <v>Disagree Slightly</v>
      </c>
      <c r="Y384" t="s">
        <v>66</v>
      </c>
      <c r="Z384" s="6" t="str">
        <f>VLOOKUP($A384,PreSurvey!$D:T,17,FALSE)</f>
        <v>Disagree Slightly</v>
      </c>
      <c r="AA384" t="s">
        <v>66</v>
      </c>
      <c r="AB384" s="6" t="str">
        <f>VLOOKUP($A384,PreSurvey!$D:U,18,FALSE)</f>
        <v>Agree Slightly</v>
      </c>
      <c r="AC384" t="s">
        <v>68</v>
      </c>
      <c r="AD384" s="6" t="str">
        <f>VLOOKUP($A384,PreSurvey!$D:V,19,FALSE)</f>
        <v>Agree Slightly</v>
      </c>
      <c r="AE384" t="s">
        <v>60</v>
      </c>
      <c r="AF384" s="6" t="str">
        <f>VLOOKUP($A384,PreSurvey!$D:W,20,FALSE)</f>
        <v>Neither Agree nor Disagree</v>
      </c>
      <c r="AG384" t="s">
        <v>60</v>
      </c>
      <c r="AH384" s="6" t="str">
        <f>VLOOKUP($A384,PreSurvey!$D:X,21,FALSE)</f>
        <v>Neither Agree nor Disagree</v>
      </c>
      <c r="AI384" t="s">
        <v>65</v>
      </c>
      <c r="AJ384" s="6" t="str">
        <f>VLOOKUP($A384,PreSurvey!$D:Y,22,FALSE)</f>
        <v>Neither Agree nor Disagree</v>
      </c>
      <c r="AK384" t="s">
        <v>66</v>
      </c>
      <c r="AL384" s="6" t="str">
        <f>VLOOKUP($A384,PreSurvey!$D:Z,23,FALSE)</f>
        <v>Disagree Slightly</v>
      </c>
      <c r="AM384" t="s">
        <v>66</v>
      </c>
      <c r="AN384" s="6" t="str">
        <f>VLOOKUP($A384,PreSurvey!$D:AA,24,FALSE)</f>
        <v>Disagree Slightly</v>
      </c>
      <c r="AO384" t="s">
        <v>60</v>
      </c>
      <c r="AP384" s="6" t="str">
        <f>VLOOKUP($A384,PreSurvey!$D:AB,25,FALSE)</f>
        <v>Disagree Strongly</v>
      </c>
      <c r="AQ384" t="s">
        <v>67</v>
      </c>
      <c r="AR384" s="6" t="str">
        <f>VLOOKUP($A384,PreSurvey!$D:AC,26,FALSE)</f>
        <v>Disagree Strongly</v>
      </c>
      <c r="AS384" t="s">
        <v>60</v>
      </c>
      <c r="AT384" s="6" t="str">
        <f>VLOOKUP($A384,PreSurvey!$D:AD,27,FALSE)</f>
        <v>Agree Slightly</v>
      </c>
      <c r="AU384" t="s">
        <v>65</v>
      </c>
      <c r="AV384" s="6" t="str">
        <f>VLOOKUP($A384,PreSurvey!$D:AE,28,FALSE)</f>
        <v>Disagree Slightly</v>
      </c>
      <c r="AW384" t="s">
        <v>66</v>
      </c>
      <c r="AX384" s="6" t="str">
        <f>VLOOKUP($A384,PreSurvey!$D:AF,29,FALSE)</f>
        <v>Neither Agree nor Disagree</v>
      </c>
      <c r="AY384" t="s">
        <v>66</v>
      </c>
      <c r="AZ384" s="6" t="str">
        <f>VLOOKUP($A384,PreSurvey!$D:AG,30,FALSE)</f>
        <v>Disagree Slightly</v>
      </c>
      <c r="BA384" t="s">
        <v>66</v>
      </c>
      <c r="BB384" s="6" t="str">
        <f>VLOOKUP($A384,PreSurvey!$D:AH,31,FALSE)</f>
        <v>Agree Slightly</v>
      </c>
      <c r="BC384" t="s">
        <v>65</v>
      </c>
      <c r="BD384" s="6" t="str">
        <f>VLOOKUP($A384,PreSurvey!$D:AI,32,FALSE)</f>
        <v>Agree Slightly</v>
      </c>
      <c r="BE384" t="s">
        <v>65</v>
      </c>
      <c r="BF384" s="6" t="str">
        <f>VLOOKUP($A384,PreSurvey!$D:AJ,33,FALSE)</f>
        <v>Agree Slightly</v>
      </c>
      <c r="BG384" t="s">
        <v>65</v>
      </c>
      <c r="BH384" s="6" t="str">
        <f>VLOOKUP($A384,PreSurvey!$D:AK,34,FALSE)</f>
        <v>Disagree Strongly</v>
      </c>
      <c r="BI384" t="s">
        <v>67</v>
      </c>
      <c r="BJ384" s="6" t="str">
        <f>VLOOKUP($A384,PreSurvey!$D:AL,35,FALSE)</f>
        <v>Disagree Strongly</v>
      </c>
      <c r="BK384" t="s">
        <v>66</v>
      </c>
      <c r="BL384" s="6" t="str">
        <f>VLOOKUP($A384,PreSurvey!$D:AM,36,FALSE)</f>
        <v>Agree Slightly</v>
      </c>
      <c r="BM384" t="s">
        <v>65</v>
      </c>
      <c r="BN384" s="6" t="str">
        <f>VLOOKUP($A384,PreSurvey!$D:AN,37,FALSE)</f>
        <v>Disagree Strongly</v>
      </c>
      <c r="BO384" t="s">
        <v>60</v>
      </c>
      <c r="BP384" s="6" t="str">
        <f>VLOOKUP($A384,PreSurvey!$D:AO,38,FALSE)</f>
        <v>Disagree Strongly</v>
      </c>
      <c r="BQ384" t="s">
        <v>67</v>
      </c>
      <c r="BR384" s="6" t="str">
        <f>VLOOKUP($A384,PreSurvey!$D:AP,39,FALSE)</f>
        <v>Disagree Strongly</v>
      </c>
      <c r="BS384" t="s">
        <v>66</v>
      </c>
      <c r="BT384" s="6" t="str">
        <f>VLOOKUP($A384,PreSurvey!$D:AQ,40,FALSE)</f>
        <v>Disagree Slightly</v>
      </c>
      <c r="BU384" t="s">
        <v>66</v>
      </c>
      <c r="BV384" s="6" t="str">
        <f>VLOOKUP($A384,PreSurvey!$D:AR,41,FALSE)</f>
        <v>Disagree Slightly</v>
      </c>
      <c r="BW384" t="s">
        <v>66</v>
      </c>
      <c r="BX384" s="6" t="str">
        <f>VLOOKUP($A384,PreSurvey!$D:AS,42,FALSE)</f>
        <v>Disagree Slightly</v>
      </c>
      <c r="BY384" t="s">
        <v>66</v>
      </c>
      <c r="BZ384" s="6" t="str">
        <f>VLOOKUP($A384,PreSurvey!$D:AT,43,FALSE)</f>
        <v>Disagree Slightly</v>
      </c>
      <c r="CA384" t="s">
        <v>66</v>
      </c>
      <c r="CB384" s="6" t="str">
        <f>VLOOKUP($A384,PreSurvey!$D:AU,44,FALSE)</f>
        <v>Agree Strongly</v>
      </c>
      <c r="CC384" t="s">
        <v>68</v>
      </c>
      <c r="CD384" s="6" t="str">
        <f>VLOOKUP($A384,PreSurvey!$D:AV,45,FALSE)</f>
        <v>Agree Slightly</v>
      </c>
      <c r="CE384" t="s">
        <v>65</v>
      </c>
      <c r="CF384" s="6" t="str">
        <f>VLOOKUP($A384,PreSurvey!$D:AW,46,FALSE)</f>
        <v>Agree Slightly</v>
      </c>
      <c r="CG384" t="s">
        <v>65</v>
      </c>
      <c r="CH384" s="6" t="str">
        <f>VLOOKUP($A384,PreSurvey!$D:AX,47,FALSE)</f>
        <v>Agree Slightly</v>
      </c>
      <c r="CI384" t="s">
        <v>65</v>
      </c>
      <c r="CJ384" s="6" t="str">
        <f>VLOOKUP($A384,PreSurvey!$D:AY,48,FALSE)</f>
        <v>Neither Agree nor Disagree</v>
      </c>
      <c r="CK384" t="s">
        <v>60</v>
      </c>
      <c r="CL384">
        <v>323</v>
      </c>
      <c r="CM384" s="3">
        <v>44431.357638888891</v>
      </c>
    </row>
    <row r="385" spans="1:91" x14ac:dyDescent="0.35">
      <c r="A385" s="5" t="s">
        <v>520</v>
      </c>
      <c r="B385" t="s">
        <v>462</v>
      </c>
      <c r="C385" t="s">
        <v>703</v>
      </c>
      <c r="D385" t="s">
        <v>63</v>
      </c>
      <c r="E385" s="6" t="s">
        <v>52</v>
      </c>
      <c r="F385" s="6" t="s">
        <v>64</v>
      </c>
      <c r="G385" s="6" t="s">
        <v>58</v>
      </c>
      <c r="H385" s="6" t="s">
        <v>74</v>
      </c>
      <c r="I385">
        <v>4</v>
      </c>
      <c r="J385">
        <v>4</v>
      </c>
      <c r="K385">
        <v>4</v>
      </c>
      <c r="L385" s="6" t="str">
        <f>VLOOKUP($A385,PreSurvey!$D:M,10,FALSE)</f>
        <v>Agree Slightly</v>
      </c>
      <c r="M385" t="s">
        <v>68</v>
      </c>
      <c r="N385" s="6" t="str">
        <f>VLOOKUP($A385,PreSurvey!$D:N,11,FALSE)</f>
        <v>Disagree Strongly</v>
      </c>
      <c r="O385" t="s">
        <v>67</v>
      </c>
      <c r="P385" s="6" t="str">
        <f>VLOOKUP($A385,PreSurvey!$D:O,12,FALSE)</f>
        <v>Disagree Slightly</v>
      </c>
      <c r="Q385" t="s">
        <v>66</v>
      </c>
      <c r="R385" s="6" t="str">
        <f>VLOOKUP($A385,PreSurvey!$D:P,13,FALSE)</f>
        <v>Agree Slightly</v>
      </c>
      <c r="S385" t="s">
        <v>65</v>
      </c>
      <c r="T385" s="6" t="str">
        <f>VLOOKUP($A385,PreSurvey!$D:Q,14,FALSE)</f>
        <v>Agree Slightly</v>
      </c>
      <c r="U385" t="s">
        <v>68</v>
      </c>
      <c r="V385" s="6" t="str">
        <f>VLOOKUP($A385,PreSurvey!$D:R,15,FALSE)</f>
        <v>Disagree Slightly</v>
      </c>
      <c r="W385" t="s">
        <v>60</v>
      </c>
      <c r="X385" s="6" t="str">
        <f>VLOOKUP($A385,PreSurvey!$D:S,16,FALSE)</f>
        <v>Disagree Slightly</v>
      </c>
      <c r="Y385" t="s">
        <v>66</v>
      </c>
      <c r="Z385" s="6" t="str">
        <f>VLOOKUP($A385,PreSurvey!$D:T,17,FALSE)</f>
        <v>Disagree Slightly</v>
      </c>
      <c r="AA385" t="s">
        <v>60</v>
      </c>
      <c r="AB385" s="6" t="str">
        <f>VLOOKUP($A385,PreSurvey!$D:U,18,FALSE)</f>
        <v>Disagree Slightly</v>
      </c>
      <c r="AC385" t="s">
        <v>65</v>
      </c>
      <c r="AD385" s="6" t="str">
        <f>VLOOKUP($A385,PreSurvey!$D:V,19,FALSE)</f>
        <v>Disagree Slightly</v>
      </c>
      <c r="AE385" t="s">
        <v>66</v>
      </c>
      <c r="AF385" s="6" t="str">
        <f>VLOOKUP($A385,PreSurvey!$D:W,20,FALSE)</f>
        <v>Agree Slightly</v>
      </c>
      <c r="AG385" t="s">
        <v>65</v>
      </c>
      <c r="AH385" s="6" t="str">
        <f>VLOOKUP($A385,PreSurvey!$D:X,21,FALSE)</f>
        <v>Disagree Slightly</v>
      </c>
      <c r="AI385" t="s">
        <v>65</v>
      </c>
      <c r="AJ385" s="6" t="str">
        <f>VLOOKUP($A385,PreSurvey!$D:Y,22,FALSE)</f>
        <v>Disagree Slightly</v>
      </c>
      <c r="AK385" t="s">
        <v>66</v>
      </c>
      <c r="AL385" s="6" t="str">
        <f>VLOOKUP($A385,PreSurvey!$D:Z,23,FALSE)</f>
        <v>Disagree Slightly</v>
      </c>
      <c r="AM385" t="s">
        <v>67</v>
      </c>
      <c r="AN385" s="6" t="str">
        <f>VLOOKUP($A385,PreSurvey!$D:AA,24,FALSE)</f>
        <v>Disagree Slightly</v>
      </c>
      <c r="AO385" t="s">
        <v>67</v>
      </c>
      <c r="AP385" s="6" t="str">
        <f>VLOOKUP($A385,PreSurvey!$D:AB,25,FALSE)</f>
        <v>Disagree Slightly</v>
      </c>
      <c r="AQ385" t="s">
        <v>65</v>
      </c>
      <c r="AR385" s="6" t="str">
        <f>VLOOKUP($A385,PreSurvey!$D:AC,26,FALSE)</f>
        <v>Disagree Strongly</v>
      </c>
      <c r="AS385" t="s">
        <v>67</v>
      </c>
      <c r="AT385" s="6" t="str">
        <f>VLOOKUP($A385,PreSurvey!$D:AD,27,FALSE)</f>
        <v>Agree Slightly</v>
      </c>
      <c r="AU385" t="s">
        <v>68</v>
      </c>
      <c r="AV385" s="6" t="str">
        <f>VLOOKUP($A385,PreSurvey!$D:AE,28,FALSE)</f>
        <v>Neither Agree nor Disagree</v>
      </c>
      <c r="AW385" t="s">
        <v>65</v>
      </c>
      <c r="AX385" s="6" t="str">
        <f>VLOOKUP($A385,PreSurvey!$D:AF,29,FALSE)</f>
        <v>Agree Slightly</v>
      </c>
      <c r="AY385" t="s">
        <v>60</v>
      </c>
      <c r="AZ385" s="6" t="str">
        <f>VLOOKUP($A385,PreSurvey!$D:AG,30,FALSE)</f>
        <v>Agree Slightly</v>
      </c>
      <c r="BA385" t="s">
        <v>60</v>
      </c>
      <c r="BB385" s="6" t="str">
        <f>VLOOKUP($A385,PreSurvey!$D:AH,31,FALSE)</f>
        <v>Neither Agree nor Disagree</v>
      </c>
      <c r="BC385" t="s">
        <v>65</v>
      </c>
      <c r="BD385" s="6" t="str">
        <f>VLOOKUP($A385,PreSurvey!$D:AI,32,FALSE)</f>
        <v>Agree Strongly</v>
      </c>
      <c r="BE385" t="s">
        <v>68</v>
      </c>
      <c r="BF385" s="6" t="str">
        <f>VLOOKUP($A385,PreSurvey!$D:AJ,33,FALSE)</f>
        <v>Disagree Slightly</v>
      </c>
      <c r="BG385" t="s">
        <v>60</v>
      </c>
      <c r="BH385" s="6" t="str">
        <f>VLOOKUP($A385,PreSurvey!$D:AK,34,FALSE)</f>
        <v>Disagree Strongly</v>
      </c>
      <c r="BI385" t="s">
        <v>67</v>
      </c>
      <c r="BJ385" s="6" t="str">
        <f>VLOOKUP($A385,PreSurvey!$D:AL,35,FALSE)</f>
        <v>Disagree Strongly</v>
      </c>
      <c r="BK385" t="s">
        <v>66</v>
      </c>
      <c r="BL385" s="6" t="str">
        <f>VLOOKUP($A385,PreSurvey!$D:AM,36,FALSE)</f>
        <v>Disagree Strongly</v>
      </c>
      <c r="BM385" t="s">
        <v>67</v>
      </c>
      <c r="BN385" s="6" t="str">
        <f>VLOOKUP($A385,PreSurvey!$D:AN,37,FALSE)</f>
        <v>Neither Agree nor Disagree</v>
      </c>
      <c r="BO385" t="s">
        <v>60</v>
      </c>
      <c r="BP385" s="6" t="str">
        <f>VLOOKUP($A385,PreSurvey!$D:AO,38,FALSE)</f>
        <v>Disagree Strongly</v>
      </c>
      <c r="BQ385" t="s">
        <v>67</v>
      </c>
      <c r="BR385" s="6" t="str">
        <f>VLOOKUP($A385,PreSurvey!$D:AP,39,FALSE)</f>
        <v>Neither Agree nor Disagree</v>
      </c>
      <c r="BS385" t="s">
        <v>67</v>
      </c>
      <c r="BT385" s="6" t="str">
        <f>VLOOKUP($A385,PreSurvey!$D:AQ,40,FALSE)</f>
        <v>Disagree Slightly</v>
      </c>
      <c r="BU385" t="s">
        <v>66</v>
      </c>
      <c r="BV385" s="6" t="str">
        <f>VLOOKUP($A385,PreSurvey!$D:AR,41,FALSE)</f>
        <v>Disagree Slightly</v>
      </c>
      <c r="BW385" t="s">
        <v>66</v>
      </c>
      <c r="BX385" s="6" t="str">
        <f>VLOOKUP($A385,PreSurvey!$D:AS,42,FALSE)</f>
        <v>Disagree Slightly</v>
      </c>
      <c r="BY385" t="s">
        <v>66</v>
      </c>
      <c r="BZ385" s="6" t="str">
        <f>VLOOKUP($A385,PreSurvey!$D:AT,43,FALSE)</f>
        <v>Disagree Slightly</v>
      </c>
      <c r="CA385" t="s">
        <v>65</v>
      </c>
      <c r="CB385" s="6" t="str">
        <f>VLOOKUP($A385,PreSurvey!$D:AU,44,FALSE)</f>
        <v>Agree Slightly</v>
      </c>
      <c r="CC385" t="s">
        <v>68</v>
      </c>
      <c r="CD385" s="6" t="str">
        <f>VLOOKUP($A385,PreSurvey!$D:AV,45,FALSE)</f>
        <v>Agree Slightly</v>
      </c>
      <c r="CE385" t="s">
        <v>68</v>
      </c>
      <c r="CF385" s="6" t="str">
        <f>VLOOKUP($A385,PreSurvey!$D:AW,46,FALSE)</f>
        <v>Agree Slightly</v>
      </c>
      <c r="CG385" t="s">
        <v>68</v>
      </c>
      <c r="CH385" s="6" t="str">
        <f>VLOOKUP($A385,PreSurvey!$D:AX,47,FALSE)</f>
        <v>Agree Slightly</v>
      </c>
      <c r="CI385" t="s">
        <v>68</v>
      </c>
      <c r="CJ385" s="6" t="str">
        <f>VLOOKUP($A385,PreSurvey!$D:AY,48,FALSE)</f>
        <v>Neither Agree nor Disagree</v>
      </c>
      <c r="CK385" t="s">
        <v>65</v>
      </c>
      <c r="CL385">
        <v>318</v>
      </c>
      <c r="CM385" s="3">
        <v>44430.633333333331</v>
      </c>
    </row>
    <row r="386" spans="1:91" x14ac:dyDescent="0.35">
      <c r="A386" s="5" t="s">
        <v>521</v>
      </c>
      <c r="B386" t="s">
        <v>462</v>
      </c>
      <c r="C386" t="s">
        <v>715</v>
      </c>
      <c r="D386" t="s">
        <v>56</v>
      </c>
      <c r="E386" s="6" t="s">
        <v>52</v>
      </c>
      <c r="F386" s="6" t="s">
        <v>64</v>
      </c>
      <c r="G386" s="6" t="s">
        <v>58</v>
      </c>
      <c r="H386" s="6" t="s">
        <v>74</v>
      </c>
      <c r="I386">
        <v>4</v>
      </c>
      <c r="J386">
        <v>5</v>
      </c>
      <c r="K386">
        <v>5</v>
      </c>
      <c r="L386" s="6" t="str">
        <f>VLOOKUP($A386,PreSurvey!$D:M,10,FALSE)</f>
        <v>Agree Slightly</v>
      </c>
      <c r="M386" t="s">
        <v>65</v>
      </c>
      <c r="N386" s="6" t="str">
        <f>VLOOKUP($A386,PreSurvey!$D:N,11,FALSE)</f>
        <v>Neither Agree nor Disagree</v>
      </c>
      <c r="O386" t="s">
        <v>60</v>
      </c>
      <c r="P386" s="6" t="str">
        <f>VLOOKUP($A386,PreSurvey!$D:O,12,FALSE)</f>
        <v>Disagree Slightly</v>
      </c>
      <c r="Q386" t="s">
        <v>66</v>
      </c>
      <c r="R386" s="6" t="str">
        <f>VLOOKUP($A386,PreSurvey!$D:P,13,FALSE)</f>
        <v>Agree Strongly</v>
      </c>
      <c r="S386" t="s">
        <v>68</v>
      </c>
      <c r="T386" s="6" t="str">
        <f>VLOOKUP($A386,PreSurvey!$D:Q,14,FALSE)</f>
        <v>Agree Strongly</v>
      </c>
      <c r="U386" t="s">
        <v>68</v>
      </c>
      <c r="V386" s="6" t="str">
        <f>VLOOKUP($A386,PreSurvey!$D:R,15,FALSE)</f>
        <v>Disagree Strongly</v>
      </c>
      <c r="W386" t="s">
        <v>67</v>
      </c>
      <c r="X386" s="6" t="str">
        <f>VLOOKUP($A386,PreSurvey!$D:S,16,FALSE)</f>
        <v>Disagree Strongly</v>
      </c>
      <c r="Y386" t="s">
        <v>67</v>
      </c>
      <c r="Z386" s="6" t="str">
        <f>VLOOKUP($A386,PreSurvey!$D:T,17,FALSE)</f>
        <v>Disagree Strongly</v>
      </c>
      <c r="AA386" t="s">
        <v>67</v>
      </c>
      <c r="AB386" s="6" t="str">
        <f>VLOOKUP($A386,PreSurvey!$D:U,18,FALSE)</f>
        <v>Agree Slightly</v>
      </c>
      <c r="AC386" t="s">
        <v>68</v>
      </c>
      <c r="AD386" s="6" t="str">
        <f>VLOOKUP($A386,PreSurvey!$D:V,19,FALSE)</f>
        <v>Agree Strongly</v>
      </c>
      <c r="AE386" t="s">
        <v>68</v>
      </c>
      <c r="AF386" s="6" t="str">
        <f>VLOOKUP($A386,PreSurvey!$D:W,20,FALSE)</f>
        <v>Neither Agree nor Disagree</v>
      </c>
      <c r="AG386" t="s">
        <v>68</v>
      </c>
      <c r="AH386" s="6" t="str">
        <f>VLOOKUP($A386,PreSurvey!$D:X,21,FALSE)</f>
        <v>Agree Slightly</v>
      </c>
      <c r="AI386" t="s">
        <v>68</v>
      </c>
      <c r="AJ386" s="6" t="str">
        <f>VLOOKUP($A386,PreSurvey!$D:Y,22,FALSE)</f>
        <v>Neither Agree nor Disagree</v>
      </c>
      <c r="AK386" t="s">
        <v>60</v>
      </c>
      <c r="AL386" s="6" t="str">
        <f>VLOOKUP($A386,PreSurvey!$D:Z,23,FALSE)</f>
        <v>Disagree Slightly</v>
      </c>
      <c r="AM386" t="s">
        <v>66</v>
      </c>
      <c r="AN386" s="6" t="str">
        <f>VLOOKUP($A386,PreSurvey!$D:AA,24,FALSE)</f>
        <v>Disagree Slightly</v>
      </c>
      <c r="AO386" t="s">
        <v>66</v>
      </c>
      <c r="AP386" s="6" t="str">
        <f>VLOOKUP($A386,PreSurvey!$D:AB,25,FALSE)</f>
        <v>Disagree Strongly</v>
      </c>
      <c r="AQ386" t="s">
        <v>66</v>
      </c>
      <c r="AR386" s="6" t="str">
        <f>VLOOKUP($A386,PreSurvey!$D:AC,26,FALSE)</f>
        <v>Disagree Strongly</v>
      </c>
      <c r="AS386" t="s">
        <v>60</v>
      </c>
      <c r="AT386" s="6" t="str">
        <f>VLOOKUP($A386,PreSurvey!$D:AD,27,FALSE)</f>
        <v>Agree Slightly</v>
      </c>
      <c r="AU386" t="s">
        <v>65</v>
      </c>
      <c r="AV386" s="6" t="str">
        <f>VLOOKUP($A386,PreSurvey!$D:AE,28,FALSE)</f>
        <v>Disagree Strongly</v>
      </c>
      <c r="AW386" t="s">
        <v>67</v>
      </c>
      <c r="AX386" s="6" t="str">
        <f>VLOOKUP($A386,PreSurvey!$D:AF,29,FALSE)</f>
        <v>Agree Slightly</v>
      </c>
      <c r="AY386" t="s">
        <v>67</v>
      </c>
      <c r="AZ386" s="6" t="str">
        <f>VLOOKUP($A386,PreSurvey!$D:AG,30,FALSE)</f>
        <v>Neither Agree nor Disagree</v>
      </c>
      <c r="BA386" t="s">
        <v>67</v>
      </c>
      <c r="BB386" s="6" t="str">
        <f>VLOOKUP($A386,PreSurvey!$D:AH,31,FALSE)</f>
        <v>Agree Slightly</v>
      </c>
      <c r="BC386" t="s">
        <v>65</v>
      </c>
      <c r="BD386" s="6" t="str">
        <f>VLOOKUP($A386,PreSurvey!$D:AI,32,FALSE)</f>
        <v>Agree Slightly</v>
      </c>
      <c r="BE386" t="s">
        <v>65</v>
      </c>
      <c r="BF386" s="6" t="str">
        <f>VLOOKUP($A386,PreSurvey!$D:AJ,33,FALSE)</f>
        <v>Disagree Slightly</v>
      </c>
      <c r="BG386" t="s">
        <v>66</v>
      </c>
      <c r="BH386" s="6" t="str">
        <f>VLOOKUP($A386,PreSurvey!$D:AK,34,FALSE)</f>
        <v>Disagree Strongly</v>
      </c>
      <c r="BI386" t="s">
        <v>67</v>
      </c>
      <c r="BJ386" s="6" t="str">
        <f>VLOOKUP($A386,PreSurvey!$D:AL,35,FALSE)</f>
        <v>Disagree Slightly</v>
      </c>
      <c r="BK386" t="s">
        <v>67</v>
      </c>
      <c r="BL386" s="6" t="str">
        <f>VLOOKUP($A386,PreSurvey!$D:AM,36,FALSE)</f>
        <v>Agree Slightly</v>
      </c>
      <c r="BM386" t="s">
        <v>65</v>
      </c>
      <c r="BN386" s="6" t="str">
        <f>VLOOKUP($A386,PreSurvey!$D:AN,37,FALSE)</f>
        <v>Neither Agree nor Disagree</v>
      </c>
      <c r="BO386" t="s">
        <v>67</v>
      </c>
      <c r="BP386" s="6" t="str">
        <f>VLOOKUP($A386,PreSurvey!$D:AO,38,FALSE)</f>
        <v>Disagree Strongly</v>
      </c>
      <c r="BQ386" t="s">
        <v>67</v>
      </c>
      <c r="BR386" s="6" t="str">
        <f>VLOOKUP($A386,PreSurvey!$D:AP,39,FALSE)</f>
        <v>Disagree Strongly</v>
      </c>
      <c r="BS386" t="s">
        <v>67</v>
      </c>
      <c r="BT386" s="6" t="str">
        <f>VLOOKUP($A386,PreSurvey!$D:AQ,40,FALSE)</f>
        <v>Disagree Strongly</v>
      </c>
      <c r="BU386" t="s">
        <v>67</v>
      </c>
      <c r="BV386" s="6" t="str">
        <f>VLOOKUP($A386,PreSurvey!$D:AR,41,FALSE)</f>
        <v>Disagree Strongly</v>
      </c>
      <c r="BW386" t="s">
        <v>67</v>
      </c>
      <c r="BX386" s="6" t="str">
        <f>VLOOKUP($A386,PreSurvey!$D:AS,42,FALSE)</f>
        <v>Disagree Slightly</v>
      </c>
      <c r="BY386" t="s">
        <v>67</v>
      </c>
      <c r="BZ386" s="6" t="str">
        <f>VLOOKUP($A386,PreSurvey!$D:AT,43,FALSE)</f>
        <v>Agree Strongly</v>
      </c>
      <c r="CA386" t="s">
        <v>68</v>
      </c>
      <c r="CB386" s="6" t="str">
        <f>VLOOKUP($A386,PreSurvey!$D:AU,44,FALSE)</f>
        <v>Agree Strongly</v>
      </c>
      <c r="CC386" t="s">
        <v>68</v>
      </c>
      <c r="CD386" s="6" t="str">
        <f>VLOOKUP($A386,PreSurvey!$D:AV,45,FALSE)</f>
        <v>Agree Strongly</v>
      </c>
      <c r="CE386" t="s">
        <v>68</v>
      </c>
      <c r="CF386" s="6" t="str">
        <f>VLOOKUP($A386,PreSurvey!$D:AW,46,FALSE)</f>
        <v>Agree Strongly</v>
      </c>
      <c r="CG386" t="s">
        <v>68</v>
      </c>
      <c r="CH386" s="6" t="str">
        <f>VLOOKUP($A386,PreSurvey!$D:AX,47,FALSE)</f>
        <v>Agree Strongly</v>
      </c>
      <c r="CI386" t="s">
        <v>68</v>
      </c>
      <c r="CJ386" s="6" t="str">
        <f>VLOOKUP($A386,PreSurvey!$D:AY,48,FALSE)</f>
        <v>Agree Strongly</v>
      </c>
      <c r="CK386" t="s">
        <v>68</v>
      </c>
      <c r="CL386">
        <v>314</v>
      </c>
      <c r="CM386" s="3">
        <v>44430.51458333333</v>
      </c>
    </row>
    <row r="387" spans="1:91" x14ac:dyDescent="0.35">
      <c r="A387" s="5" t="s">
        <v>529</v>
      </c>
      <c r="B387" t="s">
        <v>462</v>
      </c>
      <c r="C387" t="s">
        <v>703</v>
      </c>
      <c r="D387" t="s">
        <v>56</v>
      </c>
      <c r="E387" s="6" t="s">
        <v>52</v>
      </c>
      <c r="F387" s="6" t="s">
        <v>90</v>
      </c>
      <c r="G387" s="6" t="s">
        <v>58</v>
      </c>
      <c r="H387" s="6" t="s">
        <v>74</v>
      </c>
      <c r="I387">
        <v>3</v>
      </c>
      <c r="J387">
        <v>3</v>
      </c>
      <c r="K387">
        <v>3</v>
      </c>
      <c r="L387" s="6" t="str">
        <f>VLOOKUP($A387,PreSurvey!$D:M,10,FALSE)</f>
        <v>Agree Slightly</v>
      </c>
      <c r="M387" t="s">
        <v>68</v>
      </c>
      <c r="N387" s="6" t="str">
        <f>VLOOKUP($A387,PreSurvey!$D:N,11,FALSE)</f>
        <v>Neither Agree nor Disagree</v>
      </c>
      <c r="O387" t="s">
        <v>67</v>
      </c>
      <c r="P387" s="6" t="str">
        <f>VLOOKUP($A387,PreSurvey!$D:O,12,FALSE)</f>
        <v>Disagree Slightly</v>
      </c>
      <c r="Q387" t="s">
        <v>67</v>
      </c>
      <c r="R387" s="6" t="str">
        <f>VLOOKUP($A387,PreSurvey!$D:P,13,FALSE)</f>
        <v>Neither Agree nor Disagree</v>
      </c>
      <c r="S387" t="s">
        <v>68</v>
      </c>
      <c r="T387" s="6" t="str">
        <f>VLOOKUP($A387,PreSurvey!$D:Q,14,FALSE)</f>
        <v>Agree Strongly</v>
      </c>
      <c r="U387" t="s">
        <v>68</v>
      </c>
      <c r="V387" s="6" t="str">
        <f>VLOOKUP($A387,PreSurvey!$D:R,15,FALSE)</f>
        <v>Disagree Strongly</v>
      </c>
      <c r="W387" t="s">
        <v>67</v>
      </c>
      <c r="X387" s="6" t="str">
        <f>VLOOKUP($A387,PreSurvey!$D:S,16,FALSE)</f>
        <v>Disagree Strongly</v>
      </c>
      <c r="Y387" t="s">
        <v>67</v>
      </c>
      <c r="Z387" s="6" t="str">
        <f>VLOOKUP($A387,PreSurvey!$D:T,17,FALSE)</f>
        <v>Disagree Strongly</v>
      </c>
      <c r="AA387" t="s">
        <v>67</v>
      </c>
      <c r="AB387" s="6" t="str">
        <f>VLOOKUP($A387,PreSurvey!$D:U,18,FALSE)</f>
        <v>Agree Strongly</v>
      </c>
      <c r="AC387" t="s">
        <v>68</v>
      </c>
      <c r="AD387" s="6" t="str">
        <f>VLOOKUP($A387,PreSurvey!$D:V,19,FALSE)</f>
        <v>Agree Slightly</v>
      </c>
      <c r="AE387" t="s">
        <v>68</v>
      </c>
      <c r="AF387" s="6" t="str">
        <f>VLOOKUP($A387,PreSurvey!$D:W,20,FALSE)</f>
        <v>Agree Strongly</v>
      </c>
      <c r="AG387" t="s">
        <v>68</v>
      </c>
      <c r="AH387" s="6" t="str">
        <f>VLOOKUP($A387,PreSurvey!$D:X,21,FALSE)</f>
        <v>Agree Slightly</v>
      </c>
      <c r="AI387" t="s">
        <v>68</v>
      </c>
      <c r="AJ387" s="6" t="str">
        <f>VLOOKUP($A387,PreSurvey!$D:Y,22,FALSE)</f>
        <v>Disagree Slightly</v>
      </c>
      <c r="AK387" t="s">
        <v>67</v>
      </c>
      <c r="AL387" s="6" t="str">
        <f>VLOOKUP($A387,PreSurvey!$D:Z,23,FALSE)</f>
        <v>Disagree Strongly</v>
      </c>
      <c r="AM387" t="s">
        <v>67</v>
      </c>
      <c r="AN387" s="6" t="str">
        <f>VLOOKUP($A387,PreSurvey!$D:AA,24,FALSE)</f>
        <v>Disagree Strongly</v>
      </c>
      <c r="AO387" t="s">
        <v>67</v>
      </c>
      <c r="AP387" s="6" t="str">
        <f>VLOOKUP($A387,PreSurvey!$D:AB,25,FALSE)</f>
        <v>Disagree Strongly</v>
      </c>
      <c r="AQ387" t="s">
        <v>67</v>
      </c>
      <c r="AR387" s="6" t="str">
        <f>VLOOKUP($A387,PreSurvey!$D:AC,26,FALSE)</f>
        <v>Agree Slightly</v>
      </c>
      <c r="AS387" t="s">
        <v>67</v>
      </c>
      <c r="AT387" s="6" t="str">
        <f>VLOOKUP($A387,PreSurvey!$D:AD,27,FALSE)</f>
        <v>Agree Strongly</v>
      </c>
      <c r="AU387" t="s">
        <v>65</v>
      </c>
      <c r="AV387" s="6" t="str">
        <f>VLOOKUP($A387,PreSurvey!$D:AE,28,FALSE)</f>
        <v>Disagree Strongly</v>
      </c>
      <c r="AW387" t="s">
        <v>67</v>
      </c>
      <c r="AX387" s="6" t="str">
        <f>VLOOKUP($A387,PreSurvey!$D:AF,29,FALSE)</f>
        <v>Agree Slightly</v>
      </c>
      <c r="AY387" t="s">
        <v>66</v>
      </c>
      <c r="AZ387" s="6" t="str">
        <f>VLOOKUP($A387,PreSurvey!$D:AG,30,FALSE)</f>
        <v>Agree Slightly</v>
      </c>
      <c r="BA387" t="s">
        <v>66</v>
      </c>
      <c r="BB387" s="6" t="str">
        <f>VLOOKUP($A387,PreSurvey!$D:AH,31,FALSE)</f>
        <v>Agree Strongly</v>
      </c>
      <c r="BC387" t="s">
        <v>68</v>
      </c>
      <c r="BD387" s="6" t="str">
        <f>VLOOKUP($A387,PreSurvey!$D:AI,32,FALSE)</f>
        <v>Agree Strongly</v>
      </c>
      <c r="BE387" t="s">
        <v>68</v>
      </c>
      <c r="BF387" s="6" t="str">
        <f>VLOOKUP($A387,PreSurvey!$D:AJ,33,FALSE)</f>
        <v>Agree Slightly</v>
      </c>
      <c r="BG387" t="s">
        <v>68</v>
      </c>
      <c r="BH387" s="6" t="str">
        <f>VLOOKUP($A387,PreSurvey!$D:AK,34,FALSE)</f>
        <v>Disagree Strongly</v>
      </c>
      <c r="BI387" t="s">
        <v>67</v>
      </c>
      <c r="BJ387" s="6" t="str">
        <f>VLOOKUP($A387,PreSurvey!$D:AL,35,FALSE)</f>
        <v>Neither Agree nor Disagree</v>
      </c>
      <c r="BK387" t="s">
        <v>60</v>
      </c>
      <c r="BL387" s="6" t="str">
        <f>VLOOKUP($A387,PreSurvey!$D:AM,36,FALSE)</f>
        <v>Disagree Slightly</v>
      </c>
      <c r="BM387" t="s">
        <v>60</v>
      </c>
      <c r="BN387" s="6" t="str">
        <f>VLOOKUP($A387,PreSurvey!$D:AN,37,FALSE)</f>
        <v>Neither Agree nor Disagree</v>
      </c>
      <c r="BO387" t="s">
        <v>65</v>
      </c>
      <c r="BP387" s="6" t="str">
        <f>VLOOKUP($A387,PreSurvey!$D:AO,38,FALSE)</f>
        <v>Neither Agree nor Disagree</v>
      </c>
      <c r="BQ387" t="s">
        <v>67</v>
      </c>
      <c r="BR387" s="6" t="str">
        <f>VLOOKUP($A387,PreSurvey!$D:AP,39,FALSE)</f>
        <v>Disagree Strongly</v>
      </c>
      <c r="BS387" t="s">
        <v>67</v>
      </c>
      <c r="BT387" s="6" t="str">
        <f>VLOOKUP($A387,PreSurvey!$D:AQ,40,FALSE)</f>
        <v>Disagree Strongly</v>
      </c>
      <c r="BU387" t="s">
        <v>67</v>
      </c>
      <c r="BV387" s="6" t="str">
        <f>VLOOKUP($A387,PreSurvey!$D:AR,41,FALSE)</f>
        <v>Disagree Strongly</v>
      </c>
      <c r="BW387" t="s">
        <v>67</v>
      </c>
      <c r="BX387" s="6" t="str">
        <f>VLOOKUP($A387,PreSurvey!$D:AS,42,FALSE)</f>
        <v>Neither Agree nor Disagree</v>
      </c>
      <c r="BY387" t="s">
        <v>67</v>
      </c>
      <c r="BZ387" s="6" t="str">
        <f>VLOOKUP($A387,PreSurvey!$D:AT,43,FALSE)</f>
        <v>Agree Strongly</v>
      </c>
      <c r="CA387" t="s">
        <v>68</v>
      </c>
      <c r="CB387" s="6" t="str">
        <f>VLOOKUP($A387,PreSurvey!$D:AU,44,FALSE)</f>
        <v>Agree Strongly</v>
      </c>
      <c r="CC387" t="s">
        <v>68</v>
      </c>
      <c r="CD387" s="6" t="str">
        <f>VLOOKUP($A387,PreSurvey!$D:AV,45,FALSE)</f>
        <v>Agree Strongly</v>
      </c>
      <c r="CE387" t="s">
        <v>68</v>
      </c>
      <c r="CF387" s="6" t="str">
        <f>VLOOKUP($A387,PreSurvey!$D:AW,46,FALSE)</f>
        <v>Agree Strongly</v>
      </c>
      <c r="CG387" t="s">
        <v>68</v>
      </c>
      <c r="CH387" s="6" t="str">
        <f>VLOOKUP($A387,PreSurvey!$D:AX,47,FALSE)</f>
        <v>Agree Strongly</v>
      </c>
      <c r="CI387" t="s">
        <v>68</v>
      </c>
      <c r="CJ387" s="6" t="str">
        <f>VLOOKUP($A387,PreSurvey!$D:AY,48,FALSE)</f>
        <v>Agree Strongly</v>
      </c>
      <c r="CK387" t="s">
        <v>68</v>
      </c>
      <c r="CL387">
        <v>302</v>
      </c>
      <c r="CM387" s="3">
        <v>44427.392361111109</v>
      </c>
    </row>
    <row r="388" spans="1:91" x14ac:dyDescent="0.35">
      <c r="A388" s="5" t="s">
        <v>719</v>
      </c>
      <c r="B388" t="s">
        <v>462</v>
      </c>
      <c r="C388" t="s">
        <v>703</v>
      </c>
      <c r="D388" t="s">
        <v>56</v>
      </c>
      <c r="E388" s="6" t="s">
        <v>52</v>
      </c>
      <c r="F388" s="6" t="s">
        <v>77</v>
      </c>
      <c r="G388" s="6" t="s">
        <v>58</v>
      </c>
      <c r="H388" s="6" t="s">
        <v>74</v>
      </c>
      <c r="I388">
        <v>5</v>
      </c>
      <c r="J388">
        <v>5</v>
      </c>
      <c r="K388">
        <v>4</v>
      </c>
      <c r="L388" s="6" t="str">
        <f>VLOOKUP($A388,PreSurvey!$D:M,10,FALSE)</f>
        <v>Agree Slightly</v>
      </c>
      <c r="M388" t="s">
        <v>68</v>
      </c>
      <c r="N388" s="6" t="str">
        <f>VLOOKUP($A388,PreSurvey!$D:N,11,FALSE)</f>
        <v>Disagree Slightly</v>
      </c>
      <c r="O388" t="s">
        <v>67</v>
      </c>
      <c r="P388" s="6" t="str">
        <f>VLOOKUP($A388,PreSurvey!$D:O,12,FALSE)</f>
        <v>Disagree Slightly</v>
      </c>
      <c r="Q388" t="s">
        <v>67</v>
      </c>
      <c r="R388" s="6" t="str">
        <f>VLOOKUP($A388,PreSurvey!$D:P,13,FALSE)</f>
        <v>Agree Slightly</v>
      </c>
      <c r="S388" t="s">
        <v>65</v>
      </c>
      <c r="T388" s="6" t="str">
        <f>VLOOKUP($A388,PreSurvey!$D:Q,14,FALSE)</f>
        <v>Agree Slightly</v>
      </c>
      <c r="U388" t="s">
        <v>68</v>
      </c>
      <c r="V388" s="6" t="str">
        <f>VLOOKUP($A388,PreSurvey!$D:R,15,FALSE)</f>
        <v>Neither Agree nor Disagree</v>
      </c>
      <c r="W388" t="s">
        <v>67</v>
      </c>
      <c r="X388" s="6" t="str">
        <f>VLOOKUP($A388,PreSurvey!$D:S,16,FALSE)</f>
        <v>Disagree Slightly</v>
      </c>
      <c r="Y388" t="s">
        <v>67</v>
      </c>
      <c r="Z388" s="6" t="str">
        <f>VLOOKUP($A388,PreSurvey!$D:T,17,FALSE)</f>
        <v>Neither Agree nor Disagree</v>
      </c>
      <c r="AA388" t="s">
        <v>67</v>
      </c>
      <c r="AB388" s="6" t="str">
        <f>VLOOKUP($A388,PreSurvey!$D:U,18,FALSE)</f>
        <v>Agree Slightly</v>
      </c>
      <c r="AC388" t="s">
        <v>68</v>
      </c>
      <c r="AD388" s="6" t="str">
        <f>VLOOKUP($A388,PreSurvey!$D:V,19,FALSE)</f>
        <v>Neither Agree nor Disagree</v>
      </c>
      <c r="AE388" t="s">
        <v>60</v>
      </c>
      <c r="AF388" s="6" t="str">
        <f>VLOOKUP($A388,PreSurvey!$D:W,20,FALSE)</f>
        <v>Neither Agree nor Disagree</v>
      </c>
      <c r="AG388" t="s">
        <v>67</v>
      </c>
      <c r="AH388" s="6" t="str">
        <f>VLOOKUP($A388,PreSurvey!$D:X,21,FALSE)</f>
        <v>Neither Agree nor Disagree</v>
      </c>
      <c r="AI388" t="s">
        <v>65</v>
      </c>
      <c r="AJ388" s="6" t="str">
        <f>VLOOKUP($A388,PreSurvey!$D:Y,22,FALSE)</f>
        <v>Disagree Slightly</v>
      </c>
      <c r="AK388" t="s">
        <v>66</v>
      </c>
      <c r="AL388" s="6" t="str">
        <f>VLOOKUP($A388,PreSurvey!$D:Z,23,FALSE)</f>
        <v>Disagree Slightly</v>
      </c>
      <c r="AM388" t="s">
        <v>66</v>
      </c>
      <c r="AN388" s="6" t="str">
        <f>VLOOKUP($A388,PreSurvey!$D:AA,24,FALSE)</f>
        <v>Neither Agree nor Disagree</v>
      </c>
      <c r="AO388" t="s">
        <v>67</v>
      </c>
      <c r="AP388" s="6" t="str">
        <f>VLOOKUP($A388,PreSurvey!$D:AB,25,FALSE)</f>
        <v>Agree Slightly</v>
      </c>
      <c r="AQ388" t="s">
        <v>60</v>
      </c>
      <c r="AR388" s="6" t="str">
        <f>VLOOKUP($A388,PreSurvey!$D:AC,26,FALSE)</f>
        <v>Agree Slightly</v>
      </c>
      <c r="AS388" t="s">
        <v>60</v>
      </c>
      <c r="AT388" s="6" t="str">
        <f>VLOOKUP($A388,PreSurvey!$D:AD,27,FALSE)</f>
        <v>Agree Strongly</v>
      </c>
      <c r="AU388" t="s">
        <v>68</v>
      </c>
      <c r="AV388" s="6" t="str">
        <f>VLOOKUP($A388,PreSurvey!$D:AE,28,FALSE)</f>
        <v>Neither Agree nor Disagree</v>
      </c>
      <c r="AW388" t="s">
        <v>60</v>
      </c>
      <c r="AX388" s="6" t="str">
        <f>VLOOKUP($A388,PreSurvey!$D:AF,29,FALSE)</f>
        <v>Agree Slightly</v>
      </c>
      <c r="AY388" t="s">
        <v>65</v>
      </c>
      <c r="AZ388" s="6" t="str">
        <f>VLOOKUP($A388,PreSurvey!$D:AG,30,FALSE)</f>
        <v>Neither Agree nor Disagree</v>
      </c>
      <c r="BA388" t="s">
        <v>60</v>
      </c>
      <c r="BB388" s="6" t="str">
        <f>VLOOKUP($A388,PreSurvey!$D:AH,31,FALSE)</f>
        <v>Neither Agree nor Disagree</v>
      </c>
      <c r="BC388" t="s">
        <v>65</v>
      </c>
      <c r="BD388" s="6" t="str">
        <f>VLOOKUP($A388,PreSurvey!$D:AI,32,FALSE)</f>
        <v>Neither Agree nor Disagree</v>
      </c>
      <c r="BE388" t="s">
        <v>60</v>
      </c>
      <c r="BF388" s="6" t="str">
        <f>VLOOKUP($A388,PreSurvey!$D:AJ,33,FALSE)</f>
        <v>Disagree Slightly</v>
      </c>
      <c r="BG388" t="s">
        <v>66</v>
      </c>
      <c r="BH388" s="6" t="str">
        <f>VLOOKUP($A388,PreSurvey!$D:AK,34,FALSE)</f>
        <v>Disagree Strongly</v>
      </c>
      <c r="BI388" t="s">
        <v>67</v>
      </c>
      <c r="BJ388" s="6" t="str">
        <f>VLOOKUP($A388,PreSurvey!$D:AL,35,FALSE)</f>
        <v>Disagree Strongly</v>
      </c>
      <c r="BK388" t="s">
        <v>67</v>
      </c>
      <c r="BL388" s="6" t="str">
        <f>VLOOKUP($A388,PreSurvey!$D:AM,36,FALSE)</f>
        <v>Disagree Slightly</v>
      </c>
      <c r="BM388" t="s">
        <v>67</v>
      </c>
      <c r="BN388" s="6" t="str">
        <f>VLOOKUP($A388,PreSurvey!$D:AN,37,FALSE)</f>
        <v>Neither Agree nor Disagree</v>
      </c>
      <c r="BO388" t="s">
        <v>66</v>
      </c>
      <c r="BP388" s="6" t="str">
        <f>VLOOKUP($A388,PreSurvey!$D:AO,38,FALSE)</f>
        <v>Neither Agree nor Disagree</v>
      </c>
      <c r="BQ388" t="s">
        <v>60</v>
      </c>
      <c r="BR388" s="6" t="str">
        <f>VLOOKUP($A388,PreSurvey!$D:AP,39,FALSE)</f>
        <v>Disagree Slightly</v>
      </c>
      <c r="BS388" t="s">
        <v>67</v>
      </c>
      <c r="BT388" s="6" t="str">
        <f>VLOOKUP($A388,PreSurvey!$D:AQ,40,FALSE)</f>
        <v>Disagree Slightly</v>
      </c>
      <c r="BU388" t="s">
        <v>67</v>
      </c>
      <c r="BV388" s="6" t="str">
        <f>VLOOKUP($A388,PreSurvey!$D:AR,41,FALSE)</f>
        <v>Disagree Slightly</v>
      </c>
      <c r="BW388" t="s">
        <v>67</v>
      </c>
      <c r="BX388" s="6" t="str">
        <f>VLOOKUP($A388,PreSurvey!$D:AS,42,FALSE)</f>
        <v>Disagree Slightly</v>
      </c>
      <c r="BY388" t="s">
        <v>66</v>
      </c>
      <c r="BZ388" s="6" t="str">
        <f>VLOOKUP($A388,PreSurvey!$D:AT,43,FALSE)</f>
        <v>Disagree Slightly</v>
      </c>
      <c r="CA388" t="s">
        <v>68</v>
      </c>
      <c r="CB388" s="6" t="str">
        <f>VLOOKUP($A388,PreSurvey!$D:AU,44,FALSE)</f>
        <v>Agree Slightly</v>
      </c>
      <c r="CC388" t="s">
        <v>68</v>
      </c>
      <c r="CD388" s="6" t="str">
        <f>VLOOKUP($A388,PreSurvey!$D:AV,45,FALSE)</f>
        <v>Agree Slightly</v>
      </c>
      <c r="CE388" t="s">
        <v>65</v>
      </c>
      <c r="CF388" s="6" t="str">
        <f>VLOOKUP($A388,PreSurvey!$D:AW,46,FALSE)</f>
        <v>Agree Slightly</v>
      </c>
      <c r="CG388" t="s">
        <v>65</v>
      </c>
      <c r="CH388" s="6" t="str">
        <f>VLOOKUP($A388,PreSurvey!$D:AX,47,FALSE)</f>
        <v>Neither Agree nor Disagree</v>
      </c>
      <c r="CI388" t="s">
        <v>60</v>
      </c>
      <c r="CJ388" s="6" t="str">
        <f>VLOOKUP($A388,PreSurvey!$D:AY,48,FALSE)</f>
        <v>Agree Slightly</v>
      </c>
      <c r="CK388" t="s">
        <v>65</v>
      </c>
      <c r="CL388">
        <v>293</v>
      </c>
      <c r="CM388" s="3">
        <v>44424.614583333336</v>
      </c>
    </row>
    <row r="389" spans="1:91" x14ac:dyDescent="0.35">
      <c r="A389" s="5" t="s">
        <v>540</v>
      </c>
      <c r="B389" t="s">
        <v>462</v>
      </c>
      <c r="C389" t="s">
        <v>703</v>
      </c>
      <c r="D389" t="s">
        <v>56</v>
      </c>
      <c r="E389" s="6" t="s">
        <v>52</v>
      </c>
      <c r="F389" s="6" t="s">
        <v>64</v>
      </c>
      <c r="G389" s="6" t="s">
        <v>58</v>
      </c>
      <c r="H389" s="6" t="s">
        <v>59</v>
      </c>
      <c r="I389">
        <v>3</v>
      </c>
      <c r="J389">
        <v>3</v>
      </c>
      <c r="K389">
        <v>3</v>
      </c>
      <c r="L389" s="6" t="str">
        <f>VLOOKUP($A389,PreSurvey!$D:M,10,FALSE)</f>
        <v>Agree Slightly</v>
      </c>
      <c r="M389" t="s">
        <v>65</v>
      </c>
      <c r="N389" s="6" t="str">
        <f>VLOOKUP($A389,PreSurvey!$D:N,11,FALSE)</f>
        <v>Disagree Slightly</v>
      </c>
      <c r="O389" t="s">
        <v>67</v>
      </c>
      <c r="P389" s="6" t="str">
        <f>VLOOKUP($A389,PreSurvey!$D:O,12,FALSE)</f>
        <v>Neither Agree nor Disagree</v>
      </c>
      <c r="Q389" t="s">
        <v>66</v>
      </c>
      <c r="R389" s="6" t="str">
        <f>VLOOKUP($A389,PreSurvey!$D:P,13,FALSE)</f>
        <v>Agree Slightly</v>
      </c>
      <c r="S389" t="s">
        <v>60</v>
      </c>
      <c r="T389" s="6" t="str">
        <f>VLOOKUP($A389,PreSurvey!$D:Q,14,FALSE)</f>
        <v>Agree Slightly</v>
      </c>
      <c r="U389" t="s">
        <v>65</v>
      </c>
      <c r="V389" s="6" t="str">
        <f>VLOOKUP($A389,PreSurvey!$D:R,15,FALSE)</f>
        <v>Agree Slightly</v>
      </c>
      <c r="W389" t="s">
        <v>60</v>
      </c>
      <c r="X389" s="6" t="str">
        <f>VLOOKUP($A389,PreSurvey!$D:S,16,FALSE)</f>
        <v>Disagree Slightly</v>
      </c>
      <c r="Y389" t="s">
        <v>60</v>
      </c>
      <c r="Z389" s="6" t="str">
        <f>VLOOKUP($A389,PreSurvey!$D:T,17,FALSE)</f>
        <v>Disagree Slightly</v>
      </c>
      <c r="AA389" t="s">
        <v>66</v>
      </c>
      <c r="AB389" s="6" t="str">
        <f>VLOOKUP($A389,PreSurvey!$D:U,18,FALSE)</f>
        <v>Disagree Slightly</v>
      </c>
      <c r="AC389" t="s">
        <v>60</v>
      </c>
      <c r="AD389" s="6" t="str">
        <f>VLOOKUP($A389,PreSurvey!$D:V,19,FALSE)</f>
        <v>Disagree Strongly</v>
      </c>
      <c r="AE389" t="s">
        <v>66</v>
      </c>
      <c r="AF389" s="6" t="str">
        <f>VLOOKUP($A389,PreSurvey!$D:W,20,FALSE)</f>
        <v>Disagree Strongly</v>
      </c>
      <c r="AG389" t="s">
        <v>66</v>
      </c>
      <c r="AH389" s="6" t="str">
        <f>VLOOKUP($A389,PreSurvey!$D:X,21,FALSE)</f>
        <v>Disagree Strongly</v>
      </c>
      <c r="AI389" t="s">
        <v>66</v>
      </c>
      <c r="AJ389" s="6" t="str">
        <f>VLOOKUP($A389,PreSurvey!$D:Y,22,FALSE)</f>
        <v>Disagree Strongly</v>
      </c>
      <c r="AK389" t="s">
        <v>66</v>
      </c>
      <c r="AL389" s="6" t="str">
        <f>VLOOKUP($A389,PreSurvey!$D:Z,23,FALSE)</f>
        <v>Disagree Slightly</v>
      </c>
      <c r="AM389" t="s">
        <v>67</v>
      </c>
      <c r="AN389" s="6" t="str">
        <f>VLOOKUP($A389,PreSurvey!$D:AA,24,FALSE)</f>
        <v>Neither Agree nor Disagree</v>
      </c>
      <c r="AO389" t="s">
        <v>60</v>
      </c>
      <c r="AP389" s="6" t="str">
        <f>VLOOKUP($A389,PreSurvey!$D:AB,25,FALSE)</f>
        <v>Disagree Strongly</v>
      </c>
      <c r="AQ389" t="s">
        <v>67</v>
      </c>
      <c r="AR389" s="6" t="str">
        <f>VLOOKUP($A389,PreSurvey!$D:AC,26,FALSE)</f>
        <v>Disagree Strongly</v>
      </c>
      <c r="AS389" t="s">
        <v>67</v>
      </c>
      <c r="AT389" s="6" t="str">
        <f>VLOOKUP($A389,PreSurvey!$D:AD,27,FALSE)</f>
        <v>Agree Strongly</v>
      </c>
      <c r="AU389" t="s">
        <v>67</v>
      </c>
      <c r="AV389" s="6" t="str">
        <f>VLOOKUP($A389,PreSurvey!$D:AE,28,FALSE)</f>
        <v>Disagree Strongly</v>
      </c>
      <c r="AW389" t="s">
        <v>67</v>
      </c>
      <c r="AX389" s="6" t="str">
        <f>VLOOKUP($A389,PreSurvey!$D:AF,29,FALSE)</f>
        <v>Agree Slightly</v>
      </c>
      <c r="AY389" t="s">
        <v>60</v>
      </c>
      <c r="AZ389" s="6" t="str">
        <f>VLOOKUP($A389,PreSurvey!$D:AG,30,FALSE)</f>
        <v>Disagree Strongly</v>
      </c>
      <c r="BA389" t="s">
        <v>67</v>
      </c>
      <c r="BB389" s="6" t="str">
        <f>VLOOKUP($A389,PreSurvey!$D:AH,31,FALSE)</f>
        <v>Agree Slightly</v>
      </c>
      <c r="BC389" t="s">
        <v>65</v>
      </c>
      <c r="BD389" s="6" t="str">
        <f>VLOOKUP($A389,PreSurvey!$D:AI,32,FALSE)</f>
        <v>Agree Strongly</v>
      </c>
      <c r="BE389" t="s">
        <v>68</v>
      </c>
      <c r="BF389" s="6" t="str">
        <f>VLOOKUP($A389,PreSurvey!$D:AJ,33,FALSE)</f>
        <v>Disagree Strongly</v>
      </c>
      <c r="BG389" t="s">
        <v>66</v>
      </c>
      <c r="BH389" s="6" t="str">
        <f>VLOOKUP($A389,PreSurvey!$D:AK,34,FALSE)</f>
        <v>Disagree Strongly</v>
      </c>
      <c r="BI389" t="s">
        <v>67</v>
      </c>
      <c r="BJ389" s="6" t="str">
        <f>VLOOKUP($A389,PreSurvey!$D:AL,35,FALSE)</f>
        <v>Disagree Strongly</v>
      </c>
      <c r="BK389" t="s">
        <v>66</v>
      </c>
      <c r="BL389" s="6" t="str">
        <f>VLOOKUP($A389,PreSurvey!$D:AM,36,FALSE)</f>
        <v>Disagree Strongly</v>
      </c>
      <c r="BM389" t="s">
        <v>67</v>
      </c>
      <c r="BN389" s="6" t="str">
        <f>VLOOKUP($A389,PreSurvey!$D:AN,37,FALSE)</f>
        <v>Neither Agree nor Disagree</v>
      </c>
      <c r="BO389" t="s">
        <v>60</v>
      </c>
      <c r="BP389" s="6" t="str">
        <f>VLOOKUP($A389,PreSurvey!$D:AO,38,FALSE)</f>
        <v>Agree Slightly</v>
      </c>
      <c r="BQ389" t="s">
        <v>60</v>
      </c>
      <c r="BR389" s="6" t="str">
        <f>VLOOKUP($A389,PreSurvey!$D:AP,39,FALSE)</f>
        <v>Neither Agree nor Disagree</v>
      </c>
      <c r="BS389" t="s">
        <v>60</v>
      </c>
      <c r="BT389" s="6" t="str">
        <f>VLOOKUP($A389,PreSurvey!$D:AQ,40,FALSE)</f>
        <v>Neither Agree nor Disagree</v>
      </c>
      <c r="BU389" t="s">
        <v>66</v>
      </c>
      <c r="BV389" s="6" t="str">
        <f>VLOOKUP($A389,PreSurvey!$D:AR,41,FALSE)</f>
        <v>Disagree Slightly</v>
      </c>
      <c r="BW389" t="s">
        <v>60</v>
      </c>
      <c r="BX389" s="6" t="str">
        <f>VLOOKUP($A389,PreSurvey!$D:AS,42,FALSE)</f>
        <v>Agree Strongly</v>
      </c>
      <c r="BY389" t="s">
        <v>68</v>
      </c>
      <c r="BZ389" s="6" t="str">
        <f>VLOOKUP($A389,PreSurvey!$D:AT,43,FALSE)</f>
        <v>Neither Agree nor Disagree</v>
      </c>
      <c r="CA389" t="s">
        <v>60</v>
      </c>
      <c r="CB389" s="6" t="str">
        <f>VLOOKUP($A389,PreSurvey!$D:AU,44,FALSE)</f>
        <v>Agree Strongly</v>
      </c>
      <c r="CC389" t="s">
        <v>68</v>
      </c>
      <c r="CD389" s="6" t="str">
        <f>VLOOKUP($A389,PreSurvey!$D:AV,45,FALSE)</f>
        <v>Agree Strongly</v>
      </c>
      <c r="CE389" t="s">
        <v>68</v>
      </c>
      <c r="CF389" s="6" t="str">
        <f>VLOOKUP($A389,PreSurvey!$D:AW,46,FALSE)</f>
        <v>Agree Strongly</v>
      </c>
      <c r="CG389" t="s">
        <v>68</v>
      </c>
      <c r="CH389" s="6" t="str">
        <f>VLOOKUP($A389,PreSurvey!$D:AX,47,FALSE)</f>
        <v>Agree Strongly</v>
      </c>
      <c r="CI389" t="s">
        <v>68</v>
      </c>
      <c r="CJ389" s="6" t="str">
        <f>VLOOKUP($A389,PreSurvey!$D:AY,48,FALSE)</f>
        <v>Agree Slightly</v>
      </c>
      <c r="CK389" t="s">
        <v>65</v>
      </c>
      <c r="CL389">
        <v>282</v>
      </c>
      <c r="CM389" s="3">
        <v>44424.113194444442</v>
      </c>
    </row>
    <row r="390" spans="1:91" x14ac:dyDescent="0.35">
      <c r="A390" s="5" t="s">
        <v>572</v>
      </c>
      <c r="B390" t="s">
        <v>462</v>
      </c>
      <c r="C390" t="s">
        <v>715</v>
      </c>
      <c r="D390" t="s">
        <v>63</v>
      </c>
      <c r="E390" s="6" t="s">
        <v>52</v>
      </c>
      <c r="F390" s="6" t="s">
        <v>64</v>
      </c>
      <c r="G390" s="6" t="s">
        <v>58</v>
      </c>
      <c r="H390" s="6" t="s">
        <v>74</v>
      </c>
      <c r="I390">
        <v>3</v>
      </c>
      <c r="J390">
        <v>3</v>
      </c>
      <c r="K390">
        <v>3</v>
      </c>
      <c r="L390" s="6" t="str">
        <f>VLOOKUP($A390,PreSurvey!$D:M,10,FALSE)</f>
        <v>Agree Slightly</v>
      </c>
      <c r="M390" t="s">
        <v>65</v>
      </c>
      <c r="N390" s="6" t="str">
        <f>VLOOKUP($A390,PreSurvey!$D:N,11,FALSE)</f>
        <v>Disagree Strongly</v>
      </c>
      <c r="O390" t="s">
        <v>67</v>
      </c>
      <c r="P390" s="6" t="str">
        <f>VLOOKUP($A390,PreSurvey!$D:O,12,FALSE)</f>
        <v>Disagree Strongly</v>
      </c>
      <c r="Q390" t="s">
        <v>67</v>
      </c>
      <c r="R390" s="6" t="str">
        <f>VLOOKUP($A390,PreSurvey!$D:P,13,FALSE)</f>
        <v>Agree Slightly</v>
      </c>
      <c r="S390" t="s">
        <v>60</v>
      </c>
      <c r="T390" s="6" t="str">
        <f>VLOOKUP($A390,PreSurvey!$D:Q,14,FALSE)</f>
        <v>Agree Strongly</v>
      </c>
      <c r="U390" t="s">
        <v>68</v>
      </c>
      <c r="V390" s="6" t="str">
        <f>VLOOKUP($A390,PreSurvey!$D:R,15,FALSE)</f>
        <v>Disagree Strongly</v>
      </c>
      <c r="W390" t="s">
        <v>67</v>
      </c>
      <c r="X390" s="6" t="str">
        <f>VLOOKUP($A390,PreSurvey!$D:S,16,FALSE)</f>
        <v>Disagree Strongly</v>
      </c>
      <c r="Y390" t="s">
        <v>65</v>
      </c>
      <c r="Z390" s="6" t="str">
        <f>VLOOKUP($A390,PreSurvey!$D:T,17,FALSE)</f>
        <v>Disagree Strongly</v>
      </c>
      <c r="AA390" t="s">
        <v>67</v>
      </c>
      <c r="AB390" s="6" t="str">
        <f>VLOOKUP($A390,PreSurvey!$D:U,18,FALSE)</f>
        <v>Agree Strongly</v>
      </c>
      <c r="AC390" t="s">
        <v>65</v>
      </c>
      <c r="AD390" s="6" t="str">
        <f>VLOOKUP($A390,PreSurvey!$D:V,19,FALSE)</f>
        <v>Disagree Slightly</v>
      </c>
      <c r="AE390" t="s">
        <v>67</v>
      </c>
      <c r="AF390" s="6" t="str">
        <f>VLOOKUP($A390,PreSurvey!$D:W,20,FALSE)</f>
        <v>Agree Strongly</v>
      </c>
      <c r="AG390" t="s">
        <v>68</v>
      </c>
      <c r="AH390" s="6" t="str">
        <f>VLOOKUP($A390,PreSurvey!$D:X,21,FALSE)</f>
        <v>Disagree Strongly</v>
      </c>
      <c r="AI390" t="s">
        <v>67</v>
      </c>
      <c r="AJ390" s="6" t="str">
        <f>VLOOKUP($A390,PreSurvey!$D:Y,22,FALSE)</f>
        <v>Disagree Strongly</v>
      </c>
      <c r="AK390" t="s">
        <v>67</v>
      </c>
      <c r="AL390" s="6" t="str">
        <f>VLOOKUP($A390,PreSurvey!$D:Z,23,FALSE)</f>
        <v>Disagree Strongly</v>
      </c>
      <c r="AM390" t="s">
        <v>67</v>
      </c>
      <c r="AN390" s="6" t="str">
        <f>VLOOKUP($A390,PreSurvey!$D:AA,24,FALSE)</f>
        <v>Disagree Strongly</v>
      </c>
      <c r="AO390" t="s">
        <v>67</v>
      </c>
      <c r="AP390" s="6" t="str">
        <f>VLOOKUP($A390,PreSurvey!$D:AB,25,FALSE)</f>
        <v>Agree Slightly</v>
      </c>
      <c r="AQ390" t="s">
        <v>65</v>
      </c>
      <c r="AR390" s="6" t="str">
        <f>VLOOKUP($A390,PreSurvey!$D:AC,26,FALSE)</f>
        <v>Agree Slightly</v>
      </c>
      <c r="AS390" t="s">
        <v>66</v>
      </c>
      <c r="AT390" s="6" t="str">
        <f>VLOOKUP($A390,PreSurvey!$D:AD,27,FALSE)</f>
        <v>Agree Strongly</v>
      </c>
      <c r="AU390" t="s">
        <v>68</v>
      </c>
      <c r="AV390" s="6" t="str">
        <f>VLOOKUP($A390,PreSurvey!$D:AE,28,FALSE)</f>
        <v>Disagree Strongly</v>
      </c>
      <c r="AW390" t="s">
        <v>67</v>
      </c>
      <c r="AX390" s="6" t="str">
        <f>VLOOKUP($A390,PreSurvey!$D:AF,29,FALSE)</f>
        <v>Agree Slightly</v>
      </c>
      <c r="AY390" t="s">
        <v>68</v>
      </c>
      <c r="AZ390" s="6" t="str">
        <f>VLOOKUP($A390,PreSurvey!$D:AG,30,FALSE)</f>
        <v>Agree Strongly</v>
      </c>
      <c r="BA390" t="s">
        <v>68</v>
      </c>
      <c r="BB390" s="6" t="str">
        <f>VLOOKUP($A390,PreSurvey!$D:AH,31,FALSE)</f>
        <v>Disagree Slightly</v>
      </c>
      <c r="BC390" t="s">
        <v>68</v>
      </c>
      <c r="BD390" s="6" t="str">
        <f>VLOOKUP($A390,PreSurvey!$D:AI,32,FALSE)</f>
        <v>Neither Agree nor Disagree</v>
      </c>
      <c r="BE390" t="s">
        <v>68</v>
      </c>
      <c r="BF390" s="6" t="str">
        <f>VLOOKUP($A390,PreSurvey!$D:AJ,33,FALSE)</f>
        <v>Disagree Strongly</v>
      </c>
      <c r="BG390" t="s">
        <v>67</v>
      </c>
      <c r="BH390" s="6" t="str">
        <f>VLOOKUP($A390,PreSurvey!$D:AK,34,FALSE)</f>
        <v>Disagree Strongly</v>
      </c>
      <c r="BI390" t="s">
        <v>67</v>
      </c>
      <c r="BJ390" s="6" t="str">
        <f>VLOOKUP($A390,PreSurvey!$D:AL,35,FALSE)</f>
        <v>Disagree Strongly</v>
      </c>
      <c r="BK390" t="s">
        <v>67</v>
      </c>
      <c r="BL390" s="6" t="str">
        <f>VLOOKUP($A390,PreSurvey!$D:AM,36,FALSE)</f>
        <v>Disagree Strongly</v>
      </c>
      <c r="BM390" t="s">
        <v>60</v>
      </c>
      <c r="BN390" s="6" t="str">
        <f>VLOOKUP($A390,PreSurvey!$D:AN,37,FALSE)</f>
        <v>Disagree Strongly</v>
      </c>
      <c r="BO390" t="s">
        <v>67</v>
      </c>
      <c r="BP390" s="6" t="str">
        <f>VLOOKUP($A390,PreSurvey!$D:AO,38,FALSE)</f>
        <v>Agree Slightly</v>
      </c>
      <c r="BQ390" t="s">
        <v>65</v>
      </c>
      <c r="BR390" s="6" t="str">
        <f>VLOOKUP($A390,PreSurvey!$D:AP,39,FALSE)</f>
        <v>Agree Slightly</v>
      </c>
      <c r="BS390" t="s">
        <v>65</v>
      </c>
      <c r="BT390" s="6" t="str">
        <f>VLOOKUP($A390,PreSurvey!$D:AQ,40,FALSE)</f>
        <v>Neither Agree nor Disagree</v>
      </c>
      <c r="BU390" t="s">
        <v>66</v>
      </c>
      <c r="BV390" s="6" t="str">
        <f>VLOOKUP($A390,PreSurvey!$D:AR,41,FALSE)</f>
        <v>Agree Slightly</v>
      </c>
      <c r="BW390" t="s">
        <v>65</v>
      </c>
      <c r="BX390" s="6" t="str">
        <f>VLOOKUP($A390,PreSurvey!$D:AS,42,FALSE)</f>
        <v>Disagree Slightly</v>
      </c>
      <c r="BY390" t="s">
        <v>68</v>
      </c>
      <c r="BZ390" s="6" t="str">
        <f>VLOOKUP($A390,PreSurvey!$D:AT,43,FALSE)</f>
        <v>Disagree Strongly</v>
      </c>
      <c r="CA390" t="s">
        <v>66</v>
      </c>
      <c r="CB390" s="6" t="str">
        <f>VLOOKUP($A390,PreSurvey!$D:AU,44,FALSE)</f>
        <v>Agree Strongly</v>
      </c>
      <c r="CC390" t="s">
        <v>68</v>
      </c>
      <c r="CD390" s="6" t="str">
        <f>VLOOKUP($A390,PreSurvey!$D:AV,45,FALSE)</f>
        <v>Agree Strongly</v>
      </c>
      <c r="CE390" t="s">
        <v>68</v>
      </c>
      <c r="CF390" s="6" t="str">
        <f>VLOOKUP($A390,PreSurvey!$D:AW,46,FALSE)</f>
        <v>Disagree Slightly</v>
      </c>
      <c r="CG390" t="s">
        <v>65</v>
      </c>
      <c r="CH390" s="6" t="str">
        <f>VLOOKUP($A390,PreSurvey!$D:AX,47,FALSE)</f>
        <v>Agree Strongly</v>
      </c>
      <c r="CI390" t="s">
        <v>68</v>
      </c>
      <c r="CJ390" s="6" t="str">
        <f>VLOOKUP($A390,PreSurvey!$D:AY,48,FALSE)</f>
        <v>Neither Agree nor Disagree</v>
      </c>
      <c r="CK390" t="s">
        <v>60</v>
      </c>
      <c r="CL390">
        <v>278</v>
      </c>
      <c r="CM390" s="3">
        <v>44424.075694444444</v>
      </c>
    </row>
    <row r="391" spans="1:91" x14ac:dyDescent="0.35">
      <c r="A391" s="5" t="s">
        <v>560</v>
      </c>
      <c r="B391" t="s">
        <v>462</v>
      </c>
      <c r="C391" t="s">
        <v>705</v>
      </c>
      <c r="D391" t="s">
        <v>63</v>
      </c>
      <c r="E391" s="6" t="s">
        <v>58</v>
      </c>
      <c r="F391" s="6" t="s">
        <v>73</v>
      </c>
      <c r="G391" s="6" t="s">
        <v>58</v>
      </c>
      <c r="H391" s="6" t="s">
        <v>113</v>
      </c>
      <c r="I391">
        <v>5</v>
      </c>
      <c r="J391">
        <v>5</v>
      </c>
      <c r="K391">
        <v>5</v>
      </c>
      <c r="L391" s="6" t="str">
        <f>VLOOKUP($A391,PreSurvey!$D:M,10,FALSE)</f>
        <v>Agree Slightly</v>
      </c>
      <c r="M391" t="s">
        <v>68</v>
      </c>
      <c r="N391" s="6" t="str">
        <f>VLOOKUP($A391,PreSurvey!$D:N,11,FALSE)</f>
        <v>Neither Agree nor Disagree</v>
      </c>
      <c r="O391" t="s">
        <v>66</v>
      </c>
      <c r="P391" s="6" t="str">
        <f>VLOOKUP($A391,PreSurvey!$D:O,12,FALSE)</f>
        <v>Disagree Slightly</v>
      </c>
      <c r="Q391" t="s">
        <v>67</v>
      </c>
      <c r="R391" s="6" t="str">
        <f>VLOOKUP($A391,PreSurvey!$D:P,13,FALSE)</f>
        <v>Agree Slightly</v>
      </c>
      <c r="S391" t="s">
        <v>68</v>
      </c>
      <c r="T391" s="6" t="str">
        <f>VLOOKUP($A391,PreSurvey!$D:Q,14,FALSE)</f>
        <v>Agree Strongly</v>
      </c>
      <c r="U391" t="s">
        <v>68</v>
      </c>
      <c r="V391" s="6" t="str">
        <f>VLOOKUP($A391,PreSurvey!$D:R,15,FALSE)</f>
        <v>Disagree Slightly</v>
      </c>
      <c r="W391" t="s">
        <v>67</v>
      </c>
      <c r="X391" s="6" t="str">
        <f>VLOOKUP($A391,PreSurvey!$D:S,16,FALSE)</f>
        <v>Agree Slightly</v>
      </c>
      <c r="Y391" t="s">
        <v>67</v>
      </c>
      <c r="Z391" s="6" t="str">
        <f>VLOOKUP($A391,PreSurvey!$D:T,17,FALSE)</f>
        <v>Disagree Strongly</v>
      </c>
      <c r="AA391" t="s">
        <v>67</v>
      </c>
      <c r="AB391" s="6" t="str">
        <f>VLOOKUP($A391,PreSurvey!$D:U,18,FALSE)</f>
        <v>Agree Strongly</v>
      </c>
      <c r="AC391" t="s">
        <v>68</v>
      </c>
      <c r="AD391" s="6" t="str">
        <f>VLOOKUP($A391,PreSurvey!$D:V,19,FALSE)</f>
        <v>Agree Slightly</v>
      </c>
      <c r="AE391" t="s">
        <v>68</v>
      </c>
      <c r="AF391" s="6" t="str">
        <f>VLOOKUP($A391,PreSurvey!$D:W,20,FALSE)</f>
        <v>Agree Strongly</v>
      </c>
      <c r="AG391" t="s">
        <v>68</v>
      </c>
      <c r="AH391" s="6" t="str">
        <f>VLOOKUP($A391,PreSurvey!$D:X,21,FALSE)</f>
        <v>Agree Slightly</v>
      </c>
      <c r="AI391" t="s">
        <v>65</v>
      </c>
      <c r="AJ391" s="6" t="str">
        <f>VLOOKUP($A391,PreSurvey!$D:Y,22,FALSE)</f>
        <v>Agree Slightly</v>
      </c>
      <c r="AK391" t="s">
        <v>65</v>
      </c>
      <c r="AL391" s="6" t="str">
        <f>VLOOKUP($A391,PreSurvey!$D:Z,23,FALSE)</f>
        <v>Neither Agree nor Disagree</v>
      </c>
      <c r="AM391" t="s">
        <v>66</v>
      </c>
      <c r="AN391" s="6" t="str">
        <f>VLOOKUP($A391,PreSurvey!$D:AA,24,FALSE)</f>
        <v>Agree Slightly</v>
      </c>
      <c r="AO391" t="s">
        <v>60</v>
      </c>
      <c r="AP391" s="6" t="str">
        <f>VLOOKUP($A391,PreSurvey!$D:AB,25,FALSE)</f>
        <v>Disagree Strongly</v>
      </c>
      <c r="AQ391" t="s">
        <v>67</v>
      </c>
      <c r="AR391" s="6" t="str">
        <f>VLOOKUP($A391,PreSurvey!$D:AC,26,FALSE)</f>
        <v>Agree Strongly</v>
      </c>
      <c r="AS391" t="s">
        <v>68</v>
      </c>
      <c r="AT391" s="6" t="str">
        <f>VLOOKUP($A391,PreSurvey!$D:AD,27,FALSE)</f>
        <v>Agree Strongly</v>
      </c>
      <c r="AU391" t="s">
        <v>68</v>
      </c>
      <c r="AV391" s="6" t="str">
        <f>VLOOKUP($A391,PreSurvey!$D:AE,28,FALSE)</f>
        <v>Disagree Strongly</v>
      </c>
      <c r="AW391" t="s">
        <v>66</v>
      </c>
      <c r="AX391" s="6" t="str">
        <f>VLOOKUP($A391,PreSurvey!$D:AF,29,FALSE)</f>
        <v>Disagree Strongly</v>
      </c>
      <c r="AY391" t="s">
        <v>66</v>
      </c>
      <c r="AZ391" s="6" t="str">
        <f>VLOOKUP($A391,PreSurvey!$D:AG,30,FALSE)</f>
        <v>Agree Slightly</v>
      </c>
      <c r="BA391" t="s">
        <v>65</v>
      </c>
      <c r="BB391" s="6" t="str">
        <f>VLOOKUP($A391,PreSurvey!$D:AH,31,FALSE)</f>
        <v>Agree Strongly</v>
      </c>
      <c r="BC391" t="s">
        <v>65</v>
      </c>
      <c r="BD391" s="6" t="str">
        <f>VLOOKUP($A391,PreSurvey!$D:AI,32,FALSE)</f>
        <v>Agree Slightly</v>
      </c>
      <c r="BE391" t="s">
        <v>68</v>
      </c>
      <c r="BF391" s="6" t="str">
        <f>VLOOKUP($A391,PreSurvey!$D:AJ,33,FALSE)</f>
        <v>Agree Slightly</v>
      </c>
      <c r="BG391" t="s">
        <v>60</v>
      </c>
      <c r="BH391" s="6" t="str">
        <f>VLOOKUP($A391,PreSurvey!$D:AK,34,FALSE)</f>
        <v>Disagree Strongly</v>
      </c>
      <c r="BI391" t="s">
        <v>67</v>
      </c>
      <c r="BJ391" s="6" t="str">
        <f>VLOOKUP($A391,PreSurvey!$D:AL,35,FALSE)</f>
        <v>Disagree Strongly</v>
      </c>
      <c r="BK391" t="s">
        <v>66</v>
      </c>
      <c r="BL391" s="6" t="str">
        <f>VLOOKUP($A391,PreSurvey!$D:AM,36,FALSE)</f>
        <v>Agree Slightly</v>
      </c>
      <c r="BM391" t="s">
        <v>60</v>
      </c>
      <c r="BN391" s="6" t="str">
        <f>VLOOKUP($A391,PreSurvey!$D:AN,37,FALSE)</f>
        <v>Agree Strongly</v>
      </c>
      <c r="BO391" t="s">
        <v>65</v>
      </c>
      <c r="BP391" s="6" t="str">
        <f>VLOOKUP($A391,PreSurvey!$D:AO,38,FALSE)</f>
        <v>Disagree Strongly</v>
      </c>
      <c r="BQ391" t="s">
        <v>67</v>
      </c>
      <c r="BR391" s="6" t="str">
        <f>VLOOKUP($A391,PreSurvey!$D:AP,39,FALSE)</f>
        <v>Disagree Strongly</v>
      </c>
      <c r="BS391" t="s">
        <v>67</v>
      </c>
      <c r="BT391" s="6" t="str">
        <f>VLOOKUP($A391,PreSurvey!$D:AQ,40,FALSE)</f>
        <v>Disagree Slightly</v>
      </c>
      <c r="BU391" t="s">
        <v>67</v>
      </c>
      <c r="BV391" s="6" t="str">
        <f>VLOOKUP($A391,PreSurvey!$D:AR,41,FALSE)</f>
        <v>Disagree Slightly</v>
      </c>
      <c r="BW391" t="s">
        <v>65</v>
      </c>
      <c r="BX391" s="6" t="str">
        <f>VLOOKUP($A391,PreSurvey!$D:AS,42,FALSE)</f>
        <v>Disagree Slightly</v>
      </c>
      <c r="BY391" t="s">
        <v>65</v>
      </c>
      <c r="BZ391" s="6" t="str">
        <f>VLOOKUP($A391,PreSurvey!$D:AT,43,FALSE)</f>
        <v>Agree Strongly</v>
      </c>
      <c r="CA391" t="s">
        <v>68</v>
      </c>
      <c r="CB391" s="6" t="str">
        <f>VLOOKUP($A391,PreSurvey!$D:AU,44,FALSE)</f>
        <v>Agree Strongly</v>
      </c>
      <c r="CC391" t="s">
        <v>68</v>
      </c>
      <c r="CD391" s="6" t="str">
        <f>VLOOKUP($A391,PreSurvey!$D:AV,45,FALSE)</f>
        <v>Agree Strongly</v>
      </c>
      <c r="CE391" t="s">
        <v>65</v>
      </c>
      <c r="CF391" s="6" t="str">
        <f>VLOOKUP($A391,PreSurvey!$D:AW,46,FALSE)</f>
        <v>Agree Strongly</v>
      </c>
      <c r="CG391" t="s">
        <v>68</v>
      </c>
      <c r="CH391" s="6" t="str">
        <f>VLOOKUP($A391,PreSurvey!$D:AX,47,FALSE)</f>
        <v>Agree Strongly</v>
      </c>
      <c r="CI391" t="s">
        <v>68</v>
      </c>
      <c r="CJ391" s="6" t="str">
        <f>VLOOKUP($A391,PreSurvey!$D:AY,48,FALSE)</f>
        <v>Agree Slightly</v>
      </c>
      <c r="CK391" t="s">
        <v>65</v>
      </c>
      <c r="CL391">
        <v>271</v>
      </c>
      <c r="CM391" s="3">
        <v>44423.263888888891</v>
      </c>
    </row>
    <row r="392" spans="1:91" x14ac:dyDescent="0.35">
      <c r="A392" s="5" t="s">
        <v>555</v>
      </c>
      <c r="B392" t="s">
        <v>462</v>
      </c>
      <c r="C392" t="s">
        <v>703</v>
      </c>
      <c r="D392" t="s">
        <v>56</v>
      </c>
      <c r="E392" s="6" t="s">
        <v>58</v>
      </c>
      <c r="F392" s="6" t="s">
        <v>73</v>
      </c>
      <c r="G392" s="6" t="s">
        <v>58</v>
      </c>
      <c r="H392" s="6" t="s">
        <v>74</v>
      </c>
      <c r="I392">
        <v>4</v>
      </c>
      <c r="J392">
        <v>5</v>
      </c>
      <c r="K392">
        <v>5</v>
      </c>
      <c r="L392" s="6" t="str">
        <f>VLOOKUP($A392,PreSurvey!$D:M,10,FALSE)</f>
        <v>Agree Slightly</v>
      </c>
      <c r="M392" t="s">
        <v>68</v>
      </c>
      <c r="N392" s="6" t="str">
        <f>VLOOKUP($A392,PreSurvey!$D:N,11,FALSE)</f>
        <v>Disagree Slightly</v>
      </c>
      <c r="O392" t="s">
        <v>66</v>
      </c>
      <c r="P392" s="6" t="str">
        <f>VLOOKUP($A392,PreSurvey!$D:O,12,FALSE)</f>
        <v>Disagree Slightly</v>
      </c>
      <c r="Q392" t="s">
        <v>66</v>
      </c>
      <c r="R392" s="6" t="str">
        <f>VLOOKUP($A392,PreSurvey!$D:P,13,FALSE)</f>
        <v>Agree Slightly</v>
      </c>
      <c r="S392" t="s">
        <v>68</v>
      </c>
      <c r="T392" s="6" t="str">
        <f>VLOOKUP($A392,PreSurvey!$D:Q,14,FALSE)</f>
        <v>Agree Slightly</v>
      </c>
      <c r="U392" t="s">
        <v>68</v>
      </c>
      <c r="V392" s="6" t="str">
        <f>VLOOKUP($A392,PreSurvey!$D:R,15,FALSE)</f>
        <v>Disagree Strongly</v>
      </c>
      <c r="W392" t="s">
        <v>67</v>
      </c>
      <c r="X392" s="6" t="str">
        <f>VLOOKUP($A392,PreSurvey!$D:S,16,FALSE)</f>
        <v>Disagree Slightly</v>
      </c>
      <c r="Y392" t="s">
        <v>67</v>
      </c>
      <c r="Z392" s="6" t="str">
        <f>VLOOKUP($A392,PreSurvey!$D:T,17,FALSE)</f>
        <v>Disagree Strongly</v>
      </c>
      <c r="AA392" t="s">
        <v>67</v>
      </c>
      <c r="AB392" s="6" t="str">
        <f>VLOOKUP($A392,PreSurvey!$D:U,18,FALSE)</f>
        <v>Agree Strongly</v>
      </c>
      <c r="AC392" t="s">
        <v>68</v>
      </c>
      <c r="AD392" s="6" t="str">
        <f>VLOOKUP($A392,PreSurvey!$D:V,19,FALSE)</f>
        <v>Agree Strongly</v>
      </c>
      <c r="AE392" t="s">
        <v>65</v>
      </c>
      <c r="AF392" s="6" t="str">
        <f>VLOOKUP($A392,PreSurvey!$D:W,20,FALSE)</f>
        <v>Agree Strongly</v>
      </c>
      <c r="AG392" t="s">
        <v>65</v>
      </c>
      <c r="AH392" s="6" t="str">
        <f>VLOOKUP($A392,PreSurvey!$D:X,21,FALSE)</f>
        <v>Agree Slightly</v>
      </c>
      <c r="AI392" t="s">
        <v>68</v>
      </c>
      <c r="AJ392" s="6" t="str">
        <f>VLOOKUP($A392,PreSurvey!$D:Y,22,FALSE)</f>
        <v>Agree Slightly</v>
      </c>
      <c r="AK392" t="s">
        <v>67</v>
      </c>
      <c r="AL392" s="6" t="str">
        <f>VLOOKUP($A392,PreSurvey!$D:Z,23,FALSE)</f>
        <v>Disagree Slightly</v>
      </c>
      <c r="AM392" t="s">
        <v>66</v>
      </c>
      <c r="AN392" s="6" t="str">
        <f>VLOOKUP($A392,PreSurvey!$D:AA,24,FALSE)</f>
        <v>Neither Agree nor Disagree</v>
      </c>
      <c r="AO392" t="s">
        <v>66</v>
      </c>
      <c r="AP392" s="6" t="str">
        <f>VLOOKUP($A392,PreSurvey!$D:AB,25,FALSE)</f>
        <v>Neither Agree nor Disagree</v>
      </c>
      <c r="AQ392" t="s">
        <v>67</v>
      </c>
      <c r="AR392" s="6" t="str">
        <f>VLOOKUP($A392,PreSurvey!$D:AC,26,FALSE)</f>
        <v>Agree Slightly</v>
      </c>
      <c r="AS392" t="s">
        <v>60</v>
      </c>
      <c r="AT392" s="6" t="str">
        <f>VLOOKUP($A392,PreSurvey!$D:AD,27,FALSE)</f>
        <v>Agree Slightly</v>
      </c>
      <c r="AU392" t="s">
        <v>65</v>
      </c>
      <c r="AV392" s="6" t="str">
        <f>VLOOKUP($A392,PreSurvey!$D:AE,28,FALSE)</f>
        <v>Disagree Slightly</v>
      </c>
      <c r="AW392" t="s">
        <v>67</v>
      </c>
      <c r="AX392" s="6" t="str">
        <f>VLOOKUP($A392,PreSurvey!$D:AF,29,FALSE)</f>
        <v>Agree Slightly</v>
      </c>
      <c r="AY392" t="s">
        <v>66</v>
      </c>
      <c r="AZ392" s="6" t="str">
        <f>VLOOKUP($A392,PreSurvey!$D:AG,30,FALSE)</f>
        <v>Disagree Slightly</v>
      </c>
      <c r="BA392" t="s">
        <v>67</v>
      </c>
      <c r="BB392" s="6" t="str">
        <f>VLOOKUP($A392,PreSurvey!$D:AH,31,FALSE)</f>
        <v>Agree Slightly</v>
      </c>
      <c r="BC392" t="s">
        <v>65</v>
      </c>
      <c r="BD392" s="6" t="str">
        <f>VLOOKUP($A392,PreSurvey!$D:AI,32,FALSE)</f>
        <v>Agree Strongly</v>
      </c>
      <c r="BE392" t="s">
        <v>68</v>
      </c>
      <c r="BF392" s="6" t="str">
        <f>VLOOKUP($A392,PreSurvey!$D:AJ,33,FALSE)</f>
        <v>Disagree Slightly</v>
      </c>
      <c r="BG392" t="s">
        <v>66</v>
      </c>
      <c r="BH392" s="6" t="str">
        <f>VLOOKUP($A392,PreSurvey!$D:AK,34,FALSE)</f>
        <v>Disagree Slightly</v>
      </c>
      <c r="BI392" t="s">
        <v>66</v>
      </c>
      <c r="BJ392" s="6" t="str">
        <f>VLOOKUP($A392,PreSurvey!$D:AL,35,FALSE)</f>
        <v>Disagree Slightly</v>
      </c>
      <c r="BK392" t="s">
        <v>67</v>
      </c>
      <c r="BL392" s="6" t="str">
        <f>VLOOKUP($A392,PreSurvey!$D:AM,36,FALSE)</f>
        <v>Disagree Slightly</v>
      </c>
      <c r="BM392" t="s">
        <v>67</v>
      </c>
      <c r="BN392" s="6" t="str">
        <f>VLOOKUP($A392,PreSurvey!$D:AN,37,FALSE)</f>
        <v>Disagree Strongly</v>
      </c>
      <c r="BO392" t="s">
        <v>66</v>
      </c>
      <c r="BP392" s="6" t="str">
        <f>VLOOKUP($A392,PreSurvey!$D:AO,38,FALSE)</f>
        <v>Disagree Slightly</v>
      </c>
      <c r="BQ392" t="s">
        <v>67</v>
      </c>
      <c r="BR392" s="6" t="str">
        <f>VLOOKUP($A392,PreSurvey!$D:AP,39,FALSE)</f>
        <v>Disagree Strongly</v>
      </c>
      <c r="BS392" t="s">
        <v>67</v>
      </c>
      <c r="BT392" s="6" t="str">
        <f>VLOOKUP($A392,PreSurvey!$D:AQ,40,FALSE)</f>
        <v>Disagree Strongly</v>
      </c>
      <c r="BU392" t="s">
        <v>67</v>
      </c>
      <c r="BV392" s="6" t="str">
        <f>VLOOKUP($A392,PreSurvey!$D:AR,41,FALSE)</f>
        <v>Disagree Strongly</v>
      </c>
      <c r="BW392" t="s">
        <v>67</v>
      </c>
      <c r="BX392" s="6" t="str">
        <f>VLOOKUP($A392,PreSurvey!$D:AS,42,FALSE)</f>
        <v>Disagree Strongly</v>
      </c>
      <c r="BY392" t="s">
        <v>67</v>
      </c>
      <c r="BZ392" s="6" t="str">
        <f>VLOOKUP($A392,PreSurvey!$D:AT,43,FALSE)</f>
        <v>Agree Slightly</v>
      </c>
      <c r="CA392" t="s">
        <v>65</v>
      </c>
      <c r="CB392" s="6" t="str">
        <f>VLOOKUP($A392,PreSurvey!$D:AU,44,FALSE)</f>
        <v>Agree Strongly</v>
      </c>
      <c r="CC392" t="s">
        <v>68</v>
      </c>
      <c r="CD392" s="6" t="str">
        <f>VLOOKUP($A392,PreSurvey!$D:AV,45,FALSE)</f>
        <v>Agree Slightly</v>
      </c>
      <c r="CE392" t="s">
        <v>68</v>
      </c>
      <c r="CF392" s="6" t="str">
        <f>VLOOKUP($A392,PreSurvey!$D:AW,46,FALSE)</f>
        <v>Agree Strongly</v>
      </c>
      <c r="CG392" t="s">
        <v>68</v>
      </c>
      <c r="CH392" s="6" t="str">
        <f>VLOOKUP($A392,PreSurvey!$D:AX,47,FALSE)</f>
        <v>Agree Strongly</v>
      </c>
      <c r="CI392" t="s">
        <v>68</v>
      </c>
      <c r="CJ392" s="6" t="str">
        <f>VLOOKUP($A392,PreSurvey!$D:AY,48,FALSE)</f>
        <v>Agree Slightly</v>
      </c>
      <c r="CK392" t="s">
        <v>65</v>
      </c>
      <c r="CL392">
        <v>263</v>
      </c>
      <c r="CM392" s="3">
        <v>44422.623611111114</v>
      </c>
    </row>
    <row r="393" spans="1:91" x14ac:dyDescent="0.35">
      <c r="A393" s="5" t="s">
        <v>561</v>
      </c>
      <c r="B393" t="s">
        <v>462</v>
      </c>
      <c r="C393" t="s">
        <v>703</v>
      </c>
      <c r="D393" t="s">
        <v>63</v>
      </c>
      <c r="E393" s="6" t="s">
        <v>52</v>
      </c>
      <c r="F393" s="6" t="s">
        <v>77</v>
      </c>
      <c r="G393" s="6" t="s">
        <v>58</v>
      </c>
      <c r="H393" s="6" t="s">
        <v>74</v>
      </c>
      <c r="I393">
        <v>5</v>
      </c>
      <c r="J393">
        <v>4</v>
      </c>
      <c r="K393">
        <v>4</v>
      </c>
      <c r="L393" s="6" t="str">
        <f>VLOOKUP($A393,PreSurvey!$D:M,10,FALSE)</f>
        <v>Agree Slightly</v>
      </c>
      <c r="M393" t="s">
        <v>68</v>
      </c>
      <c r="N393" s="6" t="str">
        <f>VLOOKUP($A393,PreSurvey!$D:N,11,FALSE)</f>
        <v>Neither Agree nor Disagree</v>
      </c>
      <c r="O393" t="s">
        <v>66</v>
      </c>
      <c r="P393" s="6" t="str">
        <f>VLOOKUP($A393,PreSurvey!$D:O,12,FALSE)</f>
        <v>Disagree Slightly</v>
      </c>
      <c r="Q393" t="s">
        <v>66</v>
      </c>
      <c r="R393" s="6" t="str">
        <f>VLOOKUP($A393,PreSurvey!$D:P,13,FALSE)</f>
        <v>Agree Slightly</v>
      </c>
      <c r="S393" t="s">
        <v>65</v>
      </c>
      <c r="T393" s="6" t="str">
        <f>VLOOKUP($A393,PreSurvey!$D:Q,14,FALSE)</f>
        <v>Agree Slightly</v>
      </c>
      <c r="U393" t="s">
        <v>65</v>
      </c>
      <c r="V393" s="6" t="str">
        <f>VLOOKUP($A393,PreSurvey!$D:R,15,FALSE)</f>
        <v>Neither Agree nor Disagree</v>
      </c>
      <c r="W393" t="s">
        <v>60</v>
      </c>
      <c r="X393" s="6" t="str">
        <f>VLOOKUP($A393,PreSurvey!$D:S,16,FALSE)</f>
        <v>Disagree Slightly</v>
      </c>
      <c r="Y393" t="s">
        <v>66</v>
      </c>
      <c r="Z393" s="6" t="str">
        <f>VLOOKUP($A393,PreSurvey!$D:T,17,FALSE)</f>
        <v>Disagree Slightly</v>
      </c>
      <c r="AA393" t="s">
        <v>66</v>
      </c>
      <c r="AB393" s="6" t="str">
        <f>VLOOKUP($A393,PreSurvey!$D:U,18,FALSE)</f>
        <v>Agree Slightly</v>
      </c>
      <c r="AC393" t="s">
        <v>68</v>
      </c>
      <c r="AD393" s="6" t="str">
        <f>VLOOKUP($A393,PreSurvey!$D:V,19,FALSE)</f>
        <v>Agree Slightly</v>
      </c>
      <c r="AE393" t="s">
        <v>68</v>
      </c>
      <c r="AF393" s="6" t="str">
        <f>VLOOKUP($A393,PreSurvey!$D:W,20,FALSE)</f>
        <v>Agree Slightly</v>
      </c>
      <c r="AG393" t="s">
        <v>65</v>
      </c>
      <c r="AH393" s="6" t="str">
        <f>VLOOKUP($A393,PreSurvey!$D:X,21,FALSE)</f>
        <v>Disagree Slightly</v>
      </c>
      <c r="AI393" t="s">
        <v>65</v>
      </c>
      <c r="AJ393" s="6" t="str">
        <f>VLOOKUP($A393,PreSurvey!$D:Y,22,FALSE)</f>
        <v>Disagree Slightly</v>
      </c>
      <c r="AK393" t="s">
        <v>66</v>
      </c>
      <c r="AL393" s="6" t="str">
        <f>VLOOKUP($A393,PreSurvey!$D:Z,23,FALSE)</f>
        <v>Agree Slightly</v>
      </c>
      <c r="AM393" t="s">
        <v>65</v>
      </c>
      <c r="AN393" s="6" t="str">
        <f>VLOOKUP($A393,PreSurvey!$D:AA,24,FALSE)</f>
        <v>Neither Agree nor Disagree</v>
      </c>
      <c r="AO393" t="s">
        <v>60</v>
      </c>
      <c r="AP393" s="6" t="str">
        <f>VLOOKUP($A393,PreSurvey!$D:AB,25,FALSE)</f>
        <v>Neither Agree nor Disagree</v>
      </c>
      <c r="AQ393" t="s">
        <v>65</v>
      </c>
      <c r="AR393" s="6" t="str">
        <f>VLOOKUP($A393,PreSurvey!$D:AC,26,FALSE)</f>
        <v>Disagree Slightly</v>
      </c>
      <c r="AS393" t="s">
        <v>66</v>
      </c>
      <c r="AT393" s="6" t="str">
        <f>VLOOKUP($A393,PreSurvey!$D:AD,27,FALSE)</f>
        <v>Agree Slightly</v>
      </c>
      <c r="AU393" t="s">
        <v>65</v>
      </c>
      <c r="AV393" s="6" t="str">
        <f>VLOOKUP($A393,PreSurvey!$D:AE,28,FALSE)</f>
        <v>Disagree Slightly</v>
      </c>
      <c r="AW393" t="s">
        <v>65</v>
      </c>
      <c r="AX393" s="6" t="str">
        <f>VLOOKUP($A393,PreSurvey!$D:AF,29,FALSE)</f>
        <v>Disagree Slightly</v>
      </c>
      <c r="AY393" t="s">
        <v>66</v>
      </c>
      <c r="AZ393" s="6" t="str">
        <f>VLOOKUP($A393,PreSurvey!$D:AG,30,FALSE)</f>
        <v>Disagree Slightly</v>
      </c>
      <c r="BA393" t="s">
        <v>66</v>
      </c>
      <c r="BB393" s="6" t="str">
        <f>VLOOKUP($A393,PreSurvey!$D:AH,31,FALSE)</f>
        <v>Agree Slightly</v>
      </c>
      <c r="BC393" t="s">
        <v>65</v>
      </c>
      <c r="BD393" s="6" t="str">
        <f>VLOOKUP($A393,PreSurvey!$D:AI,32,FALSE)</f>
        <v>Agree Strongly</v>
      </c>
      <c r="BE393" t="s">
        <v>68</v>
      </c>
      <c r="BF393" s="6" t="str">
        <f>VLOOKUP($A393,PreSurvey!$D:AJ,33,FALSE)</f>
        <v>Neither Agree nor Disagree</v>
      </c>
      <c r="BG393" t="s">
        <v>66</v>
      </c>
      <c r="BH393" s="6" t="str">
        <f>VLOOKUP($A393,PreSurvey!$D:AK,34,FALSE)</f>
        <v>Disagree Strongly</v>
      </c>
      <c r="BI393" t="s">
        <v>67</v>
      </c>
      <c r="BJ393" s="6" t="str">
        <f>VLOOKUP($A393,PreSurvey!$D:AL,35,FALSE)</f>
        <v>Disagree Strongly</v>
      </c>
      <c r="BK393" t="s">
        <v>67</v>
      </c>
      <c r="BL393" s="6" t="str">
        <f>VLOOKUP($A393,PreSurvey!$D:AM,36,FALSE)</f>
        <v>Agree Slightly</v>
      </c>
      <c r="BM393" t="s">
        <v>66</v>
      </c>
      <c r="BN393" s="6" t="str">
        <f>VLOOKUP($A393,PreSurvey!$D:AN,37,FALSE)</f>
        <v>Disagree Slightly</v>
      </c>
      <c r="BO393" t="s">
        <v>66</v>
      </c>
      <c r="BP393" s="6" t="str">
        <f>VLOOKUP($A393,PreSurvey!$D:AO,38,FALSE)</f>
        <v>Disagree Slightly</v>
      </c>
      <c r="BQ393" t="s">
        <v>66</v>
      </c>
      <c r="BR393" s="6" t="str">
        <f>VLOOKUP($A393,PreSurvey!$D:AP,39,FALSE)</f>
        <v>Disagree Slightly</v>
      </c>
      <c r="BS393" t="s">
        <v>67</v>
      </c>
      <c r="BT393" s="6" t="str">
        <f>VLOOKUP($A393,PreSurvey!$D:AQ,40,FALSE)</f>
        <v>Disagree Slightly</v>
      </c>
      <c r="BU393" t="s">
        <v>67</v>
      </c>
      <c r="BV393" s="6" t="str">
        <f>VLOOKUP($A393,PreSurvey!$D:AR,41,FALSE)</f>
        <v>Disagree Slightly</v>
      </c>
      <c r="BW393" t="s">
        <v>67</v>
      </c>
      <c r="BX393" s="6" t="str">
        <f>VLOOKUP($A393,PreSurvey!$D:AS,42,FALSE)</f>
        <v>Disagree Slightly</v>
      </c>
      <c r="BY393" t="s">
        <v>67</v>
      </c>
      <c r="BZ393" s="6" t="str">
        <f>VLOOKUP($A393,PreSurvey!$D:AT,43,FALSE)</f>
        <v>Agree Slightly</v>
      </c>
      <c r="CA393" t="s">
        <v>68</v>
      </c>
      <c r="CB393" s="6" t="str">
        <f>VLOOKUP($A393,PreSurvey!$D:AU,44,FALSE)</f>
        <v>Agree Slightly</v>
      </c>
      <c r="CC393" t="s">
        <v>68</v>
      </c>
      <c r="CD393" s="6" t="str">
        <f>VLOOKUP($A393,PreSurvey!$D:AV,45,FALSE)</f>
        <v>Agree Slightly</v>
      </c>
      <c r="CE393" t="s">
        <v>68</v>
      </c>
      <c r="CF393" s="6" t="str">
        <f>VLOOKUP($A393,PreSurvey!$D:AW,46,FALSE)</f>
        <v>Agree Slightly</v>
      </c>
      <c r="CG393" t="s">
        <v>68</v>
      </c>
      <c r="CH393" s="6" t="str">
        <f>VLOOKUP($A393,PreSurvey!$D:AX,47,FALSE)</f>
        <v>Agree Slightly</v>
      </c>
      <c r="CI393" t="s">
        <v>68</v>
      </c>
      <c r="CJ393" s="6" t="str">
        <f>VLOOKUP($A393,PreSurvey!$D:AY,48,FALSE)</f>
        <v>Agree Slightly</v>
      </c>
      <c r="CK393" t="s">
        <v>68</v>
      </c>
      <c r="CL393">
        <v>261</v>
      </c>
      <c r="CM393" s="3">
        <v>44422.600694444445</v>
      </c>
    </row>
    <row r="394" spans="1:91" x14ac:dyDescent="0.35">
      <c r="A394" s="5" t="s">
        <v>571</v>
      </c>
      <c r="B394" t="s">
        <v>462</v>
      </c>
      <c r="C394" t="s">
        <v>715</v>
      </c>
      <c r="D394" t="s">
        <v>56</v>
      </c>
      <c r="E394" s="6" t="s">
        <v>52</v>
      </c>
      <c r="F394" s="6" t="s">
        <v>77</v>
      </c>
      <c r="G394" s="6" t="s">
        <v>58</v>
      </c>
      <c r="H394" s="6" t="s">
        <v>59</v>
      </c>
      <c r="I394">
        <v>4</v>
      </c>
      <c r="J394">
        <v>5</v>
      </c>
      <c r="K394">
        <v>5</v>
      </c>
      <c r="L394" s="6" t="str">
        <f>VLOOKUP($A394,PreSurvey!$D:M,10,FALSE)</f>
        <v>Agree Slightly</v>
      </c>
      <c r="M394" t="s">
        <v>65</v>
      </c>
      <c r="N394" s="6" t="str">
        <f>VLOOKUP($A394,PreSurvey!$D:N,11,FALSE)</f>
        <v>Agree Slightly</v>
      </c>
      <c r="O394" t="s">
        <v>60</v>
      </c>
      <c r="P394" s="6" t="str">
        <f>VLOOKUP($A394,PreSurvey!$D:O,12,FALSE)</f>
        <v>Disagree Strongly</v>
      </c>
      <c r="Q394" t="s">
        <v>67</v>
      </c>
      <c r="R394" s="6" t="str">
        <f>VLOOKUP($A394,PreSurvey!$D:P,13,FALSE)</f>
        <v>Neither Agree nor Disagree</v>
      </c>
      <c r="S394" t="s">
        <v>65</v>
      </c>
      <c r="T394" s="6" t="str">
        <f>VLOOKUP($A394,PreSurvey!$D:Q,14,FALSE)</f>
        <v>Neither Agree nor Disagree</v>
      </c>
      <c r="U394" t="s">
        <v>68</v>
      </c>
      <c r="V394" s="6" t="str">
        <f>VLOOKUP($A394,PreSurvey!$D:R,15,FALSE)</f>
        <v>Agree Slightly</v>
      </c>
      <c r="W394" t="s">
        <v>65</v>
      </c>
      <c r="X394" s="6" t="str">
        <f>VLOOKUP($A394,PreSurvey!$D:S,16,FALSE)</f>
        <v>Disagree Slightly</v>
      </c>
      <c r="Y394" t="s">
        <v>67</v>
      </c>
      <c r="Z394" s="6" t="str">
        <f>VLOOKUP($A394,PreSurvey!$D:T,17,FALSE)</f>
        <v>Agree Slightly</v>
      </c>
      <c r="AA394" t="s">
        <v>65</v>
      </c>
      <c r="AB394" s="6" t="str">
        <f>VLOOKUP($A394,PreSurvey!$D:U,18,FALSE)</f>
        <v>Disagree Slightly</v>
      </c>
      <c r="AC394" t="s">
        <v>60</v>
      </c>
      <c r="AD394" s="6" t="str">
        <f>VLOOKUP($A394,PreSurvey!$D:V,19,FALSE)</f>
        <v>Disagree Slightly</v>
      </c>
      <c r="AE394" t="s">
        <v>60</v>
      </c>
      <c r="AF394" s="6" t="str">
        <f>VLOOKUP($A394,PreSurvey!$D:W,20,FALSE)</f>
        <v>Neither Agree nor Disagree</v>
      </c>
      <c r="AG394" t="s">
        <v>65</v>
      </c>
      <c r="AH394" s="6" t="str">
        <f>VLOOKUP($A394,PreSurvey!$D:X,21,FALSE)</f>
        <v>Neither Agree nor Disagree</v>
      </c>
      <c r="AI394" t="s">
        <v>60</v>
      </c>
      <c r="AJ394" s="6" t="str">
        <f>VLOOKUP($A394,PreSurvey!$D:Y,22,FALSE)</f>
        <v>Agree Strongly</v>
      </c>
      <c r="AK394" t="s">
        <v>68</v>
      </c>
      <c r="AL394" s="6" t="str">
        <f>VLOOKUP($A394,PreSurvey!$D:Z,23,FALSE)</f>
        <v>Agree Slightly</v>
      </c>
      <c r="AM394" t="s">
        <v>65</v>
      </c>
      <c r="AN394" s="6" t="str">
        <f>VLOOKUP($A394,PreSurvey!$D:AA,24,FALSE)</f>
        <v>Neither Agree nor Disagree</v>
      </c>
      <c r="AO394" t="s">
        <v>60</v>
      </c>
      <c r="AP394" s="6" t="str">
        <f>VLOOKUP($A394,PreSurvey!$D:AB,25,FALSE)</f>
        <v>Agree Slightly</v>
      </c>
      <c r="AQ394" t="s">
        <v>60</v>
      </c>
      <c r="AR394" s="6" t="str">
        <f>VLOOKUP($A394,PreSurvey!$D:AC,26,FALSE)</f>
        <v>Disagree Strongly</v>
      </c>
      <c r="AS394" t="s">
        <v>65</v>
      </c>
      <c r="AT394" s="6" t="str">
        <f>VLOOKUP($A394,PreSurvey!$D:AD,27,FALSE)</f>
        <v>Agree Slightly</v>
      </c>
      <c r="AU394" t="s">
        <v>65</v>
      </c>
      <c r="AV394" s="6" t="str">
        <f>VLOOKUP($A394,PreSurvey!$D:AE,28,FALSE)</f>
        <v>Agree Slightly</v>
      </c>
      <c r="AW394" t="s">
        <v>60</v>
      </c>
      <c r="AX394" s="6" t="str">
        <f>VLOOKUP($A394,PreSurvey!$D:AF,29,FALSE)</f>
        <v>Agree Slightly</v>
      </c>
      <c r="AY394" t="s">
        <v>60</v>
      </c>
      <c r="AZ394" s="6" t="str">
        <f>VLOOKUP($A394,PreSurvey!$D:AG,30,FALSE)</f>
        <v>Agree Slightly</v>
      </c>
      <c r="BA394" t="s">
        <v>60</v>
      </c>
      <c r="BB394" s="6" t="str">
        <f>VLOOKUP($A394,PreSurvey!$D:AH,31,FALSE)</f>
        <v>Agree Strongly</v>
      </c>
      <c r="BC394" t="s">
        <v>68</v>
      </c>
      <c r="BD394" s="6" t="str">
        <f>VLOOKUP($A394,PreSurvey!$D:AI,32,FALSE)</f>
        <v>Agree Strongly</v>
      </c>
      <c r="BE394" t="s">
        <v>68</v>
      </c>
      <c r="BF394" s="6" t="str">
        <f>VLOOKUP($A394,PreSurvey!$D:AJ,33,FALSE)</f>
        <v>Neither Agree nor Disagree</v>
      </c>
      <c r="BG394" t="s">
        <v>60</v>
      </c>
      <c r="BH394" s="6" t="str">
        <f>VLOOKUP($A394,PreSurvey!$D:AK,34,FALSE)</f>
        <v>Neither Agree nor Disagree</v>
      </c>
      <c r="BI394" t="s">
        <v>60</v>
      </c>
      <c r="BJ394" s="6" t="str">
        <f>VLOOKUP($A394,PreSurvey!$D:AL,35,FALSE)</f>
        <v>Disagree Strongly</v>
      </c>
      <c r="BK394" t="s">
        <v>60</v>
      </c>
      <c r="BL394" s="6" t="str">
        <f>VLOOKUP($A394,PreSurvey!$D:AM,36,FALSE)</f>
        <v>Neither Agree nor Disagree</v>
      </c>
      <c r="BM394" t="s">
        <v>67</v>
      </c>
      <c r="BN394" s="6" t="str">
        <f>VLOOKUP($A394,PreSurvey!$D:AN,37,FALSE)</f>
        <v>Disagree Strongly</v>
      </c>
      <c r="BO394" t="s">
        <v>67</v>
      </c>
      <c r="BP394" s="6" t="str">
        <f>VLOOKUP($A394,PreSurvey!$D:AO,38,FALSE)</f>
        <v>Agree Slightly</v>
      </c>
      <c r="BQ394" t="s">
        <v>60</v>
      </c>
      <c r="BR394" s="6" t="str">
        <f>VLOOKUP($A394,PreSurvey!$D:AP,39,FALSE)</f>
        <v>Neither Agree nor Disagree</v>
      </c>
      <c r="BS394" t="s">
        <v>66</v>
      </c>
      <c r="BT394" s="6" t="str">
        <f>VLOOKUP($A394,PreSurvey!$D:AQ,40,FALSE)</f>
        <v>Neither Agree nor Disagree</v>
      </c>
      <c r="BU394" t="s">
        <v>66</v>
      </c>
      <c r="BV394" s="6" t="str">
        <f>VLOOKUP($A394,PreSurvey!$D:AR,41,FALSE)</f>
        <v>Neither Agree nor Disagree</v>
      </c>
      <c r="BW394" t="s">
        <v>66</v>
      </c>
      <c r="BX394" s="6" t="str">
        <f>VLOOKUP($A394,PreSurvey!$D:AS,42,FALSE)</f>
        <v>Agree Slightly</v>
      </c>
      <c r="BY394" t="s">
        <v>60</v>
      </c>
      <c r="BZ394" s="6" t="str">
        <f>VLOOKUP($A394,PreSurvey!$D:AT,43,FALSE)</f>
        <v>Disagree Slightly</v>
      </c>
      <c r="CA394" t="s">
        <v>60</v>
      </c>
      <c r="CB394" s="6" t="str">
        <f>VLOOKUP($A394,PreSurvey!$D:AU,44,FALSE)</f>
        <v>Agree Strongly</v>
      </c>
      <c r="CC394" t="s">
        <v>68</v>
      </c>
      <c r="CD394" s="6" t="str">
        <f>VLOOKUP($A394,PreSurvey!$D:AV,45,FALSE)</f>
        <v>Agree Strongly</v>
      </c>
      <c r="CE394" t="s">
        <v>68</v>
      </c>
      <c r="CF394" s="6" t="str">
        <f>VLOOKUP($A394,PreSurvey!$D:AW,46,FALSE)</f>
        <v>Agree Strongly</v>
      </c>
      <c r="CG394" t="s">
        <v>68</v>
      </c>
      <c r="CH394" s="6" t="str">
        <f>VLOOKUP($A394,PreSurvey!$D:AX,47,FALSE)</f>
        <v>Agree Strongly</v>
      </c>
      <c r="CI394" t="s">
        <v>68</v>
      </c>
      <c r="CJ394" s="6" t="str">
        <f>VLOOKUP($A394,PreSurvey!$D:AY,48,FALSE)</f>
        <v>Disagree Slightly</v>
      </c>
      <c r="CK394" t="s">
        <v>60</v>
      </c>
      <c r="CL394">
        <v>252</v>
      </c>
      <c r="CM394" s="3">
        <v>44422.515972222223</v>
      </c>
    </row>
    <row r="395" spans="1:91" x14ac:dyDescent="0.35">
      <c r="A395" s="5" t="s">
        <v>570</v>
      </c>
      <c r="B395" t="s">
        <v>462</v>
      </c>
      <c r="C395" t="s">
        <v>703</v>
      </c>
      <c r="D395" t="s">
        <v>63</v>
      </c>
      <c r="E395" s="6" t="s">
        <v>52</v>
      </c>
      <c r="F395" s="6" t="s">
        <v>90</v>
      </c>
      <c r="G395" s="6" t="s">
        <v>58</v>
      </c>
      <c r="H395" s="6" t="s">
        <v>59</v>
      </c>
      <c r="I395">
        <v>5</v>
      </c>
      <c r="J395">
        <v>5</v>
      </c>
      <c r="K395">
        <v>5</v>
      </c>
      <c r="L395" s="6" t="str">
        <f>VLOOKUP($A395,PreSurvey!$D:M,10,FALSE)</f>
        <v>Agree Slightly</v>
      </c>
      <c r="M395" t="s">
        <v>68</v>
      </c>
      <c r="N395" s="6" t="str">
        <f>VLOOKUP($A395,PreSurvey!$D:N,11,FALSE)</f>
        <v>Disagree Strongly</v>
      </c>
      <c r="O395" t="s">
        <v>67</v>
      </c>
      <c r="P395" s="6" t="str">
        <f>VLOOKUP($A395,PreSurvey!$D:O,12,FALSE)</f>
        <v>Disagree Strongly</v>
      </c>
      <c r="Q395" t="s">
        <v>67</v>
      </c>
      <c r="R395" s="6" t="str">
        <f>VLOOKUP($A395,PreSurvey!$D:P,13,FALSE)</f>
        <v>Agree Strongly</v>
      </c>
      <c r="S395" t="s">
        <v>68</v>
      </c>
      <c r="T395" s="6" t="str">
        <f>VLOOKUP($A395,PreSurvey!$D:Q,14,FALSE)</f>
        <v>Agree Strongly</v>
      </c>
      <c r="U395" t="s">
        <v>68</v>
      </c>
      <c r="V395" s="6" t="str">
        <f>VLOOKUP($A395,PreSurvey!$D:R,15,FALSE)</f>
        <v>Disagree Slightly</v>
      </c>
      <c r="W395" t="s">
        <v>67</v>
      </c>
      <c r="X395" s="6" t="str">
        <f>VLOOKUP($A395,PreSurvey!$D:S,16,FALSE)</f>
        <v>Disagree Strongly</v>
      </c>
      <c r="Y395" t="s">
        <v>67</v>
      </c>
      <c r="Z395" s="6" t="str">
        <f>VLOOKUP($A395,PreSurvey!$D:T,17,FALSE)</f>
        <v>Disagree Slightly</v>
      </c>
      <c r="AA395" t="s">
        <v>67</v>
      </c>
      <c r="AB395" s="6" t="str">
        <f>VLOOKUP($A395,PreSurvey!$D:U,18,FALSE)</f>
        <v>Disagree Slightly</v>
      </c>
      <c r="AC395" t="s">
        <v>60</v>
      </c>
      <c r="AD395" s="6" t="str">
        <f>VLOOKUP($A395,PreSurvey!$D:V,19,FALSE)</f>
        <v>Disagree Strongly</v>
      </c>
      <c r="AE395" t="s">
        <v>67</v>
      </c>
      <c r="AF395" s="6" t="str">
        <f>VLOOKUP($A395,PreSurvey!$D:W,20,FALSE)</f>
        <v>Neither Agree nor Disagree</v>
      </c>
      <c r="AG395" t="s">
        <v>65</v>
      </c>
      <c r="AH395" s="6" t="str">
        <f>VLOOKUP($A395,PreSurvey!$D:X,21,FALSE)</f>
        <v>Disagree Slightly</v>
      </c>
      <c r="AI395" t="s">
        <v>66</v>
      </c>
      <c r="AJ395" s="6" t="str">
        <f>VLOOKUP($A395,PreSurvey!$D:Y,22,FALSE)</f>
        <v>Disagree Strongly</v>
      </c>
      <c r="AK395" t="s">
        <v>67</v>
      </c>
      <c r="AL395" s="6" t="str">
        <f>VLOOKUP($A395,PreSurvey!$D:Z,23,FALSE)</f>
        <v>Disagree Strongly</v>
      </c>
      <c r="AM395" t="s">
        <v>67</v>
      </c>
      <c r="AN395" s="6" t="str">
        <f>VLOOKUP($A395,PreSurvey!$D:AA,24,FALSE)</f>
        <v>Disagree Strongly</v>
      </c>
      <c r="AO395" t="s">
        <v>67</v>
      </c>
      <c r="AP395" s="6" t="str">
        <f>VLOOKUP($A395,PreSurvey!$D:AB,25,FALSE)</f>
        <v>Disagree Slightly</v>
      </c>
      <c r="AQ395" t="s">
        <v>67</v>
      </c>
      <c r="AR395" s="6" t="str">
        <f>VLOOKUP($A395,PreSurvey!$D:AC,26,FALSE)</f>
        <v>Disagree Strongly</v>
      </c>
      <c r="AS395" t="s">
        <v>67</v>
      </c>
      <c r="AT395" s="6" t="str">
        <f>VLOOKUP($A395,PreSurvey!$D:AD,27,FALSE)</f>
        <v>Agree Strongly</v>
      </c>
      <c r="AU395" t="s">
        <v>68</v>
      </c>
      <c r="AV395" s="6" t="str">
        <f>VLOOKUP($A395,PreSurvey!$D:AE,28,FALSE)</f>
        <v>Disagree Slightly</v>
      </c>
      <c r="AW395" t="s">
        <v>66</v>
      </c>
      <c r="AX395" s="6" t="str">
        <f>VLOOKUP($A395,PreSurvey!$D:AF,29,FALSE)</f>
        <v>Neither Agree nor Disagree</v>
      </c>
      <c r="AY395" t="s">
        <v>66</v>
      </c>
      <c r="AZ395" s="6" t="str">
        <f>VLOOKUP($A395,PreSurvey!$D:AG,30,FALSE)</f>
        <v>Disagree Slightly</v>
      </c>
      <c r="BA395" t="s">
        <v>66</v>
      </c>
      <c r="BB395" s="6" t="str">
        <f>VLOOKUP($A395,PreSurvey!$D:AH,31,FALSE)</f>
        <v>Agree Slightly</v>
      </c>
      <c r="BC395" t="s">
        <v>65</v>
      </c>
      <c r="BD395" s="6" t="str">
        <f>VLOOKUP($A395,PreSurvey!$D:AI,32,FALSE)</f>
        <v>Agree Slightly</v>
      </c>
      <c r="BE395" t="s">
        <v>65</v>
      </c>
      <c r="BF395" s="6" t="str">
        <f>VLOOKUP($A395,PreSurvey!$D:AJ,33,FALSE)</f>
        <v>Disagree Strongly</v>
      </c>
      <c r="BG395" t="s">
        <v>67</v>
      </c>
      <c r="BH395" s="6" t="str">
        <f>VLOOKUP($A395,PreSurvey!$D:AK,34,FALSE)</f>
        <v>Disagree Strongly</v>
      </c>
      <c r="BI395" t="s">
        <v>67</v>
      </c>
      <c r="BJ395" s="6" t="str">
        <f>VLOOKUP($A395,PreSurvey!$D:AL,35,FALSE)</f>
        <v>Disagree Strongly</v>
      </c>
      <c r="BK395" t="s">
        <v>67</v>
      </c>
      <c r="BL395" s="6" t="str">
        <f>VLOOKUP($A395,PreSurvey!$D:AM,36,FALSE)</f>
        <v>Disagree Strongly</v>
      </c>
      <c r="BM395" t="s">
        <v>67</v>
      </c>
      <c r="BN395" s="6" t="str">
        <f>VLOOKUP($A395,PreSurvey!$D:AN,37,FALSE)</f>
        <v>Disagree Slightly</v>
      </c>
      <c r="BO395" t="s">
        <v>60</v>
      </c>
      <c r="BP395" s="6" t="str">
        <f>VLOOKUP($A395,PreSurvey!$D:AO,38,FALSE)</f>
        <v>Disagree Slightly</v>
      </c>
      <c r="BQ395" t="s">
        <v>66</v>
      </c>
      <c r="BR395" s="6" t="str">
        <f>VLOOKUP($A395,PreSurvey!$D:AP,39,FALSE)</f>
        <v>Disagree Strongly</v>
      </c>
      <c r="BS395" t="s">
        <v>67</v>
      </c>
      <c r="BT395" s="6" t="str">
        <f>VLOOKUP($A395,PreSurvey!$D:AQ,40,FALSE)</f>
        <v>Disagree Strongly</v>
      </c>
      <c r="BU395" t="s">
        <v>67</v>
      </c>
      <c r="BV395" s="6" t="str">
        <f>VLOOKUP($A395,PreSurvey!$D:AR,41,FALSE)</f>
        <v>Disagree Strongly</v>
      </c>
      <c r="BW395" t="s">
        <v>67</v>
      </c>
      <c r="BX395" s="6" t="str">
        <f>VLOOKUP($A395,PreSurvey!$D:AS,42,FALSE)</f>
        <v>Disagree Slightly</v>
      </c>
      <c r="BY395" t="s">
        <v>67</v>
      </c>
      <c r="BZ395" s="6" t="str">
        <f>VLOOKUP($A395,PreSurvey!$D:AT,43,FALSE)</f>
        <v>Agree Slightly</v>
      </c>
      <c r="CA395" t="s">
        <v>66</v>
      </c>
      <c r="CB395" s="6" t="str">
        <f>VLOOKUP($A395,PreSurvey!$D:AU,44,FALSE)</f>
        <v>Agree Strongly</v>
      </c>
      <c r="CC395" t="s">
        <v>68</v>
      </c>
      <c r="CD395" s="6" t="str">
        <f>VLOOKUP($A395,PreSurvey!$D:AV,45,FALSE)</f>
        <v>Agree Strongly</v>
      </c>
      <c r="CE395" t="s">
        <v>68</v>
      </c>
      <c r="CF395" s="6" t="str">
        <f>VLOOKUP($A395,PreSurvey!$D:AW,46,FALSE)</f>
        <v>Agree Strongly</v>
      </c>
      <c r="CG395" t="s">
        <v>68</v>
      </c>
      <c r="CH395" s="6" t="str">
        <f>VLOOKUP($A395,PreSurvey!$D:AX,47,FALSE)</f>
        <v>Agree Strongly</v>
      </c>
      <c r="CI395" t="s">
        <v>68</v>
      </c>
      <c r="CJ395" s="6" t="str">
        <f>VLOOKUP($A395,PreSurvey!$D:AY,48,FALSE)</f>
        <v>Agree Strongly</v>
      </c>
      <c r="CK395" t="s">
        <v>68</v>
      </c>
      <c r="CL395">
        <v>241</v>
      </c>
      <c r="CM395" s="3">
        <v>44422.473611111112</v>
      </c>
    </row>
    <row r="396" spans="1:91" x14ac:dyDescent="0.35">
      <c r="A396" s="5" t="s">
        <v>565</v>
      </c>
      <c r="B396" t="s">
        <v>462</v>
      </c>
      <c r="C396" t="s">
        <v>703</v>
      </c>
      <c r="D396" t="s">
        <v>56</v>
      </c>
      <c r="E396" s="6" t="s">
        <v>52</v>
      </c>
      <c r="F396" s="6" t="s">
        <v>73</v>
      </c>
      <c r="G396" s="6" t="s">
        <v>58</v>
      </c>
      <c r="H396" s="6" t="s">
        <v>74</v>
      </c>
      <c r="I396">
        <v>4</v>
      </c>
      <c r="J396">
        <v>4</v>
      </c>
      <c r="K396">
        <v>4</v>
      </c>
      <c r="L396" s="6" t="str">
        <f>VLOOKUP($A396,PreSurvey!$D:M,10,FALSE)</f>
        <v>Agree Slightly</v>
      </c>
      <c r="M396" t="s">
        <v>68</v>
      </c>
      <c r="N396" s="6" t="str">
        <f>VLOOKUP($A396,PreSurvey!$D:N,11,FALSE)</f>
        <v>Agree Slightly</v>
      </c>
      <c r="O396" t="s">
        <v>66</v>
      </c>
      <c r="P396" s="6" t="str">
        <f>VLOOKUP($A396,PreSurvey!$D:O,12,FALSE)</f>
        <v>Disagree Slightly</v>
      </c>
      <c r="Q396" t="s">
        <v>60</v>
      </c>
      <c r="R396" s="6" t="str">
        <f>VLOOKUP($A396,PreSurvey!$D:P,13,FALSE)</f>
        <v>Neither Agree nor Disagree</v>
      </c>
      <c r="S396" t="s">
        <v>65</v>
      </c>
      <c r="T396" s="6" t="str">
        <f>VLOOKUP($A396,PreSurvey!$D:Q,14,FALSE)</f>
        <v>Agree Slightly</v>
      </c>
      <c r="U396" t="s">
        <v>68</v>
      </c>
      <c r="V396" s="6" t="str">
        <f>VLOOKUP($A396,PreSurvey!$D:R,15,FALSE)</f>
        <v>Agree Slightly</v>
      </c>
      <c r="W396" t="s">
        <v>66</v>
      </c>
      <c r="X396" s="6" t="str">
        <f>VLOOKUP($A396,PreSurvey!$D:S,16,FALSE)</f>
        <v>Agree Slightly</v>
      </c>
      <c r="Y396" t="s">
        <v>60</v>
      </c>
      <c r="Z396" s="6" t="str">
        <f>VLOOKUP($A396,PreSurvey!$D:T,17,FALSE)</f>
        <v>Disagree Slightly</v>
      </c>
      <c r="AA396" t="s">
        <v>66</v>
      </c>
      <c r="AB396" s="6" t="str">
        <f>VLOOKUP($A396,PreSurvey!$D:U,18,FALSE)</f>
        <v>Agree Slightly</v>
      </c>
      <c r="AC396" t="s">
        <v>65</v>
      </c>
      <c r="AD396" s="6" t="str">
        <f>VLOOKUP($A396,PreSurvey!$D:V,19,FALSE)</f>
        <v>Agree Slightly</v>
      </c>
      <c r="AE396" t="s">
        <v>65</v>
      </c>
      <c r="AF396" s="6" t="str">
        <f>VLOOKUP($A396,PreSurvey!$D:W,20,FALSE)</f>
        <v>Disagree Slightly</v>
      </c>
      <c r="AG396" t="s">
        <v>65</v>
      </c>
      <c r="AH396" s="6" t="str">
        <f>VLOOKUP($A396,PreSurvey!$D:X,21,FALSE)</f>
        <v>Neither Agree nor Disagree</v>
      </c>
      <c r="AI396" t="s">
        <v>65</v>
      </c>
      <c r="AJ396" s="6" t="str">
        <f>VLOOKUP($A396,PreSurvey!$D:Y,22,FALSE)</f>
        <v>Neither Agree nor Disagree</v>
      </c>
      <c r="AK396" t="s">
        <v>66</v>
      </c>
      <c r="AL396" s="6" t="str">
        <f>VLOOKUP($A396,PreSurvey!$D:Z,23,FALSE)</f>
        <v>Neither Agree nor Disagree</v>
      </c>
      <c r="AM396" t="s">
        <v>66</v>
      </c>
      <c r="AN396" s="6" t="str">
        <f>VLOOKUP($A396,PreSurvey!$D:AA,24,FALSE)</f>
        <v>Neither Agree nor Disagree</v>
      </c>
      <c r="AO396" t="s">
        <v>66</v>
      </c>
      <c r="AP396" s="6" t="str">
        <f>VLOOKUP($A396,PreSurvey!$D:AB,25,FALSE)</f>
        <v>Disagree Slightly</v>
      </c>
      <c r="AQ396" t="s">
        <v>66</v>
      </c>
      <c r="AR396" s="6" t="str">
        <f>VLOOKUP($A396,PreSurvey!$D:AC,26,FALSE)</f>
        <v>Disagree Strongly</v>
      </c>
      <c r="AS396" t="s">
        <v>60</v>
      </c>
      <c r="AT396" s="6" t="str">
        <f>VLOOKUP($A396,PreSurvey!$D:AD,27,FALSE)</f>
        <v>Disagree Strongly</v>
      </c>
      <c r="AU396" t="s">
        <v>65</v>
      </c>
      <c r="AV396" s="6" t="str">
        <f>VLOOKUP($A396,PreSurvey!$D:AE,28,FALSE)</f>
        <v>Agree Slightly</v>
      </c>
      <c r="AW396" t="s">
        <v>66</v>
      </c>
      <c r="AX396" s="6" t="str">
        <f>VLOOKUP($A396,PreSurvey!$D:AF,29,FALSE)</f>
        <v>Neither Agree nor Disagree</v>
      </c>
      <c r="AY396" t="s">
        <v>66</v>
      </c>
      <c r="AZ396" s="6" t="str">
        <f>VLOOKUP($A396,PreSurvey!$D:AG,30,FALSE)</f>
        <v>Agree Slightly</v>
      </c>
      <c r="BA396" t="s">
        <v>66</v>
      </c>
      <c r="BB396" s="6" t="str">
        <f>VLOOKUP($A396,PreSurvey!$D:AH,31,FALSE)</f>
        <v>Agree Slightly</v>
      </c>
      <c r="BC396" t="s">
        <v>68</v>
      </c>
      <c r="BD396" s="6" t="str">
        <f>VLOOKUP($A396,PreSurvey!$D:AI,32,FALSE)</f>
        <v>Agree Slightly</v>
      </c>
      <c r="BE396" t="s">
        <v>68</v>
      </c>
      <c r="BF396" s="6" t="str">
        <f>VLOOKUP($A396,PreSurvey!$D:AJ,33,FALSE)</f>
        <v>Disagree Strongly</v>
      </c>
      <c r="BG396" t="s">
        <v>65</v>
      </c>
      <c r="BH396" s="6" t="str">
        <f>VLOOKUP($A396,PreSurvey!$D:AK,34,FALSE)</f>
        <v>Disagree Strongly</v>
      </c>
      <c r="BI396" t="s">
        <v>67</v>
      </c>
      <c r="BJ396" s="6" t="str">
        <f>VLOOKUP($A396,PreSurvey!$D:AL,35,FALSE)</f>
        <v>Disagree Strongly</v>
      </c>
      <c r="BK396" t="s">
        <v>67</v>
      </c>
      <c r="BL396" s="6" t="str">
        <f>VLOOKUP($A396,PreSurvey!$D:AM,36,FALSE)</f>
        <v>Disagree Strongly</v>
      </c>
      <c r="BM396" t="s">
        <v>67</v>
      </c>
      <c r="BN396" s="6" t="str">
        <f>VLOOKUP($A396,PreSurvey!$D:AN,37,FALSE)</f>
        <v>Disagree Strongly</v>
      </c>
      <c r="BO396" t="s">
        <v>66</v>
      </c>
      <c r="BP396" s="6" t="str">
        <f>VLOOKUP($A396,PreSurvey!$D:AO,38,FALSE)</f>
        <v>Neither Agree nor Disagree</v>
      </c>
      <c r="BQ396" t="s">
        <v>65</v>
      </c>
      <c r="BR396" s="6" t="str">
        <f>VLOOKUP($A396,PreSurvey!$D:AP,39,FALSE)</f>
        <v>Neither Agree nor Disagree</v>
      </c>
      <c r="BS396" t="s">
        <v>60</v>
      </c>
      <c r="BT396" s="6" t="str">
        <f>VLOOKUP($A396,PreSurvey!$D:AQ,40,FALSE)</f>
        <v>Neither Agree nor Disagree</v>
      </c>
      <c r="BU396" t="s">
        <v>66</v>
      </c>
      <c r="BV396" s="6" t="str">
        <f>VLOOKUP($A396,PreSurvey!$D:AR,41,FALSE)</f>
        <v>Neither Agree nor Disagree</v>
      </c>
      <c r="BW396" t="s">
        <v>66</v>
      </c>
      <c r="BX396" s="6" t="str">
        <f>VLOOKUP($A396,PreSurvey!$D:AS,42,FALSE)</f>
        <v>Agree Strongly</v>
      </c>
      <c r="BY396" t="s">
        <v>68</v>
      </c>
      <c r="BZ396" s="6" t="str">
        <f>VLOOKUP($A396,PreSurvey!$D:AT,43,FALSE)</f>
        <v>Neither Agree nor Disagree</v>
      </c>
      <c r="CA396" t="s">
        <v>65</v>
      </c>
      <c r="CB396" s="6" t="str">
        <f>VLOOKUP($A396,PreSurvey!$D:AU,44,FALSE)</f>
        <v>Agree Strongly</v>
      </c>
      <c r="CC396" t="s">
        <v>68</v>
      </c>
      <c r="CD396" s="6" t="str">
        <f>VLOOKUP($A396,PreSurvey!$D:AV,45,FALSE)</f>
        <v>Agree Slightly</v>
      </c>
      <c r="CE396" t="s">
        <v>68</v>
      </c>
      <c r="CF396" s="6" t="str">
        <f>VLOOKUP($A396,PreSurvey!$D:AW,46,FALSE)</f>
        <v>Neither Agree nor Disagree</v>
      </c>
      <c r="CG396" t="s">
        <v>65</v>
      </c>
      <c r="CH396" s="6" t="str">
        <f>VLOOKUP($A396,PreSurvey!$D:AX,47,FALSE)</f>
        <v>Neither Agree nor Disagree</v>
      </c>
      <c r="CI396" t="s">
        <v>68</v>
      </c>
      <c r="CJ396" s="6" t="str">
        <f>VLOOKUP($A396,PreSurvey!$D:AY,48,FALSE)</f>
        <v>Neither Agree nor Disagree</v>
      </c>
      <c r="CK396" t="s">
        <v>65</v>
      </c>
      <c r="CL396">
        <v>291</v>
      </c>
      <c r="CM396" s="3">
        <v>44424.345138888886</v>
      </c>
    </row>
    <row r="397" spans="1:91" x14ac:dyDescent="0.35">
      <c r="A397" s="5" t="s">
        <v>556</v>
      </c>
      <c r="B397" t="s">
        <v>462</v>
      </c>
      <c r="C397" t="s">
        <v>715</v>
      </c>
      <c r="D397" t="s">
        <v>56</v>
      </c>
      <c r="E397" s="6" t="s">
        <v>58</v>
      </c>
      <c r="F397" s="6" t="s">
        <v>73</v>
      </c>
      <c r="G397" s="6" t="s">
        <v>58</v>
      </c>
      <c r="H397" s="6" t="s">
        <v>59</v>
      </c>
      <c r="I397">
        <v>5</v>
      </c>
      <c r="J397">
        <v>5</v>
      </c>
      <c r="K397">
        <v>5</v>
      </c>
      <c r="L397" s="6" t="str">
        <f>VLOOKUP($A397,PreSurvey!$D:M,10,FALSE)</f>
        <v>Agree Strongly</v>
      </c>
      <c r="M397" t="s">
        <v>68</v>
      </c>
      <c r="N397" s="6" t="str">
        <f>VLOOKUP($A397,PreSurvey!$D:N,11,FALSE)</f>
        <v>Neither Agree nor Disagree</v>
      </c>
      <c r="O397" t="s">
        <v>65</v>
      </c>
      <c r="P397" s="6" t="str">
        <f>VLOOKUP($A397,PreSurvey!$D:O,12,FALSE)</f>
        <v>Disagree Slightly</v>
      </c>
      <c r="Q397" t="s">
        <v>66</v>
      </c>
      <c r="R397" s="6" t="str">
        <f>VLOOKUP($A397,PreSurvey!$D:P,13,FALSE)</f>
        <v>Agree Slightly</v>
      </c>
      <c r="S397" t="s">
        <v>68</v>
      </c>
      <c r="T397" s="6" t="str">
        <f>VLOOKUP($A397,PreSurvey!$D:Q,14,FALSE)</f>
        <v>Agree Strongly</v>
      </c>
      <c r="U397" t="s">
        <v>68</v>
      </c>
      <c r="V397" s="6" t="str">
        <f>VLOOKUP($A397,PreSurvey!$D:R,15,FALSE)</f>
        <v>Disagree Slightly</v>
      </c>
      <c r="W397" t="s">
        <v>67</v>
      </c>
      <c r="X397" s="6" t="str">
        <f>VLOOKUP($A397,PreSurvey!$D:S,16,FALSE)</f>
        <v>Disagree Slightly</v>
      </c>
      <c r="Y397" t="s">
        <v>67</v>
      </c>
      <c r="Z397" s="6" t="str">
        <f>VLOOKUP($A397,PreSurvey!$D:T,17,FALSE)</f>
        <v>Disagree Slightly</v>
      </c>
      <c r="AA397" t="s">
        <v>67</v>
      </c>
      <c r="AB397" s="6" t="str">
        <f>VLOOKUP($A397,PreSurvey!$D:U,18,FALSE)</f>
        <v>Agree Slightly</v>
      </c>
      <c r="AC397" t="s">
        <v>68</v>
      </c>
      <c r="AD397" s="6" t="str">
        <f>VLOOKUP($A397,PreSurvey!$D:V,19,FALSE)</f>
        <v>Agree Slightly</v>
      </c>
      <c r="AE397" t="s">
        <v>68</v>
      </c>
      <c r="AF397" s="6" t="str">
        <f>VLOOKUP($A397,PreSurvey!$D:W,20,FALSE)</f>
        <v>Agree Slightly</v>
      </c>
      <c r="AG397" t="s">
        <v>65</v>
      </c>
      <c r="AH397" s="6" t="str">
        <f>VLOOKUP($A397,PreSurvey!$D:X,21,FALSE)</f>
        <v>Agree Slightly</v>
      </c>
      <c r="AI397" t="s">
        <v>68</v>
      </c>
      <c r="AJ397" s="6" t="str">
        <f>VLOOKUP($A397,PreSurvey!$D:Y,22,FALSE)</f>
        <v>Neither Agree nor Disagree</v>
      </c>
      <c r="AK397" t="s">
        <v>60</v>
      </c>
      <c r="AL397" s="6" t="str">
        <f>VLOOKUP($A397,PreSurvey!$D:Z,23,FALSE)</f>
        <v>Neither Agree nor Disagree</v>
      </c>
      <c r="AM397" t="s">
        <v>65</v>
      </c>
      <c r="AN397" s="6" t="str">
        <f>VLOOKUP($A397,PreSurvey!$D:AA,24,FALSE)</f>
        <v>Neither Agree nor Disagree</v>
      </c>
      <c r="AO397" t="s">
        <v>66</v>
      </c>
      <c r="AP397" s="6" t="str">
        <f>VLOOKUP($A397,PreSurvey!$D:AB,25,FALSE)</f>
        <v>Disagree Strongly</v>
      </c>
      <c r="AQ397" t="s">
        <v>67</v>
      </c>
      <c r="AR397" s="6" t="str">
        <f>VLOOKUP($A397,PreSurvey!$D:AC,26,FALSE)</f>
        <v>Neither Agree nor Disagree</v>
      </c>
      <c r="AS397" t="s">
        <v>60</v>
      </c>
      <c r="AT397" s="6" t="str">
        <f>VLOOKUP($A397,PreSurvey!$D:AD,27,FALSE)</f>
        <v>Agree Slightly</v>
      </c>
      <c r="AU397" t="s">
        <v>65</v>
      </c>
      <c r="AV397" s="6" t="str">
        <f>VLOOKUP($A397,PreSurvey!$D:AE,28,FALSE)</f>
        <v>Disagree Slightly</v>
      </c>
      <c r="AW397" t="s">
        <v>67</v>
      </c>
      <c r="AX397" s="6" t="str">
        <f>VLOOKUP($A397,PreSurvey!$D:AF,29,FALSE)</f>
        <v>Neither Agree nor Disagree</v>
      </c>
      <c r="AY397" t="s">
        <v>67</v>
      </c>
      <c r="AZ397" s="6" t="str">
        <f>VLOOKUP($A397,PreSurvey!$D:AG,30,FALSE)</f>
        <v>Disagree Slightly</v>
      </c>
      <c r="BA397" t="s">
        <v>67</v>
      </c>
      <c r="BB397" s="6" t="str">
        <f>VLOOKUP($A397,PreSurvey!$D:AH,31,FALSE)</f>
        <v>Agree Strongly</v>
      </c>
      <c r="BC397" t="s">
        <v>68</v>
      </c>
      <c r="BD397" s="6" t="str">
        <f>VLOOKUP($A397,PreSurvey!$D:AI,32,FALSE)</f>
        <v>Agree Strongly</v>
      </c>
      <c r="BE397" t="s">
        <v>68</v>
      </c>
      <c r="BF397" s="6" t="str">
        <f>VLOOKUP($A397,PreSurvey!$D:AJ,33,FALSE)</f>
        <v>Neither Agree nor Disagree</v>
      </c>
      <c r="BG397" t="s">
        <v>60</v>
      </c>
      <c r="BH397" s="6" t="str">
        <f>VLOOKUP($A397,PreSurvey!$D:AK,34,FALSE)</f>
        <v>Disagree Slightly</v>
      </c>
      <c r="BI397" t="s">
        <v>67</v>
      </c>
      <c r="BJ397" s="6" t="str">
        <f>VLOOKUP($A397,PreSurvey!$D:AL,35,FALSE)</f>
        <v>Disagree Slightly</v>
      </c>
      <c r="BK397" t="s">
        <v>67</v>
      </c>
      <c r="BL397" s="6" t="str">
        <f>VLOOKUP($A397,PreSurvey!$D:AM,36,FALSE)</f>
        <v>Disagree Slightly</v>
      </c>
      <c r="BM397" t="s">
        <v>60</v>
      </c>
      <c r="BN397" s="6" t="str">
        <f>VLOOKUP($A397,PreSurvey!$D:AN,37,FALSE)</f>
        <v>Disagree Slightly</v>
      </c>
      <c r="BO397" t="s">
        <v>66</v>
      </c>
      <c r="BP397" s="6" t="str">
        <f>VLOOKUP($A397,PreSurvey!$D:AO,38,FALSE)</f>
        <v>Disagree Strongly</v>
      </c>
      <c r="BQ397" t="s">
        <v>67</v>
      </c>
      <c r="BR397" s="6" t="str">
        <f>VLOOKUP($A397,PreSurvey!$D:AP,39,FALSE)</f>
        <v>Disagree Strongly</v>
      </c>
      <c r="BS397" t="s">
        <v>67</v>
      </c>
      <c r="BT397" s="6" t="str">
        <f>VLOOKUP($A397,PreSurvey!$D:AQ,40,FALSE)</f>
        <v>Disagree Strongly</v>
      </c>
      <c r="BU397" t="s">
        <v>67</v>
      </c>
      <c r="BV397" s="6" t="str">
        <f>VLOOKUP($A397,PreSurvey!$D:AR,41,FALSE)</f>
        <v>Disagree Strongly</v>
      </c>
      <c r="BW397" t="s">
        <v>67</v>
      </c>
      <c r="BX397" s="6" t="str">
        <f>VLOOKUP($A397,PreSurvey!$D:AS,42,FALSE)</f>
        <v>Disagree Slightly</v>
      </c>
      <c r="BY397" t="s">
        <v>66</v>
      </c>
      <c r="BZ397" s="6" t="str">
        <f>VLOOKUP($A397,PreSurvey!$D:AT,43,FALSE)</f>
        <v>Agree Strongly</v>
      </c>
      <c r="CA397" t="s">
        <v>67</v>
      </c>
      <c r="CB397" s="6" t="str">
        <f>VLOOKUP($A397,PreSurvey!$D:AU,44,FALSE)</f>
        <v>Agree Strongly</v>
      </c>
      <c r="CC397" t="s">
        <v>68</v>
      </c>
      <c r="CD397" s="6" t="str">
        <f>VLOOKUP($A397,PreSurvey!$D:AV,45,FALSE)</f>
        <v>Agree Strongly</v>
      </c>
      <c r="CE397" t="s">
        <v>68</v>
      </c>
      <c r="CF397" s="6" t="str">
        <f>VLOOKUP($A397,PreSurvey!$D:AW,46,FALSE)</f>
        <v>Agree Strongly</v>
      </c>
      <c r="CG397" t="s">
        <v>68</v>
      </c>
      <c r="CH397" s="6" t="str">
        <f>VLOOKUP($A397,PreSurvey!$D:AX,47,FALSE)</f>
        <v>Agree Strongly</v>
      </c>
      <c r="CI397" t="s">
        <v>68</v>
      </c>
      <c r="CJ397" s="6" t="str">
        <f>VLOOKUP($A397,PreSurvey!$D:AY,48,FALSE)</f>
        <v>Agree Slightly</v>
      </c>
      <c r="CK397" t="s">
        <v>68</v>
      </c>
      <c r="CL397">
        <v>272</v>
      </c>
      <c r="CM397" s="3">
        <v>44423.490277777775</v>
      </c>
    </row>
    <row r="398" spans="1:91" x14ac:dyDescent="0.35">
      <c r="A398" s="5" t="s">
        <v>542</v>
      </c>
      <c r="B398" t="s">
        <v>462</v>
      </c>
      <c r="C398" t="s">
        <v>715</v>
      </c>
      <c r="D398" t="s">
        <v>56</v>
      </c>
      <c r="E398" s="6" t="s">
        <v>52</v>
      </c>
      <c r="F398" s="6" t="s">
        <v>77</v>
      </c>
      <c r="G398" s="6" t="s">
        <v>58</v>
      </c>
      <c r="H398" s="6" t="s">
        <v>59</v>
      </c>
      <c r="I398">
        <v>5</v>
      </c>
      <c r="J398">
        <v>5</v>
      </c>
      <c r="K398">
        <v>5</v>
      </c>
      <c r="L398" s="6" t="str">
        <f>VLOOKUP($A398,PreSurvey!$D:M,10,FALSE)</f>
        <v>Agree Strongly</v>
      </c>
      <c r="M398" t="s">
        <v>68</v>
      </c>
      <c r="N398" s="6" t="str">
        <f>VLOOKUP($A398,PreSurvey!$D:N,11,FALSE)</f>
        <v>Agree Strongly</v>
      </c>
      <c r="O398" t="s">
        <v>65</v>
      </c>
      <c r="P398" s="6" t="str">
        <f>VLOOKUP($A398,PreSurvey!$D:O,12,FALSE)</f>
        <v>Disagree Slightly</v>
      </c>
      <c r="Q398" t="s">
        <v>66</v>
      </c>
      <c r="R398" s="6" t="str">
        <f>VLOOKUP($A398,PreSurvey!$D:P,13,FALSE)</f>
        <v>Agree Strongly</v>
      </c>
      <c r="S398" t="s">
        <v>68</v>
      </c>
      <c r="T398" s="6" t="str">
        <f>VLOOKUP($A398,PreSurvey!$D:Q,14,FALSE)</f>
        <v>Agree Strongly</v>
      </c>
      <c r="U398" t="s">
        <v>68</v>
      </c>
      <c r="V398" s="6" t="str">
        <f>VLOOKUP($A398,PreSurvey!$D:R,15,FALSE)</f>
        <v>Disagree Strongly</v>
      </c>
      <c r="W398" t="s">
        <v>67</v>
      </c>
      <c r="X398" s="6" t="str">
        <f>VLOOKUP($A398,PreSurvey!$D:S,16,FALSE)</f>
        <v>Disagree Strongly</v>
      </c>
      <c r="Y398" t="s">
        <v>67</v>
      </c>
      <c r="Z398" s="6" t="str">
        <f>VLOOKUP($A398,PreSurvey!$D:T,17,FALSE)</f>
        <v>Disagree Strongly</v>
      </c>
      <c r="AA398" t="s">
        <v>67</v>
      </c>
      <c r="AB398" s="6" t="str">
        <f>VLOOKUP($A398,PreSurvey!$D:U,18,FALSE)</f>
        <v>Agree Strongly</v>
      </c>
      <c r="AC398" t="s">
        <v>68</v>
      </c>
      <c r="AD398" s="6" t="str">
        <f>VLOOKUP($A398,PreSurvey!$D:V,19,FALSE)</f>
        <v>Agree Strongly</v>
      </c>
      <c r="AE398" t="s">
        <v>68</v>
      </c>
      <c r="AF398" s="6" t="str">
        <f>VLOOKUP($A398,PreSurvey!$D:W,20,FALSE)</f>
        <v>Agree Slightly</v>
      </c>
      <c r="AG398" t="s">
        <v>66</v>
      </c>
      <c r="AH398" s="6" t="str">
        <f>VLOOKUP($A398,PreSurvey!$D:X,21,FALSE)</f>
        <v>Agree Slightly</v>
      </c>
      <c r="AI398" t="s">
        <v>68</v>
      </c>
      <c r="AJ398" s="6" t="str">
        <f>VLOOKUP($A398,PreSurvey!$D:Y,22,FALSE)</f>
        <v>Neither Agree nor Disagree</v>
      </c>
      <c r="AK398" t="s">
        <v>60</v>
      </c>
      <c r="AL398" s="6" t="str">
        <f>VLOOKUP($A398,PreSurvey!$D:Z,23,FALSE)</f>
        <v>Agree Slightly</v>
      </c>
      <c r="AM398" t="s">
        <v>65</v>
      </c>
      <c r="AN398" s="6" t="str">
        <f>VLOOKUP($A398,PreSurvey!$D:AA,24,FALSE)</f>
        <v>Agree Slightly</v>
      </c>
      <c r="AO398" t="s">
        <v>60</v>
      </c>
      <c r="AP398" s="6" t="str">
        <f>VLOOKUP($A398,PreSurvey!$D:AB,25,FALSE)</f>
        <v>Disagree Strongly</v>
      </c>
      <c r="AQ398" t="s">
        <v>66</v>
      </c>
      <c r="AR398" s="6" t="str">
        <f>VLOOKUP($A398,PreSurvey!$D:AC,26,FALSE)</f>
        <v>Agree Slightly</v>
      </c>
      <c r="AS398" t="s">
        <v>68</v>
      </c>
      <c r="AT398" s="6" t="str">
        <f>VLOOKUP($A398,PreSurvey!$D:AD,27,FALSE)</f>
        <v>Agree Slightly</v>
      </c>
      <c r="AU398" t="s">
        <v>65</v>
      </c>
      <c r="AV398" s="6" t="str">
        <f>VLOOKUP($A398,PreSurvey!$D:AE,28,FALSE)</f>
        <v>Disagree Slightly</v>
      </c>
      <c r="AW398" t="s">
        <v>67</v>
      </c>
      <c r="AX398" s="6" t="str">
        <f>VLOOKUP($A398,PreSurvey!$D:AF,29,FALSE)</f>
        <v>Neither Agree nor Disagree</v>
      </c>
      <c r="AY398" t="s">
        <v>60</v>
      </c>
      <c r="AZ398" s="6" t="str">
        <f>VLOOKUP($A398,PreSurvey!$D:AG,30,FALSE)</f>
        <v>Disagree Slightly</v>
      </c>
      <c r="BA398" t="s">
        <v>66</v>
      </c>
      <c r="BB398" s="6" t="str">
        <f>VLOOKUP($A398,PreSurvey!$D:AH,31,FALSE)</f>
        <v>Agree Slightly</v>
      </c>
      <c r="BC398" t="s">
        <v>68</v>
      </c>
      <c r="BD398" s="6" t="str">
        <f>VLOOKUP($A398,PreSurvey!$D:AI,32,FALSE)</f>
        <v>Agree Strongly</v>
      </c>
      <c r="BE398" t="s">
        <v>68</v>
      </c>
      <c r="BF398" s="6" t="str">
        <f>VLOOKUP($A398,PreSurvey!$D:AJ,33,FALSE)</f>
        <v>Neither Agree nor Disagree</v>
      </c>
      <c r="BG398" t="s">
        <v>60</v>
      </c>
      <c r="BH398" s="6" t="str">
        <f>VLOOKUP($A398,PreSurvey!$D:AK,34,FALSE)</f>
        <v>Disagree Slightly</v>
      </c>
      <c r="BI398" t="s">
        <v>67</v>
      </c>
      <c r="BJ398" s="6" t="str">
        <f>VLOOKUP($A398,PreSurvey!$D:AL,35,FALSE)</f>
        <v>Agree Slightly</v>
      </c>
      <c r="BK398" t="s">
        <v>60</v>
      </c>
      <c r="BL398" s="6" t="str">
        <f>VLOOKUP($A398,PreSurvey!$D:AM,36,FALSE)</f>
        <v>Agree Slightly</v>
      </c>
      <c r="BM398" t="s">
        <v>65</v>
      </c>
      <c r="BN398" s="6" t="str">
        <f>VLOOKUP($A398,PreSurvey!$D:AN,37,FALSE)</f>
        <v>Agree Slightly</v>
      </c>
      <c r="BO398" t="s">
        <v>65</v>
      </c>
      <c r="BP398" s="6" t="str">
        <f>VLOOKUP($A398,PreSurvey!$D:AO,38,FALSE)</f>
        <v>Disagree Slightly</v>
      </c>
      <c r="BQ398" t="s">
        <v>67</v>
      </c>
      <c r="BR398" s="6" t="str">
        <f>VLOOKUP($A398,PreSurvey!$D:AP,39,FALSE)</f>
        <v>Disagree Strongly</v>
      </c>
      <c r="BS398" t="s">
        <v>67</v>
      </c>
      <c r="BT398" s="6" t="str">
        <f>VLOOKUP($A398,PreSurvey!$D:AQ,40,FALSE)</f>
        <v>Disagree Strongly</v>
      </c>
      <c r="BU398" t="s">
        <v>67</v>
      </c>
      <c r="BV398" s="6" t="str">
        <f>VLOOKUP($A398,PreSurvey!$D:AR,41,FALSE)</f>
        <v>Disagree Strongly</v>
      </c>
      <c r="BW398" t="s">
        <v>67</v>
      </c>
      <c r="BX398" s="6" t="str">
        <f>VLOOKUP($A398,PreSurvey!$D:AS,42,FALSE)</f>
        <v>Neither Agree nor Disagree</v>
      </c>
      <c r="BY398" t="s">
        <v>67</v>
      </c>
      <c r="BZ398" s="6" t="str">
        <f>VLOOKUP($A398,PreSurvey!$D:AT,43,FALSE)</f>
        <v>Agree Slightly</v>
      </c>
      <c r="CA398" t="s">
        <v>68</v>
      </c>
      <c r="CB398" s="6" t="str">
        <f>VLOOKUP($A398,PreSurvey!$D:AU,44,FALSE)</f>
        <v>Agree Strongly</v>
      </c>
      <c r="CC398" t="s">
        <v>68</v>
      </c>
      <c r="CD398" s="6" t="str">
        <f>VLOOKUP($A398,PreSurvey!$D:AV,45,FALSE)</f>
        <v>Agree Strongly</v>
      </c>
      <c r="CE398" t="s">
        <v>68</v>
      </c>
      <c r="CF398" s="6" t="str">
        <f>VLOOKUP($A398,PreSurvey!$D:AW,46,FALSE)</f>
        <v>Agree Strongly</v>
      </c>
      <c r="CG398" t="s">
        <v>68</v>
      </c>
      <c r="CH398" s="6" t="str">
        <f>VLOOKUP($A398,PreSurvey!$D:AX,47,FALSE)</f>
        <v>Agree Strongly</v>
      </c>
      <c r="CI398" t="s">
        <v>68</v>
      </c>
      <c r="CJ398" s="6" t="str">
        <f>VLOOKUP($A398,PreSurvey!$D:AY,48,FALSE)</f>
        <v>Agree Strongly</v>
      </c>
      <c r="CK398" t="s">
        <v>68</v>
      </c>
      <c r="CL398">
        <v>283</v>
      </c>
      <c r="CM398" s="3">
        <v>44424.129861111112</v>
      </c>
    </row>
    <row r="399" spans="1:91" x14ac:dyDescent="0.35">
      <c r="A399" s="5" t="s">
        <v>543</v>
      </c>
      <c r="B399" t="s">
        <v>462</v>
      </c>
      <c r="C399" t="s">
        <v>715</v>
      </c>
      <c r="D399" t="s">
        <v>56</v>
      </c>
      <c r="E399" s="6" t="s">
        <v>52</v>
      </c>
      <c r="F399" s="6" t="s">
        <v>64</v>
      </c>
      <c r="G399" s="6" t="s">
        <v>52</v>
      </c>
      <c r="H399" s="6" t="s">
        <v>80</v>
      </c>
      <c r="I399">
        <v>4</v>
      </c>
      <c r="J399">
        <v>4</v>
      </c>
      <c r="K399">
        <v>4</v>
      </c>
      <c r="L399" s="6" t="str">
        <f>VLOOKUP($A399,PreSurvey!$D:M,10,FALSE)</f>
        <v>Agree Strongly</v>
      </c>
      <c r="M399" t="s">
        <v>68</v>
      </c>
      <c r="N399" s="6" t="str">
        <f>VLOOKUP($A399,PreSurvey!$D:N,11,FALSE)</f>
        <v>Disagree Strongly</v>
      </c>
      <c r="O399" t="s">
        <v>67</v>
      </c>
      <c r="P399" s="6" t="str">
        <f>VLOOKUP($A399,PreSurvey!$D:O,12,FALSE)</f>
        <v>Disagree Slightly</v>
      </c>
      <c r="Q399" t="s">
        <v>66</v>
      </c>
      <c r="R399" s="6" t="str">
        <f>VLOOKUP($A399,PreSurvey!$D:P,13,FALSE)</f>
        <v>Agree Strongly</v>
      </c>
      <c r="S399" t="s">
        <v>68</v>
      </c>
      <c r="T399" s="6" t="str">
        <f>VLOOKUP($A399,PreSurvey!$D:Q,14,FALSE)</f>
        <v>Agree Strongly</v>
      </c>
      <c r="U399" t="s">
        <v>68</v>
      </c>
      <c r="V399" s="6" t="str">
        <f>VLOOKUP($A399,PreSurvey!$D:R,15,FALSE)</f>
        <v>Disagree Strongly</v>
      </c>
      <c r="W399" t="s">
        <v>67</v>
      </c>
      <c r="X399" s="6" t="str">
        <f>VLOOKUP($A399,PreSurvey!$D:S,16,FALSE)</f>
        <v>Disagree Strongly</v>
      </c>
      <c r="Y399" t="s">
        <v>67</v>
      </c>
      <c r="Z399" s="6" t="str">
        <f>VLOOKUP($A399,PreSurvey!$D:T,17,FALSE)</f>
        <v>Disagree Strongly</v>
      </c>
      <c r="AA399" t="s">
        <v>67</v>
      </c>
      <c r="AB399" s="6" t="str">
        <f>VLOOKUP($A399,PreSurvey!$D:U,18,FALSE)</f>
        <v>Agree Strongly</v>
      </c>
      <c r="AC399" t="s">
        <v>68</v>
      </c>
      <c r="AD399" s="6" t="str">
        <f>VLOOKUP($A399,PreSurvey!$D:V,19,FALSE)</f>
        <v>Disagree Strongly</v>
      </c>
      <c r="AE399" t="s">
        <v>60</v>
      </c>
      <c r="AF399" s="6" t="str">
        <f>VLOOKUP($A399,PreSurvey!$D:W,20,FALSE)</f>
        <v>Agree Slightly</v>
      </c>
      <c r="AG399" t="s">
        <v>65</v>
      </c>
      <c r="AH399" s="6" t="str">
        <f>VLOOKUP($A399,PreSurvey!$D:X,21,FALSE)</f>
        <v>Neither Agree nor Disagree</v>
      </c>
      <c r="AI399" t="s">
        <v>65</v>
      </c>
      <c r="AJ399" s="6" t="str">
        <f>VLOOKUP($A399,PreSurvey!$D:Y,22,FALSE)</f>
        <v>Disagree Strongly</v>
      </c>
      <c r="AK399" t="s">
        <v>67</v>
      </c>
      <c r="AL399" s="6" t="str">
        <f>VLOOKUP($A399,PreSurvey!$D:Z,23,FALSE)</f>
        <v>Disagree Strongly</v>
      </c>
      <c r="AM399" t="s">
        <v>67</v>
      </c>
      <c r="AN399" s="6" t="str">
        <f>VLOOKUP($A399,PreSurvey!$D:AA,24,FALSE)</f>
        <v>Disagree Strongly</v>
      </c>
      <c r="AO399" t="s">
        <v>67</v>
      </c>
      <c r="AP399" s="6" t="str">
        <f>VLOOKUP($A399,PreSurvey!$D:AB,25,FALSE)</f>
        <v>Disagree Strongly</v>
      </c>
      <c r="AQ399" t="s">
        <v>67</v>
      </c>
      <c r="AR399" s="6" t="str">
        <f>VLOOKUP($A399,PreSurvey!$D:AC,26,FALSE)</f>
        <v>Neither Agree nor Disagree</v>
      </c>
      <c r="AS399" t="s">
        <v>65</v>
      </c>
      <c r="AT399" s="6" t="str">
        <f>VLOOKUP($A399,PreSurvey!$D:AD,27,FALSE)</f>
        <v>Agree Strongly</v>
      </c>
      <c r="AU399" t="s">
        <v>68</v>
      </c>
      <c r="AV399" s="6" t="str">
        <f>VLOOKUP($A399,PreSurvey!$D:AE,28,FALSE)</f>
        <v>Disagree Strongly</v>
      </c>
      <c r="AW399" t="s">
        <v>67</v>
      </c>
      <c r="AX399" s="6" t="str">
        <f>VLOOKUP($A399,PreSurvey!$D:AF,29,FALSE)</f>
        <v>Agree Slightly</v>
      </c>
      <c r="AY399" t="s">
        <v>65</v>
      </c>
      <c r="AZ399" s="6" t="str">
        <f>VLOOKUP($A399,PreSurvey!$D:AG,30,FALSE)</f>
        <v>Disagree Strongly</v>
      </c>
      <c r="BA399" t="s">
        <v>67</v>
      </c>
      <c r="BB399" s="6" t="str">
        <f>VLOOKUP($A399,PreSurvey!$D:AH,31,FALSE)</f>
        <v>Agree Strongly</v>
      </c>
      <c r="BC399" t="s">
        <v>68</v>
      </c>
      <c r="BD399" s="6" t="str">
        <f>VLOOKUP($A399,PreSurvey!$D:AI,32,FALSE)</f>
        <v>Agree Strongly</v>
      </c>
      <c r="BE399" t="s">
        <v>68</v>
      </c>
      <c r="BF399" s="6" t="str">
        <f>VLOOKUP($A399,PreSurvey!$D:AJ,33,FALSE)</f>
        <v>Disagree Strongly</v>
      </c>
      <c r="BG399" t="s">
        <v>67</v>
      </c>
      <c r="BH399" s="6" t="str">
        <f>VLOOKUP($A399,PreSurvey!$D:AK,34,FALSE)</f>
        <v>Disagree Strongly</v>
      </c>
      <c r="BI399" t="s">
        <v>67</v>
      </c>
      <c r="BJ399" s="6" t="str">
        <f>VLOOKUP($A399,PreSurvey!$D:AL,35,FALSE)</f>
        <v>Disagree Strongly</v>
      </c>
      <c r="BK399" t="s">
        <v>67</v>
      </c>
      <c r="BL399" s="6" t="str">
        <f>VLOOKUP($A399,PreSurvey!$D:AM,36,FALSE)</f>
        <v>Agree Slightly</v>
      </c>
      <c r="BM399" t="s">
        <v>67</v>
      </c>
      <c r="BN399" s="6" t="str">
        <f>VLOOKUP($A399,PreSurvey!$D:AN,37,FALSE)</f>
        <v>Neither Agree nor Disagree</v>
      </c>
      <c r="BO399" t="s">
        <v>60</v>
      </c>
      <c r="BP399" s="6" t="str">
        <f>VLOOKUP($A399,PreSurvey!$D:AO,38,FALSE)</f>
        <v>Disagree Strongly</v>
      </c>
      <c r="BQ399" t="s">
        <v>67</v>
      </c>
      <c r="BR399" s="6" t="str">
        <f>VLOOKUP($A399,PreSurvey!$D:AP,39,FALSE)</f>
        <v>Disagree Strongly</v>
      </c>
      <c r="BS399" t="s">
        <v>67</v>
      </c>
      <c r="BT399" s="6" t="str">
        <f>VLOOKUP($A399,PreSurvey!$D:AQ,40,FALSE)</f>
        <v>Disagree Strongly</v>
      </c>
      <c r="BU399" t="s">
        <v>67</v>
      </c>
      <c r="BV399" s="6" t="str">
        <f>VLOOKUP($A399,PreSurvey!$D:AR,41,FALSE)</f>
        <v>Disagree Strongly</v>
      </c>
      <c r="BW399" t="s">
        <v>67</v>
      </c>
      <c r="BX399" s="6" t="str">
        <f>VLOOKUP($A399,PreSurvey!$D:AS,42,FALSE)</f>
        <v>Disagree Strongly</v>
      </c>
      <c r="BY399" t="s">
        <v>67</v>
      </c>
      <c r="BZ399" s="6" t="str">
        <f>VLOOKUP($A399,PreSurvey!$D:AT,43,FALSE)</f>
        <v>Agree Strongly</v>
      </c>
      <c r="CA399" t="s">
        <v>67</v>
      </c>
      <c r="CB399" s="6" t="str">
        <f>VLOOKUP($A399,PreSurvey!$D:AU,44,FALSE)</f>
        <v>Agree Strongly</v>
      </c>
      <c r="CC399" t="s">
        <v>68</v>
      </c>
      <c r="CD399" s="6" t="str">
        <f>VLOOKUP($A399,PreSurvey!$D:AV,45,FALSE)</f>
        <v>Agree Slightly</v>
      </c>
      <c r="CE399" t="s">
        <v>68</v>
      </c>
      <c r="CF399" s="6" t="str">
        <f>VLOOKUP($A399,PreSurvey!$D:AW,46,FALSE)</f>
        <v>Agree Strongly</v>
      </c>
      <c r="CG399" t="s">
        <v>68</v>
      </c>
      <c r="CH399" s="6" t="str">
        <f>VLOOKUP($A399,PreSurvey!$D:AX,47,FALSE)</f>
        <v>Agree Strongly</v>
      </c>
      <c r="CI399" t="s">
        <v>68</v>
      </c>
      <c r="CJ399" s="6" t="str">
        <f>VLOOKUP($A399,PreSurvey!$D:AY,48,FALSE)</f>
        <v>Agree Slightly</v>
      </c>
      <c r="CK399" t="s">
        <v>65</v>
      </c>
      <c r="CL399">
        <v>276</v>
      </c>
      <c r="CM399" s="3">
        <v>44423.754861111112</v>
      </c>
    </row>
    <row r="400" spans="1:91" x14ac:dyDescent="0.35">
      <c r="A400" s="5" t="s">
        <v>564</v>
      </c>
      <c r="B400" t="s">
        <v>462</v>
      </c>
      <c r="C400" t="s">
        <v>702</v>
      </c>
      <c r="D400" t="s">
        <v>63</v>
      </c>
      <c r="E400" s="6" t="s">
        <v>58</v>
      </c>
      <c r="F400" s="6" t="s">
        <v>73</v>
      </c>
      <c r="G400" s="6" t="s">
        <v>58</v>
      </c>
      <c r="H400" s="6" t="s">
        <v>59</v>
      </c>
      <c r="I400">
        <v>5</v>
      </c>
      <c r="J400">
        <v>5</v>
      </c>
      <c r="K400">
        <v>5</v>
      </c>
      <c r="L400" s="6" t="str">
        <f>VLOOKUP($A400,PreSurvey!$D:M,10,FALSE)</f>
        <v>Agree Strongly</v>
      </c>
      <c r="M400" t="s">
        <v>68</v>
      </c>
      <c r="N400" s="6" t="str">
        <f>VLOOKUP($A400,PreSurvey!$D:N,11,FALSE)</f>
        <v>Agree Slightly</v>
      </c>
      <c r="O400" t="s">
        <v>60</v>
      </c>
      <c r="P400" s="6" t="str">
        <f>VLOOKUP($A400,PreSurvey!$D:O,12,FALSE)</f>
        <v>Disagree Strongly</v>
      </c>
      <c r="Q400" t="s">
        <v>67</v>
      </c>
      <c r="R400" s="6" t="str">
        <f>VLOOKUP($A400,PreSurvey!$D:P,13,FALSE)</f>
        <v>Neither Agree nor Disagree</v>
      </c>
      <c r="S400" t="s">
        <v>68</v>
      </c>
      <c r="T400" s="6" t="str">
        <f>VLOOKUP($A400,PreSurvey!$D:Q,14,FALSE)</f>
        <v>Agree Slightly</v>
      </c>
      <c r="U400" t="s">
        <v>68</v>
      </c>
      <c r="V400" s="6" t="str">
        <f>VLOOKUP($A400,PreSurvey!$D:R,15,FALSE)</f>
        <v>Disagree Slightly</v>
      </c>
      <c r="W400" t="s">
        <v>67</v>
      </c>
      <c r="X400" s="6" t="str">
        <f>VLOOKUP($A400,PreSurvey!$D:S,16,FALSE)</f>
        <v>Agree Slightly</v>
      </c>
      <c r="Y400" t="s">
        <v>67</v>
      </c>
      <c r="Z400" s="6" t="str">
        <f>VLOOKUP($A400,PreSurvey!$D:T,17,FALSE)</f>
        <v>Neither Agree nor Disagree</v>
      </c>
      <c r="AA400" t="s">
        <v>67</v>
      </c>
      <c r="AB400" s="6" t="str">
        <f>VLOOKUP($A400,PreSurvey!$D:U,18,FALSE)</f>
        <v>Agree Strongly</v>
      </c>
      <c r="AC400" t="s">
        <v>68</v>
      </c>
      <c r="AD400" s="6" t="str">
        <f>VLOOKUP($A400,PreSurvey!$D:V,19,FALSE)</f>
        <v>Agree Strongly</v>
      </c>
      <c r="AE400" t="s">
        <v>65</v>
      </c>
      <c r="AF400" s="6" t="str">
        <f>VLOOKUP($A400,PreSurvey!$D:W,20,FALSE)</f>
        <v>Agree Slightly</v>
      </c>
      <c r="AG400" t="s">
        <v>66</v>
      </c>
      <c r="AH400" s="6" t="str">
        <f>VLOOKUP($A400,PreSurvey!$D:X,21,FALSE)</f>
        <v>Agree Slightly</v>
      </c>
      <c r="AI400" t="s">
        <v>65</v>
      </c>
      <c r="AJ400" s="6" t="str">
        <f>VLOOKUP($A400,PreSurvey!$D:Y,22,FALSE)</f>
        <v>Disagree Slightly</v>
      </c>
      <c r="AK400" t="s">
        <v>60</v>
      </c>
      <c r="AL400" s="6" t="str">
        <f>VLOOKUP($A400,PreSurvey!$D:Z,23,FALSE)</f>
        <v>Neither Agree nor Disagree</v>
      </c>
      <c r="AM400" t="s">
        <v>66</v>
      </c>
      <c r="AN400" s="6" t="str">
        <f>VLOOKUP($A400,PreSurvey!$D:AA,24,FALSE)</f>
        <v>Neither Agree nor Disagree</v>
      </c>
      <c r="AO400" t="s">
        <v>66</v>
      </c>
      <c r="AP400" s="6" t="str">
        <f>VLOOKUP($A400,PreSurvey!$D:AB,25,FALSE)</f>
        <v>Disagree Strongly</v>
      </c>
      <c r="AQ400" t="s">
        <v>67</v>
      </c>
      <c r="AR400" s="6" t="str">
        <f>VLOOKUP($A400,PreSurvey!$D:AC,26,FALSE)</f>
        <v>Agree Strongly</v>
      </c>
      <c r="AS400" t="s">
        <v>65</v>
      </c>
      <c r="AT400" s="6" t="str">
        <f>VLOOKUP($A400,PreSurvey!$D:AD,27,FALSE)</f>
        <v>Agree Slightly</v>
      </c>
      <c r="AU400" t="s">
        <v>60</v>
      </c>
      <c r="AV400" s="6" t="str">
        <f>VLOOKUP($A400,PreSurvey!$D:AE,28,FALSE)</f>
        <v>Agree Slightly</v>
      </c>
      <c r="AW400" t="s">
        <v>66</v>
      </c>
      <c r="AX400" s="6" t="str">
        <f>VLOOKUP($A400,PreSurvey!$D:AF,29,FALSE)</f>
        <v>Disagree Slightly</v>
      </c>
      <c r="AY400" t="s">
        <v>66</v>
      </c>
      <c r="AZ400" s="6" t="str">
        <f>VLOOKUP($A400,PreSurvey!$D:AG,30,FALSE)</f>
        <v>Agree Slightly</v>
      </c>
      <c r="BA400" t="s">
        <v>65</v>
      </c>
      <c r="BB400" s="6" t="str">
        <f>VLOOKUP($A400,PreSurvey!$D:AH,31,FALSE)</f>
        <v>Agree Slightly</v>
      </c>
      <c r="BC400" t="s">
        <v>68</v>
      </c>
      <c r="BD400" s="6" t="str">
        <f>VLOOKUP($A400,PreSurvey!$D:AI,32,FALSE)</f>
        <v>Agree Strongly</v>
      </c>
      <c r="BE400" t="s">
        <v>68</v>
      </c>
      <c r="BF400" s="6" t="str">
        <f>VLOOKUP($A400,PreSurvey!$D:AJ,33,FALSE)</f>
        <v>Agree Slightly</v>
      </c>
      <c r="BG400" t="s">
        <v>60</v>
      </c>
      <c r="BH400" s="6" t="str">
        <f>VLOOKUP($A400,PreSurvey!$D:AK,34,FALSE)</f>
        <v>Disagree Strongly</v>
      </c>
      <c r="BI400" t="s">
        <v>67</v>
      </c>
      <c r="BJ400" s="6" t="str">
        <f>VLOOKUP($A400,PreSurvey!$D:AL,35,FALSE)</f>
        <v>Disagree Strongly</v>
      </c>
      <c r="BK400" t="s">
        <v>67</v>
      </c>
      <c r="BL400" s="6" t="str">
        <f>VLOOKUP($A400,PreSurvey!$D:AM,36,FALSE)</f>
        <v>Neither Agree nor Disagree</v>
      </c>
      <c r="BM400" t="s">
        <v>60</v>
      </c>
      <c r="BN400" s="6" t="str">
        <f>VLOOKUP($A400,PreSurvey!$D:AN,37,FALSE)</f>
        <v>Agree Slightly</v>
      </c>
      <c r="BO400" t="s">
        <v>65</v>
      </c>
      <c r="BP400" s="6" t="str">
        <f>VLOOKUP($A400,PreSurvey!$D:AO,38,FALSE)</f>
        <v>Disagree Strongly</v>
      </c>
      <c r="BQ400" t="s">
        <v>67</v>
      </c>
      <c r="BR400" s="6" t="str">
        <f>VLOOKUP($A400,PreSurvey!$D:AP,39,FALSE)</f>
        <v>Agree Slightly</v>
      </c>
      <c r="BS400" t="s">
        <v>66</v>
      </c>
      <c r="BT400" s="6" t="str">
        <f>VLOOKUP($A400,PreSurvey!$D:AQ,40,FALSE)</f>
        <v>Neither Agree nor Disagree</v>
      </c>
      <c r="BU400" t="s">
        <v>66</v>
      </c>
      <c r="BV400" s="6" t="str">
        <f>VLOOKUP($A400,PreSurvey!$D:AR,41,FALSE)</f>
        <v>Disagree Slightly</v>
      </c>
      <c r="BW400" t="s">
        <v>66</v>
      </c>
      <c r="BX400" s="6" t="str">
        <f>VLOOKUP($A400,PreSurvey!$D:AS,42,FALSE)</f>
        <v>Neither Agree nor Disagree</v>
      </c>
      <c r="BY400" t="s">
        <v>66</v>
      </c>
      <c r="BZ400" s="6" t="str">
        <f>VLOOKUP($A400,PreSurvey!$D:AT,43,FALSE)</f>
        <v>Neither Agree nor Disagree</v>
      </c>
      <c r="CA400" t="s">
        <v>65</v>
      </c>
      <c r="CB400" s="6" t="str">
        <f>VLOOKUP($A400,PreSurvey!$D:AU,44,FALSE)</f>
        <v>Agree Strongly</v>
      </c>
      <c r="CC400" t="s">
        <v>68</v>
      </c>
      <c r="CD400" s="6" t="str">
        <f>VLOOKUP($A400,PreSurvey!$D:AV,45,FALSE)</f>
        <v>Agree Strongly</v>
      </c>
      <c r="CE400" t="s">
        <v>68</v>
      </c>
      <c r="CF400" s="6" t="str">
        <f>VLOOKUP($A400,PreSurvey!$D:AW,46,FALSE)</f>
        <v>Agree Strongly</v>
      </c>
      <c r="CG400" t="s">
        <v>68</v>
      </c>
      <c r="CH400" s="6" t="str">
        <f>VLOOKUP($A400,PreSurvey!$D:AX,47,FALSE)</f>
        <v>Agree Slightly</v>
      </c>
      <c r="CI400" t="s">
        <v>65</v>
      </c>
      <c r="CJ400" s="6" t="str">
        <f>VLOOKUP($A400,PreSurvey!$D:AY,48,FALSE)</f>
        <v>Agree Strongly</v>
      </c>
      <c r="CK400" t="s">
        <v>68</v>
      </c>
      <c r="CL400">
        <v>264</v>
      </c>
      <c r="CM400" s="3">
        <v>44422.627083333333</v>
      </c>
    </row>
    <row r="401" spans="1:91" x14ac:dyDescent="0.35">
      <c r="A401" s="5" t="s">
        <v>558</v>
      </c>
      <c r="B401" t="s">
        <v>462</v>
      </c>
      <c r="C401" t="s">
        <v>703</v>
      </c>
      <c r="D401" t="s">
        <v>56</v>
      </c>
      <c r="E401" s="6" t="s">
        <v>52</v>
      </c>
      <c r="F401" s="6" t="s">
        <v>297</v>
      </c>
      <c r="G401" s="6" t="s">
        <v>58</v>
      </c>
      <c r="H401" s="6" t="s">
        <v>59</v>
      </c>
      <c r="I401">
        <v>4</v>
      </c>
      <c r="J401">
        <v>4</v>
      </c>
      <c r="K401">
        <v>4</v>
      </c>
      <c r="L401" s="6" t="str">
        <f>VLOOKUP($A401,PreSurvey!$D:M,10,FALSE)</f>
        <v>Disagree Slightly</v>
      </c>
      <c r="M401" t="s">
        <v>65</v>
      </c>
      <c r="N401" s="6" t="str">
        <f>VLOOKUP($A401,PreSurvey!$D:N,11,FALSE)</f>
        <v>Neither Agree nor Disagree</v>
      </c>
      <c r="O401" t="s">
        <v>60</v>
      </c>
      <c r="P401" s="6" t="str">
        <f>VLOOKUP($A401,PreSurvey!$D:O,12,FALSE)</f>
        <v>Disagree Slightly</v>
      </c>
      <c r="Q401" t="s">
        <v>66</v>
      </c>
      <c r="R401" s="6" t="str">
        <f>VLOOKUP($A401,PreSurvey!$D:P,13,FALSE)</f>
        <v>Agree Slightly</v>
      </c>
      <c r="S401" t="s">
        <v>65</v>
      </c>
      <c r="T401" s="6" t="str">
        <f>VLOOKUP($A401,PreSurvey!$D:Q,14,FALSE)</f>
        <v>Agree Slightly</v>
      </c>
      <c r="U401" t="s">
        <v>65</v>
      </c>
      <c r="V401" s="6" t="str">
        <f>VLOOKUP($A401,PreSurvey!$D:R,15,FALSE)</f>
        <v>Neither Agree nor Disagree</v>
      </c>
      <c r="W401" t="s">
        <v>60</v>
      </c>
      <c r="X401" s="6" t="str">
        <f>VLOOKUP($A401,PreSurvey!$D:S,16,FALSE)</f>
        <v>Disagree Slightly</v>
      </c>
      <c r="Y401" t="s">
        <v>60</v>
      </c>
      <c r="Z401" s="6" t="str">
        <f>VLOOKUP($A401,PreSurvey!$D:T,17,FALSE)</f>
        <v>Disagree Strongly</v>
      </c>
      <c r="AA401" t="s">
        <v>60</v>
      </c>
      <c r="AB401" s="6" t="str">
        <f>VLOOKUP($A401,PreSurvey!$D:U,18,FALSE)</f>
        <v>Agree Slightly</v>
      </c>
      <c r="AC401" t="s">
        <v>65</v>
      </c>
      <c r="AD401" s="6" t="str">
        <f>VLOOKUP($A401,PreSurvey!$D:V,19,FALSE)</f>
        <v>Neither Agree nor Disagree</v>
      </c>
      <c r="AE401" t="s">
        <v>60</v>
      </c>
      <c r="AF401" s="6" t="str">
        <f>VLOOKUP($A401,PreSurvey!$D:W,20,FALSE)</f>
        <v>Neither Agree nor Disagree</v>
      </c>
      <c r="AG401" t="s">
        <v>60</v>
      </c>
      <c r="AH401" s="6" t="str">
        <f>VLOOKUP($A401,PreSurvey!$D:X,21,FALSE)</f>
        <v>Disagree Slightly</v>
      </c>
      <c r="AI401" t="s">
        <v>60</v>
      </c>
      <c r="AJ401" s="6" t="str">
        <f>VLOOKUP($A401,PreSurvey!$D:Y,22,FALSE)</f>
        <v>Neither Agree nor Disagree</v>
      </c>
      <c r="AK401" t="s">
        <v>66</v>
      </c>
      <c r="AL401" s="6" t="str">
        <f>VLOOKUP($A401,PreSurvey!$D:Z,23,FALSE)</f>
        <v>Neither Agree nor Disagree</v>
      </c>
      <c r="AM401" t="s">
        <v>60</v>
      </c>
      <c r="AN401" s="6" t="str">
        <f>VLOOKUP($A401,PreSurvey!$D:AA,24,FALSE)</f>
        <v>Disagree Slightly</v>
      </c>
      <c r="AO401" t="s">
        <v>60</v>
      </c>
      <c r="AP401" s="6" t="str">
        <f>VLOOKUP($A401,PreSurvey!$D:AB,25,FALSE)</f>
        <v>Neither Agree nor Disagree</v>
      </c>
      <c r="AQ401" t="s">
        <v>66</v>
      </c>
      <c r="AR401" s="6" t="str">
        <f>VLOOKUP($A401,PreSurvey!$D:AC,26,FALSE)</f>
        <v>Neither Agree nor Disagree</v>
      </c>
      <c r="AS401" t="s">
        <v>60</v>
      </c>
      <c r="AT401" s="6" t="str">
        <f>VLOOKUP($A401,PreSurvey!$D:AD,27,FALSE)</f>
        <v>Agree Slightly</v>
      </c>
      <c r="AU401" t="s">
        <v>65</v>
      </c>
      <c r="AV401" s="6" t="str">
        <f>VLOOKUP($A401,PreSurvey!$D:AE,28,FALSE)</f>
        <v>Neither Agree nor Disagree</v>
      </c>
      <c r="AW401" t="s">
        <v>60</v>
      </c>
      <c r="AX401" s="6" t="str">
        <f>VLOOKUP($A401,PreSurvey!$D:AF,29,FALSE)</f>
        <v>Neither Agree nor Disagree</v>
      </c>
      <c r="AY401" t="s">
        <v>60</v>
      </c>
      <c r="AZ401" s="6" t="str">
        <f>VLOOKUP($A401,PreSurvey!$D:AG,30,FALSE)</f>
        <v>Neither Agree nor Disagree</v>
      </c>
      <c r="BA401" t="s">
        <v>60</v>
      </c>
      <c r="BB401" s="6" t="str">
        <f>VLOOKUP($A401,PreSurvey!$D:AH,31,FALSE)</f>
        <v>Agree Slightly</v>
      </c>
      <c r="BC401" t="s">
        <v>60</v>
      </c>
      <c r="BD401" s="6" t="str">
        <f>VLOOKUP($A401,PreSurvey!$D:AI,32,FALSE)</f>
        <v>Neither Agree nor Disagree</v>
      </c>
      <c r="BE401" t="s">
        <v>60</v>
      </c>
      <c r="BF401" s="6" t="str">
        <f>VLOOKUP($A401,PreSurvey!$D:AJ,33,FALSE)</f>
        <v>Disagree Slightly</v>
      </c>
      <c r="BG401" t="s">
        <v>66</v>
      </c>
      <c r="BH401" s="6" t="str">
        <f>VLOOKUP($A401,PreSurvey!$D:AK,34,FALSE)</f>
        <v>Disagree Strongly</v>
      </c>
      <c r="BI401" t="s">
        <v>67</v>
      </c>
      <c r="BJ401" s="6" t="str">
        <f>VLOOKUP($A401,PreSurvey!$D:AL,35,FALSE)</f>
        <v>Neither Agree nor Disagree</v>
      </c>
      <c r="BK401" t="s">
        <v>66</v>
      </c>
      <c r="BL401" s="6" t="str">
        <f>VLOOKUP($A401,PreSurvey!$D:AM,36,FALSE)</f>
        <v>Neither Agree nor Disagree</v>
      </c>
      <c r="BM401" t="s">
        <v>60</v>
      </c>
      <c r="BN401" s="6" t="str">
        <f>VLOOKUP($A401,PreSurvey!$D:AN,37,FALSE)</f>
        <v>Agree Slightly</v>
      </c>
      <c r="BO401" t="s">
        <v>65</v>
      </c>
      <c r="BP401" s="6" t="str">
        <f>VLOOKUP($A401,PreSurvey!$D:AO,38,FALSE)</f>
        <v>Agree Slightly</v>
      </c>
      <c r="BQ401" t="s">
        <v>60</v>
      </c>
      <c r="BR401" s="6" t="str">
        <f>VLOOKUP($A401,PreSurvey!$D:AP,39,FALSE)</f>
        <v>Disagree Slightly</v>
      </c>
      <c r="BS401" t="s">
        <v>66</v>
      </c>
      <c r="BT401" s="6" t="str">
        <f>VLOOKUP($A401,PreSurvey!$D:AQ,40,FALSE)</f>
        <v>Neither Agree nor Disagree</v>
      </c>
      <c r="BU401" t="s">
        <v>60</v>
      </c>
      <c r="BV401" s="6" t="str">
        <f>VLOOKUP($A401,PreSurvey!$D:AR,41,FALSE)</f>
        <v>Neither Agree nor Disagree</v>
      </c>
      <c r="BW401" t="s">
        <v>60</v>
      </c>
      <c r="BX401" s="6" t="str">
        <f>VLOOKUP($A401,PreSurvey!$D:AS,42,FALSE)</f>
        <v>Neither Agree nor Disagree</v>
      </c>
      <c r="BY401" t="s">
        <v>60</v>
      </c>
      <c r="BZ401" s="6" t="str">
        <f>VLOOKUP($A401,PreSurvey!$D:AT,43,FALSE)</f>
        <v>Neither Agree nor Disagree</v>
      </c>
      <c r="CA401" t="s">
        <v>66</v>
      </c>
      <c r="CB401" s="6" t="str">
        <f>VLOOKUP($A401,PreSurvey!$D:AU,44,FALSE)</f>
        <v>Agree Slightly</v>
      </c>
      <c r="CC401" t="s">
        <v>65</v>
      </c>
      <c r="CD401" s="6" t="str">
        <f>VLOOKUP($A401,PreSurvey!$D:AV,45,FALSE)</f>
        <v>Agree Slightly</v>
      </c>
      <c r="CE401" t="s">
        <v>65</v>
      </c>
      <c r="CF401" s="6" t="str">
        <f>VLOOKUP($A401,PreSurvey!$D:AW,46,FALSE)</f>
        <v>Neither Agree nor Disagree</v>
      </c>
      <c r="CG401" t="s">
        <v>60</v>
      </c>
      <c r="CH401" s="6" t="str">
        <f>VLOOKUP($A401,PreSurvey!$D:AX,47,FALSE)</f>
        <v>Agree Slightly</v>
      </c>
      <c r="CI401" t="s">
        <v>65</v>
      </c>
      <c r="CJ401" s="6" t="str">
        <f>VLOOKUP($A401,PreSurvey!$D:AY,48,FALSE)</f>
        <v>Neither Agree nor Disagree</v>
      </c>
      <c r="CK401" t="s">
        <v>60</v>
      </c>
      <c r="CL401">
        <v>258</v>
      </c>
      <c r="CM401" s="3">
        <v>44422.544444444444</v>
      </c>
    </row>
    <row r="402" spans="1:91" x14ac:dyDescent="0.35">
      <c r="A402" s="5" t="s">
        <v>558</v>
      </c>
      <c r="B402" t="s">
        <v>462</v>
      </c>
      <c r="C402" t="s">
        <v>703</v>
      </c>
      <c r="D402" t="s">
        <v>56</v>
      </c>
      <c r="E402" s="6" t="s">
        <v>52</v>
      </c>
      <c r="F402" s="6" t="s">
        <v>297</v>
      </c>
      <c r="G402" s="6" t="s">
        <v>58</v>
      </c>
      <c r="H402" s="6" t="s">
        <v>59</v>
      </c>
      <c r="I402">
        <v>4</v>
      </c>
      <c r="J402">
        <v>4</v>
      </c>
      <c r="K402">
        <v>4</v>
      </c>
      <c r="L402" s="6" t="str">
        <f>VLOOKUP($A402,PreSurvey!$D:M,10,FALSE)</f>
        <v>Disagree Slightly</v>
      </c>
      <c r="M402" t="s">
        <v>65</v>
      </c>
      <c r="N402" s="6" t="str">
        <f>VLOOKUP($A402,PreSurvey!$D:N,11,FALSE)</f>
        <v>Neither Agree nor Disagree</v>
      </c>
      <c r="O402" t="s">
        <v>66</v>
      </c>
      <c r="P402" s="6" t="str">
        <f>VLOOKUP($A402,PreSurvey!$D:O,12,FALSE)</f>
        <v>Disagree Slightly</v>
      </c>
      <c r="Q402" t="s">
        <v>60</v>
      </c>
      <c r="R402" s="6" t="str">
        <f>VLOOKUP($A402,PreSurvey!$D:P,13,FALSE)</f>
        <v>Agree Slightly</v>
      </c>
      <c r="S402" t="s">
        <v>65</v>
      </c>
      <c r="T402" s="6" t="str">
        <f>VLOOKUP($A402,PreSurvey!$D:Q,14,FALSE)</f>
        <v>Agree Slightly</v>
      </c>
      <c r="U402" t="s">
        <v>65</v>
      </c>
      <c r="V402" s="6" t="str">
        <f>VLOOKUP($A402,PreSurvey!$D:R,15,FALSE)</f>
        <v>Neither Agree nor Disagree</v>
      </c>
      <c r="W402" t="s">
        <v>60</v>
      </c>
      <c r="X402" s="6" t="str">
        <f>VLOOKUP($A402,PreSurvey!$D:S,16,FALSE)</f>
        <v>Disagree Slightly</v>
      </c>
      <c r="Y402" t="s">
        <v>60</v>
      </c>
      <c r="Z402" s="6" t="str">
        <f>VLOOKUP($A402,PreSurvey!$D:T,17,FALSE)</f>
        <v>Disagree Strongly</v>
      </c>
      <c r="AA402" t="s">
        <v>60</v>
      </c>
      <c r="AB402" s="6" t="str">
        <f>VLOOKUP($A402,PreSurvey!$D:U,18,FALSE)</f>
        <v>Agree Slightly</v>
      </c>
      <c r="AC402" t="s">
        <v>65</v>
      </c>
      <c r="AD402" s="6" t="str">
        <f>VLOOKUP($A402,PreSurvey!$D:V,19,FALSE)</f>
        <v>Neither Agree nor Disagree</v>
      </c>
      <c r="AE402" t="s">
        <v>60</v>
      </c>
      <c r="AF402" s="6" t="str">
        <f>VLOOKUP($A402,PreSurvey!$D:W,20,FALSE)</f>
        <v>Neither Agree nor Disagree</v>
      </c>
      <c r="AG402" t="s">
        <v>60</v>
      </c>
      <c r="AH402" s="6" t="str">
        <f>VLOOKUP($A402,PreSurvey!$D:X,21,FALSE)</f>
        <v>Disagree Slightly</v>
      </c>
      <c r="AI402" t="s">
        <v>60</v>
      </c>
      <c r="AJ402" s="6" t="str">
        <f>VLOOKUP($A402,PreSurvey!$D:Y,22,FALSE)</f>
        <v>Neither Agree nor Disagree</v>
      </c>
      <c r="AK402" t="s">
        <v>66</v>
      </c>
      <c r="AL402" s="6" t="str">
        <f>VLOOKUP($A402,PreSurvey!$D:Z,23,FALSE)</f>
        <v>Neither Agree nor Disagree</v>
      </c>
      <c r="AM402" t="s">
        <v>60</v>
      </c>
      <c r="AN402" s="6" t="str">
        <f>VLOOKUP($A402,PreSurvey!$D:AA,24,FALSE)</f>
        <v>Disagree Slightly</v>
      </c>
      <c r="AO402" t="s">
        <v>60</v>
      </c>
      <c r="AP402" s="6" t="str">
        <f>VLOOKUP($A402,PreSurvey!$D:AB,25,FALSE)</f>
        <v>Neither Agree nor Disagree</v>
      </c>
      <c r="AQ402" t="s">
        <v>66</v>
      </c>
      <c r="AR402" s="6" t="str">
        <f>VLOOKUP($A402,PreSurvey!$D:AC,26,FALSE)</f>
        <v>Neither Agree nor Disagree</v>
      </c>
      <c r="AS402" t="s">
        <v>66</v>
      </c>
      <c r="AT402" s="6" t="str">
        <f>VLOOKUP($A402,PreSurvey!$D:AD,27,FALSE)</f>
        <v>Agree Slightly</v>
      </c>
      <c r="AU402" t="s">
        <v>65</v>
      </c>
      <c r="AV402" s="6" t="str">
        <f>VLOOKUP($A402,PreSurvey!$D:AE,28,FALSE)</f>
        <v>Neither Agree nor Disagree</v>
      </c>
      <c r="AW402" t="s">
        <v>60</v>
      </c>
      <c r="AX402" s="6" t="str">
        <f>VLOOKUP($A402,PreSurvey!$D:AF,29,FALSE)</f>
        <v>Neither Agree nor Disagree</v>
      </c>
      <c r="AY402" t="s">
        <v>60</v>
      </c>
      <c r="AZ402" s="6" t="str">
        <f>VLOOKUP($A402,PreSurvey!$D:AG,30,FALSE)</f>
        <v>Neither Agree nor Disagree</v>
      </c>
      <c r="BA402" t="s">
        <v>60</v>
      </c>
      <c r="BB402" s="6" t="str">
        <f>VLOOKUP($A402,PreSurvey!$D:AH,31,FALSE)</f>
        <v>Agree Slightly</v>
      </c>
      <c r="BC402" t="s">
        <v>60</v>
      </c>
      <c r="BD402" s="6" t="str">
        <f>VLOOKUP($A402,PreSurvey!$D:AI,32,FALSE)</f>
        <v>Neither Agree nor Disagree</v>
      </c>
      <c r="BE402" t="s">
        <v>60</v>
      </c>
      <c r="BF402" s="6" t="str">
        <f>VLOOKUP($A402,PreSurvey!$D:AJ,33,FALSE)</f>
        <v>Disagree Slightly</v>
      </c>
      <c r="BG402" t="s">
        <v>66</v>
      </c>
      <c r="BH402" s="6" t="str">
        <f>VLOOKUP($A402,PreSurvey!$D:AK,34,FALSE)</f>
        <v>Disagree Strongly</v>
      </c>
      <c r="BI402" t="s">
        <v>67</v>
      </c>
      <c r="BJ402" s="6" t="str">
        <f>VLOOKUP($A402,PreSurvey!$D:AL,35,FALSE)</f>
        <v>Neither Agree nor Disagree</v>
      </c>
      <c r="BK402" t="s">
        <v>66</v>
      </c>
      <c r="BL402" s="6" t="str">
        <f>VLOOKUP($A402,PreSurvey!$D:AM,36,FALSE)</f>
        <v>Neither Agree nor Disagree</v>
      </c>
      <c r="BM402" t="s">
        <v>60</v>
      </c>
      <c r="BN402" s="6" t="str">
        <f>VLOOKUP($A402,PreSurvey!$D:AN,37,FALSE)</f>
        <v>Agree Slightly</v>
      </c>
      <c r="BO402" t="s">
        <v>65</v>
      </c>
      <c r="BP402" s="6" t="str">
        <f>VLOOKUP($A402,PreSurvey!$D:AO,38,FALSE)</f>
        <v>Agree Slightly</v>
      </c>
      <c r="BQ402" t="s">
        <v>60</v>
      </c>
      <c r="BR402" s="6" t="str">
        <f>VLOOKUP($A402,PreSurvey!$D:AP,39,FALSE)</f>
        <v>Disagree Slightly</v>
      </c>
      <c r="BS402" t="s">
        <v>66</v>
      </c>
      <c r="BT402" s="6" t="str">
        <f>VLOOKUP($A402,PreSurvey!$D:AQ,40,FALSE)</f>
        <v>Neither Agree nor Disagree</v>
      </c>
      <c r="BU402" t="s">
        <v>60</v>
      </c>
      <c r="BV402" s="6" t="str">
        <f>VLOOKUP($A402,PreSurvey!$D:AR,41,FALSE)</f>
        <v>Neither Agree nor Disagree</v>
      </c>
      <c r="BW402" t="s">
        <v>60</v>
      </c>
      <c r="BX402" s="6" t="str">
        <f>VLOOKUP($A402,PreSurvey!$D:AS,42,FALSE)</f>
        <v>Neither Agree nor Disagree</v>
      </c>
      <c r="BY402" t="s">
        <v>60</v>
      </c>
      <c r="BZ402" s="6" t="str">
        <f>VLOOKUP($A402,PreSurvey!$D:AT,43,FALSE)</f>
        <v>Neither Agree nor Disagree</v>
      </c>
      <c r="CA402" t="s">
        <v>60</v>
      </c>
      <c r="CB402" s="6" t="str">
        <f>VLOOKUP($A402,PreSurvey!$D:AU,44,FALSE)</f>
        <v>Agree Slightly</v>
      </c>
      <c r="CC402" t="s">
        <v>65</v>
      </c>
      <c r="CD402" s="6" t="str">
        <f>VLOOKUP($A402,PreSurvey!$D:AV,45,FALSE)</f>
        <v>Agree Slightly</v>
      </c>
      <c r="CE402" t="s">
        <v>65</v>
      </c>
      <c r="CF402" s="6" t="str">
        <f>VLOOKUP($A402,PreSurvey!$D:AW,46,FALSE)</f>
        <v>Neither Agree nor Disagree</v>
      </c>
      <c r="CG402" t="s">
        <v>60</v>
      </c>
      <c r="CH402" s="6" t="str">
        <f>VLOOKUP($A402,PreSurvey!$D:AX,47,FALSE)</f>
        <v>Agree Slightly</v>
      </c>
      <c r="CI402" t="s">
        <v>65</v>
      </c>
      <c r="CJ402" s="6" t="str">
        <f>VLOOKUP($A402,PreSurvey!$D:AY,48,FALSE)</f>
        <v>Neither Agree nor Disagree</v>
      </c>
      <c r="CK402" t="s">
        <v>60</v>
      </c>
      <c r="CL402">
        <v>257</v>
      </c>
      <c r="CM402" s="3">
        <v>44422.542361111111</v>
      </c>
    </row>
    <row r="403" spans="1:91" x14ac:dyDescent="0.35">
      <c r="A403" s="5" t="s">
        <v>319</v>
      </c>
      <c r="B403" t="s">
        <v>462</v>
      </c>
      <c r="C403" t="s">
        <v>703</v>
      </c>
      <c r="D403" t="s">
        <v>56</v>
      </c>
      <c r="E403" s="6" t="s">
        <v>58</v>
      </c>
      <c r="F403" s="6" t="s">
        <v>73</v>
      </c>
      <c r="G403" s="6" t="s">
        <v>58</v>
      </c>
      <c r="H403" s="6" t="s">
        <v>116</v>
      </c>
      <c r="I403">
        <v>3</v>
      </c>
      <c r="J403">
        <v>3</v>
      </c>
      <c r="K403">
        <v>3</v>
      </c>
      <c r="L403" s="6" t="str">
        <f>VLOOKUP($A403,PreSurvey!$D:M,10,FALSE)</f>
        <v>Disagree Slightly</v>
      </c>
      <c r="M403" t="s">
        <v>65</v>
      </c>
      <c r="N403" s="6" t="str">
        <f>VLOOKUP($A403,PreSurvey!$D:N,11,FALSE)</f>
        <v>Agree Slightly</v>
      </c>
      <c r="O403" t="s">
        <v>60</v>
      </c>
      <c r="P403" s="6" t="str">
        <f>VLOOKUP($A403,PreSurvey!$D:O,12,FALSE)</f>
        <v>Disagree Slightly</v>
      </c>
      <c r="Q403" t="s">
        <v>60</v>
      </c>
      <c r="R403" s="6" t="str">
        <f>VLOOKUP($A403,PreSurvey!$D:P,13,FALSE)</f>
        <v>Neither Agree nor Disagree</v>
      </c>
      <c r="S403" t="s">
        <v>60</v>
      </c>
      <c r="T403" s="6" t="str">
        <f>VLOOKUP($A403,PreSurvey!$D:Q,14,FALSE)</f>
        <v>Neither Agree nor Disagree</v>
      </c>
      <c r="U403" t="s">
        <v>65</v>
      </c>
      <c r="V403" s="6" t="str">
        <f>VLOOKUP($A403,PreSurvey!$D:R,15,FALSE)</f>
        <v>Disagree Slightly</v>
      </c>
      <c r="W403" t="s">
        <v>66</v>
      </c>
      <c r="X403" s="6" t="str">
        <f>VLOOKUP($A403,PreSurvey!$D:S,16,FALSE)</f>
        <v>Neither Agree nor Disagree</v>
      </c>
      <c r="Y403" t="s">
        <v>60</v>
      </c>
      <c r="Z403" s="6" t="str">
        <f>VLOOKUP($A403,PreSurvey!$D:T,17,FALSE)</f>
        <v>Disagree Slightly</v>
      </c>
      <c r="AA403" t="s">
        <v>60</v>
      </c>
      <c r="AB403" s="6" t="str">
        <f>VLOOKUP($A403,PreSurvey!$D:U,18,FALSE)</f>
        <v>Agree Slightly</v>
      </c>
      <c r="AC403" t="s">
        <v>60</v>
      </c>
      <c r="AD403" s="6" t="str">
        <f>VLOOKUP($A403,PreSurvey!$D:V,19,FALSE)</f>
        <v>Neither Agree nor Disagree</v>
      </c>
      <c r="AE403" t="s">
        <v>60</v>
      </c>
      <c r="AF403" s="6" t="str">
        <f>VLOOKUP($A403,PreSurvey!$D:W,20,FALSE)</f>
        <v>Agree Slightly</v>
      </c>
      <c r="AG403" t="s">
        <v>65</v>
      </c>
      <c r="AH403" s="6" t="str">
        <f>VLOOKUP($A403,PreSurvey!$D:X,21,FALSE)</f>
        <v>Neither Agree nor Disagree</v>
      </c>
      <c r="AI403" t="s">
        <v>65</v>
      </c>
      <c r="AJ403" s="6" t="str">
        <f>VLOOKUP($A403,PreSurvey!$D:Y,22,FALSE)</f>
        <v>Neither Agree nor Disagree</v>
      </c>
      <c r="AK403" t="s">
        <v>60</v>
      </c>
      <c r="AL403" s="6" t="str">
        <f>VLOOKUP($A403,PreSurvey!$D:Z,23,FALSE)</f>
        <v>Disagree Slightly</v>
      </c>
      <c r="AM403" t="s">
        <v>60</v>
      </c>
      <c r="AN403" s="6" t="str">
        <f>VLOOKUP($A403,PreSurvey!$D:AA,24,FALSE)</f>
        <v>Neither Agree nor Disagree</v>
      </c>
      <c r="AO403" t="s">
        <v>60</v>
      </c>
      <c r="AP403" s="6" t="str">
        <f>VLOOKUP($A403,PreSurvey!$D:AB,25,FALSE)</f>
        <v>Neither Agree nor Disagree</v>
      </c>
      <c r="AQ403" t="s">
        <v>60</v>
      </c>
      <c r="AR403" s="6" t="str">
        <f>VLOOKUP($A403,PreSurvey!$D:AC,26,FALSE)</f>
        <v>Disagree Slightly</v>
      </c>
      <c r="AS403" t="s">
        <v>67</v>
      </c>
      <c r="AT403" s="6" t="str">
        <f>VLOOKUP($A403,PreSurvey!$D:AD,27,FALSE)</f>
        <v>Neither Agree nor Disagree</v>
      </c>
      <c r="AU403" t="s">
        <v>60</v>
      </c>
      <c r="AV403" s="6" t="str">
        <f>VLOOKUP($A403,PreSurvey!$D:AE,28,FALSE)</f>
        <v>Disagree Slightly</v>
      </c>
      <c r="AW403" t="s">
        <v>60</v>
      </c>
      <c r="AX403" s="6" t="str">
        <f>VLOOKUP($A403,PreSurvey!$D:AF,29,FALSE)</f>
        <v>Agree Slightly</v>
      </c>
      <c r="AY403" t="s">
        <v>60</v>
      </c>
      <c r="AZ403" s="6" t="str">
        <f>VLOOKUP($A403,PreSurvey!$D:AG,30,FALSE)</f>
        <v>Disagree Slightly</v>
      </c>
      <c r="BA403" t="s">
        <v>60</v>
      </c>
      <c r="BB403" s="6" t="str">
        <f>VLOOKUP($A403,PreSurvey!$D:AH,31,FALSE)</f>
        <v>Disagree Slightly</v>
      </c>
      <c r="BC403" t="s">
        <v>60</v>
      </c>
      <c r="BD403" s="6" t="str">
        <f>VLOOKUP($A403,PreSurvey!$D:AI,32,FALSE)</f>
        <v>Agree Slightly</v>
      </c>
      <c r="BE403" t="s">
        <v>65</v>
      </c>
      <c r="BF403" s="6" t="str">
        <f>VLOOKUP($A403,PreSurvey!$D:AJ,33,FALSE)</f>
        <v>Disagree Slightly</v>
      </c>
      <c r="BG403" t="s">
        <v>60</v>
      </c>
      <c r="BH403" s="6" t="str">
        <f>VLOOKUP($A403,PreSurvey!$D:AK,34,FALSE)</f>
        <v>Disagree Strongly</v>
      </c>
      <c r="BI403" t="s">
        <v>67</v>
      </c>
      <c r="BJ403" s="6" t="str">
        <f>VLOOKUP($A403,PreSurvey!$D:AL,35,FALSE)</f>
        <v>Disagree Strongly</v>
      </c>
      <c r="BK403" t="s">
        <v>67</v>
      </c>
      <c r="BL403" s="6" t="str">
        <f>VLOOKUP($A403,PreSurvey!$D:AM,36,FALSE)</f>
        <v>Neither Agree nor Disagree</v>
      </c>
      <c r="BM403" t="s">
        <v>60</v>
      </c>
      <c r="BN403" s="6" t="str">
        <f>VLOOKUP($A403,PreSurvey!$D:AN,37,FALSE)</f>
        <v>Agree Slightly</v>
      </c>
      <c r="BO403" t="s">
        <v>65</v>
      </c>
      <c r="BP403" s="6" t="str">
        <f>VLOOKUP($A403,PreSurvey!$D:AO,38,FALSE)</f>
        <v>Disagree Strongly</v>
      </c>
      <c r="BQ403" t="s">
        <v>60</v>
      </c>
      <c r="BR403" s="6" t="str">
        <f>VLOOKUP($A403,PreSurvey!$D:AP,39,FALSE)</f>
        <v>Disagree Slightly</v>
      </c>
      <c r="BS403" t="s">
        <v>66</v>
      </c>
      <c r="BT403" s="6" t="str">
        <f>VLOOKUP($A403,PreSurvey!$D:AQ,40,FALSE)</f>
        <v>Disagree Slightly</v>
      </c>
      <c r="BU403" t="s">
        <v>66</v>
      </c>
      <c r="BV403" s="6" t="str">
        <f>VLOOKUP($A403,PreSurvey!$D:AR,41,FALSE)</f>
        <v>Disagree Slightly</v>
      </c>
      <c r="BW403" t="s">
        <v>60</v>
      </c>
      <c r="BX403" s="6" t="str">
        <f>VLOOKUP($A403,PreSurvey!$D:AS,42,FALSE)</f>
        <v>Neither Agree nor Disagree</v>
      </c>
      <c r="BY403" t="s">
        <v>60</v>
      </c>
      <c r="BZ403" s="6" t="str">
        <f>VLOOKUP($A403,PreSurvey!$D:AT,43,FALSE)</f>
        <v>Neither Agree nor Disagree</v>
      </c>
      <c r="CA403" t="s">
        <v>60</v>
      </c>
      <c r="CB403" s="6" t="str">
        <f>VLOOKUP($A403,PreSurvey!$D:AU,44,FALSE)</f>
        <v>Agree Strongly</v>
      </c>
      <c r="CC403" t="s">
        <v>60</v>
      </c>
      <c r="CD403" s="6" t="str">
        <f>VLOOKUP($A403,PreSurvey!$D:AV,45,FALSE)</f>
        <v>Agree Strongly</v>
      </c>
      <c r="CE403" t="s">
        <v>68</v>
      </c>
      <c r="CF403" s="6" t="str">
        <f>VLOOKUP($A403,PreSurvey!$D:AW,46,FALSE)</f>
        <v>Agree Strongly</v>
      </c>
      <c r="CG403" t="s">
        <v>68</v>
      </c>
      <c r="CH403" s="6" t="str">
        <f>VLOOKUP($A403,PreSurvey!$D:AX,47,FALSE)</f>
        <v>Agree Strongly</v>
      </c>
      <c r="CI403" t="s">
        <v>65</v>
      </c>
      <c r="CJ403" s="6" t="str">
        <f>VLOOKUP($A403,PreSurvey!$D:AY,48,FALSE)</f>
        <v>Agree Slightly</v>
      </c>
      <c r="CK403" t="s">
        <v>65</v>
      </c>
      <c r="CL403">
        <v>706</v>
      </c>
      <c r="CM403" s="3">
        <v>44437.70416666667</v>
      </c>
    </row>
    <row r="404" spans="1:91" x14ac:dyDescent="0.35">
      <c r="A404" s="5" t="s">
        <v>519</v>
      </c>
      <c r="B404" t="s">
        <v>462</v>
      </c>
      <c r="C404" t="s">
        <v>703</v>
      </c>
      <c r="D404" t="s">
        <v>56</v>
      </c>
      <c r="E404" s="6" t="s">
        <v>52</v>
      </c>
      <c r="F404" s="6" t="s">
        <v>77</v>
      </c>
      <c r="G404" s="6" t="s">
        <v>58</v>
      </c>
      <c r="H404" s="6" t="s">
        <v>80</v>
      </c>
      <c r="I404">
        <v>3</v>
      </c>
      <c r="J404">
        <v>4</v>
      </c>
      <c r="K404">
        <v>4</v>
      </c>
      <c r="L404" s="6" t="str">
        <f>VLOOKUP($A404,PreSurvey!$D:M,10,FALSE)</f>
        <v>Disagree Slightly</v>
      </c>
      <c r="M404" t="s">
        <v>68</v>
      </c>
      <c r="N404" s="6" t="str">
        <f>VLOOKUP($A404,PreSurvey!$D:N,11,FALSE)</f>
        <v>Disagree Slightly</v>
      </c>
      <c r="O404" t="s">
        <v>67</v>
      </c>
      <c r="P404" s="6" t="str">
        <f>VLOOKUP($A404,PreSurvey!$D:O,12,FALSE)</f>
        <v>Disagree Slightly</v>
      </c>
      <c r="Q404" t="s">
        <v>67</v>
      </c>
      <c r="R404" s="6" t="str">
        <f>VLOOKUP($A404,PreSurvey!$D:P,13,FALSE)</f>
        <v>Neither Agree nor Disagree</v>
      </c>
      <c r="S404" t="s">
        <v>68</v>
      </c>
      <c r="T404" s="6" t="str">
        <f>VLOOKUP($A404,PreSurvey!$D:Q,14,FALSE)</f>
        <v>Agree Slightly</v>
      </c>
      <c r="U404" t="s">
        <v>68</v>
      </c>
      <c r="V404" s="6" t="str">
        <f>VLOOKUP($A404,PreSurvey!$D:R,15,FALSE)</f>
        <v>Agree Slightly</v>
      </c>
      <c r="W404" t="s">
        <v>66</v>
      </c>
      <c r="X404" s="6" t="str">
        <f>VLOOKUP($A404,PreSurvey!$D:S,16,FALSE)</f>
        <v>Disagree Slightly</v>
      </c>
      <c r="Y404" t="s">
        <v>66</v>
      </c>
      <c r="Z404" s="6" t="str">
        <f>VLOOKUP($A404,PreSurvey!$D:T,17,FALSE)</f>
        <v>Disagree Slightly</v>
      </c>
      <c r="AA404" t="s">
        <v>67</v>
      </c>
      <c r="AB404" s="6" t="str">
        <f>VLOOKUP($A404,PreSurvey!$D:U,18,FALSE)</f>
        <v>Agree Slightly</v>
      </c>
      <c r="AC404" t="s">
        <v>65</v>
      </c>
      <c r="AD404" s="6" t="str">
        <f>VLOOKUP($A404,PreSurvey!$D:V,19,FALSE)</f>
        <v>Disagree Slightly</v>
      </c>
      <c r="AE404" t="s">
        <v>66</v>
      </c>
      <c r="AF404" s="6" t="str">
        <f>VLOOKUP($A404,PreSurvey!$D:W,20,FALSE)</f>
        <v>Agree Slightly</v>
      </c>
      <c r="AG404" t="s">
        <v>60</v>
      </c>
      <c r="AH404" s="6" t="str">
        <f>VLOOKUP($A404,PreSurvey!$D:X,21,FALSE)</f>
        <v>Disagree Slightly</v>
      </c>
      <c r="AI404" t="s">
        <v>65</v>
      </c>
      <c r="AJ404" s="6" t="str">
        <f>VLOOKUP($A404,PreSurvey!$D:Y,22,FALSE)</f>
        <v>Neither Agree nor Disagree</v>
      </c>
      <c r="AK404" t="s">
        <v>60</v>
      </c>
      <c r="AL404" s="6" t="str">
        <f>VLOOKUP($A404,PreSurvey!$D:Z,23,FALSE)</f>
        <v>Disagree Slightly</v>
      </c>
      <c r="AM404" t="s">
        <v>66</v>
      </c>
      <c r="AN404" s="6" t="str">
        <f>VLOOKUP($A404,PreSurvey!$D:AA,24,FALSE)</f>
        <v>Agree Slightly</v>
      </c>
      <c r="AO404" t="s">
        <v>66</v>
      </c>
      <c r="AP404" s="6" t="str">
        <f>VLOOKUP($A404,PreSurvey!$D:AB,25,FALSE)</f>
        <v>Agree Slightly</v>
      </c>
      <c r="AQ404" t="s">
        <v>66</v>
      </c>
      <c r="AR404" s="6" t="str">
        <f>VLOOKUP($A404,PreSurvey!$D:AC,26,FALSE)</f>
        <v>Agree Slightly</v>
      </c>
      <c r="AS404" t="s">
        <v>66</v>
      </c>
      <c r="AT404" s="6" t="str">
        <f>VLOOKUP($A404,PreSurvey!$D:AD,27,FALSE)</f>
        <v>Agree Slightly</v>
      </c>
      <c r="AU404" t="s">
        <v>68</v>
      </c>
      <c r="AV404" s="6" t="str">
        <f>VLOOKUP($A404,PreSurvey!$D:AE,28,FALSE)</f>
        <v>Neither Agree nor Disagree</v>
      </c>
      <c r="AW404" t="s">
        <v>66</v>
      </c>
      <c r="AX404" s="6" t="str">
        <f>VLOOKUP($A404,PreSurvey!$D:AF,29,FALSE)</f>
        <v>Agree Slightly</v>
      </c>
      <c r="AY404" t="s">
        <v>60</v>
      </c>
      <c r="AZ404" s="6" t="str">
        <f>VLOOKUP($A404,PreSurvey!$D:AG,30,FALSE)</f>
        <v>Agree Slightly</v>
      </c>
      <c r="BA404" t="s">
        <v>60</v>
      </c>
      <c r="BB404" s="6" t="str">
        <f>VLOOKUP($A404,PreSurvey!$D:AH,31,FALSE)</f>
        <v>Agree Slightly</v>
      </c>
      <c r="BC404" t="s">
        <v>65</v>
      </c>
      <c r="BD404" s="6" t="str">
        <f>VLOOKUP($A404,PreSurvey!$D:AI,32,FALSE)</f>
        <v>Agree Slightly</v>
      </c>
      <c r="BE404" t="s">
        <v>65</v>
      </c>
      <c r="BF404" s="6" t="str">
        <f>VLOOKUP($A404,PreSurvey!$D:AJ,33,FALSE)</f>
        <v>Disagree Slightly</v>
      </c>
      <c r="BG404" t="s">
        <v>65</v>
      </c>
      <c r="BH404" s="6" t="str">
        <f>VLOOKUP($A404,PreSurvey!$D:AK,34,FALSE)</f>
        <v>Disagree Strongly</v>
      </c>
      <c r="BI404" t="s">
        <v>67</v>
      </c>
      <c r="BJ404" s="6" t="str">
        <f>VLOOKUP($A404,PreSurvey!$D:AL,35,FALSE)</f>
        <v>Disagree Strongly</v>
      </c>
      <c r="BK404" t="s">
        <v>67</v>
      </c>
      <c r="BL404" s="6" t="str">
        <f>VLOOKUP($A404,PreSurvey!$D:AM,36,FALSE)</f>
        <v>Neither Agree nor Disagree</v>
      </c>
      <c r="BM404" t="s">
        <v>65</v>
      </c>
      <c r="BN404" s="6" t="str">
        <f>VLOOKUP($A404,PreSurvey!$D:AN,37,FALSE)</f>
        <v>Disagree Slightly</v>
      </c>
      <c r="BO404" t="s">
        <v>67</v>
      </c>
      <c r="BP404" s="6" t="str">
        <f>VLOOKUP($A404,PreSurvey!$D:AO,38,FALSE)</f>
        <v>Disagree Slightly</v>
      </c>
      <c r="BQ404" t="s">
        <v>67</v>
      </c>
      <c r="BR404" s="6" t="str">
        <f>VLOOKUP($A404,PreSurvey!$D:AP,39,FALSE)</f>
        <v>Neither Agree nor Disagree</v>
      </c>
      <c r="BS404" t="s">
        <v>66</v>
      </c>
      <c r="BT404" s="6" t="str">
        <f>VLOOKUP($A404,PreSurvey!$D:AQ,40,FALSE)</f>
        <v>Disagree Slightly</v>
      </c>
      <c r="BU404" t="s">
        <v>67</v>
      </c>
      <c r="BV404" s="6" t="str">
        <f>VLOOKUP($A404,PreSurvey!$D:AR,41,FALSE)</f>
        <v>Neither Agree nor Disagree</v>
      </c>
      <c r="BW404" t="s">
        <v>66</v>
      </c>
      <c r="BX404" s="6" t="str">
        <f>VLOOKUP($A404,PreSurvey!$D:AS,42,FALSE)</f>
        <v>Agree Strongly</v>
      </c>
      <c r="BY404" t="s">
        <v>60</v>
      </c>
      <c r="BZ404" s="6" t="str">
        <f>VLOOKUP($A404,PreSurvey!$D:AT,43,FALSE)</f>
        <v>Agree Slightly</v>
      </c>
      <c r="CA404" t="s">
        <v>68</v>
      </c>
      <c r="CB404" s="6" t="str">
        <f>VLOOKUP($A404,PreSurvey!$D:AU,44,FALSE)</f>
        <v>Agree Strongly</v>
      </c>
      <c r="CC404" t="s">
        <v>68</v>
      </c>
      <c r="CD404" s="6" t="str">
        <f>VLOOKUP($A404,PreSurvey!$D:AV,45,FALSE)</f>
        <v>Agree Strongly</v>
      </c>
      <c r="CE404" t="s">
        <v>68</v>
      </c>
      <c r="CF404" s="6" t="str">
        <f>VLOOKUP($A404,PreSurvey!$D:AW,46,FALSE)</f>
        <v>Agree Slightly</v>
      </c>
      <c r="CG404" t="s">
        <v>68</v>
      </c>
      <c r="CH404" s="6" t="str">
        <f>VLOOKUP($A404,PreSurvey!$D:AX,47,FALSE)</f>
        <v>Agree Strongly</v>
      </c>
      <c r="CI404" t="s">
        <v>68</v>
      </c>
      <c r="CJ404" s="6" t="str">
        <f>VLOOKUP($A404,PreSurvey!$D:AY,48,FALSE)</f>
        <v>Agree Slightly</v>
      </c>
      <c r="CK404" t="s">
        <v>68</v>
      </c>
      <c r="CL404">
        <v>316</v>
      </c>
      <c r="CM404" s="3">
        <v>44430.597916666666</v>
      </c>
    </row>
    <row r="405" spans="1:91" x14ac:dyDescent="0.35">
      <c r="A405" s="5" t="s">
        <v>539</v>
      </c>
      <c r="B405" t="s">
        <v>462</v>
      </c>
      <c r="C405" t="s">
        <v>702</v>
      </c>
      <c r="D405" t="s">
        <v>56</v>
      </c>
      <c r="E405" s="6" t="s">
        <v>52</v>
      </c>
      <c r="F405" s="6" t="s">
        <v>77</v>
      </c>
      <c r="G405" s="6" t="s">
        <v>58</v>
      </c>
      <c r="H405" s="6" t="s">
        <v>74</v>
      </c>
      <c r="I405">
        <v>5</v>
      </c>
      <c r="J405">
        <v>5</v>
      </c>
      <c r="K405">
        <v>5</v>
      </c>
      <c r="L405" s="6" t="str">
        <f>VLOOKUP($A405,PreSurvey!$D:M,10,FALSE)</f>
        <v>Disagree Slightly</v>
      </c>
      <c r="M405" t="s">
        <v>68</v>
      </c>
      <c r="N405" s="6" t="str">
        <f>VLOOKUP($A405,PreSurvey!$D:N,11,FALSE)</f>
        <v>Neither Agree nor Disagree</v>
      </c>
      <c r="O405" t="s">
        <v>66</v>
      </c>
      <c r="P405" s="6" t="str">
        <f>VLOOKUP($A405,PreSurvey!$D:O,12,FALSE)</f>
        <v>Disagree Strongly</v>
      </c>
      <c r="Q405" t="s">
        <v>66</v>
      </c>
      <c r="R405" s="6" t="str">
        <f>VLOOKUP($A405,PreSurvey!$D:P,13,FALSE)</f>
        <v>Agree Strongly</v>
      </c>
      <c r="S405" t="s">
        <v>68</v>
      </c>
      <c r="T405" s="6" t="str">
        <f>VLOOKUP($A405,PreSurvey!$D:Q,14,FALSE)</f>
        <v>Agree Strongly</v>
      </c>
      <c r="U405" t="s">
        <v>68</v>
      </c>
      <c r="V405" s="6" t="str">
        <f>VLOOKUP($A405,PreSurvey!$D:R,15,FALSE)</f>
        <v>Disagree Slightly</v>
      </c>
      <c r="W405" t="s">
        <v>67</v>
      </c>
      <c r="X405" s="6" t="str">
        <f>VLOOKUP($A405,PreSurvey!$D:S,16,FALSE)</f>
        <v>Disagree Strongly</v>
      </c>
      <c r="Y405" t="s">
        <v>67</v>
      </c>
      <c r="Z405" s="6" t="str">
        <f>VLOOKUP($A405,PreSurvey!$D:T,17,FALSE)</f>
        <v>Disagree Strongly</v>
      </c>
      <c r="AA405" t="s">
        <v>67</v>
      </c>
      <c r="AB405" s="6" t="str">
        <f>VLOOKUP($A405,PreSurvey!$D:U,18,FALSE)</f>
        <v>Agree Strongly</v>
      </c>
      <c r="AC405" t="s">
        <v>68</v>
      </c>
      <c r="AD405" s="6" t="str">
        <f>VLOOKUP($A405,PreSurvey!$D:V,19,FALSE)</f>
        <v>Neither Agree nor Disagree</v>
      </c>
      <c r="AE405" t="s">
        <v>66</v>
      </c>
      <c r="AF405" s="6" t="str">
        <f>VLOOKUP($A405,PreSurvey!$D:W,20,FALSE)</f>
        <v>Agree Slightly</v>
      </c>
      <c r="AG405" t="s">
        <v>65</v>
      </c>
      <c r="AH405" s="6" t="str">
        <f>VLOOKUP($A405,PreSurvey!$D:X,21,FALSE)</f>
        <v>Neither Agree nor Disagree</v>
      </c>
      <c r="AI405" t="s">
        <v>65</v>
      </c>
      <c r="AJ405" s="6" t="str">
        <f>VLOOKUP($A405,PreSurvey!$D:Y,22,FALSE)</f>
        <v>Disagree Strongly</v>
      </c>
      <c r="AK405" t="s">
        <v>67</v>
      </c>
      <c r="AL405" s="6" t="str">
        <f>VLOOKUP($A405,PreSurvey!$D:Z,23,FALSE)</f>
        <v>Disagree Strongly</v>
      </c>
      <c r="AM405" t="s">
        <v>66</v>
      </c>
      <c r="AN405" s="6" t="str">
        <f>VLOOKUP($A405,PreSurvey!$D:AA,24,FALSE)</f>
        <v>Disagree Strongly</v>
      </c>
      <c r="AO405" t="s">
        <v>67</v>
      </c>
      <c r="AP405" s="6" t="str">
        <f>VLOOKUP($A405,PreSurvey!$D:AB,25,FALSE)</f>
        <v>Disagree Strongly</v>
      </c>
      <c r="AQ405" t="s">
        <v>67</v>
      </c>
      <c r="AR405" s="6" t="str">
        <f>VLOOKUP($A405,PreSurvey!$D:AC,26,FALSE)</f>
        <v>Agree Slightly</v>
      </c>
      <c r="AS405" t="s">
        <v>60</v>
      </c>
      <c r="AT405" s="6" t="str">
        <f>VLOOKUP($A405,PreSurvey!$D:AD,27,FALSE)</f>
        <v>Agree Strongly</v>
      </c>
      <c r="AU405" t="s">
        <v>68</v>
      </c>
      <c r="AV405" s="6" t="str">
        <f>VLOOKUP($A405,PreSurvey!$D:AE,28,FALSE)</f>
        <v>Disagree Slightly</v>
      </c>
      <c r="AW405" t="s">
        <v>67</v>
      </c>
      <c r="AX405" s="6" t="str">
        <f>VLOOKUP($A405,PreSurvey!$D:AF,29,FALSE)</f>
        <v>Agree Slightly</v>
      </c>
      <c r="AY405" t="s">
        <v>67</v>
      </c>
      <c r="AZ405" s="6" t="str">
        <f>VLOOKUP($A405,PreSurvey!$D:AG,30,FALSE)</f>
        <v>Agree Strongly</v>
      </c>
      <c r="BA405" t="s">
        <v>67</v>
      </c>
      <c r="BB405" s="6" t="str">
        <f>VLOOKUP($A405,PreSurvey!$D:AH,31,FALSE)</f>
        <v>Disagree Slightly</v>
      </c>
      <c r="BC405" t="s">
        <v>68</v>
      </c>
      <c r="BD405" s="6" t="str">
        <f>VLOOKUP($A405,PreSurvey!$D:AI,32,FALSE)</f>
        <v>Neither Agree nor Disagree</v>
      </c>
      <c r="BE405" t="s">
        <v>68</v>
      </c>
      <c r="BF405" s="6" t="str">
        <f>VLOOKUP($A405,PreSurvey!$D:AJ,33,FALSE)</f>
        <v>Agree Slightly</v>
      </c>
      <c r="BG405" t="s">
        <v>60</v>
      </c>
      <c r="BH405" s="6" t="str">
        <f>VLOOKUP($A405,PreSurvey!$D:AK,34,FALSE)</f>
        <v>Agree Slightly</v>
      </c>
      <c r="BI405" t="s">
        <v>67</v>
      </c>
      <c r="BJ405" s="6" t="str">
        <f>VLOOKUP($A405,PreSurvey!$D:AL,35,FALSE)</f>
        <v>Neither Agree nor Disagree</v>
      </c>
      <c r="BK405" t="s">
        <v>66</v>
      </c>
      <c r="BL405" s="6" t="str">
        <f>VLOOKUP($A405,PreSurvey!$D:AM,36,FALSE)</f>
        <v>Neither Agree nor Disagree</v>
      </c>
      <c r="BM405" t="s">
        <v>67</v>
      </c>
      <c r="BN405" s="6" t="str">
        <f>VLOOKUP($A405,PreSurvey!$D:AN,37,FALSE)</f>
        <v>Agree Slightly</v>
      </c>
      <c r="BO405" t="s">
        <v>60</v>
      </c>
      <c r="BP405" s="6" t="str">
        <f>VLOOKUP($A405,PreSurvey!$D:AO,38,FALSE)</f>
        <v>Disagree Strongly</v>
      </c>
      <c r="BQ405" t="s">
        <v>67</v>
      </c>
      <c r="BR405" s="6" t="str">
        <f>VLOOKUP($A405,PreSurvey!$D:AP,39,FALSE)</f>
        <v>Disagree Strongly</v>
      </c>
      <c r="BS405" t="s">
        <v>67</v>
      </c>
      <c r="BT405" s="6" t="str">
        <f>VLOOKUP($A405,PreSurvey!$D:AQ,40,FALSE)</f>
        <v>Disagree Strongly</v>
      </c>
      <c r="BU405" t="s">
        <v>67</v>
      </c>
      <c r="BV405" s="6" t="str">
        <f>VLOOKUP($A405,PreSurvey!$D:AR,41,FALSE)</f>
        <v>Disagree Slightly</v>
      </c>
      <c r="BW405" t="s">
        <v>67</v>
      </c>
      <c r="BX405" s="6" t="str">
        <f>VLOOKUP($A405,PreSurvey!$D:AS,42,FALSE)</f>
        <v>Disagree Strongly</v>
      </c>
      <c r="BY405" t="s">
        <v>67</v>
      </c>
      <c r="BZ405" s="6" t="str">
        <f>VLOOKUP($A405,PreSurvey!$D:AT,43,FALSE)</f>
        <v>Agree Slightly</v>
      </c>
      <c r="CA405" t="s">
        <v>68</v>
      </c>
      <c r="CB405" s="6" t="str">
        <f>VLOOKUP($A405,PreSurvey!$D:AU,44,FALSE)</f>
        <v>Agree Strongly</v>
      </c>
      <c r="CC405" t="s">
        <v>68</v>
      </c>
      <c r="CD405" s="6" t="str">
        <f>VLOOKUP($A405,PreSurvey!$D:AV,45,FALSE)</f>
        <v>Agree Strongly</v>
      </c>
      <c r="CE405" t="s">
        <v>68</v>
      </c>
      <c r="CF405" s="6" t="str">
        <f>VLOOKUP($A405,PreSurvey!$D:AW,46,FALSE)</f>
        <v>Agree Strongly</v>
      </c>
      <c r="CG405" t="s">
        <v>68</v>
      </c>
      <c r="CH405" s="6" t="str">
        <f>VLOOKUP($A405,PreSurvey!$D:AX,47,FALSE)</f>
        <v>Agree Strongly</v>
      </c>
      <c r="CI405" t="s">
        <v>68</v>
      </c>
      <c r="CJ405" s="6" t="str">
        <f>VLOOKUP($A405,PreSurvey!$D:AY,48,FALSE)</f>
        <v>Agree Strongly</v>
      </c>
      <c r="CK405" t="s">
        <v>68</v>
      </c>
      <c r="CL405">
        <v>286</v>
      </c>
      <c r="CM405" s="3">
        <v>44424.289583333331</v>
      </c>
    </row>
    <row r="406" spans="1:91" x14ac:dyDescent="0.35">
      <c r="A406" s="5" t="s">
        <v>531</v>
      </c>
      <c r="B406" t="s">
        <v>462</v>
      </c>
      <c r="C406" t="s">
        <v>703</v>
      </c>
      <c r="D406" t="s">
        <v>56</v>
      </c>
      <c r="E406" s="6" t="s">
        <v>52</v>
      </c>
      <c r="F406" s="6" t="s">
        <v>173</v>
      </c>
      <c r="G406" s="6" t="s">
        <v>58</v>
      </c>
      <c r="H406" s="6" t="s">
        <v>74</v>
      </c>
      <c r="I406">
        <v>4</v>
      </c>
      <c r="J406">
        <v>4</v>
      </c>
      <c r="K406">
        <v>4</v>
      </c>
      <c r="L406" s="6" t="str">
        <f>VLOOKUP($A406,PreSurvey!$D:M,10,FALSE)</f>
        <v>Disagree Slightly</v>
      </c>
      <c r="M406" t="s">
        <v>65</v>
      </c>
      <c r="N406" s="6" t="str">
        <f>VLOOKUP($A406,PreSurvey!$D:N,11,FALSE)</f>
        <v>Disagree Slightly</v>
      </c>
      <c r="O406" t="s">
        <v>66</v>
      </c>
      <c r="P406" s="6" t="str">
        <f>VLOOKUP($A406,PreSurvey!$D:O,12,FALSE)</f>
        <v>Disagree Slightly</v>
      </c>
      <c r="Q406" t="s">
        <v>66</v>
      </c>
      <c r="R406" s="6" t="str">
        <f>VLOOKUP($A406,PreSurvey!$D:P,13,FALSE)</f>
        <v>Agree Slightly</v>
      </c>
      <c r="S406" t="s">
        <v>65</v>
      </c>
      <c r="T406" s="6" t="str">
        <f>VLOOKUP($A406,PreSurvey!$D:Q,14,FALSE)</f>
        <v>Agree Slightly</v>
      </c>
      <c r="U406" t="s">
        <v>65</v>
      </c>
      <c r="V406" s="6" t="str">
        <f>VLOOKUP($A406,PreSurvey!$D:R,15,FALSE)</f>
        <v>Disagree Slightly</v>
      </c>
      <c r="W406" t="s">
        <v>66</v>
      </c>
      <c r="X406" s="6" t="str">
        <f>VLOOKUP($A406,PreSurvey!$D:S,16,FALSE)</f>
        <v>Disagree Slightly</v>
      </c>
      <c r="Y406" t="s">
        <v>65</v>
      </c>
      <c r="Z406" s="6" t="str">
        <f>VLOOKUP($A406,PreSurvey!$D:T,17,FALSE)</f>
        <v>Disagree Slightly</v>
      </c>
      <c r="AA406" t="s">
        <v>66</v>
      </c>
      <c r="AB406" s="6" t="str">
        <f>VLOOKUP($A406,PreSurvey!$D:U,18,FALSE)</f>
        <v>Agree Slightly</v>
      </c>
      <c r="AC406" t="s">
        <v>68</v>
      </c>
      <c r="AD406" s="6" t="str">
        <f>VLOOKUP($A406,PreSurvey!$D:V,19,FALSE)</f>
        <v>Agree Slightly</v>
      </c>
      <c r="AE406" t="s">
        <v>65</v>
      </c>
      <c r="AF406" s="6" t="str">
        <f>VLOOKUP($A406,PreSurvey!$D:W,20,FALSE)</f>
        <v>Neither Agree nor Disagree</v>
      </c>
      <c r="AG406" t="s">
        <v>65</v>
      </c>
      <c r="AH406" s="6" t="str">
        <f>VLOOKUP($A406,PreSurvey!$D:X,21,FALSE)</f>
        <v>Neither Agree nor Disagree</v>
      </c>
      <c r="AI406" t="s">
        <v>60</v>
      </c>
      <c r="AJ406" s="6" t="str">
        <f>VLOOKUP($A406,PreSurvey!$D:Y,22,FALSE)</f>
        <v>Disagree Slightly</v>
      </c>
      <c r="AK406" t="s">
        <v>66</v>
      </c>
      <c r="AL406" s="6" t="str">
        <f>VLOOKUP($A406,PreSurvey!$D:Z,23,FALSE)</f>
        <v>Disagree Slightly</v>
      </c>
      <c r="AM406" t="s">
        <v>65</v>
      </c>
      <c r="AN406" s="6" t="str">
        <f>VLOOKUP($A406,PreSurvey!$D:AA,24,FALSE)</f>
        <v>Disagree Slightly</v>
      </c>
      <c r="AO406" t="s">
        <v>66</v>
      </c>
      <c r="AP406" s="6" t="str">
        <f>VLOOKUP($A406,PreSurvey!$D:AB,25,FALSE)</f>
        <v>Disagree Slightly</v>
      </c>
      <c r="AQ406" t="s">
        <v>66</v>
      </c>
      <c r="AR406" s="6" t="str">
        <f>VLOOKUP($A406,PreSurvey!$D:AC,26,FALSE)</f>
        <v>Agree Slightly</v>
      </c>
      <c r="AS406" t="s">
        <v>60</v>
      </c>
      <c r="AT406" s="6" t="str">
        <f>VLOOKUP($A406,PreSurvey!$D:AD,27,FALSE)</f>
        <v>Neither Agree nor Disagree</v>
      </c>
      <c r="AU406" t="s">
        <v>66</v>
      </c>
      <c r="AV406" s="6" t="str">
        <f>VLOOKUP($A406,PreSurvey!$D:AE,28,FALSE)</f>
        <v>Disagree Slightly</v>
      </c>
      <c r="AW406" t="s">
        <v>66</v>
      </c>
      <c r="AX406" s="6" t="str">
        <f>VLOOKUP($A406,PreSurvey!$D:AF,29,FALSE)</f>
        <v>Disagree Slightly</v>
      </c>
      <c r="AY406" t="s">
        <v>65</v>
      </c>
      <c r="AZ406" s="6" t="str">
        <f>VLOOKUP($A406,PreSurvey!$D:AG,30,FALSE)</f>
        <v>Agree Slightly</v>
      </c>
      <c r="BA406" t="s">
        <v>65</v>
      </c>
      <c r="BB406" s="6" t="str">
        <f>VLOOKUP($A406,PreSurvey!$D:AH,31,FALSE)</f>
        <v>Disagree Slightly</v>
      </c>
      <c r="BC406" t="s">
        <v>65</v>
      </c>
      <c r="BD406" s="6" t="str">
        <f>VLOOKUP($A406,PreSurvey!$D:AI,32,FALSE)</f>
        <v>Agree Slightly</v>
      </c>
      <c r="BE406" t="s">
        <v>65</v>
      </c>
      <c r="BF406" s="6" t="str">
        <f>VLOOKUP($A406,PreSurvey!$D:AJ,33,FALSE)</f>
        <v>Disagree Slightly</v>
      </c>
      <c r="BG406" t="s">
        <v>66</v>
      </c>
      <c r="BH406" s="6" t="str">
        <f>VLOOKUP($A406,PreSurvey!$D:AK,34,FALSE)</f>
        <v>Disagree Strongly</v>
      </c>
      <c r="BI406" t="s">
        <v>67</v>
      </c>
      <c r="BJ406" s="6" t="str">
        <f>VLOOKUP($A406,PreSurvey!$D:AL,35,FALSE)</f>
        <v>Disagree Strongly</v>
      </c>
      <c r="BK406" t="s">
        <v>67</v>
      </c>
      <c r="BL406" s="6" t="str">
        <f>VLOOKUP($A406,PreSurvey!$D:AM,36,FALSE)</f>
        <v>Agree Slightly</v>
      </c>
      <c r="BM406" t="s">
        <v>65</v>
      </c>
      <c r="BN406" s="6" t="str">
        <f>VLOOKUP($A406,PreSurvey!$D:AN,37,FALSE)</f>
        <v>Disagree Slightly</v>
      </c>
      <c r="BO406" t="s">
        <v>65</v>
      </c>
      <c r="BP406" s="6" t="str">
        <f>VLOOKUP($A406,PreSurvey!$D:AO,38,FALSE)</f>
        <v>Disagree Slightly</v>
      </c>
      <c r="BQ406" t="s">
        <v>66</v>
      </c>
      <c r="BR406" s="6" t="str">
        <f>VLOOKUP($A406,PreSurvey!$D:AP,39,FALSE)</f>
        <v>Disagree Slightly</v>
      </c>
      <c r="BS406" t="s">
        <v>66</v>
      </c>
      <c r="BT406" s="6" t="str">
        <f>VLOOKUP($A406,PreSurvey!$D:AQ,40,FALSE)</f>
        <v>Disagree Slightly</v>
      </c>
      <c r="BU406" t="s">
        <v>66</v>
      </c>
      <c r="BV406" s="6" t="str">
        <f>VLOOKUP($A406,PreSurvey!$D:AR,41,FALSE)</f>
        <v>Disagree Slightly</v>
      </c>
      <c r="BW406" t="s">
        <v>66</v>
      </c>
      <c r="BX406" s="6" t="str">
        <f>VLOOKUP($A406,PreSurvey!$D:AS,42,FALSE)</f>
        <v>Neither Agree nor Disagree</v>
      </c>
      <c r="BY406" t="s">
        <v>66</v>
      </c>
      <c r="BZ406" s="6" t="str">
        <f>VLOOKUP($A406,PreSurvey!$D:AT,43,FALSE)</f>
        <v>Agree Slightly</v>
      </c>
      <c r="CA406" t="s">
        <v>65</v>
      </c>
      <c r="CB406" s="6" t="str">
        <f>VLOOKUP($A406,PreSurvey!$D:AU,44,FALSE)</f>
        <v>Agree Strongly</v>
      </c>
      <c r="CC406" t="s">
        <v>68</v>
      </c>
      <c r="CD406" s="6" t="str">
        <f>VLOOKUP($A406,PreSurvey!$D:AV,45,FALSE)</f>
        <v>Agree Slightly</v>
      </c>
      <c r="CE406" t="s">
        <v>68</v>
      </c>
      <c r="CF406" s="6" t="str">
        <f>VLOOKUP($A406,PreSurvey!$D:AW,46,FALSE)</f>
        <v>Agree Slightly</v>
      </c>
      <c r="CG406" t="s">
        <v>68</v>
      </c>
      <c r="CH406" s="6" t="str">
        <f>VLOOKUP($A406,PreSurvey!$D:AX,47,FALSE)</f>
        <v>Agree Slightly</v>
      </c>
      <c r="CI406" t="s">
        <v>68</v>
      </c>
      <c r="CJ406" s="6" t="str">
        <f>VLOOKUP($A406,PreSurvey!$D:AY,48,FALSE)</f>
        <v>Disagree Slightly</v>
      </c>
      <c r="CK406" t="s">
        <v>60</v>
      </c>
      <c r="CL406">
        <v>299</v>
      </c>
      <c r="CM406" s="3">
        <v>44427.099305555559</v>
      </c>
    </row>
    <row r="407" spans="1:91" x14ac:dyDescent="0.35">
      <c r="A407" s="5" t="s">
        <v>546</v>
      </c>
      <c r="B407" t="s">
        <v>462</v>
      </c>
      <c r="C407" t="s">
        <v>703</v>
      </c>
      <c r="D407" t="s">
        <v>63</v>
      </c>
      <c r="E407" s="6" t="s">
        <v>58</v>
      </c>
      <c r="F407" s="6" t="s">
        <v>73</v>
      </c>
      <c r="G407" s="6" t="s">
        <v>58</v>
      </c>
      <c r="H407" s="6" t="s">
        <v>59</v>
      </c>
      <c r="I407">
        <v>4</v>
      </c>
      <c r="J407">
        <v>3</v>
      </c>
      <c r="K407">
        <v>3</v>
      </c>
      <c r="L407" s="6" t="str">
        <f>VLOOKUP($A407,PreSurvey!$D:M,10,FALSE)</f>
        <v>Disagree Slightly</v>
      </c>
      <c r="M407" t="s">
        <v>65</v>
      </c>
      <c r="N407" s="6" t="str">
        <f>VLOOKUP($A407,PreSurvey!$D:N,11,FALSE)</f>
        <v>Disagree Slightly</v>
      </c>
      <c r="O407" t="s">
        <v>60</v>
      </c>
      <c r="P407" s="6" t="str">
        <f>VLOOKUP($A407,PreSurvey!$D:O,12,FALSE)</f>
        <v>Disagree Slightly</v>
      </c>
      <c r="Q407" t="s">
        <v>60</v>
      </c>
      <c r="R407" s="6" t="str">
        <f>VLOOKUP($A407,PreSurvey!$D:P,13,FALSE)</f>
        <v>Neither Agree nor Disagree</v>
      </c>
      <c r="S407" t="s">
        <v>65</v>
      </c>
      <c r="T407" s="6" t="str">
        <f>VLOOKUP($A407,PreSurvey!$D:Q,14,FALSE)</f>
        <v>Disagree Slightly</v>
      </c>
      <c r="U407" t="s">
        <v>65</v>
      </c>
      <c r="V407" s="6" t="str">
        <f>VLOOKUP($A407,PreSurvey!$D:R,15,FALSE)</f>
        <v>Neither Agree nor Disagree</v>
      </c>
      <c r="W407" t="s">
        <v>60</v>
      </c>
      <c r="X407" s="6" t="str">
        <f>VLOOKUP($A407,PreSurvey!$D:S,16,FALSE)</f>
        <v>Neither Agree nor Disagree</v>
      </c>
      <c r="Y407" t="s">
        <v>60</v>
      </c>
      <c r="Z407" s="6" t="str">
        <f>VLOOKUP($A407,PreSurvey!$D:T,17,FALSE)</f>
        <v>Neither Agree nor Disagree</v>
      </c>
      <c r="AA407" t="s">
        <v>60</v>
      </c>
      <c r="AB407" s="6" t="str">
        <f>VLOOKUP($A407,PreSurvey!$D:U,18,FALSE)</f>
        <v>Agree Strongly</v>
      </c>
      <c r="AC407" t="s">
        <v>65</v>
      </c>
      <c r="AD407" s="6" t="str">
        <f>VLOOKUP($A407,PreSurvey!$D:V,19,FALSE)</f>
        <v>Agree Slightly</v>
      </c>
      <c r="AE407" t="s">
        <v>65</v>
      </c>
      <c r="AF407" s="6" t="str">
        <f>VLOOKUP($A407,PreSurvey!$D:W,20,FALSE)</f>
        <v>Agree Slightly</v>
      </c>
      <c r="AG407" t="s">
        <v>65</v>
      </c>
      <c r="AH407" s="6" t="str">
        <f>VLOOKUP($A407,PreSurvey!$D:X,21,FALSE)</f>
        <v>Neither Agree nor Disagree</v>
      </c>
      <c r="AI407" t="s">
        <v>65</v>
      </c>
      <c r="AJ407" s="6" t="str">
        <f>VLOOKUP($A407,PreSurvey!$D:Y,22,FALSE)</f>
        <v>Neither Agree nor Disagree</v>
      </c>
      <c r="AK407" t="s">
        <v>60</v>
      </c>
      <c r="AL407" s="6" t="str">
        <f>VLOOKUP($A407,PreSurvey!$D:Z,23,FALSE)</f>
        <v>Disagree Slightly</v>
      </c>
      <c r="AM407" t="s">
        <v>66</v>
      </c>
      <c r="AN407" s="6" t="str">
        <f>VLOOKUP($A407,PreSurvey!$D:AA,24,FALSE)</f>
        <v>Neither Agree nor Disagree</v>
      </c>
      <c r="AO407" t="s">
        <v>60</v>
      </c>
      <c r="AP407" s="6" t="str">
        <f>VLOOKUP($A407,PreSurvey!$D:AB,25,FALSE)</f>
        <v>Agree Slightly</v>
      </c>
      <c r="AQ407" t="s">
        <v>60</v>
      </c>
      <c r="AR407" s="6" t="str">
        <f>VLOOKUP($A407,PreSurvey!$D:AC,26,FALSE)</f>
        <v>Agree Slightly</v>
      </c>
      <c r="AS407" t="s">
        <v>60</v>
      </c>
      <c r="AT407" s="6" t="str">
        <f>VLOOKUP($A407,PreSurvey!$D:AD,27,FALSE)</f>
        <v>Agree Slightly</v>
      </c>
      <c r="AU407" t="s">
        <v>65</v>
      </c>
      <c r="AV407" s="6" t="str">
        <f>VLOOKUP($A407,PreSurvey!$D:AE,28,FALSE)</f>
        <v>Neither Agree nor Disagree</v>
      </c>
      <c r="AW407" t="s">
        <v>60</v>
      </c>
      <c r="AX407" s="6" t="str">
        <f>VLOOKUP($A407,PreSurvey!$D:AF,29,FALSE)</f>
        <v>Neither Agree nor Disagree</v>
      </c>
      <c r="AY407" t="s">
        <v>60</v>
      </c>
      <c r="AZ407" s="6" t="str">
        <f>VLOOKUP($A407,PreSurvey!$D:AG,30,FALSE)</f>
        <v>Neither Agree nor Disagree</v>
      </c>
      <c r="BA407" t="s">
        <v>60</v>
      </c>
      <c r="BB407" s="6" t="str">
        <f>VLOOKUP($A407,PreSurvey!$D:AH,31,FALSE)</f>
        <v>Agree Slightly</v>
      </c>
      <c r="BC407" t="s">
        <v>65</v>
      </c>
      <c r="BD407" s="6" t="str">
        <f>VLOOKUP($A407,PreSurvey!$D:AI,32,FALSE)</f>
        <v>Agree Strongly</v>
      </c>
      <c r="BE407" t="s">
        <v>68</v>
      </c>
      <c r="BF407" s="6" t="str">
        <f>VLOOKUP($A407,PreSurvey!$D:AJ,33,FALSE)</f>
        <v>Disagree Slightly</v>
      </c>
      <c r="BG407" t="s">
        <v>60</v>
      </c>
      <c r="BH407" s="6" t="str">
        <f>VLOOKUP($A407,PreSurvey!$D:AK,34,FALSE)</f>
        <v>Disagree Slightly</v>
      </c>
      <c r="BI407" t="s">
        <v>66</v>
      </c>
      <c r="BJ407" s="6" t="str">
        <f>VLOOKUP($A407,PreSurvey!$D:AL,35,FALSE)</f>
        <v>Neither Agree nor Disagree</v>
      </c>
      <c r="BK407" t="s">
        <v>60</v>
      </c>
      <c r="BL407" s="6" t="str">
        <f>VLOOKUP($A407,PreSurvey!$D:AM,36,FALSE)</f>
        <v>Neither Agree nor Disagree</v>
      </c>
      <c r="BM407" t="s">
        <v>60</v>
      </c>
      <c r="BN407" s="6" t="str">
        <f>VLOOKUP($A407,PreSurvey!$D:AN,37,FALSE)</f>
        <v>Neither Agree nor Disagree</v>
      </c>
      <c r="BO407" t="s">
        <v>60</v>
      </c>
      <c r="BP407" s="6" t="str">
        <f>VLOOKUP($A407,PreSurvey!$D:AO,38,FALSE)</f>
        <v>Agree Slightly</v>
      </c>
      <c r="BQ407" t="s">
        <v>65</v>
      </c>
      <c r="BR407" s="6" t="str">
        <f>VLOOKUP($A407,PreSurvey!$D:AP,39,FALSE)</f>
        <v>Neither Agree nor Disagree</v>
      </c>
      <c r="BS407" t="s">
        <v>60</v>
      </c>
      <c r="BT407" s="6" t="str">
        <f>VLOOKUP($A407,PreSurvey!$D:AQ,40,FALSE)</f>
        <v>Disagree Slightly</v>
      </c>
      <c r="BU407" t="s">
        <v>60</v>
      </c>
      <c r="BV407" s="6" t="str">
        <f>VLOOKUP($A407,PreSurvey!$D:AR,41,FALSE)</f>
        <v>Disagree Slightly</v>
      </c>
      <c r="BW407" t="s">
        <v>60</v>
      </c>
      <c r="BX407" s="6" t="str">
        <f>VLOOKUP($A407,PreSurvey!$D:AS,42,FALSE)</f>
        <v>Neither Agree nor Disagree</v>
      </c>
      <c r="BY407" t="s">
        <v>60</v>
      </c>
      <c r="BZ407" s="6" t="str">
        <f>VLOOKUP($A407,PreSurvey!$D:AT,43,FALSE)</f>
        <v>Neither Agree nor Disagree</v>
      </c>
      <c r="CA407" t="s">
        <v>60</v>
      </c>
      <c r="CB407" s="6" t="str">
        <f>VLOOKUP($A407,PreSurvey!$D:AU,44,FALSE)</f>
        <v>Agree Slightly</v>
      </c>
      <c r="CC407" t="s">
        <v>65</v>
      </c>
      <c r="CD407" s="6" t="str">
        <f>VLOOKUP($A407,PreSurvey!$D:AV,45,FALSE)</f>
        <v>Agree Slightly</v>
      </c>
      <c r="CE407" t="s">
        <v>65</v>
      </c>
      <c r="CF407" s="6" t="str">
        <f>VLOOKUP($A407,PreSurvey!$D:AW,46,FALSE)</f>
        <v>Agree Slightly</v>
      </c>
      <c r="CG407" t="s">
        <v>65</v>
      </c>
      <c r="CH407" s="6" t="str">
        <f>VLOOKUP($A407,PreSurvey!$D:AX,47,FALSE)</f>
        <v>Agree Slightly</v>
      </c>
      <c r="CI407" t="s">
        <v>65</v>
      </c>
      <c r="CJ407" s="6" t="str">
        <f>VLOOKUP($A407,PreSurvey!$D:AY,48,FALSE)</f>
        <v>Neither Agree nor Disagree</v>
      </c>
      <c r="CK407" t="s">
        <v>65</v>
      </c>
      <c r="CL407">
        <v>273</v>
      </c>
      <c r="CM407" s="3">
        <v>44423.540277777778</v>
      </c>
    </row>
    <row r="408" spans="1:91" x14ac:dyDescent="0.35">
      <c r="A408" s="5">
        <v>8252</v>
      </c>
      <c r="B408" t="s">
        <v>462</v>
      </c>
      <c r="C408" t="s">
        <v>703</v>
      </c>
      <c r="D408" t="s">
        <v>56</v>
      </c>
      <c r="E408" s="6" t="s">
        <v>58</v>
      </c>
      <c r="F408" s="6" t="s">
        <v>73</v>
      </c>
      <c r="G408" s="6" t="s">
        <v>58</v>
      </c>
      <c r="H408" s="6" t="s">
        <v>80</v>
      </c>
      <c r="I408">
        <v>2</v>
      </c>
      <c r="J408">
        <v>5</v>
      </c>
      <c r="K408">
        <v>5</v>
      </c>
      <c r="L408" s="6" t="str">
        <f>VLOOKUP($A408,PreSurvey!$D:M,10,FALSE)</f>
        <v>Disagree Strongly</v>
      </c>
      <c r="M408" t="s">
        <v>66</v>
      </c>
      <c r="N408" s="6" t="str">
        <f>VLOOKUP($A408,PreSurvey!$D:N,11,FALSE)</f>
        <v>Disagree Strongly</v>
      </c>
      <c r="O408" t="s">
        <v>67</v>
      </c>
      <c r="P408" s="6" t="str">
        <f>VLOOKUP($A408,PreSurvey!$D:O,12,FALSE)</f>
        <v>Disagree Slightly</v>
      </c>
      <c r="Q408" t="s">
        <v>67</v>
      </c>
      <c r="R408" s="6" t="str">
        <f>VLOOKUP($A408,PreSurvey!$D:P,13,FALSE)</f>
        <v>Agree Slightly</v>
      </c>
      <c r="S408" t="s">
        <v>65</v>
      </c>
      <c r="T408" s="6" t="str">
        <f>VLOOKUP($A408,PreSurvey!$D:Q,14,FALSE)</f>
        <v>Agree Slightly</v>
      </c>
      <c r="U408" t="s">
        <v>65</v>
      </c>
      <c r="V408" s="6" t="str">
        <f>VLOOKUP($A408,PreSurvey!$D:R,15,FALSE)</f>
        <v>Neither Agree nor Disagree</v>
      </c>
      <c r="W408" t="s">
        <v>65</v>
      </c>
      <c r="X408" s="6" t="str">
        <f>VLOOKUP($A408,PreSurvey!$D:S,16,FALSE)</f>
        <v>Disagree Slightly</v>
      </c>
      <c r="Y408" t="s">
        <v>67</v>
      </c>
      <c r="Z408" s="6" t="str">
        <f>VLOOKUP($A408,PreSurvey!$D:T,17,FALSE)</f>
        <v>Disagree Strongly</v>
      </c>
      <c r="AA408" t="s">
        <v>67</v>
      </c>
      <c r="AB408" s="6" t="str">
        <f>VLOOKUP($A408,PreSurvey!$D:U,18,FALSE)</f>
        <v>Agree Strongly</v>
      </c>
      <c r="AC408" t="s">
        <v>67</v>
      </c>
      <c r="AD408" s="6" t="str">
        <f>VLOOKUP($A408,PreSurvey!$D:V,19,FALSE)</f>
        <v>Agree Strongly</v>
      </c>
      <c r="AE408" t="s">
        <v>68</v>
      </c>
      <c r="AF408" s="6" t="str">
        <f>VLOOKUP($A408,PreSurvey!$D:W,20,FALSE)</f>
        <v>Agree Strongly</v>
      </c>
      <c r="AG408" t="s">
        <v>68</v>
      </c>
      <c r="AH408" s="6" t="str">
        <f>VLOOKUP($A408,PreSurvey!$D:X,21,FALSE)</f>
        <v>Agree Slightly</v>
      </c>
      <c r="AI408" t="s">
        <v>66</v>
      </c>
      <c r="AJ408" s="6" t="str">
        <f>VLOOKUP($A408,PreSurvey!$D:Y,22,FALSE)</f>
        <v>Disagree Slightly</v>
      </c>
      <c r="AK408" t="s">
        <v>67</v>
      </c>
      <c r="AL408" s="6" t="str">
        <f>VLOOKUP($A408,PreSurvey!$D:Z,23,FALSE)</f>
        <v>Disagree Slightly</v>
      </c>
      <c r="AM408" t="s">
        <v>66</v>
      </c>
      <c r="AN408" s="6" t="str">
        <f>VLOOKUP($A408,PreSurvey!$D:AA,24,FALSE)</f>
        <v>Disagree Strongly</v>
      </c>
      <c r="AO408" t="s">
        <v>60</v>
      </c>
      <c r="AP408" s="6" t="str">
        <f>VLOOKUP($A408,PreSurvey!$D:AB,25,FALSE)</f>
        <v>Disagree Strongly</v>
      </c>
      <c r="AQ408" t="s">
        <v>67</v>
      </c>
      <c r="AR408" s="6" t="str">
        <f>VLOOKUP($A408,PreSurvey!$D:AC,26,FALSE)</f>
        <v>Disagree Strongly</v>
      </c>
      <c r="AS408" t="s">
        <v>67</v>
      </c>
      <c r="AT408" s="6" t="str">
        <f>VLOOKUP($A408,PreSurvey!$D:AD,27,FALSE)</f>
        <v>Agree Slightly</v>
      </c>
      <c r="AU408" t="s">
        <v>68</v>
      </c>
      <c r="AV408" s="6" t="str">
        <f>VLOOKUP($A408,PreSurvey!$D:AE,28,FALSE)</f>
        <v>Agree Slightly</v>
      </c>
      <c r="AW408" t="s">
        <v>65</v>
      </c>
      <c r="AX408" s="6" t="str">
        <f>VLOOKUP($A408,PreSurvey!$D:AF,29,FALSE)</f>
        <v>Agree Slightly</v>
      </c>
      <c r="AY408" t="s">
        <v>65</v>
      </c>
      <c r="AZ408" s="6" t="str">
        <f>VLOOKUP($A408,PreSurvey!$D:AG,30,FALSE)</f>
        <v>Agree Slightly</v>
      </c>
      <c r="BA408" t="s">
        <v>65</v>
      </c>
      <c r="BB408" s="6" t="str">
        <f>VLOOKUP($A408,PreSurvey!$D:AH,31,FALSE)</f>
        <v>Agree Slightly</v>
      </c>
      <c r="BC408" t="s">
        <v>65</v>
      </c>
      <c r="BD408" s="6" t="str">
        <f>VLOOKUP($A408,PreSurvey!$D:AI,32,FALSE)</f>
        <v>Neither Agree nor Disagree</v>
      </c>
      <c r="BE408" t="s">
        <v>65</v>
      </c>
      <c r="BF408" s="6" t="str">
        <f>VLOOKUP($A408,PreSurvey!$D:AJ,33,FALSE)</f>
        <v>Disagree Slightly</v>
      </c>
      <c r="BG408" t="s">
        <v>66</v>
      </c>
      <c r="BH408" s="6" t="str">
        <f>VLOOKUP($A408,PreSurvey!$D:AK,34,FALSE)</f>
        <v>Disagree Strongly</v>
      </c>
      <c r="BI408" t="s">
        <v>67</v>
      </c>
      <c r="BJ408" s="6" t="str">
        <f>VLOOKUP($A408,PreSurvey!$D:AL,35,FALSE)</f>
        <v>Disagree Strongly</v>
      </c>
      <c r="BK408" t="s">
        <v>67</v>
      </c>
      <c r="BL408" s="6" t="str">
        <f>VLOOKUP($A408,PreSurvey!$D:AM,36,FALSE)</f>
        <v>Disagree Strongly</v>
      </c>
      <c r="BM408" t="s">
        <v>67</v>
      </c>
      <c r="BN408" s="6" t="str">
        <f>VLOOKUP($A408,PreSurvey!$D:AN,37,FALSE)</f>
        <v>Disagree Strongly</v>
      </c>
      <c r="BO408" t="s">
        <v>60</v>
      </c>
      <c r="BP408" s="6" t="str">
        <f>VLOOKUP($A408,PreSurvey!$D:AO,38,FALSE)</f>
        <v>Disagree Strongly</v>
      </c>
      <c r="BQ408" t="s">
        <v>67</v>
      </c>
      <c r="BR408" s="6" t="str">
        <f>VLOOKUP($A408,PreSurvey!$D:AP,39,FALSE)</f>
        <v>Disagree Strongly</v>
      </c>
      <c r="BS408" t="s">
        <v>67</v>
      </c>
      <c r="BT408" s="6" t="str">
        <f>VLOOKUP($A408,PreSurvey!$D:AQ,40,FALSE)</f>
        <v>Disagree Strongly</v>
      </c>
      <c r="BU408" t="s">
        <v>67</v>
      </c>
      <c r="BV408" s="6" t="str">
        <f>VLOOKUP($A408,PreSurvey!$D:AR,41,FALSE)</f>
        <v>Disagree Strongly</v>
      </c>
      <c r="BW408" t="s">
        <v>67</v>
      </c>
      <c r="BX408" s="6" t="str">
        <f>VLOOKUP($A408,PreSurvey!$D:AS,42,FALSE)</f>
        <v>Disagree Strongly</v>
      </c>
      <c r="BY408" t="s">
        <v>67</v>
      </c>
      <c r="BZ408" s="6" t="str">
        <f>VLOOKUP($A408,PreSurvey!$D:AT,43,FALSE)</f>
        <v>Disagree Strongly</v>
      </c>
      <c r="CA408" t="s">
        <v>65</v>
      </c>
      <c r="CB408" s="6" t="str">
        <f>VLOOKUP($A408,PreSurvey!$D:AU,44,FALSE)</f>
        <v>Agree Strongly</v>
      </c>
      <c r="CC408" t="s">
        <v>68</v>
      </c>
      <c r="CD408" s="6" t="str">
        <f>VLOOKUP($A408,PreSurvey!$D:AV,45,FALSE)</f>
        <v>Agree Strongly</v>
      </c>
      <c r="CE408" t="s">
        <v>68</v>
      </c>
      <c r="CF408" s="6" t="str">
        <f>VLOOKUP($A408,PreSurvey!$D:AW,46,FALSE)</f>
        <v>Agree Strongly</v>
      </c>
      <c r="CG408" t="s">
        <v>68</v>
      </c>
      <c r="CH408" s="6" t="str">
        <f>VLOOKUP($A408,PreSurvey!$D:AX,47,FALSE)</f>
        <v>Agree Strongly</v>
      </c>
      <c r="CI408" t="s">
        <v>68</v>
      </c>
      <c r="CJ408" s="6" t="str">
        <f>VLOOKUP($A408,PreSurvey!$D:AY,48,FALSE)</f>
        <v>Agree Strongly</v>
      </c>
      <c r="CK408" t="s">
        <v>68</v>
      </c>
      <c r="CL408">
        <v>368</v>
      </c>
      <c r="CM408" s="3">
        <v>44436.293749999997</v>
      </c>
    </row>
    <row r="409" spans="1:91" x14ac:dyDescent="0.35">
      <c r="A409" s="5" t="s">
        <v>761</v>
      </c>
      <c r="B409" t="s">
        <v>462</v>
      </c>
      <c r="C409" t="s">
        <v>705</v>
      </c>
      <c r="D409" t="s">
        <v>63</v>
      </c>
      <c r="E409" s="6" t="s">
        <v>52</v>
      </c>
      <c r="F409" s="6" t="s">
        <v>64</v>
      </c>
      <c r="G409" s="6" t="s">
        <v>58</v>
      </c>
      <c r="H409" s="6" t="s">
        <v>116</v>
      </c>
      <c r="I409">
        <v>5</v>
      </c>
      <c r="J409">
        <v>5</v>
      </c>
      <c r="K409">
        <v>5</v>
      </c>
      <c r="L409" s="6" t="str">
        <f>VLOOKUP($A409,PreSurvey!$D:M,10,FALSE)</f>
        <v>Disagree Strongly</v>
      </c>
      <c r="M409" t="s">
        <v>68</v>
      </c>
      <c r="N409" s="6" t="str">
        <f>VLOOKUP($A409,PreSurvey!$D:N,11,FALSE)</f>
        <v>Agree Strongly</v>
      </c>
      <c r="O409" t="s">
        <v>68</v>
      </c>
      <c r="P409" s="6" t="str">
        <f>VLOOKUP($A409,PreSurvey!$D:O,12,FALSE)</f>
        <v>Agree Strongly</v>
      </c>
      <c r="Q409" t="s">
        <v>65</v>
      </c>
      <c r="R409" s="6" t="str">
        <f>VLOOKUP($A409,PreSurvey!$D:P,13,FALSE)</f>
        <v>Disagree Strongly</v>
      </c>
      <c r="S409" t="s">
        <v>65</v>
      </c>
      <c r="T409" s="6" t="str">
        <f>VLOOKUP($A409,PreSurvey!$D:Q,14,FALSE)</f>
        <v>Disagree Strongly</v>
      </c>
      <c r="U409" t="s">
        <v>68</v>
      </c>
      <c r="V409" s="6" t="str">
        <f>VLOOKUP($A409,PreSurvey!$D:R,15,FALSE)</f>
        <v>Agree Strongly</v>
      </c>
      <c r="W409" t="s">
        <v>68</v>
      </c>
      <c r="X409" s="6" t="str">
        <f>VLOOKUP($A409,PreSurvey!$D:S,16,FALSE)</f>
        <v>Agree Strongly</v>
      </c>
      <c r="Y409" t="s">
        <v>68</v>
      </c>
      <c r="Z409" s="6" t="str">
        <f>VLOOKUP($A409,PreSurvey!$D:T,17,FALSE)</f>
        <v>Agree Strongly</v>
      </c>
      <c r="AA409" t="s">
        <v>65</v>
      </c>
      <c r="AB409" s="6" t="str">
        <f>VLOOKUP($A409,PreSurvey!$D:U,18,FALSE)</f>
        <v>Disagree Strongly</v>
      </c>
      <c r="AC409" t="s">
        <v>68</v>
      </c>
      <c r="AD409" s="6" t="str">
        <f>VLOOKUP($A409,PreSurvey!$D:V,19,FALSE)</f>
        <v>Disagree Strongly</v>
      </c>
      <c r="AE409" t="s">
        <v>65</v>
      </c>
      <c r="AF409" s="6" t="str">
        <f>VLOOKUP($A409,PreSurvey!$D:W,20,FALSE)</f>
        <v>Disagree Strongly</v>
      </c>
      <c r="AG409" t="s">
        <v>68</v>
      </c>
      <c r="AH409" s="6" t="str">
        <f>VLOOKUP($A409,PreSurvey!$D:X,21,FALSE)</f>
        <v>Disagree Strongly</v>
      </c>
      <c r="AI409" t="s">
        <v>65</v>
      </c>
      <c r="AJ409" s="6" t="str">
        <f>VLOOKUP($A409,PreSurvey!$D:Y,22,FALSE)</f>
        <v>Agree Strongly</v>
      </c>
      <c r="AK409" t="s">
        <v>68</v>
      </c>
      <c r="AL409" s="6" t="str">
        <f>VLOOKUP($A409,PreSurvey!$D:Z,23,FALSE)</f>
        <v>Disagree Strongly</v>
      </c>
      <c r="AM409" t="s">
        <v>65</v>
      </c>
      <c r="AN409" s="6" t="str">
        <f>VLOOKUP($A409,PreSurvey!$D:AA,24,FALSE)</f>
        <v>Agree Strongly</v>
      </c>
      <c r="AO409" t="s">
        <v>65</v>
      </c>
      <c r="AP409" s="6" t="str">
        <f>VLOOKUP($A409,PreSurvey!$D:AB,25,FALSE)</f>
        <v>Agree Strongly</v>
      </c>
      <c r="AQ409" t="s">
        <v>65</v>
      </c>
      <c r="AR409" s="6" t="str">
        <f>VLOOKUP($A409,PreSurvey!$D:AC,26,FALSE)</f>
        <v>Agree Strongly</v>
      </c>
      <c r="AS409" t="s">
        <v>65</v>
      </c>
      <c r="AT409" s="6" t="str">
        <f>VLOOKUP($A409,PreSurvey!$D:AD,27,FALSE)</f>
        <v>Disagree Strongly</v>
      </c>
      <c r="AU409" t="s">
        <v>65</v>
      </c>
      <c r="AV409" s="6" t="str">
        <f>VLOOKUP($A409,PreSurvey!$D:AE,28,FALSE)</f>
        <v>Agree Strongly</v>
      </c>
      <c r="AW409" t="s">
        <v>65</v>
      </c>
      <c r="AX409" s="6" t="str">
        <f>VLOOKUP($A409,PreSurvey!$D:AF,29,FALSE)</f>
        <v>Agree Strongly</v>
      </c>
      <c r="AY409" t="s">
        <v>68</v>
      </c>
      <c r="AZ409" s="6" t="str">
        <f>VLOOKUP($A409,PreSurvey!$D:AG,30,FALSE)</f>
        <v>Agree Strongly</v>
      </c>
      <c r="BA409" t="s">
        <v>60</v>
      </c>
      <c r="BB409" s="6" t="str">
        <f>VLOOKUP($A409,PreSurvey!$D:AH,31,FALSE)</f>
        <v>Disagree Strongly</v>
      </c>
      <c r="BC409" t="s">
        <v>66</v>
      </c>
      <c r="BD409" s="6" t="str">
        <f>VLOOKUP($A409,PreSurvey!$D:AI,32,FALSE)</f>
        <v>Disagree Strongly</v>
      </c>
      <c r="BE409" t="s">
        <v>60</v>
      </c>
      <c r="BF409" s="6" t="str">
        <f>VLOOKUP($A409,PreSurvey!$D:AJ,33,FALSE)</f>
        <v>Agree Strongly</v>
      </c>
      <c r="BG409" t="s">
        <v>65</v>
      </c>
      <c r="BH409" s="6" t="str">
        <f>VLOOKUP($A409,PreSurvey!$D:AK,34,FALSE)</f>
        <v>Agree Strongly</v>
      </c>
      <c r="BI409" t="s">
        <v>65</v>
      </c>
      <c r="BJ409" s="6" t="str">
        <f>VLOOKUP($A409,PreSurvey!$D:AL,35,FALSE)</f>
        <v>Agree Strongly</v>
      </c>
      <c r="BK409" t="s">
        <v>60</v>
      </c>
      <c r="BL409" s="6" t="str">
        <f>VLOOKUP($A409,PreSurvey!$D:AM,36,FALSE)</f>
        <v>Agree Strongly</v>
      </c>
      <c r="BM409" t="s">
        <v>65</v>
      </c>
      <c r="BN409" s="6" t="str">
        <f>VLOOKUP($A409,PreSurvey!$D:AN,37,FALSE)</f>
        <v>Disagree Strongly</v>
      </c>
      <c r="BO409" t="s">
        <v>60</v>
      </c>
      <c r="BP409" s="6" t="str">
        <f>VLOOKUP($A409,PreSurvey!$D:AO,38,FALSE)</f>
        <v>Agree Strongly</v>
      </c>
      <c r="BQ409" t="s">
        <v>65</v>
      </c>
      <c r="BR409" s="6" t="str">
        <f>VLOOKUP($A409,PreSurvey!$D:AP,39,FALSE)</f>
        <v>Agree Strongly</v>
      </c>
      <c r="BS409" t="s">
        <v>65</v>
      </c>
      <c r="BT409" s="6" t="str">
        <f>VLOOKUP($A409,PreSurvey!$D:AQ,40,FALSE)</f>
        <v>Agree Strongly</v>
      </c>
      <c r="BU409" t="s">
        <v>66</v>
      </c>
      <c r="BV409" s="6" t="str">
        <f>VLOOKUP($A409,PreSurvey!$D:AR,41,FALSE)</f>
        <v>Agree Strongly</v>
      </c>
      <c r="BW409" t="s">
        <v>65</v>
      </c>
      <c r="BX409" s="6" t="str">
        <f>VLOOKUP($A409,PreSurvey!$D:AS,42,FALSE)</f>
        <v>Agree Strongly</v>
      </c>
      <c r="BY409" t="s">
        <v>66</v>
      </c>
      <c r="BZ409" s="6" t="str">
        <f>VLOOKUP($A409,PreSurvey!$D:AT,43,FALSE)</f>
        <v>Disagree Strongly</v>
      </c>
      <c r="CA409" t="s">
        <v>60</v>
      </c>
      <c r="CB409" s="6" t="str">
        <f>VLOOKUP($A409,PreSurvey!$D:AU,44,FALSE)</f>
        <v>Disagree Strongly</v>
      </c>
      <c r="CC409" t="s">
        <v>65</v>
      </c>
      <c r="CD409" s="6" t="str">
        <f>VLOOKUP($A409,PreSurvey!$D:AV,45,FALSE)</f>
        <v>Disagree Strongly</v>
      </c>
      <c r="CE409" t="s">
        <v>65</v>
      </c>
      <c r="CF409" s="6" t="str">
        <f>VLOOKUP($A409,PreSurvey!$D:AW,46,FALSE)</f>
        <v>Disagree Strongly</v>
      </c>
      <c r="CG409" t="s">
        <v>60</v>
      </c>
      <c r="CH409" s="6" t="str">
        <f>VLOOKUP($A409,PreSurvey!$D:AX,47,FALSE)</f>
        <v>Disagree Strongly</v>
      </c>
      <c r="CI409" t="s">
        <v>65</v>
      </c>
      <c r="CJ409" s="6" t="str">
        <f>VLOOKUP($A409,PreSurvey!$D:AY,48,FALSE)</f>
        <v>Disagree Strongly</v>
      </c>
      <c r="CK409" t="s">
        <v>66</v>
      </c>
      <c r="CL409">
        <v>1068</v>
      </c>
      <c r="CM409" s="3">
        <v>44443.353472222225</v>
      </c>
    </row>
    <row r="410" spans="1:91" x14ac:dyDescent="0.35">
      <c r="A410" s="5" t="s">
        <v>506</v>
      </c>
      <c r="B410" t="s">
        <v>462</v>
      </c>
      <c r="C410" t="s">
        <v>703</v>
      </c>
      <c r="D410" t="s">
        <v>63</v>
      </c>
      <c r="E410" s="6" t="s">
        <v>58</v>
      </c>
      <c r="F410" s="6" t="s">
        <v>73</v>
      </c>
      <c r="G410" s="6" t="s">
        <v>58</v>
      </c>
      <c r="H410" s="6" t="s">
        <v>74</v>
      </c>
      <c r="I410">
        <v>5</v>
      </c>
      <c r="J410">
        <v>5</v>
      </c>
      <c r="K410">
        <v>5</v>
      </c>
      <c r="L410" s="6" t="str">
        <f>VLOOKUP($A410,PreSurvey!$D:M,10,FALSE)</f>
        <v>Disagree Strongly</v>
      </c>
      <c r="M410" t="s">
        <v>65</v>
      </c>
      <c r="N410" s="6" t="str">
        <f>VLOOKUP($A410,PreSurvey!$D:N,11,FALSE)</f>
        <v>Agree Slightly</v>
      </c>
      <c r="O410" t="s">
        <v>66</v>
      </c>
      <c r="P410" s="6" t="str">
        <f>VLOOKUP($A410,PreSurvey!$D:O,12,FALSE)</f>
        <v>Neither Agree nor Disagree</v>
      </c>
      <c r="Q410" t="s">
        <v>66</v>
      </c>
      <c r="R410" s="6" t="str">
        <f>VLOOKUP($A410,PreSurvey!$D:P,13,FALSE)</f>
        <v>Neither Agree nor Disagree</v>
      </c>
      <c r="S410" t="s">
        <v>68</v>
      </c>
      <c r="T410" s="6" t="str">
        <f>VLOOKUP($A410,PreSurvey!$D:Q,14,FALSE)</f>
        <v>Agree Strongly</v>
      </c>
      <c r="U410" t="s">
        <v>68</v>
      </c>
      <c r="V410" s="6" t="str">
        <f>VLOOKUP($A410,PreSurvey!$D:R,15,FALSE)</f>
        <v>Agree Slightly</v>
      </c>
      <c r="W410" t="s">
        <v>66</v>
      </c>
      <c r="X410" s="6" t="str">
        <f>VLOOKUP($A410,PreSurvey!$D:S,16,FALSE)</f>
        <v>Neither Agree nor Disagree</v>
      </c>
      <c r="Y410" t="s">
        <v>67</v>
      </c>
      <c r="Z410" s="6" t="str">
        <f>VLOOKUP($A410,PreSurvey!$D:T,17,FALSE)</f>
        <v>Disagree Strongly</v>
      </c>
      <c r="AA410" t="s">
        <v>67</v>
      </c>
      <c r="AB410" s="6" t="str">
        <f>VLOOKUP($A410,PreSurvey!$D:U,18,FALSE)</f>
        <v>Agree Slightly</v>
      </c>
      <c r="AC410" t="s">
        <v>68</v>
      </c>
      <c r="AD410" s="6" t="str">
        <f>VLOOKUP($A410,PreSurvey!$D:V,19,FALSE)</f>
        <v>Agree Slightly</v>
      </c>
      <c r="AE410" t="s">
        <v>68</v>
      </c>
      <c r="AF410" s="6" t="str">
        <f>VLOOKUP($A410,PreSurvey!$D:W,20,FALSE)</f>
        <v>Agree Strongly</v>
      </c>
      <c r="AG410" t="s">
        <v>68</v>
      </c>
      <c r="AH410" s="6" t="str">
        <f>VLOOKUP($A410,PreSurvey!$D:X,21,FALSE)</f>
        <v>Disagree Slightly</v>
      </c>
      <c r="AI410" t="s">
        <v>65</v>
      </c>
      <c r="AJ410" s="6" t="str">
        <f>VLOOKUP($A410,PreSurvey!$D:Y,22,FALSE)</f>
        <v>Neither Agree nor Disagree</v>
      </c>
      <c r="AK410" t="s">
        <v>67</v>
      </c>
      <c r="AL410" s="6" t="str">
        <f>VLOOKUP($A410,PreSurvey!$D:Z,23,FALSE)</f>
        <v>Disagree Strongly</v>
      </c>
      <c r="AM410" t="s">
        <v>67</v>
      </c>
      <c r="AN410" s="6" t="str">
        <f>VLOOKUP($A410,PreSurvey!$D:AA,24,FALSE)</f>
        <v>Neither Agree nor Disagree</v>
      </c>
      <c r="AO410" t="s">
        <v>67</v>
      </c>
      <c r="AP410" s="6" t="str">
        <f>VLOOKUP($A410,PreSurvey!$D:AB,25,FALSE)</f>
        <v>Neither Agree nor Disagree</v>
      </c>
      <c r="AQ410" t="s">
        <v>67</v>
      </c>
      <c r="AR410" s="6" t="str">
        <f>VLOOKUP($A410,PreSurvey!$D:AC,26,FALSE)</f>
        <v>Agree Strongly</v>
      </c>
      <c r="AS410" t="s">
        <v>66</v>
      </c>
      <c r="AT410" s="6" t="str">
        <f>VLOOKUP($A410,PreSurvey!$D:AD,27,FALSE)</f>
        <v>Agree Slightly</v>
      </c>
      <c r="AU410" t="s">
        <v>68</v>
      </c>
      <c r="AV410" s="6" t="str">
        <f>VLOOKUP($A410,PreSurvey!$D:AE,28,FALSE)</f>
        <v>Disagree Slightly</v>
      </c>
      <c r="AW410" t="s">
        <v>67</v>
      </c>
      <c r="AX410" s="6" t="str">
        <f>VLOOKUP($A410,PreSurvey!$D:AF,29,FALSE)</f>
        <v>Disagree Strongly</v>
      </c>
      <c r="AY410" t="s">
        <v>67</v>
      </c>
      <c r="AZ410" s="6" t="str">
        <f>VLOOKUP($A410,PreSurvey!$D:AG,30,FALSE)</f>
        <v>Agree Slightly</v>
      </c>
      <c r="BA410" t="s">
        <v>60</v>
      </c>
      <c r="BB410" s="6" t="str">
        <f>VLOOKUP($A410,PreSurvey!$D:AH,31,FALSE)</f>
        <v>Agree Strongly</v>
      </c>
      <c r="BC410" t="s">
        <v>68</v>
      </c>
      <c r="BD410" s="6" t="str">
        <f>VLOOKUP($A410,PreSurvey!$D:AI,32,FALSE)</f>
        <v>Agree Strongly</v>
      </c>
      <c r="BE410" t="s">
        <v>68</v>
      </c>
      <c r="BF410" s="6" t="str">
        <f>VLOOKUP($A410,PreSurvey!$D:AJ,33,FALSE)</f>
        <v>Disagree Strongly</v>
      </c>
      <c r="BG410" t="s">
        <v>67</v>
      </c>
      <c r="BH410" s="6" t="str">
        <f>VLOOKUP($A410,PreSurvey!$D:AK,34,FALSE)</f>
        <v>Disagree Strongly</v>
      </c>
      <c r="BI410" t="s">
        <v>67</v>
      </c>
      <c r="BJ410" s="6" t="str">
        <f>VLOOKUP($A410,PreSurvey!$D:AL,35,FALSE)</f>
        <v>Disagree Strongly</v>
      </c>
      <c r="BK410" t="s">
        <v>67</v>
      </c>
      <c r="BL410" s="6" t="str">
        <f>VLOOKUP($A410,PreSurvey!$D:AM,36,FALSE)</f>
        <v>Disagree Strongly</v>
      </c>
      <c r="BM410" t="s">
        <v>67</v>
      </c>
      <c r="BN410" s="6" t="str">
        <f>VLOOKUP($A410,PreSurvey!$D:AN,37,FALSE)</f>
        <v>Agree Slightly</v>
      </c>
      <c r="BO410" t="s">
        <v>65</v>
      </c>
      <c r="BP410" s="6" t="str">
        <f>VLOOKUP($A410,PreSurvey!$D:AO,38,FALSE)</f>
        <v>Disagree Strongly</v>
      </c>
      <c r="BQ410" t="s">
        <v>67</v>
      </c>
      <c r="BR410" s="6" t="str">
        <f>VLOOKUP($A410,PreSurvey!$D:AP,39,FALSE)</f>
        <v>Disagree Strongly</v>
      </c>
      <c r="BS410" t="s">
        <v>67</v>
      </c>
      <c r="BT410" s="6" t="str">
        <f>VLOOKUP($A410,PreSurvey!$D:AQ,40,FALSE)</f>
        <v>Disagree Strongly</v>
      </c>
      <c r="BU410" t="s">
        <v>67</v>
      </c>
      <c r="BV410" s="6" t="str">
        <f>VLOOKUP($A410,PreSurvey!$D:AR,41,FALSE)</f>
        <v>Disagree Strongly</v>
      </c>
      <c r="BW410" t="s">
        <v>67</v>
      </c>
      <c r="BX410" s="6" t="str">
        <f>VLOOKUP($A410,PreSurvey!$D:AS,42,FALSE)</f>
        <v>Neither Agree nor Disagree</v>
      </c>
      <c r="BY410" t="s">
        <v>60</v>
      </c>
      <c r="BZ410" s="6" t="str">
        <f>VLOOKUP($A410,PreSurvey!$D:AT,43,FALSE)</f>
        <v>Agree Slightly</v>
      </c>
      <c r="CA410" t="s">
        <v>68</v>
      </c>
      <c r="CB410" s="6" t="str">
        <f>VLOOKUP($A410,PreSurvey!$D:AU,44,FALSE)</f>
        <v>Agree Strongly</v>
      </c>
      <c r="CC410" t="s">
        <v>68</v>
      </c>
      <c r="CD410" s="6" t="str">
        <f>VLOOKUP($A410,PreSurvey!$D:AV,45,FALSE)</f>
        <v>Agree Strongly</v>
      </c>
      <c r="CE410" t="s">
        <v>68</v>
      </c>
      <c r="CF410" s="6" t="str">
        <f>VLOOKUP($A410,PreSurvey!$D:AW,46,FALSE)</f>
        <v>Agree Strongly</v>
      </c>
      <c r="CG410" t="s">
        <v>68</v>
      </c>
      <c r="CH410" s="6" t="str">
        <f>VLOOKUP($A410,PreSurvey!$D:AX,47,FALSE)</f>
        <v>Agree Strongly</v>
      </c>
      <c r="CI410" t="s">
        <v>68</v>
      </c>
      <c r="CJ410" s="6" t="str">
        <f>VLOOKUP($A410,PreSurvey!$D:AY,48,FALSE)</f>
        <v>Neither Agree nor Disagree</v>
      </c>
      <c r="CK410" t="s">
        <v>60</v>
      </c>
      <c r="CL410">
        <v>340</v>
      </c>
      <c r="CM410" s="3">
        <v>44436.14166666667</v>
      </c>
    </row>
    <row r="411" spans="1:91" x14ac:dyDescent="0.35">
      <c r="A411" s="5" t="s">
        <v>534</v>
      </c>
      <c r="B411" t="s">
        <v>462</v>
      </c>
      <c r="C411" t="s">
        <v>715</v>
      </c>
      <c r="D411" t="s">
        <v>63</v>
      </c>
      <c r="E411" s="6" t="s">
        <v>58</v>
      </c>
      <c r="F411" s="6" t="s">
        <v>73</v>
      </c>
      <c r="G411" s="6" t="s">
        <v>58</v>
      </c>
      <c r="H411" s="6" t="s">
        <v>74</v>
      </c>
      <c r="I411">
        <v>5</v>
      </c>
      <c r="J411">
        <v>5</v>
      </c>
      <c r="K411">
        <v>4</v>
      </c>
      <c r="L411" s="6" t="str">
        <f>VLOOKUP($A411,PreSurvey!$D:M,10,FALSE)</f>
        <v>Disagree Strongly</v>
      </c>
      <c r="M411" t="s">
        <v>65</v>
      </c>
      <c r="N411" s="6" t="str">
        <f>VLOOKUP($A411,PreSurvey!$D:N,11,FALSE)</f>
        <v>Neither Agree nor Disagree</v>
      </c>
      <c r="O411" t="s">
        <v>67</v>
      </c>
      <c r="P411" s="6" t="str">
        <f>VLOOKUP($A411,PreSurvey!$D:O,12,FALSE)</f>
        <v>Agree Strongly</v>
      </c>
      <c r="Q411" t="s">
        <v>60</v>
      </c>
      <c r="R411" s="6" t="str">
        <f>VLOOKUP($A411,PreSurvey!$D:P,13,FALSE)</f>
        <v>Neither Agree nor Disagree</v>
      </c>
      <c r="S411" t="s">
        <v>60</v>
      </c>
      <c r="T411" s="6" t="str">
        <f>VLOOKUP($A411,PreSurvey!$D:Q,14,FALSE)</f>
        <v>Neither Agree nor Disagree</v>
      </c>
      <c r="U411" t="s">
        <v>66</v>
      </c>
      <c r="V411" s="6" t="str">
        <f>VLOOKUP($A411,PreSurvey!$D:R,15,FALSE)</f>
        <v>Neither Agree nor Disagree</v>
      </c>
      <c r="W411" t="s">
        <v>60</v>
      </c>
      <c r="X411" s="6" t="str">
        <f>VLOOKUP($A411,PreSurvey!$D:S,16,FALSE)</f>
        <v>Disagree Strongly</v>
      </c>
      <c r="Y411" t="s">
        <v>67</v>
      </c>
      <c r="Z411" s="6" t="str">
        <f>VLOOKUP($A411,PreSurvey!$D:T,17,FALSE)</f>
        <v>Neither Agree nor Disagree</v>
      </c>
      <c r="AA411" t="s">
        <v>67</v>
      </c>
      <c r="AB411" s="6" t="str">
        <f>VLOOKUP($A411,PreSurvey!$D:U,18,FALSE)</f>
        <v>Neither Agree nor Disagree</v>
      </c>
      <c r="AC411" t="s">
        <v>65</v>
      </c>
      <c r="AD411" s="6" t="str">
        <f>VLOOKUP($A411,PreSurvey!$D:V,19,FALSE)</f>
        <v>Neither Agree nor Disagree</v>
      </c>
      <c r="AE411" t="s">
        <v>65</v>
      </c>
      <c r="AF411" s="6" t="str">
        <f>VLOOKUP($A411,PreSurvey!$D:W,20,FALSE)</f>
        <v>Neither Agree nor Disagree</v>
      </c>
      <c r="AG411" t="s">
        <v>60</v>
      </c>
      <c r="AH411" s="6" t="str">
        <f>VLOOKUP($A411,PreSurvey!$D:X,21,FALSE)</f>
        <v>Disagree Strongly</v>
      </c>
      <c r="AI411" t="s">
        <v>66</v>
      </c>
      <c r="AJ411" s="6" t="str">
        <f>VLOOKUP($A411,PreSurvey!$D:Y,22,FALSE)</f>
        <v>Neither Agree nor Disagree</v>
      </c>
      <c r="AK411" t="s">
        <v>67</v>
      </c>
      <c r="AL411" s="6" t="str">
        <f>VLOOKUP($A411,PreSurvey!$D:Z,23,FALSE)</f>
        <v>Disagree Strongly</v>
      </c>
      <c r="AM411" t="s">
        <v>67</v>
      </c>
      <c r="AN411" s="6" t="str">
        <f>VLOOKUP($A411,PreSurvey!$D:AA,24,FALSE)</f>
        <v>Disagree Strongly</v>
      </c>
      <c r="AO411" t="s">
        <v>67</v>
      </c>
      <c r="AP411" s="6" t="str">
        <f>VLOOKUP($A411,PreSurvey!$D:AB,25,FALSE)</f>
        <v>Disagree Strongly</v>
      </c>
      <c r="AQ411" t="s">
        <v>67</v>
      </c>
      <c r="AR411" s="6" t="str">
        <f>VLOOKUP($A411,PreSurvey!$D:AC,26,FALSE)</f>
        <v>Agree Slightly</v>
      </c>
      <c r="AS411" t="s">
        <v>65</v>
      </c>
      <c r="AT411" s="6" t="str">
        <f>VLOOKUP($A411,PreSurvey!$D:AD,27,FALSE)</f>
        <v>Agree Slightly</v>
      </c>
      <c r="AU411" t="s">
        <v>65</v>
      </c>
      <c r="AV411" s="6" t="str">
        <f>VLOOKUP($A411,PreSurvey!$D:AE,28,FALSE)</f>
        <v>Neither Agree nor Disagree</v>
      </c>
      <c r="AW411" t="s">
        <v>66</v>
      </c>
      <c r="AX411" s="6" t="str">
        <f>VLOOKUP($A411,PreSurvey!$D:AF,29,FALSE)</f>
        <v>Agree Slightly</v>
      </c>
      <c r="AY411" t="s">
        <v>60</v>
      </c>
      <c r="AZ411" s="6" t="str">
        <f>VLOOKUP($A411,PreSurvey!$D:AG,30,FALSE)</f>
        <v>Neither Agree nor Disagree</v>
      </c>
      <c r="BA411" t="s">
        <v>60</v>
      </c>
      <c r="BB411" s="6" t="str">
        <f>VLOOKUP($A411,PreSurvey!$D:AH,31,FALSE)</f>
        <v>Disagree Slightly</v>
      </c>
      <c r="BC411" t="s">
        <v>60</v>
      </c>
      <c r="BD411" s="6" t="str">
        <f>VLOOKUP($A411,PreSurvey!$D:AI,32,FALSE)</f>
        <v>Agree Slightly</v>
      </c>
      <c r="BE411" t="s">
        <v>65</v>
      </c>
      <c r="BF411" s="6" t="str">
        <f>VLOOKUP($A411,PreSurvey!$D:AJ,33,FALSE)</f>
        <v>Neither Agree nor Disagree</v>
      </c>
      <c r="BG411" t="s">
        <v>67</v>
      </c>
      <c r="BH411" s="6" t="str">
        <f>VLOOKUP($A411,PreSurvey!$D:AK,34,FALSE)</f>
        <v>Disagree Strongly</v>
      </c>
      <c r="BI411" t="s">
        <v>60</v>
      </c>
      <c r="BJ411" s="6" t="str">
        <f>VLOOKUP($A411,PreSurvey!$D:AL,35,FALSE)</f>
        <v>Disagree Strongly</v>
      </c>
      <c r="BK411" t="s">
        <v>67</v>
      </c>
      <c r="BL411" s="6" t="str">
        <f>VLOOKUP($A411,PreSurvey!$D:AM,36,FALSE)</f>
        <v>Disagree Strongly</v>
      </c>
      <c r="BM411" t="s">
        <v>67</v>
      </c>
      <c r="BN411" s="6" t="str">
        <f>VLOOKUP($A411,PreSurvey!$D:AN,37,FALSE)</f>
        <v>Neither Agree nor Disagree</v>
      </c>
      <c r="BO411" t="s">
        <v>60</v>
      </c>
      <c r="BP411" s="6" t="str">
        <f>VLOOKUP($A411,PreSurvey!$D:AO,38,FALSE)</f>
        <v>Disagree Slightly</v>
      </c>
      <c r="BQ411" t="s">
        <v>60</v>
      </c>
      <c r="BR411" s="6" t="str">
        <f>VLOOKUP($A411,PreSurvey!$D:AP,39,FALSE)</f>
        <v>Disagree Strongly</v>
      </c>
      <c r="BS411" t="s">
        <v>67</v>
      </c>
      <c r="BT411" s="6" t="str">
        <f>VLOOKUP($A411,PreSurvey!$D:AQ,40,FALSE)</f>
        <v>Disagree Strongly</v>
      </c>
      <c r="BU411" t="s">
        <v>66</v>
      </c>
      <c r="BV411" s="6" t="str">
        <f>VLOOKUP($A411,PreSurvey!$D:AR,41,FALSE)</f>
        <v>Disagree Strongly</v>
      </c>
      <c r="BW411" t="s">
        <v>66</v>
      </c>
      <c r="BX411" s="6" t="str">
        <f>VLOOKUP($A411,PreSurvey!$D:AS,42,FALSE)</f>
        <v>Agree Slightly</v>
      </c>
      <c r="BY411" t="s">
        <v>66</v>
      </c>
      <c r="BZ411" s="6" t="str">
        <f>VLOOKUP($A411,PreSurvey!$D:AT,43,FALSE)</f>
        <v>Neither Agree nor Disagree</v>
      </c>
      <c r="CA411" t="s">
        <v>66</v>
      </c>
      <c r="CB411" s="6" t="str">
        <f>VLOOKUP($A411,PreSurvey!$D:AU,44,FALSE)</f>
        <v>Agree Strongly</v>
      </c>
      <c r="CC411" t="s">
        <v>68</v>
      </c>
      <c r="CD411" s="6" t="str">
        <f>VLOOKUP($A411,PreSurvey!$D:AV,45,FALSE)</f>
        <v>Agree Strongly</v>
      </c>
      <c r="CE411" t="s">
        <v>68</v>
      </c>
      <c r="CF411" s="6" t="str">
        <f>VLOOKUP($A411,PreSurvey!$D:AW,46,FALSE)</f>
        <v>Agree Strongly</v>
      </c>
      <c r="CG411" t="s">
        <v>68</v>
      </c>
      <c r="CH411" s="6" t="str">
        <f>VLOOKUP($A411,PreSurvey!$D:AX,47,FALSE)</f>
        <v>Agree Strongly</v>
      </c>
      <c r="CI411" t="s">
        <v>68</v>
      </c>
      <c r="CJ411" s="6" t="str">
        <f>VLOOKUP($A411,PreSurvey!$D:AY,48,FALSE)</f>
        <v>Neither Agree nor Disagree</v>
      </c>
      <c r="CK411" t="s">
        <v>60</v>
      </c>
      <c r="CL411">
        <v>296</v>
      </c>
      <c r="CM411" s="3">
        <v>44426.295138888891</v>
      </c>
    </row>
    <row r="412" spans="1:91" x14ac:dyDescent="0.35">
      <c r="A412" s="5" t="s">
        <v>513</v>
      </c>
      <c r="B412" t="s">
        <v>462</v>
      </c>
      <c r="C412" t="s">
        <v>715</v>
      </c>
      <c r="D412" t="s">
        <v>56</v>
      </c>
      <c r="E412" s="6" t="s">
        <v>52</v>
      </c>
      <c r="F412" s="6" t="s">
        <v>64</v>
      </c>
      <c r="G412" s="6" t="s">
        <v>58</v>
      </c>
      <c r="H412" s="6" t="s">
        <v>74</v>
      </c>
      <c r="I412">
        <v>4</v>
      </c>
      <c r="J412">
        <v>4</v>
      </c>
      <c r="K412">
        <v>4</v>
      </c>
      <c r="L412" s="6" t="str">
        <f>VLOOKUP($A412,PreSurvey!$D:M,10,FALSE)</f>
        <v>Neither Agree nor Disagree</v>
      </c>
      <c r="M412" t="s">
        <v>68</v>
      </c>
      <c r="N412" s="6" t="str">
        <f>VLOOKUP($A412,PreSurvey!$D:N,11,FALSE)</f>
        <v>Agree Slightly</v>
      </c>
      <c r="O412" t="s">
        <v>67</v>
      </c>
      <c r="P412" s="6" t="str">
        <f>VLOOKUP($A412,PreSurvey!$D:O,12,FALSE)</f>
        <v>Disagree Strongly</v>
      </c>
      <c r="Q412" t="s">
        <v>67</v>
      </c>
      <c r="R412" s="6" t="str">
        <f>VLOOKUP($A412,PreSurvey!$D:P,13,FALSE)</f>
        <v>Agree Slightly</v>
      </c>
      <c r="S412" t="s">
        <v>68</v>
      </c>
      <c r="T412" s="6" t="str">
        <f>VLOOKUP($A412,PreSurvey!$D:Q,14,FALSE)</f>
        <v>Agree Slightly</v>
      </c>
      <c r="U412" t="s">
        <v>68</v>
      </c>
      <c r="V412" s="6" t="str">
        <f>VLOOKUP($A412,PreSurvey!$D:R,15,FALSE)</f>
        <v>Agree Slightly</v>
      </c>
      <c r="W412" t="s">
        <v>67</v>
      </c>
      <c r="X412" s="6" t="str">
        <f>VLOOKUP($A412,PreSurvey!$D:S,16,FALSE)</f>
        <v>Disagree Strongly</v>
      </c>
      <c r="Y412" t="s">
        <v>67</v>
      </c>
      <c r="Z412" s="6" t="str">
        <f>VLOOKUP($A412,PreSurvey!$D:T,17,FALSE)</f>
        <v>Neither Agree nor Disagree</v>
      </c>
      <c r="AA412" t="s">
        <v>67</v>
      </c>
      <c r="AB412" s="6" t="str">
        <f>VLOOKUP($A412,PreSurvey!$D:U,18,FALSE)</f>
        <v>Agree Slightly</v>
      </c>
      <c r="AC412" t="s">
        <v>68</v>
      </c>
      <c r="AD412" s="6" t="str">
        <f>VLOOKUP($A412,PreSurvey!$D:V,19,FALSE)</f>
        <v>Agree Slightly</v>
      </c>
      <c r="AE412" t="s">
        <v>68</v>
      </c>
      <c r="AF412" s="6" t="str">
        <f>VLOOKUP($A412,PreSurvey!$D:W,20,FALSE)</f>
        <v>Disagree Strongly</v>
      </c>
      <c r="AG412" t="s">
        <v>67</v>
      </c>
      <c r="AH412" s="6" t="str">
        <f>VLOOKUP($A412,PreSurvey!$D:X,21,FALSE)</f>
        <v>Disagree Slightly</v>
      </c>
      <c r="AI412" t="s">
        <v>68</v>
      </c>
      <c r="AJ412" s="6" t="str">
        <f>VLOOKUP($A412,PreSurvey!$D:Y,22,FALSE)</f>
        <v>Disagree Strongly</v>
      </c>
      <c r="AK412" t="s">
        <v>67</v>
      </c>
      <c r="AL412" s="6" t="str">
        <f>VLOOKUP($A412,PreSurvey!$D:Z,23,FALSE)</f>
        <v>Disagree Strongly</v>
      </c>
      <c r="AM412" t="s">
        <v>67</v>
      </c>
      <c r="AN412" s="6" t="str">
        <f>VLOOKUP($A412,PreSurvey!$D:AA,24,FALSE)</f>
        <v>Disagree Strongly</v>
      </c>
      <c r="AO412" t="s">
        <v>67</v>
      </c>
      <c r="AP412" s="6" t="str">
        <f>VLOOKUP($A412,PreSurvey!$D:AB,25,FALSE)</f>
        <v>Disagree Strongly</v>
      </c>
      <c r="AQ412" t="s">
        <v>67</v>
      </c>
      <c r="AR412" s="6" t="str">
        <f>VLOOKUP($A412,PreSurvey!$D:AC,26,FALSE)</f>
        <v>Agree Strongly</v>
      </c>
      <c r="AS412" t="s">
        <v>68</v>
      </c>
      <c r="AT412" s="6" t="str">
        <f>VLOOKUP($A412,PreSurvey!$D:AD,27,FALSE)</f>
        <v>Neither Agree nor Disagree</v>
      </c>
      <c r="AU412" t="s">
        <v>60</v>
      </c>
      <c r="AV412" s="6" t="str">
        <f>VLOOKUP($A412,PreSurvey!$D:AE,28,FALSE)</f>
        <v>Disagree Strongly</v>
      </c>
      <c r="AW412" t="s">
        <v>67</v>
      </c>
      <c r="AX412" s="6" t="str">
        <f>VLOOKUP($A412,PreSurvey!$D:AF,29,FALSE)</f>
        <v>Disagree Strongly</v>
      </c>
      <c r="AY412" t="s">
        <v>67</v>
      </c>
      <c r="AZ412" s="6" t="str">
        <f>VLOOKUP($A412,PreSurvey!$D:AG,30,FALSE)</f>
        <v>Disagree Strongly</v>
      </c>
      <c r="BA412" t="s">
        <v>67</v>
      </c>
      <c r="BB412" s="6" t="str">
        <f>VLOOKUP($A412,PreSurvey!$D:AH,31,FALSE)</f>
        <v>Agree Strongly</v>
      </c>
      <c r="BC412" t="s">
        <v>67</v>
      </c>
      <c r="BD412" s="6" t="str">
        <f>VLOOKUP($A412,PreSurvey!$D:AI,32,FALSE)</f>
        <v>Neither Agree nor Disagree</v>
      </c>
      <c r="BE412" t="s">
        <v>68</v>
      </c>
      <c r="BF412" s="6" t="str">
        <f>VLOOKUP($A412,PreSurvey!$D:AJ,33,FALSE)</f>
        <v>Disagree Strongly</v>
      </c>
      <c r="BG412" t="s">
        <v>67</v>
      </c>
      <c r="BH412" s="6" t="str">
        <f>VLOOKUP($A412,PreSurvey!$D:AK,34,FALSE)</f>
        <v>Disagree Strongly</v>
      </c>
      <c r="BI412" t="s">
        <v>67</v>
      </c>
      <c r="BJ412" s="6" t="str">
        <f>VLOOKUP($A412,PreSurvey!$D:AL,35,FALSE)</f>
        <v>Disagree Strongly</v>
      </c>
      <c r="BK412" t="s">
        <v>67</v>
      </c>
      <c r="BL412" s="6" t="str">
        <f>VLOOKUP($A412,PreSurvey!$D:AM,36,FALSE)</f>
        <v>Disagree Strongly</v>
      </c>
      <c r="BM412" t="s">
        <v>67</v>
      </c>
      <c r="BN412" s="6" t="str">
        <f>VLOOKUP($A412,PreSurvey!$D:AN,37,FALSE)</f>
        <v>Agree Slightly</v>
      </c>
      <c r="BO412" t="s">
        <v>65</v>
      </c>
      <c r="BP412" s="6" t="str">
        <f>VLOOKUP($A412,PreSurvey!$D:AO,38,FALSE)</f>
        <v>Disagree Strongly</v>
      </c>
      <c r="BQ412" t="s">
        <v>67</v>
      </c>
      <c r="BR412" s="6" t="str">
        <f>VLOOKUP($A412,PreSurvey!$D:AP,39,FALSE)</f>
        <v>Disagree Strongly</v>
      </c>
      <c r="BS412" t="s">
        <v>67</v>
      </c>
      <c r="BT412" s="6" t="str">
        <f>VLOOKUP($A412,PreSurvey!$D:AQ,40,FALSE)</f>
        <v>Disagree Strongly</v>
      </c>
      <c r="BU412" t="s">
        <v>67</v>
      </c>
      <c r="BV412" s="6" t="str">
        <f>VLOOKUP($A412,PreSurvey!$D:AR,41,FALSE)</f>
        <v>Disagree Strongly</v>
      </c>
      <c r="BW412" t="s">
        <v>67</v>
      </c>
      <c r="BX412" s="6" t="str">
        <f>VLOOKUP($A412,PreSurvey!$D:AS,42,FALSE)</f>
        <v>Agree Slightly</v>
      </c>
      <c r="BY412" t="s">
        <v>67</v>
      </c>
      <c r="BZ412" s="6" t="str">
        <f>VLOOKUP($A412,PreSurvey!$D:AT,43,FALSE)</f>
        <v>Agree Strongly</v>
      </c>
      <c r="CA412" t="s">
        <v>68</v>
      </c>
      <c r="CB412" s="6" t="str">
        <f>VLOOKUP($A412,PreSurvey!$D:AU,44,FALSE)</f>
        <v>Agree Strongly</v>
      </c>
      <c r="CC412" t="s">
        <v>68</v>
      </c>
      <c r="CD412" s="6" t="str">
        <f>VLOOKUP($A412,PreSurvey!$D:AV,45,FALSE)</f>
        <v>Agree Strongly</v>
      </c>
      <c r="CE412" t="s">
        <v>68</v>
      </c>
      <c r="CF412" s="6" t="str">
        <f>VLOOKUP($A412,PreSurvey!$D:AW,46,FALSE)</f>
        <v>Neither Agree nor Disagree</v>
      </c>
      <c r="CG412" t="s">
        <v>68</v>
      </c>
      <c r="CH412" s="6" t="str">
        <f>VLOOKUP($A412,PreSurvey!$D:AX,47,FALSE)</f>
        <v>Neither Agree nor Disagree</v>
      </c>
      <c r="CI412" t="s">
        <v>68</v>
      </c>
      <c r="CJ412" s="6" t="str">
        <f>VLOOKUP($A412,PreSurvey!$D:AY,48,FALSE)</f>
        <v>Neither Agree nor Disagree</v>
      </c>
      <c r="CK412" t="s">
        <v>60</v>
      </c>
      <c r="CL412">
        <v>328</v>
      </c>
      <c r="CM412" s="3">
        <v>44434.104166666664</v>
      </c>
    </row>
    <row r="413" spans="1:91" x14ac:dyDescent="0.35">
      <c r="A413" s="5" t="s">
        <v>567</v>
      </c>
      <c r="B413" t="s">
        <v>462</v>
      </c>
      <c r="C413" t="s">
        <v>715</v>
      </c>
      <c r="D413" t="s">
        <v>63</v>
      </c>
      <c r="E413" s="6" t="s">
        <v>58</v>
      </c>
      <c r="F413" s="6" t="s">
        <v>73</v>
      </c>
      <c r="G413" s="6" t="s">
        <v>58</v>
      </c>
      <c r="H413" s="6" t="s">
        <v>59</v>
      </c>
      <c r="I413">
        <v>3</v>
      </c>
      <c r="J413">
        <v>3</v>
      </c>
      <c r="K413">
        <v>3</v>
      </c>
      <c r="L413" s="6" t="str">
        <f>VLOOKUP($A413,PreSurvey!$D:M,10,FALSE)</f>
        <v>Neither Agree nor Disagree</v>
      </c>
      <c r="M413" t="s">
        <v>65</v>
      </c>
      <c r="N413" s="6" t="str">
        <f>VLOOKUP($A413,PreSurvey!$D:N,11,FALSE)</f>
        <v>Neither Agree nor Disagree</v>
      </c>
      <c r="O413" t="s">
        <v>65</v>
      </c>
      <c r="P413" s="6" t="str">
        <f>VLOOKUP($A413,PreSurvey!$D:O,12,FALSE)</f>
        <v>Neither Agree nor Disagree</v>
      </c>
      <c r="Q413" t="s">
        <v>65</v>
      </c>
      <c r="R413" s="6" t="str">
        <f>VLOOKUP($A413,PreSurvey!$D:P,13,FALSE)</f>
        <v>Neither Agree nor Disagree</v>
      </c>
      <c r="S413" t="s">
        <v>65</v>
      </c>
      <c r="T413" s="6" t="str">
        <f>VLOOKUP($A413,PreSurvey!$D:Q,14,FALSE)</f>
        <v>Neither Agree nor Disagree</v>
      </c>
      <c r="U413" t="s">
        <v>65</v>
      </c>
      <c r="V413" s="6" t="str">
        <f>VLOOKUP($A413,PreSurvey!$D:R,15,FALSE)</f>
        <v>Neither Agree nor Disagree</v>
      </c>
      <c r="W413" t="s">
        <v>60</v>
      </c>
      <c r="X413" s="6" t="str">
        <f>VLOOKUP($A413,PreSurvey!$D:S,16,FALSE)</f>
        <v>Neither Agree nor Disagree</v>
      </c>
      <c r="Y413" t="s">
        <v>66</v>
      </c>
      <c r="Z413" s="6" t="str">
        <f>VLOOKUP($A413,PreSurvey!$D:T,17,FALSE)</f>
        <v>Neither Agree nor Disagree</v>
      </c>
      <c r="AA413" t="s">
        <v>66</v>
      </c>
      <c r="AB413" s="6" t="str">
        <f>VLOOKUP($A413,PreSurvey!$D:U,18,FALSE)</f>
        <v>Neither Agree nor Disagree</v>
      </c>
      <c r="AC413" t="s">
        <v>65</v>
      </c>
      <c r="AD413" s="6" t="str">
        <f>VLOOKUP($A413,PreSurvey!$D:V,19,FALSE)</f>
        <v>Neither Agree nor Disagree</v>
      </c>
      <c r="AE413" t="s">
        <v>65</v>
      </c>
      <c r="AF413" s="6" t="str">
        <f>VLOOKUP($A413,PreSurvey!$D:W,20,FALSE)</f>
        <v>Neither Agree nor Disagree</v>
      </c>
      <c r="AG413" t="s">
        <v>65</v>
      </c>
      <c r="AH413" s="6" t="str">
        <f>VLOOKUP($A413,PreSurvey!$D:X,21,FALSE)</f>
        <v>Neither Agree nor Disagree</v>
      </c>
      <c r="AI413" t="s">
        <v>65</v>
      </c>
      <c r="AJ413" s="6" t="str">
        <f>VLOOKUP($A413,PreSurvey!$D:Y,22,FALSE)</f>
        <v>Neither Agree nor Disagree</v>
      </c>
      <c r="AK413" t="s">
        <v>60</v>
      </c>
      <c r="AL413" s="6" t="str">
        <f>VLOOKUP($A413,PreSurvey!$D:Z,23,FALSE)</f>
        <v>Neither Agree nor Disagree</v>
      </c>
      <c r="AM413" t="s">
        <v>60</v>
      </c>
      <c r="AN413" s="6" t="str">
        <f>VLOOKUP($A413,PreSurvey!$D:AA,24,FALSE)</f>
        <v>Neither Agree nor Disagree</v>
      </c>
      <c r="AO413" t="s">
        <v>60</v>
      </c>
      <c r="AP413" s="6" t="str">
        <f>VLOOKUP($A413,PreSurvey!$D:AB,25,FALSE)</f>
        <v>Neither Agree nor Disagree</v>
      </c>
      <c r="AQ413" t="s">
        <v>60</v>
      </c>
      <c r="AR413" s="6" t="str">
        <f>VLOOKUP($A413,PreSurvey!$D:AC,26,FALSE)</f>
        <v>Neither Agree nor Disagree</v>
      </c>
      <c r="AS413" t="s">
        <v>60</v>
      </c>
      <c r="AT413" s="6" t="str">
        <f>VLOOKUP($A413,PreSurvey!$D:AD,27,FALSE)</f>
        <v>Neither Agree nor Disagree</v>
      </c>
      <c r="AU413" t="s">
        <v>60</v>
      </c>
      <c r="AV413" s="6" t="str">
        <f>VLOOKUP($A413,PreSurvey!$D:AE,28,FALSE)</f>
        <v>Neither Agree nor Disagree</v>
      </c>
      <c r="AW413" t="s">
        <v>60</v>
      </c>
      <c r="AX413" s="6" t="str">
        <f>VLOOKUP($A413,PreSurvey!$D:AF,29,FALSE)</f>
        <v>Neither Agree nor Disagree</v>
      </c>
      <c r="AY413" t="s">
        <v>60</v>
      </c>
      <c r="AZ413" s="6" t="str">
        <f>VLOOKUP($A413,PreSurvey!$D:AG,30,FALSE)</f>
        <v>Neither Agree nor Disagree</v>
      </c>
      <c r="BA413" t="s">
        <v>60</v>
      </c>
      <c r="BB413" s="6" t="str">
        <f>VLOOKUP($A413,PreSurvey!$D:AH,31,FALSE)</f>
        <v>Neither Agree nor Disagree</v>
      </c>
      <c r="BC413" t="s">
        <v>60</v>
      </c>
      <c r="BD413" s="6" t="str">
        <f>VLOOKUP($A413,PreSurvey!$D:AI,32,FALSE)</f>
        <v>Neither Agree nor Disagree</v>
      </c>
      <c r="BE413" t="s">
        <v>60</v>
      </c>
      <c r="BF413" s="6" t="str">
        <f>VLOOKUP($A413,PreSurvey!$D:AJ,33,FALSE)</f>
        <v>Neither Agree nor Disagree</v>
      </c>
      <c r="BG413" t="s">
        <v>60</v>
      </c>
      <c r="BH413" s="6" t="str">
        <f>VLOOKUP($A413,PreSurvey!$D:AK,34,FALSE)</f>
        <v>Neither Agree nor Disagree</v>
      </c>
      <c r="BI413" t="s">
        <v>60</v>
      </c>
      <c r="BJ413" s="6" t="str">
        <f>VLOOKUP($A413,PreSurvey!$D:AL,35,FALSE)</f>
        <v>Neither Agree nor Disagree</v>
      </c>
      <c r="BK413" t="s">
        <v>60</v>
      </c>
      <c r="BL413" s="6" t="str">
        <f>VLOOKUP($A413,PreSurvey!$D:AM,36,FALSE)</f>
        <v>Neither Agree nor Disagree</v>
      </c>
      <c r="BM413" t="s">
        <v>60</v>
      </c>
      <c r="BN413" s="6" t="str">
        <f>VLOOKUP($A413,PreSurvey!$D:AN,37,FALSE)</f>
        <v>Neither Agree nor Disagree</v>
      </c>
      <c r="BO413" t="s">
        <v>60</v>
      </c>
      <c r="BP413" s="6" t="str">
        <f>VLOOKUP($A413,PreSurvey!$D:AO,38,FALSE)</f>
        <v>Neither Agree nor Disagree</v>
      </c>
      <c r="BQ413" t="s">
        <v>60</v>
      </c>
      <c r="BR413" s="6" t="str">
        <f>VLOOKUP($A413,PreSurvey!$D:AP,39,FALSE)</f>
        <v>Neither Agree nor Disagree</v>
      </c>
      <c r="BS413" t="s">
        <v>60</v>
      </c>
      <c r="BT413" s="6" t="str">
        <f>VLOOKUP($A413,PreSurvey!$D:AQ,40,FALSE)</f>
        <v>Neither Agree nor Disagree</v>
      </c>
      <c r="BU413" t="s">
        <v>60</v>
      </c>
      <c r="BV413" s="6" t="str">
        <f>VLOOKUP($A413,PreSurvey!$D:AR,41,FALSE)</f>
        <v>Neither Agree nor Disagree</v>
      </c>
      <c r="BW413" t="s">
        <v>60</v>
      </c>
      <c r="BX413" s="6" t="str">
        <f>VLOOKUP($A413,PreSurvey!$D:AS,42,FALSE)</f>
        <v>Neither Agree nor Disagree</v>
      </c>
      <c r="BY413" t="s">
        <v>60</v>
      </c>
      <c r="BZ413" s="6" t="str">
        <f>VLOOKUP($A413,PreSurvey!$D:AT,43,FALSE)</f>
        <v>Neither Agree nor Disagree</v>
      </c>
      <c r="CA413" t="s">
        <v>60</v>
      </c>
      <c r="CB413" s="6" t="str">
        <f>VLOOKUP($A413,PreSurvey!$D:AU,44,FALSE)</f>
        <v>Neither Agree nor Disagree</v>
      </c>
      <c r="CC413" t="s">
        <v>60</v>
      </c>
      <c r="CD413" s="6" t="str">
        <f>VLOOKUP($A413,PreSurvey!$D:AV,45,FALSE)</f>
        <v>Neither Agree nor Disagree</v>
      </c>
      <c r="CE413" t="s">
        <v>60</v>
      </c>
      <c r="CF413" s="6" t="str">
        <f>VLOOKUP($A413,PreSurvey!$D:AW,46,FALSE)</f>
        <v>Neither Agree nor Disagree</v>
      </c>
      <c r="CG413" t="s">
        <v>60</v>
      </c>
      <c r="CH413" s="6" t="str">
        <f>VLOOKUP($A413,PreSurvey!$D:AX,47,FALSE)</f>
        <v>Neither Agree nor Disagree</v>
      </c>
      <c r="CI413" t="s">
        <v>60</v>
      </c>
      <c r="CJ413" s="6" t="str">
        <f>VLOOKUP($A413,PreSurvey!$D:AY,48,FALSE)</f>
        <v>Neither Agree nor Disagree</v>
      </c>
      <c r="CK413" t="s">
        <v>60</v>
      </c>
      <c r="CL413">
        <v>243</v>
      </c>
      <c r="CM413" s="3">
        <v>44422.488888888889</v>
      </c>
    </row>
    <row r="414" spans="1:91" x14ac:dyDescent="0.35">
      <c r="A414" s="5" t="s">
        <v>517</v>
      </c>
      <c r="B414" t="s">
        <v>462</v>
      </c>
      <c r="C414" t="s">
        <v>703</v>
      </c>
      <c r="D414" t="s">
        <v>56</v>
      </c>
      <c r="E414" s="6" t="s">
        <v>58</v>
      </c>
      <c r="F414" s="6" t="s">
        <v>73</v>
      </c>
      <c r="G414" s="6" t="s">
        <v>58</v>
      </c>
      <c r="H414" s="6" t="s">
        <v>74</v>
      </c>
      <c r="I414">
        <v>3</v>
      </c>
      <c r="J414">
        <v>3</v>
      </c>
      <c r="K414">
        <v>3</v>
      </c>
      <c r="L414" s="6" t="str">
        <f>VLOOKUP($A414,PreSurvey!$D:M,10,FALSE)</f>
        <v>Neither Agree nor Disagree</v>
      </c>
      <c r="M414" t="s">
        <v>65</v>
      </c>
      <c r="N414" s="6" t="str">
        <f>VLOOKUP($A414,PreSurvey!$D:N,11,FALSE)</f>
        <v>Disagree Slightly</v>
      </c>
      <c r="O414" t="s">
        <v>60</v>
      </c>
      <c r="P414" s="6" t="str">
        <f>VLOOKUP($A414,PreSurvey!$D:O,12,FALSE)</f>
        <v>Disagree Slightly</v>
      </c>
      <c r="Q414" t="s">
        <v>67</v>
      </c>
      <c r="R414" s="6" t="str">
        <f>VLOOKUP($A414,PreSurvey!$D:P,13,FALSE)</f>
        <v>Agree Slightly</v>
      </c>
      <c r="S414" t="s">
        <v>65</v>
      </c>
      <c r="T414" s="6" t="str">
        <f>VLOOKUP($A414,PreSurvey!$D:Q,14,FALSE)</f>
        <v>Agree Slightly</v>
      </c>
      <c r="U414" t="s">
        <v>65</v>
      </c>
      <c r="V414" s="6" t="str">
        <f>VLOOKUP($A414,PreSurvey!$D:R,15,FALSE)</f>
        <v>Neither Agree nor Disagree</v>
      </c>
      <c r="W414" t="s">
        <v>67</v>
      </c>
      <c r="X414" s="6" t="str">
        <f>VLOOKUP($A414,PreSurvey!$D:S,16,FALSE)</f>
        <v>Disagree Slightly</v>
      </c>
      <c r="Y414" t="s">
        <v>66</v>
      </c>
      <c r="Z414" s="6" t="str">
        <f>VLOOKUP($A414,PreSurvey!$D:T,17,FALSE)</f>
        <v>Disagree Strongly</v>
      </c>
      <c r="AA414" t="s">
        <v>67</v>
      </c>
      <c r="AB414" s="6" t="str">
        <f>VLOOKUP($A414,PreSurvey!$D:U,18,FALSE)</f>
        <v>Agree Strongly</v>
      </c>
      <c r="AC414" t="s">
        <v>68</v>
      </c>
      <c r="AD414" s="6" t="str">
        <f>VLOOKUP($A414,PreSurvey!$D:V,19,FALSE)</f>
        <v>Neither Agree nor Disagree</v>
      </c>
      <c r="AE414" t="s">
        <v>65</v>
      </c>
      <c r="AF414" s="6" t="str">
        <f>VLOOKUP($A414,PreSurvey!$D:W,20,FALSE)</f>
        <v>Neither Agree nor Disagree</v>
      </c>
      <c r="AG414" t="s">
        <v>65</v>
      </c>
      <c r="AH414" s="6" t="str">
        <f>VLOOKUP($A414,PreSurvey!$D:X,21,FALSE)</f>
        <v>Neither Agree nor Disagree</v>
      </c>
      <c r="AI414" t="s">
        <v>65</v>
      </c>
      <c r="AJ414" s="6" t="str">
        <f>VLOOKUP($A414,PreSurvey!$D:Y,22,FALSE)</f>
        <v>Disagree Strongly</v>
      </c>
      <c r="AK414" t="s">
        <v>67</v>
      </c>
      <c r="AL414" s="6" t="str">
        <f>VLOOKUP($A414,PreSurvey!$D:Z,23,FALSE)</f>
        <v>Disagree Strongly</v>
      </c>
      <c r="AM414" t="s">
        <v>67</v>
      </c>
      <c r="AN414" s="6" t="str">
        <f>VLOOKUP($A414,PreSurvey!$D:AA,24,FALSE)</f>
        <v>Disagree Strongly</v>
      </c>
      <c r="AO414" t="s">
        <v>67</v>
      </c>
      <c r="AP414" s="6" t="str">
        <f>VLOOKUP($A414,PreSurvey!$D:AB,25,FALSE)</f>
        <v>Disagree Strongly</v>
      </c>
      <c r="AQ414" t="s">
        <v>67</v>
      </c>
      <c r="AR414" s="6" t="str">
        <f>VLOOKUP($A414,PreSurvey!$D:AC,26,FALSE)</f>
        <v>Disagree Strongly</v>
      </c>
      <c r="AS414" t="s">
        <v>67</v>
      </c>
      <c r="AT414" s="6" t="str">
        <f>VLOOKUP($A414,PreSurvey!$D:AD,27,FALSE)</f>
        <v>Agree Slightly</v>
      </c>
      <c r="AU414" t="s">
        <v>65</v>
      </c>
      <c r="AV414" s="6" t="str">
        <f>VLOOKUP($A414,PreSurvey!$D:AE,28,FALSE)</f>
        <v>Disagree Strongly</v>
      </c>
      <c r="AW414" t="s">
        <v>60</v>
      </c>
      <c r="AX414" s="6" t="str">
        <f>VLOOKUP($A414,PreSurvey!$D:AF,29,FALSE)</f>
        <v>Disagree Slightly</v>
      </c>
      <c r="AY414" t="s">
        <v>66</v>
      </c>
      <c r="AZ414" s="6" t="str">
        <f>VLOOKUP($A414,PreSurvey!$D:AG,30,FALSE)</f>
        <v>Disagree Slightly</v>
      </c>
      <c r="BA414" t="s">
        <v>66</v>
      </c>
      <c r="BB414" s="6" t="str">
        <f>VLOOKUP($A414,PreSurvey!$D:AH,31,FALSE)</f>
        <v>Agree Slightly</v>
      </c>
      <c r="BC414" t="s">
        <v>60</v>
      </c>
      <c r="BD414" s="6" t="str">
        <f>VLOOKUP($A414,PreSurvey!$D:AI,32,FALSE)</f>
        <v>Agree Slightly</v>
      </c>
      <c r="BE414" t="s">
        <v>65</v>
      </c>
      <c r="BF414" s="6" t="str">
        <f>VLOOKUP($A414,PreSurvey!$D:AJ,33,FALSE)</f>
        <v>Neither Agree nor Disagree</v>
      </c>
      <c r="BG414" t="s">
        <v>66</v>
      </c>
      <c r="BH414" s="6" t="str">
        <f>VLOOKUP($A414,PreSurvey!$D:AK,34,FALSE)</f>
        <v>Neither Agree nor Disagree</v>
      </c>
      <c r="BI414" t="s">
        <v>67</v>
      </c>
      <c r="BJ414" s="6" t="str">
        <f>VLOOKUP($A414,PreSurvey!$D:AL,35,FALSE)</f>
        <v>Neither Agree nor Disagree</v>
      </c>
      <c r="BK414" t="s">
        <v>60</v>
      </c>
      <c r="BL414" s="6" t="str">
        <f>VLOOKUP($A414,PreSurvey!$D:AM,36,FALSE)</f>
        <v>Neither Agree nor Disagree</v>
      </c>
      <c r="BM414" t="s">
        <v>65</v>
      </c>
      <c r="BN414" s="6" t="str">
        <f>VLOOKUP($A414,PreSurvey!$D:AN,37,FALSE)</f>
        <v>Agree Slightly</v>
      </c>
      <c r="BO414" t="s">
        <v>65</v>
      </c>
      <c r="BP414" s="6" t="str">
        <f>VLOOKUP($A414,PreSurvey!$D:AO,38,FALSE)</f>
        <v>Disagree Strongly</v>
      </c>
      <c r="BQ414" t="s">
        <v>67</v>
      </c>
      <c r="BR414" s="6" t="str">
        <f>VLOOKUP($A414,PreSurvey!$D:AP,39,FALSE)</f>
        <v>Disagree Slightly</v>
      </c>
      <c r="BS414" t="s">
        <v>66</v>
      </c>
      <c r="BT414" s="6" t="str">
        <f>VLOOKUP($A414,PreSurvey!$D:AQ,40,FALSE)</f>
        <v>Disagree Slightly</v>
      </c>
      <c r="BU414" t="s">
        <v>66</v>
      </c>
      <c r="BV414" s="6" t="str">
        <f>VLOOKUP($A414,PreSurvey!$D:AR,41,FALSE)</f>
        <v>Disagree Strongly</v>
      </c>
      <c r="BW414" t="s">
        <v>66</v>
      </c>
      <c r="BX414" s="6" t="str">
        <f>VLOOKUP($A414,PreSurvey!$D:AS,42,FALSE)</f>
        <v>Neither Agree nor Disagree</v>
      </c>
      <c r="BY414" t="s">
        <v>66</v>
      </c>
      <c r="BZ414" s="6" t="str">
        <f>VLOOKUP($A414,PreSurvey!$D:AT,43,FALSE)</f>
        <v>Neither Agree nor Disagree</v>
      </c>
      <c r="CA414" t="s">
        <v>66</v>
      </c>
      <c r="CB414" s="6" t="str">
        <f>VLOOKUP($A414,PreSurvey!$D:AU,44,FALSE)</f>
        <v>Agree Strongly</v>
      </c>
      <c r="CC414" t="s">
        <v>68</v>
      </c>
      <c r="CD414" s="6" t="str">
        <f>VLOOKUP($A414,PreSurvey!$D:AV,45,FALSE)</f>
        <v>Agree Slightly</v>
      </c>
      <c r="CE414" t="s">
        <v>68</v>
      </c>
      <c r="CF414" s="6" t="str">
        <f>VLOOKUP($A414,PreSurvey!$D:AW,46,FALSE)</f>
        <v>Agree Strongly</v>
      </c>
      <c r="CG414" t="s">
        <v>68</v>
      </c>
      <c r="CH414" s="6" t="str">
        <f>VLOOKUP($A414,PreSurvey!$D:AX,47,FALSE)</f>
        <v>Agree Strongly</v>
      </c>
      <c r="CI414" t="s">
        <v>68</v>
      </c>
      <c r="CJ414" s="6" t="str">
        <f>VLOOKUP($A414,PreSurvey!$D:AY,48,FALSE)</f>
        <v>Agree Slightly</v>
      </c>
      <c r="CK414" t="s">
        <v>65</v>
      </c>
      <c r="CL414">
        <v>319</v>
      </c>
      <c r="CM414" s="3">
        <v>44430.64166666667</v>
      </c>
    </row>
    <row r="415" spans="1:91" x14ac:dyDescent="0.35">
      <c r="A415" s="5" t="s">
        <v>461</v>
      </c>
      <c r="B415" t="s">
        <v>462</v>
      </c>
      <c r="C415" t="s">
        <v>703</v>
      </c>
      <c r="D415" t="s">
        <v>63</v>
      </c>
      <c r="E415" s="6" t="s">
        <v>58</v>
      </c>
      <c r="F415" s="6" t="s">
        <v>73</v>
      </c>
      <c r="G415" s="6" t="s">
        <v>58</v>
      </c>
      <c r="H415" s="6" t="s">
        <v>74</v>
      </c>
      <c r="I415">
        <v>4</v>
      </c>
      <c r="J415">
        <v>4</v>
      </c>
      <c r="K415">
        <v>4</v>
      </c>
      <c r="L415" s="6" t="str">
        <f>VLOOKUP($A415,PreSurvey!$D:M,10,FALSE)</f>
        <v>Neither Agree nor Disagree</v>
      </c>
      <c r="M415" t="s">
        <v>65</v>
      </c>
      <c r="N415" s="6" t="str">
        <f>VLOOKUP($A415,PreSurvey!$D:N,11,FALSE)</f>
        <v>Disagree Strongly</v>
      </c>
      <c r="O415" t="s">
        <v>66</v>
      </c>
      <c r="P415" s="6" t="str">
        <f>VLOOKUP($A415,PreSurvey!$D:O,12,FALSE)</f>
        <v>Disagree Slightly</v>
      </c>
      <c r="Q415" t="s">
        <v>66</v>
      </c>
      <c r="R415" s="6" t="str">
        <f>VLOOKUP($A415,PreSurvey!$D:P,13,FALSE)</f>
        <v>Agree Slightly</v>
      </c>
      <c r="S415" t="s">
        <v>68</v>
      </c>
      <c r="T415" s="6" t="str">
        <f>VLOOKUP($A415,PreSurvey!$D:Q,14,FALSE)</f>
        <v>Agree Slightly</v>
      </c>
      <c r="U415" t="s">
        <v>68</v>
      </c>
      <c r="V415" s="6" t="str">
        <f>VLOOKUP($A415,PreSurvey!$D:R,15,FALSE)</f>
        <v>Neither Agree nor Disagree</v>
      </c>
      <c r="W415" t="s">
        <v>66</v>
      </c>
      <c r="X415" s="6" t="str">
        <f>VLOOKUP($A415,PreSurvey!$D:S,16,FALSE)</f>
        <v>Neither Agree nor Disagree</v>
      </c>
      <c r="Y415" t="s">
        <v>66</v>
      </c>
      <c r="Z415" s="6" t="str">
        <f>VLOOKUP($A415,PreSurvey!$D:T,17,FALSE)</f>
        <v>Disagree Slightly</v>
      </c>
      <c r="AA415" t="s">
        <v>67</v>
      </c>
      <c r="AB415" s="6" t="str">
        <f>VLOOKUP($A415,PreSurvey!$D:U,18,FALSE)</f>
        <v>Agree Slightly</v>
      </c>
      <c r="AC415" t="s">
        <v>68</v>
      </c>
      <c r="AD415" s="6" t="str">
        <f>VLOOKUP($A415,PreSurvey!$D:V,19,FALSE)</f>
        <v>Disagree Slightly</v>
      </c>
      <c r="AE415" t="s">
        <v>66</v>
      </c>
      <c r="AF415" s="6" t="str">
        <f>VLOOKUP($A415,PreSurvey!$D:W,20,FALSE)</f>
        <v>Disagree Slightly</v>
      </c>
      <c r="AG415" t="s">
        <v>65</v>
      </c>
      <c r="AH415" s="6" t="str">
        <f>VLOOKUP($A415,PreSurvey!$D:X,21,FALSE)</f>
        <v>Disagree Slightly</v>
      </c>
      <c r="AI415" t="s">
        <v>65</v>
      </c>
      <c r="AJ415" s="6" t="str">
        <f>VLOOKUP($A415,PreSurvey!$D:Y,22,FALSE)</f>
        <v>Neither Agree nor Disagree</v>
      </c>
      <c r="AK415" t="s">
        <v>66</v>
      </c>
      <c r="AL415" s="6" t="str">
        <f>VLOOKUP($A415,PreSurvey!$D:Z,23,FALSE)</f>
        <v>Disagree Slightly</v>
      </c>
      <c r="AM415" t="s">
        <v>65</v>
      </c>
      <c r="AN415" s="6" t="str">
        <f>VLOOKUP($A415,PreSurvey!$D:AA,24,FALSE)</f>
        <v>Disagree Slightly</v>
      </c>
      <c r="AO415" t="s">
        <v>66</v>
      </c>
      <c r="AP415" s="6" t="str">
        <f>VLOOKUP($A415,PreSurvey!$D:AB,25,FALSE)</f>
        <v>Disagree Slightly</v>
      </c>
      <c r="AQ415" t="s">
        <v>66</v>
      </c>
      <c r="AR415" s="6" t="str">
        <f>VLOOKUP($A415,PreSurvey!$D:AC,26,FALSE)</f>
        <v>Neither Agree nor Disagree</v>
      </c>
      <c r="AS415" t="s">
        <v>60</v>
      </c>
      <c r="AT415" s="6" t="str">
        <f>VLOOKUP($A415,PreSurvey!$D:AD,27,FALSE)</f>
        <v>Agree Slightly</v>
      </c>
      <c r="AU415" t="s">
        <v>65</v>
      </c>
      <c r="AV415" s="6" t="str">
        <f>VLOOKUP($A415,PreSurvey!$D:AE,28,FALSE)</f>
        <v>Neither Agree nor Disagree</v>
      </c>
      <c r="AW415" t="s">
        <v>66</v>
      </c>
      <c r="AX415" s="6" t="str">
        <f>VLOOKUP($A415,PreSurvey!$D:AF,29,FALSE)</f>
        <v>Neither Agree nor Disagree</v>
      </c>
      <c r="AY415" t="s">
        <v>66</v>
      </c>
      <c r="AZ415" s="6" t="str">
        <f>VLOOKUP($A415,PreSurvey!$D:AG,30,FALSE)</f>
        <v>Disagree Slightly</v>
      </c>
      <c r="BA415" t="s">
        <v>66</v>
      </c>
      <c r="BB415" s="6" t="str">
        <f>VLOOKUP($A415,PreSurvey!$D:AH,31,FALSE)</f>
        <v>Agree Slightly</v>
      </c>
      <c r="BC415" t="s">
        <v>65</v>
      </c>
      <c r="BD415" s="6" t="str">
        <f>VLOOKUP($A415,PreSurvey!$D:AI,32,FALSE)</f>
        <v>Agree Strongly</v>
      </c>
      <c r="BE415" t="s">
        <v>68</v>
      </c>
      <c r="BF415" s="6" t="str">
        <f>VLOOKUP($A415,PreSurvey!$D:AJ,33,FALSE)</f>
        <v>Neither Agree nor Disagree</v>
      </c>
      <c r="BG415" t="s">
        <v>65</v>
      </c>
      <c r="BH415" s="6" t="str">
        <f>VLOOKUP($A415,PreSurvey!$D:AK,34,FALSE)</f>
        <v>Disagree Strongly</v>
      </c>
      <c r="BI415" t="s">
        <v>67</v>
      </c>
      <c r="BJ415" s="6" t="str">
        <f>VLOOKUP($A415,PreSurvey!$D:AL,35,FALSE)</f>
        <v>Disagree Slightly</v>
      </c>
      <c r="BK415" t="s">
        <v>66</v>
      </c>
      <c r="BL415" s="6" t="str">
        <f>VLOOKUP($A415,PreSurvey!$D:AM,36,FALSE)</f>
        <v>Disagree Strongly</v>
      </c>
      <c r="BM415" t="s">
        <v>66</v>
      </c>
      <c r="BN415" s="6" t="str">
        <f>VLOOKUP($A415,PreSurvey!$D:AN,37,FALSE)</f>
        <v>Neither Agree nor Disagree</v>
      </c>
      <c r="BO415" t="s">
        <v>60</v>
      </c>
      <c r="BP415" s="6" t="str">
        <f>VLOOKUP($A415,PreSurvey!$D:AO,38,FALSE)</f>
        <v>Disagree Slightly</v>
      </c>
      <c r="BQ415" t="s">
        <v>66</v>
      </c>
      <c r="BR415" s="6" t="str">
        <f>VLOOKUP($A415,PreSurvey!$D:AP,39,FALSE)</f>
        <v>Neither Agree nor Disagree</v>
      </c>
      <c r="BS415" t="s">
        <v>66</v>
      </c>
      <c r="BT415" s="6" t="str">
        <f>VLOOKUP($A415,PreSurvey!$D:AQ,40,FALSE)</f>
        <v>Neither Agree nor Disagree</v>
      </c>
      <c r="BU415" t="s">
        <v>66</v>
      </c>
      <c r="BV415" s="6" t="str">
        <f>VLOOKUP($A415,PreSurvey!$D:AR,41,FALSE)</f>
        <v>Disagree Slightly</v>
      </c>
      <c r="BW415" t="s">
        <v>66</v>
      </c>
      <c r="BX415" s="6" t="str">
        <f>VLOOKUP($A415,PreSurvey!$D:AS,42,FALSE)</f>
        <v>Neither Agree nor Disagree</v>
      </c>
      <c r="BY415" t="s">
        <v>66</v>
      </c>
      <c r="BZ415" s="6" t="str">
        <f>VLOOKUP($A415,PreSurvey!$D:AT,43,FALSE)</f>
        <v>Neither Agree nor Disagree</v>
      </c>
      <c r="CA415" t="s">
        <v>65</v>
      </c>
      <c r="CB415" s="6" t="str">
        <f>VLOOKUP($A415,PreSurvey!$D:AU,44,FALSE)</f>
        <v>Agree Slightly</v>
      </c>
      <c r="CC415" t="s">
        <v>65</v>
      </c>
      <c r="CD415" s="6" t="str">
        <f>VLOOKUP($A415,PreSurvey!$D:AV,45,FALSE)</f>
        <v>Agree Slightly</v>
      </c>
      <c r="CE415" t="s">
        <v>65</v>
      </c>
      <c r="CF415" s="6" t="str">
        <f>VLOOKUP($A415,PreSurvey!$D:AW,46,FALSE)</f>
        <v>Agree Slightly</v>
      </c>
      <c r="CG415" t="s">
        <v>65</v>
      </c>
      <c r="CH415" s="6" t="str">
        <f>VLOOKUP($A415,PreSurvey!$D:AX,47,FALSE)</f>
        <v>Agree Slightly</v>
      </c>
      <c r="CI415" t="s">
        <v>65</v>
      </c>
      <c r="CJ415" s="6" t="str">
        <f>VLOOKUP($A415,PreSurvey!$D:AY,48,FALSE)</f>
        <v>Neither Agree nor Disagree</v>
      </c>
      <c r="CK415" t="s">
        <v>65</v>
      </c>
      <c r="CL415">
        <v>482</v>
      </c>
      <c r="CM415" s="3">
        <v>44437.254861111112</v>
      </c>
    </row>
    <row r="416" spans="1:91" x14ac:dyDescent="0.35">
      <c r="A416" s="5" t="s">
        <v>522</v>
      </c>
      <c r="B416" t="s">
        <v>462</v>
      </c>
      <c r="C416" t="s">
        <v>703</v>
      </c>
      <c r="D416" t="s">
        <v>63</v>
      </c>
      <c r="E416" s="6" t="s">
        <v>52</v>
      </c>
      <c r="F416" s="6" t="s">
        <v>64</v>
      </c>
      <c r="G416" s="6" t="s">
        <v>58</v>
      </c>
      <c r="H416" s="6" t="s">
        <v>80</v>
      </c>
      <c r="I416">
        <v>5</v>
      </c>
      <c r="J416">
        <v>5</v>
      </c>
      <c r="K416">
        <v>5</v>
      </c>
      <c r="L416" s="6" t="str">
        <f>VLOOKUP($A416,PreSurvey!$D:M,10,FALSE)</f>
        <v>Neither Agree nor Disagree</v>
      </c>
      <c r="M416" t="s">
        <v>60</v>
      </c>
      <c r="N416" s="6" t="str">
        <f>VLOOKUP($A416,PreSurvey!$D:N,11,FALSE)</f>
        <v>Neither Agree nor Disagree</v>
      </c>
      <c r="O416" t="s">
        <v>66</v>
      </c>
      <c r="P416" s="6" t="str">
        <f>VLOOKUP($A416,PreSurvey!$D:O,12,FALSE)</f>
        <v>Neither Agree nor Disagree</v>
      </c>
      <c r="Q416" t="s">
        <v>66</v>
      </c>
      <c r="R416" s="6" t="str">
        <f>VLOOKUP($A416,PreSurvey!$D:P,13,FALSE)</f>
        <v>Neither Agree nor Disagree</v>
      </c>
      <c r="S416" t="s">
        <v>66</v>
      </c>
      <c r="T416" s="6" t="str">
        <f>VLOOKUP($A416,PreSurvey!$D:Q,14,FALSE)</f>
        <v>Neither Agree nor Disagree</v>
      </c>
      <c r="U416" t="s">
        <v>65</v>
      </c>
      <c r="V416" s="6" t="str">
        <f>VLOOKUP($A416,PreSurvey!$D:R,15,FALSE)</f>
        <v>Neither Agree nor Disagree</v>
      </c>
      <c r="W416" t="s">
        <v>65</v>
      </c>
      <c r="X416" s="6" t="str">
        <f>VLOOKUP($A416,PreSurvey!$D:S,16,FALSE)</f>
        <v>Agree Slightly</v>
      </c>
      <c r="Y416" t="s">
        <v>65</v>
      </c>
      <c r="Z416" s="6" t="str">
        <f>VLOOKUP($A416,PreSurvey!$D:T,17,FALSE)</f>
        <v>Neither Agree nor Disagree</v>
      </c>
      <c r="AA416" t="s">
        <v>65</v>
      </c>
      <c r="AB416" s="6" t="str">
        <f>VLOOKUP($A416,PreSurvey!$D:U,18,FALSE)</f>
        <v>Agree Slightly</v>
      </c>
      <c r="AC416" t="s">
        <v>65</v>
      </c>
      <c r="AD416" s="6" t="str">
        <f>VLOOKUP($A416,PreSurvey!$D:V,19,FALSE)</f>
        <v>Neither Agree nor Disagree</v>
      </c>
      <c r="AE416" t="s">
        <v>65</v>
      </c>
      <c r="AF416" s="6" t="str">
        <f>VLOOKUP($A416,PreSurvey!$D:W,20,FALSE)</f>
        <v>Agree Slightly</v>
      </c>
      <c r="AG416" t="s">
        <v>65</v>
      </c>
      <c r="AH416" s="6" t="str">
        <f>VLOOKUP($A416,PreSurvey!$D:X,21,FALSE)</f>
        <v>Agree Slightly</v>
      </c>
      <c r="AI416" t="s">
        <v>65</v>
      </c>
      <c r="AJ416" s="6" t="str">
        <f>VLOOKUP($A416,PreSurvey!$D:Y,22,FALSE)</f>
        <v>Agree Slightly</v>
      </c>
      <c r="AK416" t="s">
        <v>65</v>
      </c>
      <c r="AL416" s="6" t="str">
        <f>VLOOKUP($A416,PreSurvey!$D:Z,23,FALSE)</f>
        <v>Agree Slightly</v>
      </c>
      <c r="AM416" t="s">
        <v>65</v>
      </c>
      <c r="AN416" s="6" t="str">
        <f>VLOOKUP($A416,PreSurvey!$D:AA,24,FALSE)</f>
        <v>Neither Agree nor Disagree</v>
      </c>
      <c r="AO416" t="s">
        <v>68</v>
      </c>
      <c r="AP416" s="6" t="str">
        <f>VLOOKUP($A416,PreSurvey!$D:AB,25,FALSE)</f>
        <v>Neither Agree nor Disagree</v>
      </c>
      <c r="AQ416" t="s">
        <v>68</v>
      </c>
      <c r="AR416" s="6" t="str">
        <f>VLOOKUP($A416,PreSurvey!$D:AC,26,FALSE)</f>
        <v>Neither Agree nor Disagree</v>
      </c>
      <c r="AS416" t="s">
        <v>65</v>
      </c>
      <c r="AT416" s="6" t="str">
        <f>VLOOKUP($A416,PreSurvey!$D:AD,27,FALSE)</f>
        <v>Agree Slightly</v>
      </c>
      <c r="AU416" t="s">
        <v>65</v>
      </c>
      <c r="AV416" s="6" t="str">
        <f>VLOOKUP($A416,PreSurvey!$D:AE,28,FALSE)</f>
        <v>Agree Slightly</v>
      </c>
      <c r="AW416" t="s">
        <v>68</v>
      </c>
      <c r="AX416" s="6" t="str">
        <f>VLOOKUP($A416,PreSurvey!$D:AF,29,FALSE)</f>
        <v>Agree Slightly</v>
      </c>
      <c r="AY416" t="s">
        <v>65</v>
      </c>
      <c r="AZ416" s="6" t="str">
        <f>VLOOKUP($A416,PreSurvey!$D:AG,30,FALSE)</f>
        <v>Agree Slightly</v>
      </c>
      <c r="BA416" t="s">
        <v>65</v>
      </c>
      <c r="BB416" s="6" t="str">
        <f>VLOOKUP($A416,PreSurvey!$D:AH,31,FALSE)</f>
        <v>Agree Slightly</v>
      </c>
      <c r="BC416" t="s">
        <v>65</v>
      </c>
      <c r="BD416" s="6" t="str">
        <f>VLOOKUP($A416,PreSurvey!$D:AI,32,FALSE)</f>
        <v>Neither Agree nor Disagree</v>
      </c>
      <c r="BE416" t="s">
        <v>65</v>
      </c>
      <c r="BF416" s="6" t="str">
        <f>VLOOKUP($A416,PreSurvey!$D:AJ,33,FALSE)</f>
        <v>Agree Slightly</v>
      </c>
      <c r="BG416" t="s">
        <v>68</v>
      </c>
      <c r="BH416" s="6" t="str">
        <f>VLOOKUP($A416,PreSurvey!$D:AK,34,FALSE)</f>
        <v>Agree Slightly</v>
      </c>
      <c r="BI416" t="s">
        <v>68</v>
      </c>
      <c r="BJ416" s="6" t="str">
        <f>VLOOKUP($A416,PreSurvey!$D:AL,35,FALSE)</f>
        <v>Neither Agree nor Disagree</v>
      </c>
      <c r="BK416" t="s">
        <v>68</v>
      </c>
      <c r="BL416" s="6" t="str">
        <f>VLOOKUP($A416,PreSurvey!$D:AM,36,FALSE)</f>
        <v>Neither Agree nor Disagree</v>
      </c>
      <c r="BM416" t="s">
        <v>65</v>
      </c>
      <c r="BN416" s="6" t="str">
        <f>VLOOKUP($A416,PreSurvey!$D:AN,37,FALSE)</f>
        <v>Neither Agree nor Disagree</v>
      </c>
      <c r="BO416" t="s">
        <v>65</v>
      </c>
      <c r="BP416" s="6" t="str">
        <f>VLOOKUP($A416,PreSurvey!$D:AO,38,FALSE)</f>
        <v>Agree Slightly</v>
      </c>
      <c r="BQ416" t="s">
        <v>65</v>
      </c>
      <c r="BR416" s="6" t="str">
        <f>VLOOKUP($A416,PreSurvey!$D:AP,39,FALSE)</f>
        <v>Disagree Slightly</v>
      </c>
      <c r="BS416" t="s">
        <v>65</v>
      </c>
      <c r="BT416" s="6" t="str">
        <f>VLOOKUP($A416,PreSurvey!$D:AQ,40,FALSE)</f>
        <v>Neither Agree nor Disagree</v>
      </c>
      <c r="BU416" t="s">
        <v>65</v>
      </c>
      <c r="BV416" s="6" t="str">
        <f>VLOOKUP($A416,PreSurvey!$D:AR,41,FALSE)</f>
        <v>Neither Agree nor Disagree</v>
      </c>
      <c r="BW416" t="s">
        <v>65</v>
      </c>
      <c r="BX416" s="6" t="str">
        <f>VLOOKUP($A416,PreSurvey!$D:AS,42,FALSE)</f>
        <v>Neither Agree nor Disagree</v>
      </c>
      <c r="BY416" t="s">
        <v>65</v>
      </c>
      <c r="BZ416" s="6" t="str">
        <f>VLOOKUP($A416,PreSurvey!$D:AT,43,FALSE)</f>
        <v>Neither Agree nor Disagree</v>
      </c>
      <c r="CA416" t="s">
        <v>68</v>
      </c>
      <c r="CB416" s="6" t="str">
        <f>VLOOKUP($A416,PreSurvey!$D:AU,44,FALSE)</f>
        <v>Neither Agree nor Disagree</v>
      </c>
      <c r="CC416" t="s">
        <v>68</v>
      </c>
      <c r="CD416" s="6" t="str">
        <f>VLOOKUP($A416,PreSurvey!$D:AV,45,FALSE)</f>
        <v>Neither Agree nor Disagree</v>
      </c>
      <c r="CE416" t="s">
        <v>68</v>
      </c>
      <c r="CF416" s="6" t="str">
        <f>VLOOKUP($A416,PreSurvey!$D:AW,46,FALSE)</f>
        <v>Disagree Slightly</v>
      </c>
      <c r="CG416" t="s">
        <v>68</v>
      </c>
      <c r="CH416" s="6" t="str">
        <f>VLOOKUP($A416,PreSurvey!$D:AX,47,FALSE)</f>
        <v>Neither Agree nor Disagree</v>
      </c>
      <c r="CI416" t="s">
        <v>68</v>
      </c>
      <c r="CJ416" s="6" t="str">
        <f>VLOOKUP($A416,PreSurvey!$D:AY,48,FALSE)</f>
        <v>Neither Agree nor Disagree</v>
      </c>
      <c r="CK416" t="s">
        <v>65</v>
      </c>
      <c r="CL416">
        <v>313</v>
      </c>
      <c r="CM416" s="3">
        <v>44430.511805555558</v>
      </c>
    </row>
    <row r="417" spans="1:91" x14ac:dyDescent="0.35">
      <c r="A417" s="5" t="s">
        <v>552</v>
      </c>
      <c r="B417" t="s">
        <v>462</v>
      </c>
      <c r="C417" t="s">
        <v>703</v>
      </c>
      <c r="D417" t="s">
        <v>56</v>
      </c>
      <c r="E417" s="6" t="s">
        <v>58</v>
      </c>
      <c r="F417" s="6" t="s">
        <v>73</v>
      </c>
      <c r="G417" s="6" t="s">
        <v>58</v>
      </c>
      <c r="H417" s="6" t="s">
        <v>74</v>
      </c>
      <c r="I417">
        <v>4</v>
      </c>
      <c r="J417">
        <v>4</v>
      </c>
      <c r="K417">
        <v>4</v>
      </c>
      <c r="L417" s="6" t="str">
        <f>VLOOKUP($A417,PreSurvey!$D:M,10,FALSE)</f>
        <v>Neither Agree nor Disagree</v>
      </c>
      <c r="M417" t="s">
        <v>68</v>
      </c>
      <c r="N417" s="6" t="str">
        <f>VLOOKUP($A417,PreSurvey!$D:N,11,FALSE)</f>
        <v>Agree Slightly</v>
      </c>
      <c r="O417" t="s">
        <v>66</v>
      </c>
      <c r="P417" s="6" t="str">
        <f>VLOOKUP($A417,PreSurvey!$D:O,12,FALSE)</f>
        <v>Disagree Slightly</v>
      </c>
      <c r="Q417" t="s">
        <v>60</v>
      </c>
      <c r="R417" s="6" t="str">
        <f>VLOOKUP($A417,PreSurvey!$D:P,13,FALSE)</f>
        <v>Agree Slightly</v>
      </c>
      <c r="S417" t="s">
        <v>68</v>
      </c>
      <c r="T417" s="6" t="str">
        <f>VLOOKUP($A417,PreSurvey!$D:Q,14,FALSE)</f>
        <v>Agree Slightly</v>
      </c>
      <c r="U417" t="s">
        <v>68</v>
      </c>
      <c r="V417" s="6" t="str">
        <f>VLOOKUP($A417,PreSurvey!$D:R,15,FALSE)</f>
        <v>Disagree Strongly</v>
      </c>
      <c r="W417" t="s">
        <v>66</v>
      </c>
      <c r="X417" s="6" t="str">
        <f>VLOOKUP($A417,PreSurvey!$D:S,16,FALSE)</f>
        <v>Agree Strongly</v>
      </c>
      <c r="Y417" t="s">
        <v>68</v>
      </c>
      <c r="Z417" s="6" t="str">
        <f>VLOOKUP($A417,PreSurvey!$D:T,17,FALSE)</f>
        <v>Disagree Strongly</v>
      </c>
      <c r="AA417" t="s">
        <v>67</v>
      </c>
      <c r="AB417" s="6" t="str">
        <f>VLOOKUP($A417,PreSurvey!$D:U,18,FALSE)</f>
        <v>Agree Strongly</v>
      </c>
      <c r="AC417" t="s">
        <v>66</v>
      </c>
      <c r="AD417" s="6" t="str">
        <f>VLOOKUP($A417,PreSurvey!$D:V,19,FALSE)</f>
        <v>Agree Slightly</v>
      </c>
      <c r="AE417" t="s">
        <v>66</v>
      </c>
      <c r="AF417" s="6" t="str">
        <f>VLOOKUP($A417,PreSurvey!$D:W,20,FALSE)</f>
        <v>Agree Slightly</v>
      </c>
      <c r="AG417" t="s">
        <v>66</v>
      </c>
      <c r="AH417" s="6" t="str">
        <f>VLOOKUP($A417,PreSurvey!$D:X,21,FALSE)</f>
        <v>Neither Agree nor Disagree</v>
      </c>
      <c r="AI417" t="s">
        <v>67</v>
      </c>
      <c r="AJ417" s="6" t="str">
        <f>VLOOKUP($A417,PreSurvey!$D:Y,22,FALSE)</f>
        <v>Neither Agree nor Disagree</v>
      </c>
      <c r="AK417" t="s">
        <v>67</v>
      </c>
      <c r="AL417" s="6" t="str">
        <f>VLOOKUP($A417,PreSurvey!$D:Z,23,FALSE)</f>
        <v>Disagree Slightly</v>
      </c>
      <c r="AM417" t="s">
        <v>67</v>
      </c>
      <c r="AN417" s="6" t="str">
        <f>VLOOKUP($A417,PreSurvey!$D:AA,24,FALSE)</f>
        <v>Disagree Slightly</v>
      </c>
      <c r="AO417" t="s">
        <v>67</v>
      </c>
      <c r="AP417" s="6" t="str">
        <f>VLOOKUP($A417,PreSurvey!$D:AB,25,FALSE)</f>
        <v>Disagree Slightly</v>
      </c>
      <c r="AQ417" t="s">
        <v>67</v>
      </c>
      <c r="AR417" s="6" t="str">
        <f>VLOOKUP($A417,PreSurvey!$D:AC,26,FALSE)</f>
        <v>Neither Agree nor Disagree</v>
      </c>
      <c r="AS417" t="s">
        <v>60</v>
      </c>
      <c r="AT417" s="6" t="str">
        <f>VLOOKUP($A417,PreSurvey!$D:AD,27,FALSE)</f>
        <v>Agree Slightly</v>
      </c>
      <c r="AU417" t="s">
        <v>65</v>
      </c>
      <c r="AV417" s="6" t="str">
        <f>VLOOKUP($A417,PreSurvey!$D:AE,28,FALSE)</f>
        <v>Disagree Slightly</v>
      </c>
      <c r="AW417" t="s">
        <v>67</v>
      </c>
      <c r="AX417" s="6" t="str">
        <f>VLOOKUP($A417,PreSurvey!$D:AF,29,FALSE)</f>
        <v>Agree Strongly</v>
      </c>
      <c r="AY417" t="s">
        <v>67</v>
      </c>
      <c r="AZ417" s="6" t="str">
        <f>VLOOKUP($A417,PreSurvey!$D:AG,30,FALSE)</f>
        <v>Agree Slightly</v>
      </c>
      <c r="BA417" t="s">
        <v>67</v>
      </c>
      <c r="BB417" s="6" t="str">
        <f>VLOOKUP($A417,PreSurvey!$D:AH,31,FALSE)</f>
        <v>Agree Slightly</v>
      </c>
      <c r="BC417" t="s">
        <v>66</v>
      </c>
      <c r="BD417" s="6" t="str">
        <f>VLOOKUP($A417,PreSurvey!$D:AI,32,FALSE)</f>
        <v>Agree Slightly</v>
      </c>
      <c r="BE417" t="s">
        <v>65</v>
      </c>
      <c r="BF417" s="6" t="str">
        <f>VLOOKUP($A417,PreSurvey!$D:AJ,33,FALSE)</f>
        <v>Disagree Slightly</v>
      </c>
      <c r="BG417" t="s">
        <v>67</v>
      </c>
      <c r="BH417" s="6" t="str">
        <f>VLOOKUP($A417,PreSurvey!$D:AK,34,FALSE)</f>
        <v>Neither Agree nor Disagree</v>
      </c>
      <c r="BI417" t="s">
        <v>67</v>
      </c>
      <c r="BJ417" s="6" t="str">
        <f>VLOOKUP($A417,PreSurvey!$D:AL,35,FALSE)</f>
        <v>Agree Slightly</v>
      </c>
      <c r="BK417" t="s">
        <v>67</v>
      </c>
      <c r="BL417" s="6" t="str">
        <f>VLOOKUP($A417,PreSurvey!$D:AM,36,FALSE)</f>
        <v>Neither Agree nor Disagree</v>
      </c>
      <c r="BM417" t="s">
        <v>65</v>
      </c>
      <c r="BN417" s="6" t="str">
        <f>VLOOKUP($A417,PreSurvey!$D:AN,37,FALSE)</f>
        <v>Agree Slightly</v>
      </c>
      <c r="BO417" t="s">
        <v>68</v>
      </c>
      <c r="BP417" s="6" t="str">
        <f>VLOOKUP($A417,PreSurvey!$D:AO,38,FALSE)</f>
        <v>Disagree Slightly</v>
      </c>
      <c r="BQ417" t="s">
        <v>67</v>
      </c>
      <c r="BR417" s="6" t="str">
        <f>VLOOKUP($A417,PreSurvey!$D:AP,39,FALSE)</f>
        <v>Disagree Slightly</v>
      </c>
      <c r="BS417" t="s">
        <v>67</v>
      </c>
      <c r="BT417" s="6" t="str">
        <f>VLOOKUP($A417,PreSurvey!$D:AQ,40,FALSE)</f>
        <v>Disagree Slightly</v>
      </c>
      <c r="BU417" t="s">
        <v>67</v>
      </c>
      <c r="BV417" s="6" t="str">
        <f>VLOOKUP($A417,PreSurvey!$D:AR,41,FALSE)</f>
        <v>Disagree Slightly</v>
      </c>
      <c r="BW417" t="s">
        <v>67</v>
      </c>
      <c r="BX417" s="6" t="str">
        <f>VLOOKUP($A417,PreSurvey!$D:AS,42,FALSE)</f>
        <v>Disagree Slightly</v>
      </c>
      <c r="BY417" t="s">
        <v>67</v>
      </c>
      <c r="BZ417" s="6" t="str">
        <f>VLOOKUP($A417,PreSurvey!$D:AT,43,FALSE)</f>
        <v>Agree Slightly</v>
      </c>
      <c r="CA417" t="s">
        <v>68</v>
      </c>
      <c r="CB417" s="6" t="str">
        <f>VLOOKUP($A417,PreSurvey!$D:AU,44,FALSE)</f>
        <v>Agree Strongly</v>
      </c>
      <c r="CC417" t="s">
        <v>65</v>
      </c>
      <c r="CD417" s="6" t="str">
        <f>VLOOKUP($A417,PreSurvey!$D:AV,45,FALSE)</f>
        <v>Agree Strongly</v>
      </c>
      <c r="CE417" t="s">
        <v>68</v>
      </c>
      <c r="CF417" s="6" t="str">
        <f>VLOOKUP($A417,PreSurvey!$D:AW,46,FALSE)</f>
        <v>Agree Strongly</v>
      </c>
      <c r="CG417" t="s">
        <v>60</v>
      </c>
      <c r="CH417" s="6" t="str">
        <f>VLOOKUP($A417,PreSurvey!$D:AX,47,FALSE)</f>
        <v>Agree Strongly</v>
      </c>
      <c r="CI417" t="s">
        <v>60</v>
      </c>
      <c r="CJ417" s="6" t="str">
        <f>VLOOKUP($A417,PreSurvey!$D:AY,48,FALSE)</f>
        <v>Agree Strongly</v>
      </c>
      <c r="CK417" t="s">
        <v>60</v>
      </c>
      <c r="CL417">
        <v>259</v>
      </c>
      <c r="CM417" s="3">
        <v>44422.546527777777</v>
      </c>
    </row>
    <row r="418" spans="1:91" x14ac:dyDescent="0.35">
      <c r="A418" s="5" t="s">
        <v>569</v>
      </c>
      <c r="B418" t="s">
        <v>462</v>
      </c>
      <c r="C418" t="s">
        <v>703</v>
      </c>
      <c r="D418" t="s">
        <v>63</v>
      </c>
      <c r="E418" s="6" t="s">
        <v>58</v>
      </c>
      <c r="F418" s="6" t="s">
        <v>73</v>
      </c>
      <c r="G418" s="6" t="s">
        <v>58</v>
      </c>
      <c r="H418" s="6" t="s">
        <v>59</v>
      </c>
      <c r="I418">
        <v>3</v>
      </c>
      <c r="J418">
        <v>3</v>
      </c>
      <c r="K418">
        <v>3</v>
      </c>
      <c r="L418" s="6" t="str">
        <f>VLOOKUP($A418,PreSurvey!$D:M,10,FALSE)</f>
        <v>Neither Agree nor Disagree</v>
      </c>
      <c r="M418" t="s">
        <v>65</v>
      </c>
      <c r="N418" s="6" t="str">
        <f>VLOOKUP($A418,PreSurvey!$D:N,11,FALSE)</f>
        <v>Agree Slightly</v>
      </c>
      <c r="O418" t="s">
        <v>60</v>
      </c>
      <c r="P418" s="6" t="str">
        <f>VLOOKUP($A418,PreSurvey!$D:O,12,FALSE)</f>
        <v>Neither Agree nor Disagree</v>
      </c>
      <c r="Q418" t="s">
        <v>66</v>
      </c>
      <c r="R418" s="6" t="str">
        <f>VLOOKUP($A418,PreSurvey!$D:P,13,FALSE)</f>
        <v>Neither Agree nor Disagree</v>
      </c>
      <c r="S418" t="s">
        <v>65</v>
      </c>
      <c r="T418" s="6" t="str">
        <f>VLOOKUP($A418,PreSurvey!$D:Q,14,FALSE)</f>
        <v>Neither Agree nor Disagree</v>
      </c>
      <c r="U418" t="s">
        <v>65</v>
      </c>
      <c r="V418" s="6" t="str">
        <f>VLOOKUP($A418,PreSurvey!$D:R,15,FALSE)</f>
        <v>Disagree Slightly</v>
      </c>
      <c r="W418" t="s">
        <v>66</v>
      </c>
      <c r="X418" s="6" t="str">
        <f>VLOOKUP($A418,PreSurvey!$D:S,16,FALSE)</f>
        <v>Neither Agree nor Disagree</v>
      </c>
      <c r="Y418" t="s">
        <v>66</v>
      </c>
      <c r="Z418" s="6" t="str">
        <f>VLOOKUP($A418,PreSurvey!$D:T,17,FALSE)</f>
        <v>Neither Agree nor Disagree</v>
      </c>
      <c r="AA418" t="s">
        <v>66</v>
      </c>
      <c r="AB418" s="6" t="str">
        <f>VLOOKUP($A418,PreSurvey!$D:U,18,FALSE)</f>
        <v>Agree Slightly</v>
      </c>
      <c r="AC418" t="s">
        <v>65</v>
      </c>
      <c r="AD418" s="6" t="str">
        <f>VLOOKUP($A418,PreSurvey!$D:V,19,FALSE)</f>
        <v>Agree Slightly</v>
      </c>
      <c r="AE418" t="s">
        <v>65</v>
      </c>
      <c r="AF418" s="6" t="str">
        <f>VLOOKUP($A418,PreSurvey!$D:W,20,FALSE)</f>
        <v>Agree Slightly</v>
      </c>
      <c r="AG418" t="s">
        <v>65</v>
      </c>
      <c r="AH418" s="6" t="str">
        <f>VLOOKUP($A418,PreSurvey!$D:X,21,FALSE)</f>
        <v>Agree Slightly</v>
      </c>
      <c r="AI418" t="s">
        <v>65</v>
      </c>
      <c r="AJ418" s="6" t="str">
        <f>VLOOKUP($A418,PreSurvey!$D:Y,22,FALSE)</f>
        <v>Agree Slightly</v>
      </c>
      <c r="AK418" t="s">
        <v>60</v>
      </c>
      <c r="AL418" s="6" t="str">
        <f>VLOOKUP($A418,PreSurvey!$D:Z,23,FALSE)</f>
        <v>Neither Agree nor Disagree</v>
      </c>
      <c r="AM418" t="s">
        <v>65</v>
      </c>
      <c r="AN418" s="6" t="str">
        <f>VLOOKUP($A418,PreSurvey!$D:AA,24,FALSE)</f>
        <v>Neither Agree nor Disagree</v>
      </c>
      <c r="AO418" t="s">
        <v>66</v>
      </c>
      <c r="AP418" s="6" t="str">
        <f>VLOOKUP($A418,PreSurvey!$D:AB,25,FALSE)</f>
        <v>Disagree Slightly</v>
      </c>
      <c r="AQ418" t="s">
        <v>66</v>
      </c>
      <c r="AR418" s="6" t="str">
        <f>VLOOKUP($A418,PreSurvey!$D:AC,26,FALSE)</f>
        <v>Disagree Slightly</v>
      </c>
      <c r="AS418" t="s">
        <v>66</v>
      </c>
      <c r="AT418" s="6" t="str">
        <f>VLOOKUP($A418,PreSurvey!$D:AD,27,FALSE)</f>
        <v>Neither Agree nor Disagree</v>
      </c>
      <c r="AU418" t="s">
        <v>66</v>
      </c>
      <c r="AV418" s="6" t="str">
        <f>VLOOKUP($A418,PreSurvey!$D:AE,28,FALSE)</f>
        <v>Disagree Slightly</v>
      </c>
      <c r="AW418" t="s">
        <v>66</v>
      </c>
      <c r="AX418" s="6" t="str">
        <f>VLOOKUP($A418,PreSurvey!$D:AF,29,FALSE)</f>
        <v>Disagree Slightly</v>
      </c>
      <c r="AY418" t="s">
        <v>66</v>
      </c>
      <c r="AZ418" s="6" t="str">
        <f>VLOOKUP($A418,PreSurvey!$D:AG,30,FALSE)</f>
        <v>Disagree Slightly</v>
      </c>
      <c r="BA418" t="s">
        <v>66</v>
      </c>
      <c r="BB418" s="6" t="str">
        <f>VLOOKUP($A418,PreSurvey!$D:AH,31,FALSE)</f>
        <v>Agree Slightly</v>
      </c>
      <c r="BC418" t="s">
        <v>65</v>
      </c>
      <c r="BD418" s="6" t="str">
        <f>VLOOKUP($A418,PreSurvey!$D:AI,32,FALSE)</f>
        <v>Agree Slightly</v>
      </c>
      <c r="BE418" t="s">
        <v>65</v>
      </c>
      <c r="BF418" s="6" t="str">
        <f>VLOOKUP($A418,PreSurvey!$D:AJ,33,FALSE)</f>
        <v>Neither Agree nor Disagree</v>
      </c>
      <c r="BG418" t="s">
        <v>66</v>
      </c>
      <c r="BH418" s="6" t="str">
        <f>VLOOKUP($A418,PreSurvey!$D:AK,34,FALSE)</f>
        <v>Neither Agree nor Disagree</v>
      </c>
      <c r="BI418" t="s">
        <v>66</v>
      </c>
      <c r="BJ418" s="6" t="str">
        <f>VLOOKUP($A418,PreSurvey!$D:AL,35,FALSE)</f>
        <v>Disagree Slightly</v>
      </c>
      <c r="BK418" t="s">
        <v>60</v>
      </c>
      <c r="BL418" s="6" t="str">
        <f>VLOOKUP($A418,PreSurvey!$D:AM,36,FALSE)</f>
        <v>Neither Agree nor Disagree</v>
      </c>
      <c r="BM418" t="s">
        <v>60</v>
      </c>
      <c r="BN418" s="6" t="str">
        <f>VLOOKUP($A418,PreSurvey!$D:AN,37,FALSE)</f>
        <v>Disagree Slightly</v>
      </c>
      <c r="BO418" t="s">
        <v>66</v>
      </c>
      <c r="BP418" s="6" t="str">
        <f>VLOOKUP($A418,PreSurvey!$D:AO,38,FALSE)</f>
        <v>Disagree Slightly</v>
      </c>
      <c r="BQ418" t="s">
        <v>60</v>
      </c>
      <c r="BR418" s="6" t="str">
        <f>VLOOKUP($A418,PreSurvey!$D:AP,39,FALSE)</f>
        <v>Neither Agree nor Disagree</v>
      </c>
      <c r="BS418" t="s">
        <v>66</v>
      </c>
      <c r="BT418" s="6" t="str">
        <f>VLOOKUP($A418,PreSurvey!$D:AQ,40,FALSE)</f>
        <v>Neither Agree nor Disagree</v>
      </c>
      <c r="BU418" t="s">
        <v>66</v>
      </c>
      <c r="BV418" s="6" t="str">
        <f>VLOOKUP($A418,PreSurvey!$D:AR,41,FALSE)</f>
        <v>Disagree Slightly</v>
      </c>
      <c r="BW418" t="s">
        <v>66</v>
      </c>
      <c r="BX418" s="6" t="str">
        <f>VLOOKUP($A418,PreSurvey!$D:AS,42,FALSE)</f>
        <v>Neither Agree nor Disagree</v>
      </c>
      <c r="BY418" t="s">
        <v>60</v>
      </c>
      <c r="BZ418" s="6" t="str">
        <f>VLOOKUP($A418,PreSurvey!$D:AT,43,FALSE)</f>
        <v>Neither Agree nor Disagree</v>
      </c>
      <c r="CA418" t="s">
        <v>60</v>
      </c>
      <c r="CB418" s="6" t="str">
        <f>VLOOKUP($A418,PreSurvey!$D:AU,44,FALSE)</f>
        <v>Agree Slightly</v>
      </c>
      <c r="CC418" t="s">
        <v>65</v>
      </c>
      <c r="CD418" s="6" t="str">
        <f>VLOOKUP($A418,PreSurvey!$D:AV,45,FALSE)</f>
        <v>Agree Slightly</v>
      </c>
      <c r="CE418" t="s">
        <v>65</v>
      </c>
      <c r="CF418" s="6" t="str">
        <f>VLOOKUP($A418,PreSurvey!$D:AW,46,FALSE)</f>
        <v>Agree Slightly</v>
      </c>
      <c r="CG418" t="s">
        <v>65</v>
      </c>
      <c r="CH418" s="6" t="str">
        <f>VLOOKUP($A418,PreSurvey!$D:AX,47,FALSE)</f>
        <v>Agree Slightly</v>
      </c>
      <c r="CI418" t="s">
        <v>65</v>
      </c>
      <c r="CJ418" s="6" t="str">
        <f>VLOOKUP($A418,PreSurvey!$D:AY,48,FALSE)</f>
        <v>Neither Agree nor Disagree</v>
      </c>
      <c r="CK418" t="s">
        <v>60</v>
      </c>
      <c r="CL418">
        <v>245</v>
      </c>
      <c r="CM418" s="3">
        <v>44422.492361111108</v>
      </c>
    </row>
    <row r="419" spans="1:91" x14ac:dyDescent="0.35">
      <c r="A419" s="5" t="s">
        <v>700</v>
      </c>
      <c r="B419" t="s">
        <v>79</v>
      </c>
      <c r="C419" t="s">
        <v>702</v>
      </c>
      <c r="D419" t="s">
        <v>56</v>
      </c>
      <c r="E419" s="6" t="s">
        <v>58</v>
      </c>
      <c r="F419" s="6" t="s">
        <v>90</v>
      </c>
      <c r="G419" s="6" t="s">
        <v>58</v>
      </c>
      <c r="H419" s="6" t="s">
        <v>116</v>
      </c>
      <c r="I419">
        <v>5</v>
      </c>
      <c r="J419">
        <v>5</v>
      </c>
      <c r="K419">
        <v>5</v>
      </c>
      <c r="L419" s="6" t="s">
        <v>65</v>
      </c>
      <c r="M419" t="s">
        <v>65</v>
      </c>
      <c r="N419" s="6" t="s">
        <v>65</v>
      </c>
      <c r="O419" t="s">
        <v>65</v>
      </c>
      <c r="P419" s="6" t="s">
        <v>65</v>
      </c>
      <c r="Q419" t="s">
        <v>65</v>
      </c>
      <c r="R419" s="6" t="s">
        <v>65</v>
      </c>
      <c r="S419" t="s">
        <v>65</v>
      </c>
      <c r="T419" s="6" t="s">
        <v>65</v>
      </c>
      <c r="U419" t="s">
        <v>65</v>
      </c>
      <c r="V419" s="6" t="s">
        <v>65</v>
      </c>
      <c r="W419" t="s">
        <v>60</v>
      </c>
      <c r="X419" s="6" t="s">
        <v>68</v>
      </c>
      <c r="Y419" t="s">
        <v>60</v>
      </c>
      <c r="Z419" s="6" t="s">
        <v>65</v>
      </c>
      <c r="AA419" t="s">
        <v>66</v>
      </c>
      <c r="AB419" s="6" t="s">
        <v>65</v>
      </c>
      <c r="AC419" t="s">
        <v>68</v>
      </c>
      <c r="AD419" s="6" t="s">
        <v>65</v>
      </c>
      <c r="AE419" t="s">
        <v>65</v>
      </c>
      <c r="AF419" s="6" t="s">
        <v>65</v>
      </c>
      <c r="AG419" t="s">
        <v>68</v>
      </c>
      <c r="AH419" s="6" t="s">
        <v>65</v>
      </c>
      <c r="AI419" t="s">
        <v>68</v>
      </c>
      <c r="AJ419" s="6" t="s">
        <v>65</v>
      </c>
      <c r="AK419" t="s">
        <v>60</v>
      </c>
      <c r="AL419" s="6" t="s">
        <v>66</v>
      </c>
      <c r="AM419" t="s">
        <v>66</v>
      </c>
      <c r="AN419" s="6" t="s">
        <v>60</v>
      </c>
      <c r="AO419" t="s">
        <v>66</v>
      </c>
      <c r="AP419" s="6" t="s">
        <v>60</v>
      </c>
      <c r="AQ419" t="s">
        <v>66</v>
      </c>
      <c r="AR419" s="6" t="s">
        <v>60</v>
      </c>
      <c r="AS419" t="s">
        <v>60</v>
      </c>
      <c r="AT419" s="6" t="s">
        <v>65</v>
      </c>
      <c r="AU419" t="s">
        <v>68</v>
      </c>
      <c r="AV419" s="6" t="s">
        <v>60</v>
      </c>
      <c r="AW419" t="s">
        <v>60</v>
      </c>
      <c r="AX419" s="6" t="s">
        <v>60</v>
      </c>
      <c r="AY419" t="s">
        <v>60</v>
      </c>
      <c r="AZ419" s="6" t="s">
        <v>60</v>
      </c>
      <c r="BA419" t="s">
        <v>65</v>
      </c>
      <c r="BB419" s="6" t="s">
        <v>60</v>
      </c>
      <c r="BC419" t="s">
        <v>65</v>
      </c>
      <c r="BD419" s="6" t="s">
        <v>65</v>
      </c>
      <c r="BE419" t="s">
        <v>65</v>
      </c>
      <c r="BF419" s="6" t="s">
        <v>60</v>
      </c>
      <c r="BG419" t="s">
        <v>66</v>
      </c>
      <c r="BH419" s="6" t="s">
        <v>67</v>
      </c>
      <c r="BI419" t="s">
        <v>67</v>
      </c>
      <c r="BJ419" s="6" t="s">
        <v>67</v>
      </c>
      <c r="BK419" t="s">
        <v>67</v>
      </c>
      <c r="BL419" s="6" t="s">
        <v>66</v>
      </c>
      <c r="BM419" t="s">
        <v>60</v>
      </c>
      <c r="BN419" s="6" t="s">
        <v>60</v>
      </c>
      <c r="BO419" t="s">
        <v>60</v>
      </c>
      <c r="BP419" s="6" t="s">
        <v>66</v>
      </c>
      <c r="BQ419" t="s">
        <v>66</v>
      </c>
      <c r="BR419" s="6" t="s">
        <v>60</v>
      </c>
      <c r="BS419" t="s">
        <v>66</v>
      </c>
      <c r="BT419" s="6" t="s">
        <v>60</v>
      </c>
      <c r="BU419" t="s">
        <v>66</v>
      </c>
      <c r="BV419" s="6" t="s">
        <v>60</v>
      </c>
      <c r="BW419" t="s">
        <v>66</v>
      </c>
      <c r="BX419" s="6" t="s">
        <v>68</v>
      </c>
      <c r="BY419" t="s">
        <v>68</v>
      </c>
      <c r="BZ419" s="6" t="s">
        <v>60</v>
      </c>
      <c r="CA419" t="s">
        <v>65</v>
      </c>
      <c r="CB419" s="6" t="s">
        <v>68</v>
      </c>
      <c r="CC419" t="s">
        <v>68</v>
      </c>
      <c r="CD419" s="6" t="s">
        <v>65</v>
      </c>
      <c r="CE419" t="s">
        <v>65</v>
      </c>
      <c r="CF419" s="6" t="s">
        <v>65</v>
      </c>
      <c r="CG419" t="s">
        <v>65</v>
      </c>
      <c r="CH419" s="6" t="s">
        <v>60</v>
      </c>
      <c r="CI419" t="s">
        <v>65</v>
      </c>
      <c r="CJ419" s="6" t="s">
        <v>65</v>
      </c>
      <c r="CK419" t="s">
        <v>65</v>
      </c>
      <c r="CL419">
        <v>22</v>
      </c>
      <c r="CM419" s="3">
        <v>44377.628472222219</v>
      </c>
    </row>
    <row r="420" spans="1:91" x14ac:dyDescent="0.35">
      <c r="A420" s="5" t="s">
        <v>593</v>
      </c>
      <c r="B420" t="s">
        <v>79</v>
      </c>
      <c r="C420" t="s">
        <v>715</v>
      </c>
      <c r="D420" t="s">
        <v>56</v>
      </c>
      <c r="E420" s="6" t="s">
        <v>52</v>
      </c>
      <c r="F420" s="6" t="s">
        <v>64</v>
      </c>
      <c r="G420" s="6" t="s">
        <v>58</v>
      </c>
      <c r="H420" s="6" t="s">
        <v>74</v>
      </c>
      <c r="I420">
        <v>4</v>
      </c>
      <c r="J420">
        <v>4</v>
      </c>
      <c r="K420">
        <v>3</v>
      </c>
      <c r="L420" s="6" t="str">
        <f>VLOOKUP($A420,PreSurvey!$D:M,10,FALSE)</f>
        <v>Agree Slightly</v>
      </c>
      <c r="M420" t="s">
        <v>68</v>
      </c>
      <c r="N420" s="6" t="str">
        <f>VLOOKUP($A420,PreSurvey!$D:N,11,FALSE)</f>
        <v>Neither Agree nor Disagree</v>
      </c>
      <c r="O420" t="s">
        <v>66</v>
      </c>
      <c r="P420" s="6" t="str">
        <f>VLOOKUP($A420,PreSurvey!$D:O,12,FALSE)</f>
        <v>Neither Agree nor Disagree</v>
      </c>
      <c r="Q420" t="s">
        <v>66</v>
      </c>
      <c r="R420" s="6" t="str">
        <f>VLOOKUP($A420,PreSurvey!$D:P,13,FALSE)</f>
        <v>Agree Slightly</v>
      </c>
      <c r="S420" t="s">
        <v>65</v>
      </c>
      <c r="T420" s="6" t="str">
        <f>VLOOKUP($A420,PreSurvey!$D:Q,14,FALSE)</f>
        <v>Agree Slightly</v>
      </c>
      <c r="U420" t="s">
        <v>68</v>
      </c>
      <c r="V420" s="6" t="str">
        <f>VLOOKUP($A420,PreSurvey!$D:R,15,FALSE)</f>
        <v>Neither Agree nor Disagree</v>
      </c>
      <c r="W420" t="s">
        <v>66</v>
      </c>
      <c r="X420" s="6" t="str">
        <f>VLOOKUP($A420,PreSurvey!$D:S,16,FALSE)</f>
        <v>Disagree Slightly</v>
      </c>
      <c r="Y420" t="s">
        <v>66</v>
      </c>
      <c r="Z420" s="6" t="str">
        <f>VLOOKUP($A420,PreSurvey!$D:T,17,FALSE)</f>
        <v>Neither Agree nor Disagree</v>
      </c>
      <c r="AA420" t="s">
        <v>66</v>
      </c>
      <c r="AB420" s="6" t="str">
        <f>VLOOKUP($A420,PreSurvey!$D:U,18,FALSE)</f>
        <v>Agree Slightly</v>
      </c>
      <c r="AC420" t="s">
        <v>65</v>
      </c>
      <c r="AD420" s="6" t="str">
        <f>VLOOKUP($A420,PreSurvey!$D:V,19,FALSE)</f>
        <v>Neither Agree nor Disagree</v>
      </c>
      <c r="AE420" t="s">
        <v>65</v>
      </c>
      <c r="AF420" s="6" t="str">
        <f>VLOOKUP($A420,PreSurvey!$D:W,20,FALSE)</f>
        <v>Agree Slightly</v>
      </c>
      <c r="AG420" t="s">
        <v>60</v>
      </c>
      <c r="AH420" s="6" t="str">
        <f>VLOOKUP($A420,PreSurvey!$D:X,21,FALSE)</f>
        <v>Neither Agree nor Disagree</v>
      </c>
      <c r="AI420" t="s">
        <v>65</v>
      </c>
      <c r="AJ420" s="6" t="str">
        <f>VLOOKUP($A420,PreSurvey!$D:Y,22,FALSE)</f>
        <v>Disagree Strongly</v>
      </c>
      <c r="AK420" t="s">
        <v>67</v>
      </c>
      <c r="AL420" s="6" t="str">
        <f>VLOOKUP($A420,PreSurvey!$D:Z,23,FALSE)</f>
        <v>Disagree Slightly</v>
      </c>
      <c r="AM420" t="s">
        <v>60</v>
      </c>
      <c r="AN420" s="6" t="str">
        <f>VLOOKUP($A420,PreSurvey!$D:AA,24,FALSE)</f>
        <v>Neither Agree nor Disagree</v>
      </c>
      <c r="AO420" t="s">
        <v>60</v>
      </c>
      <c r="AP420" s="6" t="str">
        <f>VLOOKUP($A420,PreSurvey!$D:AB,25,FALSE)</f>
        <v>Neither Agree nor Disagree</v>
      </c>
      <c r="AQ420" t="s">
        <v>67</v>
      </c>
      <c r="AR420" s="6" t="str">
        <f>VLOOKUP($A420,PreSurvey!$D:AC,26,FALSE)</f>
        <v>Agree Slightly</v>
      </c>
      <c r="AS420" t="s">
        <v>65</v>
      </c>
      <c r="AT420" s="6" t="str">
        <f>VLOOKUP($A420,PreSurvey!$D:AD,27,FALSE)</f>
        <v>Agree Slightly</v>
      </c>
      <c r="AU420" t="s">
        <v>60</v>
      </c>
      <c r="AV420" s="6" t="str">
        <f>VLOOKUP($A420,PreSurvey!$D:AE,28,FALSE)</f>
        <v>Disagree Slightly</v>
      </c>
      <c r="AW420" t="s">
        <v>67</v>
      </c>
      <c r="AX420" s="6" t="str">
        <f>VLOOKUP($A420,PreSurvey!$D:AF,29,FALSE)</f>
        <v>Neither Agree nor Disagree</v>
      </c>
      <c r="AY420" t="s">
        <v>66</v>
      </c>
      <c r="AZ420" s="6" t="str">
        <f>VLOOKUP($A420,PreSurvey!$D:AG,30,FALSE)</f>
        <v>Neither Agree nor Disagree</v>
      </c>
      <c r="BA420" t="s">
        <v>66</v>
      </c>
      <c r="BB420" s="6" t="str">
        <f>VLOOKUP($A420,PreSurvey!$D:AH,31,FALSE)</f>
        <v>Agree Slightly</v>
      </c>
      <c r="BC420" t="s">
        <v>65</v>
      </c>
      <c r="BD420" s="6" t="str">
        <f>VLOOKUP($A420,PreSurvey!$D:AI,32,FALSE)</f>
        <v>Agree Slightly</v>
      </c>
      <c r="BE420" t="s">
        <v>68</v>
      </c>
      <c r="BF420" s="6" t="str">
        <f>VLOOKUP($A420,PreSurvey!$D:AJ,33,FALSE)</f>
        <v>Neither Agree nor Disagree</v>
      </c>
      <c r="BG420" t="s">
        <v>66</v>
      </c>
      <c r="BH420" s="6" t="str">
        <f>VLOOKUP($A420,PreSurvey!$D:AK,34,FALSE)</f>
        <v>Disagree Strongly</v>
      </c>
      <c r="BI420" t="s">
        <v>67</v>
      </c>
      <c r="BJ420" s="6" t="str">
        <f>VLOOKUP($A420,PreSurvey!$D:AL,35,FALSE)</f>
        <v>Disagree Strongly</v>
      </c>
      <c r="BK420" t="s">
        <v>67</v>
      </c>
      <c r="BL420" s="6" t="str">
        <f>VLOOKUP($A420,PreSurvey!$D:AM,36,FALSE)</f>
        <v>Disagree Strongly</v>
      </c>
      <c r="BM420" t="s">
        <v>66</v>
      </c>
      <c r="BN420" s="6" t="str">
        <f>VLOOKUP($A420,PreSurvey!$D:AN,37,FALSE)</f>
        <v>Agree Slightly</v>
      </c>
      <c r="BO420" t="s">
        <v>65</v>
      </c>
      <c r="BP420" s="6" t="str">
        <f>VLOOKUP($A420,PreSurvey!$D:AO,38,FALSE)</f>
        <v>Agree Slightly</v>
      </c>
      <c r="BQ420" t="s">
        <v>66</v>
      </c>
      <c r="BR420" s="6" t="str">
        <f>VLOOKUP($A420,PreSurvey!$D:AP,39,FALSE)</f>
        <v>Disagree Slightly</v>
      </c>
      <c r="BS420" t="s">
        <v>67</v>
      </c>
      <c r="BT420" s="6" t="str">
        <f>VLOOKUP($A420,PreSurvey!$D:AQ,40,FALSE)</f>
        <v>Disagree Slightly</v>
      </c>
      <c r="BU420" t="s">
        <v>66</v>
      </c>
      <c r="BV420" s="6" t="str">
        <f>VLOOKUP($A420,PreSurvey!$D:AR,41,FALSE)</f>
        <v>Disagree Slightly</v>
      </c>
      <c r="BW420" t="s">
        <v>67</v>
      </c>
      <c r="BX420" s="6" t="str">
        <f>VLOOKUP($A420,PreSurvey!$D:AS,42,FALSE)</f>
        <v>Neither Agree nor Disagree</v>
      </c>
      <c r="BY420" t="s">
        <v>60</v>
      </c>
      <c r="BZ420" s="6" t="str">
        <f>VLOOKUP($A420,PreSurvey!$D:AT,43,FALSE)</f>
        <v>Agree Slightly</v>
      </c>
      <c r="CA420" t="s">
        <v>65</v>
      </c>
      <c r="CB420" s="6" t="str">
        <f>VLOOKUP($A420,PreSurvey!$D:AU,44,FALSE)</f>
        <v>Agree Strongly</v>
      </c>
      <c r="CC420" t="s">
        <v>68</v>
      </c>
      <c r="CD420" s="6" t="str">
        <f>VLOOKUP($A420,PreSurvey!$D:AV,45,FALSE)</f>
        <v>Agree Strongly</v>
      </c>
      <c r="CE420" t="s">
        <v>68</v>
      </c>
      <c r="CF420" s="6" t="str">
        <f>VLOOKUP($A420,PreSurvey!$D:AW,46,FALSE)</f>
        <v>Agree Slightly</v>
      </c>
      <c r="CG420" t="s">
        <v>65</v>
      </c>
      <c r="CH420" s="6" t="str">
        <f>VLOOKUP($A420,PreSurvey!$D:AX,47,FALSE)</f>
        <v>Agree Strongly</v>
      </c>
      <c r="CI420" t="s">
        <v>65</v>
      </c>
      <c r="CJ420" s="6" t="str">
        <f>VLOOKUP($A420,PreSurvey!$D:AY,48,FALSE)</f>
        <v>Agree Slightly</v>
      </c>
      <c r="CK420" t="s">
        <v>65</v>
      </c>
      <c r="CL420">
        <v>202</v>
      </c>
      <c r="CM420" s="3">
        <v>44415.628472222219</v>
      </c>
    </row>
    <row r="421" spans="1:91" x14ac:dyDescent="0.35">
      <c r="A421" s="5" t="s">
        <v>538</v>
      </c>
      <c r="B421" t="s">
        <v>79</v>
      </c>
      <c r="C421" t="s">
        <v>715</v>
      </c>
      <c r="D421" t="s">
        <v>63</v>
      </c>
      <c r="E421" s="6" t="s">
        <v>52</v>
      </c>
      <c r="F421" s="6" t="s">
        <v>77</v>
      </c>
      <c r="G421" s="6" t="s">
        <v>58</v>
      </c>
      <c r="H421" s="6" t="s">
        <v>74</v>
      </c>
      <c r="I421">
        <v>4</v>
      </c>
      <c r="J421">
        <v>4</v>
      </c>
      <c r="K421">
        <v>4</v>
      </c>
      <c r="L421" s="6" t="str">
        <f>VLOOKUP($A421,PreSurvey!$D:M,10,FALSE)</f>
        <v>Agree Slightly</v>
      </c>
      <c r="M421" t="s">
        <v>65</v>
      </c>
      <c r="N421" s="6" t="str">
        <f>VLOOKUP($A421,PreSurvey!$D:N,11,FALSE)</f>
        <v>Disagree Slightly</v>
      </c>
      <c r="O421" t="s">
        <v>66</v>
      </c>
      <c r="P421" s="6" t="str">
        <f>VLOOKUP($A421,PreSurvey!$D:O,12,FALSE)</f>
        <v>Disagree Slightly</v>
      </c>
      <c r="Q421" t="s">
        <v>66</v>
      </c>
      <c r="R421" s="6" t="str">
        <f>VLOOKUP($A421,PreSurvey!$D:P,13,FALSE)</f>
        <v>Agree Slightly</v>
      </c>
      <c r="S421" t="s">
        <v>65</v>
      </c>
      <c r="T421" s="6" t="str">
        <f>VLOOKUP($A421,PreSurvey!$D:Q,14,FALSE)</f>
        <v>Agree Slightly</v>
      </c>
      <c r="U421" t="s">
        <v>65</v>
      </c>
      <c r="V421" s="6" t="str">
        <f>VLOOKUP($A421,PreSurvey!$D:R,15,FALSE)</f>
        <v>Disagree Slightly</v>
      </c>
      <c r="W421" t="s">
        <v>66</v>
      </c>
      <c r="X421" s="6" t="str">
        <f>VLOOKUP($A421,PreSurvey!$D:S,16,FALSE)</f>
        <v>Disagree Slightly</v>
      </c>
      <c r="Y421" t="s">
        <v>66</v>
      </c>
      <c r="Z421" s="6" t="str">
        <f>VLOOKUP($A421,PreSurvey!$D:T,17,FALSE)</f>
        <v>Disagree Slightly</v>
      </c>
      <c r="AA421" t="s">
        <v>67</v>
      </c>
      <c r="AB421" s="6" t="str">
        <f>VLOOKUP($A421,PreSurvey!$D:U,18,FALSE)</f>
        <v>Agree Slightly</v>
      </c>
      <c r="AC421" t="s">
        <v>68</v>
      </c>
      <c r="AD421" s="6" t="str">
        <f>VLOOKUP($A421,PreSurvey!$D:V,19,FALSE)</f>
        <v>Disagree Slightly</v>
      </c>
      <c r="AE421" t="s">
        <v>65</v>
      </c>
      <c r="AF421" s="6" t="str">
        <f>VLOOKUP($A421,PreSurvey!$D:W,20,FALSE)</f>
        <v>Disagree Slightly</v>
      </c>
      <c r="AG421" t="s">
        <v>66</v>
      </c>
      <c r="AH421" s="6" t="str">
        <f>VLOOKUP($A421,PreSurvey!$D:X,21,FALSE)</f>
        <v>Neither Agree nor Disagree</v>
      </c>
      <c r="AI421" t="s">
        <v>65</v>
      </c>
      <c r="AJ421" s="6" t="str">
        <f>VLOOKUP($A421,PreSurvey!$D:Y,22,FALSE)</f>
        <v>Disagree Slightly</v>
      </c>
      <c r="AK421" t="s">
        <v>66</v>
      </c>
      <c r="AL421" s="6" t="str">
        <f>VLOOKUP($A421,PreSurvey!$D:Z,23,FALSE)</f>
        <v>Disagree Slightly</v>
      </c>
      <c r="AM421" t="s">
        <v>66</v>
      </c>
      <c r="AN421" s="6" t="str">
        <f>VLOOKUP($A421,PreSurvey!$D:AA,24,FALSE)</f>
        <v>Agree Slightly</v>
      </c>
      <c r="AO421" t="s">
        <v>60</v>
      </c>
      <c r="AP421" s="6" t="str">
        <f>VLOOKUP($A421,PreSurvey!$D:AB,25,FALSE)</f>
        <v>Neither Agree nor Disagree</v>
      </c>
      <c r="AQ421" t="s">
        <v>60</v>
      </c>
      <c r="AR421" s="6" t="str">
        <f>VLOOKUP($A421,PreSurvey!$D:AC,26,FALSE)</f>
        <v>Agree Slightly</v>
      </c>
      <c r="AS421" t="s">
        <v>66</v>
      </c>
      <c r="AT421" s="6" t="str">
        <f>VLOOKUP($A421,PreSurvey!$D:AD,27,FALSE)</f>
        <v>Agree Slightly</v>
      </c>
      <c r="AU421" t="s">
        <v>68</v>
      </c>
      <c r="AV421" s="6" t="str">
        <f>VLOOKUP($A421,PreSurvey!$D:AE,28,FALSE)</f>
        <v>Disagree Slightly</v>
      </c>
      <c r="AW421" t="s">
        <v>66</v>
      </c>
      <c r="AX421" s="6" t="str">
        <f>VLOOKUP($A421,PreSurvey!$D:AF,29,FALSE)</f>
        <v>Agree Slightly</v>
      </c>
      <c r="AY421" t="s">
        <v>60</v>
      </c>
      <c r="AZ421" s="6" t="str">
        <f>VLOOKUP($A421,PreSurvey!$D:AG,30,FALSE)</f>
        <v>Neither Agree nor Disagree</v>
      </c>
      <c r="BA421" t="s">
        <v>66</v>
      </c>
      <c r="BB421" s="6" t="str">
        <f>VLOOKUP($A421,PreSurvey!$D:AH,31,FALSE)</f>
        <v>Neither Agree nor Disagree</v>
      </c>
      <c r="BC421" t="s">
        <v>68</v>
      </c>
      <c r="BD421" s="6" t="str">
        <f>VLOOKUP($A421,PreSurvey!$D:AI,32,FALSE)</f>
        <v>Agree Slightly</v>
      </c>
      <c r="BE421" t="s">
        <v>68</v>
      </c>
      <c r="BF421" s="6" t="str">
        <f>VLOOKUP($A421,PreSurvey!$D:AJ,33,FALSE)</f>
        <v>Agree Slightly</v>
      </c>
      <c r="BG421" t="s">
        <v>66</v>
      </c>
      <c r="BH421" s="6" t="str">
        <f>VLOOKUP($A421,PreSurvey!$D:AK,34,FALSE)</f>
        <v>Disagree Slightly</v>
      </c>
      <c r="BI421" t="s">
        <v>60</v>
      </c>
      <c r="BJ421" s="6" t="str">
        <f>VLOOKUP($A421,PreSurvey!$D:AL,35,FALSE)</f>
        <v>Agree Slightly</v>
      </c>
      <c r="BK421" t="s">
        <v>66</v>
      </c>
      <c r="BL421" s="6" t="str">
        <f>VLOOKUP($A421,PreSurvey!$D:AM,36,FALSE)</f>
        <v>Agree Slightly</v>
      </c>
      <c r="BM421" t="s">
        <v>66</v>
      </c>
      <c r="BN421" s="6" t="str">
        <f>VLOOKUP($A421,PreSurvey!$D:AN,37,FALSE)</f>
        <v>Agree Slightly</v>
      </c>
      <c r="BO421" t="s">
        <v>65</v>
      </c>
      <c r="BP421" s="6" t="str">
        <f>VLOOKUP($A421,PreSurvey!$D:AO,38,FALSE)</f>
        <v>Agree Slightly</v>
      </c>
      <c r="BQ421" t="s">
        <v>65</v>
      </c>
      <c r="BR421" s="6" t="str">
        <f>VLOOKUP($A421,PreSurvey!$D:AP,39,FALSE)</f>
        <v>Neither Agree nor Disagree</v>
      </c>
      <c r="BS421" t="s">
        <v>66</v>
      </c>
      <c r="BT421" s="6" t="str">
        <f>VLOOKUP($A421,PreSurvey!$D:AQ,40,FALSE)</f>
        <v>Disagree Slightly</v>
      </c>
      <c r="BU421" t="s">
        <v>66</v>
      </c>
      <c r="BV421" s="6" t="str">
        <f>VLOOKUP($A421,PreSurvey!$D:AR,41,FALSE)</f>
        <v>Disagree Slightly</v>
      </c>
      <c r="BW421" t="s">
        <v>66</v>
      </c>
      <c r="BX421" s="6" t="str">
        <f>VLOOKUP($A421,PreSurvey!$D:AS,42,FALSE)</f>
        <v>Neither Agree nor Disagree</v>
      </c>
      <c r="BY421" t="s">
        <v>60</v>
      </c>
      <c r="BZ421" s="6" t="str">
        <f>VLOOKUP($A421,PreSurvey!$D:AT,43,FALSE)</f>
        <v>Agree Slightly</v>
      </c>
      <c r="CA421" t="s">
        <v>65</v>
      </c>
      <c r="CB421" s="6" t="str">
        <f>VLOOKUP($A421,PreSurvey!$D:AU,44,FALSE)</f>
        <v>Agree Slightly</v>
      </c>
      <c r="CC421" t="s">
        <v>68</v>
      </c>
      <c r="CD421" s="6" t="str">
        <f>VLOOKUP($A421,PreSurvey!$D:AV,45,FALSE)</f>
        <v>Agree Slightly</v>
      </c>
      <c r="CE421" t="s">
        <v>68</v>
      </c>
      <c r="CF421" s="6" t="str">
        <f>VLOOKUP($A421,PreSurvey!$D:AW,46,FALSE)</f>
        <v>Agree Slightly</v>
      </c>
      <c r="CG421" t="s">
        <v>68</v>
      </c>
      <c r="CH421" s="6" t="str">
        <f>VLOOKUP($A421,PreSurvey!$D:AX,47,FALSE)</f>
        <v>Agree Slightly</v>
      </c>
      <c r="CI421" t="s">
        <v>68</v>
      </c>
      <c r="CJ421" s="6" t="str">
        <f>VLOOKUP($A421,PreSurvey!$D:AY,48,FALSE)</f>
        <v>Agree Slightly</v>
      </c>
      <c r="CK421" t="s">
        <v>68</v>
      </c>
      <c r="CL421">
        <v>295</v>
      </c>
      <c r="CM421" s="3">
        <v>44425.529166666667</v>
      </c>
    </row>
    <row r="422" spans="1:91" x14ac:dyDescent="0.35">
      <c r="A422" s="5" t="s">
        <v>532</v>
      </c>
      <c r="B422" t="s">
        <v>79</v>
      </c>
      <c r="C422" t="s">
        <v>715</v>
      </c>
      <c r="D422" t="s">
        <v>56</v>
      </c>
      <c r="E422" s="6" t="s">
        <v>58</v>
      </c>
      <c r="F422" s="6" t="s">
        <v>73</v>
      </c>
      <c r="G422" s="6" t="s">
        <v>58</v>
      </c>
      <c r="H422" s="6" t="s">
        <v>74</v>
      </c>
      <c r="I422">
        <v>5</v>
      </c>
      <c r="J422">
        <v>5</v>
      </c>
      <c r="K422">
        <v>4</v>
      </c>
      <c r="L422" s="6" t="str">
        <f>VLOOKUP($A422,PreSurvey!$D:M,10,FALSE)</f>
        <v>Agree Slightly</v>
      </c>
      <c r="M422" t="s">
        <v>68</v>
      </c>
      <c r="N422" s="6" t="str">
        <f>VLOOKUP($A422,PreSurvey!$D:N,11,FALSE)</f>
        <v>Neither Agree nor Disagree</v>
      </c>
      <c r="O422" t="s">
        <v>65</v>
      </c>
      <c r="P422" s="6" t="str">
        <f>VLOOKUP($A422,PreSurvey!$D:O,12,FALSE)</f>
        <v>Disagree Slightly</v>
      </c>
      <c r="Q422" t="s">
        <v>60</v>
      </c>
      <c r="R422" s="6" t="str">
        <f>VLOOKUP($A422,PreSurvey!$D:P,13,FALSE)</f>
        <v>Neither Agree nor Disagree</v>
      </c>
      <c r="S422" t="s">
        <v>60</v>
      </c>
      <c r="T422" s="6" t="str">
        <f>VLOOKUP($A422,PreSurvey!$D:Q,14,FALSE)</f>
        <v>Neither Agree nor Disagree</v>
      </c>
      <c r="U422" t="s">
        <v>66</v>
      </c>
      <c r="V422" s="6" t="str">
        <f>VLOOKUP($A422,PreSurvey!$D:R,15,FALSE)</f>
        <v>Agree Slightly</v>
      </c>
      <c r="W422" t="s">
        <v>60</v>
      </c>
      <c r="X422" s="6" t="str">
        <f>VLOOKUP($A422,PreSurvey!$D:S,16,FALSE)</f>
        <v>Neither Agree nor Disagree</v>
      </c>
      <c r="Y422" t="s">
        <v>60</v>
      </c>
      <c r="Z422" s="6" t="str">
        <f>VLOOKUP($A422,PreSurvey!$D:T,17,FALSE)</f>
        <v>Agree Slightly</v>
      </c>
      <c r="AA422" t="s">
        <v>60</v>
      </c>
      <c r="AB422" s="6" t="str">
        <f>VLOOKUP($A422,PreSurvey!$D:U,18,FALSE)</f>
        <v>Agree Strongly</v>
      </c>
      <c r="AC422" t="s">
        <v>68</v>
      </c>
      <c r="AD422" s="6" t="str">
        <f>VLOOKUP($A422,PreSurvey!$D:V,19,FALSE)</f>
        <v>Neither Agree nor Disagree</v>
      </c>
      <c r="AE422" t="s">
        <v>65</v>
      </c>
      <c r="AF422" s="6" t="str">
        <f>VLOOKUP($A422,PreSurvey!$D:W,20,FALSE)</f>
        <v>Agree Slightly</v>
      </c>
      <c r="AG422" t="s">
        <v>65</v>
      </c>
      <c r="AH422" s="6" t="str">
        <f>VLOOKUP($A422,PreSurvey!$D:X,21,FALSE)</f>
        <v>Neither Agree nor Disagree</v>
      </c>
      <c r="AI422" t="s">
        <v>60</v>
      </c>
      <c r="AJ422" s="6" t="str">
        <f>VLOOKUP($A422,PreSurvey!$D:Y,22,FALSE)</f>
        <v>Disagree Strongly</v>
      </c>
      <c r="AK422" t="s">
        <v>67</v>
      </c>
      <c r="AL422" s="6" t="str">
        <f>VLOOKUP($A422,PreSurvey!$D:Z,23,FALSE)</f>
        <v>Disagree Slightly</v>
      </c>
      <c r="AM422" t="s">
        <v>67</v>
      </c>
      <c r="AN422" s="6" t="str">
        <f>VLOOKUP($A422,PreSurvey!$D:AA,24,FALSE)</f>
        <v>Disagree Strongly</v>
      </c>
      <c r="AO422" t="s">
        <v>67</v>
      </c>
      <c r="AP422" s="6" t="str">
        <f>VLOOKUP($A422,PreSurvey!$D:AB,25,FALSE)</f>
        <v>Disagree Strongly</v>
      </c>
      <c r="AQ422" t="s">
        <v>67</v>
      </c>
      <c r="AR422" s="6" t="str">
        <f>VLOOKUP($A422,PreSurvey!$D:AC,26,FALSE)</f>
        <v>Neither Agree nor Disagree</v>
      </c>
      <c r="AS422" t="s">
        <v>60</v>
      </c>
      <c r="AT422" s="6" t="str">
        <f>VLOOKUP($A422,PreSurvey!$D:AD,27,FALSE)</f>
        <v>Agree Slightly</v>
      </c>
      <c r="AU422" t="s">
        <v>68</v>
      </c>
      <c r="AV422" s="6" t="str">
        <f>VLOOKUP($A422,PreSurvey!$D:AE,28,FALSE)</f>
        <v>Agree Slightly</v>
      </c>
      <c r="AW422" t="s">
        <v>65</v>
      </c>
      <c r="AX422" s="6" t="str">
        <f>VLOOKUP($A422,PreSurvey!$D:AF,29,FALSE)</f>
        <v>Agree Slightly</v>
      </c>
      <c r="AY422" t="s">
        <v>65</v>
      </c>
      <c r="AZ422" s="6" t="str">
        <f>VLOOKUP($A422,PreSurvey!$D:AG,30,FALSE)</f>
        <v>Agree Slightly</v>
      </c>
      <c r="BA422" t="s">
        <v>65</v>
      </c>
      <c r="BB422" s="6" t="str">
        <f>VLOOKUP($A422,PreSurvey!$D:AH,31,FALSE)</f>
        <v>Neither Agree nor Disagree</v>
      </c>
      <c r="BC422" t="s">
        <v>65</v>
      </c>
      <c r="BD422" s="6" t="str">
        <f>VLOOKUP($A422,PreSurvey!$D:AI,32,FALSE)</f>
        <v>Neither Agree nor Disagree</v>
      </c>
      <c r="BE422" t="s">
        <v>68</v>
      </c>
      <c r="BF422" s="6" t="str">
        <f>VLOOKUP($A422,PreSurvey!$D:AJ,33,FALSE)</f>
        <v>Disagree Slightly</v>
      </c>
      <c r="BG422" t="s">
        <v>66</v>
      </c>
      <c r="BH422" s="6" t="str">
        <f>VLOOKUP($A422,PreSurvey!$D:AK,34,FALSE)</f>
        <v>Neither Agree nor Disagree</v>
      </c>
      <c r="BI422" t="s">
        <v>60</v>
      </c>
      <c r="BJ422" s="6" t="str">
        <f>VLOOKUP($A422,PreSurvey!$D:AL,35,FALSE)</f>
        <v>Neither Agree nor Disagree</v>
      </c>
      <c r="BK422" t="s">
        <v>65</v>
      </c>
      <c r="BL422" s="6" t="str">
        <f>VLOOKUP($A422,PreSurvey!$D:AM,36,FALSE)</f>
        <v>Disagree Slightly</v>
      </c>
      <c r="BM422" t="s">
        <v>60</v>
      </c>
      <c r="BN422" s="6" t="str">
        <f>VLOOKUP($A422,PreSurvey!$D:AN,37,FALSE)</f>
        <v>Neither Agree nor Disagree</v>
      </c>
      <c r="BO422" t="s">
        <v>60</v>
      </c>
      <c r="BP422" s="6" t="str">
        <f>VLOOKUP($A422,PreSurvey!$D:AO,38,FALSE)</f>
        <v>Neither Agree nor Disagree</v>
      </c>
      <c r="BQ422" t="s">
        <v>66</v>
      </c>
      <c r="BR422" s="6" t="str">
        <f>VLOOKUP($A422,PreSurvey!$D:AP,39,FALSE)</f>
        <v>Neither Agree nor Disagree</v>
      </c>
      <c r="BS422" t="s">
        <v>60</v>
      </c>
      <c r="BT422" s="6" t="str">
        <f>VLOOKUP($A422,PreSurvey!$D:AQ,40,FALSE)</f>
        <v>Agree Slightly</v>
      </c>
      <c r="BU422" t="s">
        <v>60</v>
      </c>
      <c r="BV422" s="6" t="str">
        <f>VLOOKUP($A422,PreSurvey!$D:AR,41,FALSE)</f>
        <v>Agree Slightly</v>
      </c>
      <c r="BW422" t="s">
        <v>60</v>
      </c>
      <c r="BX422" s="6" t="str">
        <f>VLOOKUP($A422,PreSurvey!$D:AS,42,FALSE)</f>
        <v>Agree Strongly</v>
      </c>
      <c r="BY422" t="s">
        <v>65</v>
      </c>
      <c r="BZ422" s="6" t="str">
        <f>VLOOKUP($A422,PreSurvey!$D:AT,43,FALSE)</f>
        <v>Agree Slightly</v>
      </c>
      <c r="CA422" t="s">
        <v>60</v>
      </c>
      <c r="CB422" s="6" t="str">
        <f>VLOOKUP($A422,PreSurvey!$D:AU,44,FALSE)</f>
        <v>Agree Slightly</v>
      </c>
      <c r="CC422" t="s">
        <v>65</v>
      </c>
      <c r="CD422" s="6" t="str">
        <f>VLOOKUP($A422,PreSurvey!$D:AV,45,FALSE)</f>
        <v>Neither Agree nor Disagree</v>
      </c>
      <c r="CE422" t="s">
        <v>65</v>
      </c>
      <c r="CF422" s="6" t="str">
        <f>VLOOKUP($A422,PreSurvey!$D:AW,46,FALSE)</f>
        <v>Neither Agree nor Disagree</v>
      </c>
      <c r="CG422" t="s">
        <v>65</v>
      </c>
      <c r="CH422" s="6" t="str">
        <f>VLOOKUP($A422,PreSurvey!$D:AX,47,FALSE)</f>
        <v>Agree Slightly</v>
      </c>
      <c r="CI422" t="s">
        <v>65</v>
      </c>
      <c r="CJ422" s="6" t="str">
        <f>VLOOKUP($A422,PreSurvey!$D:AY,48,FALSE)</f>
        <v>Neither Agree nor Disagree</v>
      </c>
      <c r="CK422" t="s">
        <v>65</v>
      </c>
      <c r="CL422">
        <v>300</v>
      </c>
      <c r="CM422" s="3">
        <v>44427.102777777778</v>
      </c>
    </row>
    <row r="423" spans="1:91" x14ac:dyDescent="0.35">
      <c r="A423" s="5" t="s">
        <v>724</v>
      </c>
      <c r="B423" t="s">
        <v>79</v>
      </c>
      <c r="C423" t="s">
        <v>715</v>
      </c>
      <c r="D423" t="s">
        <v>63</v>
      </c>
      <c r="E423" s="6" t="s">
        <v>52</v>
      </c>
      <c r="F423" s="6" t="s">
        <v>64</v>
      </c>
      <c r="G423" s="6" t="s">
        <v>58</v>
      </c>
      <c r="H423" s="6" t="s">
        <v>74</v>
      </c>
      <c r="I423">
        <v>5</v>
      </c>
      <c r="J423">
        <v>5</v>
      </c>
      <c r="K423">
        <v>5</v>
      </c>
      <c r="L423" s="6" t="str">
        <f>VLOOKUP($A423,PreSurvey!$D:M,10,FALSE)</f>
        <v>Agree Slightly</v>
      </c>
      <c r="M423" t="s">
        <v>68</v>
      </c>
      <c r="N423" s="6" t="str">
        <f>VLOOKUP($A423,PreSurvey!$D:N,11,FALSE)</f>
        <v>Disagree Strongly</v>
      </c>
      <c r="O423" t="s">
        <v>67</v>
      </c>
      <c r="P423" s="6" t="str">
        <f>VLOOKUP($A423,PreSurvey!$D:O,12,FALSE)</f>
        <v>Disagree Strongly</v>
      </c>
      <c r="Q423" t="s">
        <v>67</v>
      </c>
      <c r="R423" s="6" t="str">
        <f>VLOOKUP($A423,PreSurvey!$D:P,13,FALSE)</f>
        <v>Agree Strongly</v>
      </c>
      <c r="S423" t="s">
        <v>68</v>
      </c>
      <c r="T423" s="6" t="str">
        <f>VLOOKUP($A423,PreSurvey!$D:Q,14,FALSE)</f>
        <v>Agree Strongly</v>
      </c>
      <c r="U423" t="s">
        <v>68</v>
      </c>
      <c r="V423" s="6" t="str">
        <f>VLOOKUP($A423,PreSurvey!$D:R,15,FALSE)</f>
        <v>Disagree Strongly</v>
      </c>
      <c r="W423" t="s">
        <v>67</v>
      </c>
      <c r="X423" s="6" t="str">
        <f>VLOOKUP($A423,PreSurvey!$D:S,16,FALSE)</f>
        <v>Disagree Strongly</v>
      </c>
      <c r="Y423" t="s">
        <v>67</v>
      </c>
      <c r="Z423" s="6" t="str">
        <f>VLOOKUP($A423,PreSurvey!$D:T,17,FALSE)</f>
        <v>Disagree Strongly</v>
      </c>
      <c r="AA423" t="s">
        <v>67</v>
      </c>
      <c r="AB423" s="6" t="str">
        <f>VLOOKUP($A423,PreSurvey!$D:U,18,FALSE)</f>
        <v>Agree Strongly</v>
      </c>
      <c r="AC423" t="s">
        <v>65</v>
      </c>
      <c r="AD423" s="6" t="str">
        <f>VLOOKUP($A423,PreSurvey!$D:V,19,FALSE)</f>
        <v>Disagree Strongly</v>
      </c>
      <c r="AE423" t="s">
        <v>67</v>
      </c>
      <c r="AF423" s="6" t="str">
        <f>VLOOKUP($A423,PreSurvey!$D:W,20,FALSE)</f>
        <v>Agree Strongly</v>
      </c>
      <c r="AG423" t="s">
        <v>65</v>
      </c>
      <c r="AH423" s="6" t="str">
        <f>VLOOKUP($A423,PreSurvey!$D:X,21,FALSE)</f>
        <v>Agree Strongly</v>
      </c>
      <c r="AI423" t="s">
        <v>68</v>
      </c>
      <c r="AJ423" s="6" t="str">
        <f>VLOOKUP($A423,PreSurvey!$D:Y,22,FALSE)</f>
        <v>Disagree Strongly</v>
      </c>
      <c r="AK423" t="s">
        <v>66</v>
      </c>
      <c r="AL423" s="6" t="str">
        <f>VLOOKUP($A423,PreSurvey!$D:Z,23,FALSE)</f>
        <v>Disagree Strongly</v>
      </c>
      <c r="AM423" t="s">
        <v>66</v>
      </c>
      <c r="AN423" s="6" t="str">
        <f>VLOOKUP($A423,PreSurvey!$D:AA,24,FALSE)</f>
        <v>Disagree Strongly</v>
      </c>
      <c r="AO423" t="s">
        <v>66</v>
      </c>
      <c r="AP423" s="6" t="str">
        <f>VLOOKUP($A423,PreSurvey!$D:AB,25,FALSE)</f>
        <v>Disagree Strongly</v>
      </c>
      <c r="AQ423" t="s">
        <v>67</v>
      </c>
      <c r="AR423" s="6" t="str">
        <f>VLOOKUP($A423,PreSurvey!$D:AC,26,FALSE)</f>
        <v>Disagree Strongly</v>
      </c>
      <c r="AS423" t="s">
        <v>67</v>
      </c>
      <c r="AT423" s="6" t="str">
        <f>VLOOKUP($A423,PreSurvey!$D:AD,27,FALSE)</f>
        <v>Agree Strongly</v>
      </c>
      <c r="AU423" t="s">
        <v>68</v>
      </c>
      <c r="AV423" s="6" t="str">
        <f>VLOOKUP($A423,PreSurvey!$D:AE,28,FALSE)</f>
        <v>Disagree Strongly</v>
      </c>
      <c r="AW423" t="s">
        <v>65</v>
      </c>
      <c r="AX423" s="6" t="str">
        <f>VLOOKUP($A423,PreSurvey!$D:AF,29,FALSE)</f>
        <v>Disagree Strongly</v>
      </c>
      <c r="AY423" t="s">
        <v>65</v>
      </c>
      <c r="AZ423" s="6" t="str">
        <f>VLOOKUP($A423,PreSurvey!$D:AG,30,FALSE)</f>
        <v>Agree Slightly</v>
      </c>
      <c r="BA423" t="s">
        <v>60</v>
      </c>
      <c r="BB423" s="6" t="str">
        <f>VLOOKUP($A423,PreSurvey!$D:AH,31,FALSE)</f>
        <v>Agree Slightly</v>
      </c>
      <c r="BC423" t="s">
        <v>65</v>
      </c>
      <c r="BD423" s="6" t="str">
        <f>VLOOKUP($A423,PreSurvey!$D:AI,32,FALSE)</f>
        <v>Agree Strongly</v>
      </c>
      <c r="BE423" t="s">
        <v>68</v>
      </c>
      <c r="BF423" s="6" t="str">
        <f>VLOOKUP($A423,PreSurvey!$D:AJ,33,FALSE)</f>
        <v>Disagree Strongly</v>
      </c>
      <c r="BG423" t="s">
        <v>67</v>
      </c>
      <c r="BH423" s="6" t="str">
        <f>VLOOKUP($A423,PreSurvey!$D:AK,34,FALSE)</f>
        <v>Disagree Strongly</v>
      </c>
      <c r="BI423" t="s">
        <v>67</v>
      </c>
      <c r="BJ423" s="6" t="str">
        <f>VLOOKUP($A423,PreSurvey!$D:AL,35,FALSE)</f>
        <v>Disagree Strongly</v>
      </c>
      <c r="BK423" t="s">
        <v>67</v>
      </c>
      <c r="BL423" s="6" t="str">
        <f>VLOOKUP($A423,PreSurvey!$D:AM,36,FALSE)</f>
        <v>Disagree Strongly</v>
      </c>
      <c r="BM423" t="s">
        <v>67</v>
      </c>
      <c r="BN423" s="6" t="str">
        <f>VLOOKUP($A423,PreSurvey!$D:AN,37,FALSE)</f>
        <v>Agree Slightly</v>
      </c>
      <c r="BO423" t="s">
        <v>65</v>
      </c>
      <c r="BP423" s="6" t="str">
        <f>VLOOKUP($A423,PreSurvey!$D:AO,38,FALSE)</f>
        <v>Neither Agree nor Disagree</v>
      </c>
      <c r="BQ423" t="s">
        <v>65</v>
      </c>
      <c r="BR423" s="6" t="str">
        <f>VLOOKUP($A423,PreSurvey!$D:AP,39,FALSE)</f>
        <v>Disagree Strongly</v>
      </c>
      <c r="BS423" t="s">
        <v>67</v>
      </c>
      <c r="BT423" s="6" t="str">
        <f>VLOOKUP($A423,PreSurvey!$D:AQ,40,FALSE)</f>
        <v>Disagree Strongly</v>
      </c>
      <c r="BU423" t="s">
        <v>67</v>
      </c>
      <c r="BV423" s="6" t="str">
        <f>VLOOKUP($A423,PreSurvey!$D:AR,41,FALSE)</f>
        <v>Disagree Strongly</v>
      </c>
      <c r="BW423" t="s">
        <v>67</v>
      </c>
      <c r="BX423" s="6" t="str">
        <f>VLOOKUP($A423,PreSurvey!$D:AS,42,FALSE)</f>
        <v>Disagree Strongly</v>
      </c>
      <c r="BY423" t="s">
        <v>67</v>
      </c>
      <c r="BZ423" s="6" t="str">
        <f>VLOOKUP($A423,PreSurvey!$D:AT,43,FALSE)</f>
        <v>Agree Strongly</v>
      </c>
      <c r="CA423" t="s">
        <v>68</v>
      </c>
      <c r="CB423" s="6" t="str">
        <f>VLOOKUP($A423,PreSurvey!$D:AU,44,FALSE)</f>
        <v>Agree Strongly</v>
      </c>
      <c r="CC423" t="s">
        <v>68</v>
      </c>
      <c r="CD423" s="6" t="str">
        <f>VLOOKUP($A423,PreSurvey!$D:AV,45,FALSE)</f>
        <v>Agree Strongly</v>
      </c>
      <c r="CE423" t="s">
        <v>68</v>
      </c>
      <c r="CF423" s="6" t="str">
        <f>VLOOKUP($A423,PreSurvey!$D:AW,46,FALSE)</f>
        <v>Agree Strongly</v>
      </c>
      <c r="CG423" t="s">
        <v>68</v>
      </c>
      <c r="CH423" s="6" t="str">
        <f>VLOOKUP($A423,PreSurvey!$D:AX,47,FALSE)</f>
        <v>Agree Strongly</v>
      </c>
      <c r="CI423" t="s">
        <v>68</v>
      </c>
      <c r="CJ423" s="6" t="str">
        <f>VLOOKUP($A423,PreSurvey!$D:AY,48,FALSE)</f>
        <v>Agree Strongly</v>
      </c>
      <c r="CK423" t="s">
        <v>68</v>
      </c>
      <c r="CL423">
        <v>711</v>
      </c>
      <c r="CM423" s="3">
        <v>44437.96597222222</v>
      </c>
    </row>
    <row r="424" spans="1:91" x14ac:dyDescent="0.35">
      <c r="A424" s="5" t="s">
        <v>724</v>
      </c>
      <c r="B424" t="s">
        <v>79</v>
      </c>
      <c r="C424" t="s">
        <v>715</v>
      </c>
      <c r="D424" t="s">
        <v>63</v>
      </c>
      <c r="E424" s="6" t="s">
        <v>52</v>
      </c>
      <c r="F424" s="6" t="s">
        <v>64</v>
      </c>
      <c r="G424" s="6" t="s">
        <v>58</v>
      </c>
      <c r="H424" s="6" t="s">
        <v>74</v>
      </c>
      <c r="I424">
        <v>5</v>
      </c>
      <c r="J424">
        <v>5</v>
      </c>
      <c r="K424">
        <v>4</v>
      </c>
      <c r="L424" s="6" t="str">
        <f>VLOOKUP($A424,PreSurvey!$D:M,10,FALSE)</f>
        <v>Agree Slightly</v>
      </c>
      <c r="M424" t="s">
        <v>68</v>
      </c>
      <c r="N424" s="6" t="str">
        <f>VLOOKUP($A424,PreSurvey!$D:N,11,FALSE)</f>
        <v>Disagree Strongly</v>
      </c>
      <c r="O424" t="s">
        <v>67</v>
      </c>
      <c r="P424" s="6" t="str">
        <f>VLOOKUP($A424,PreSurvey!$D:O,12,FALSE)</f>
        <v>Disagree Strongly</v>
      </c>
      <c r="Q424" t="s">
        <v>67</v>
      </c>
      <c r="R424" s="6" t="str">
        <f>VLOOKUP($A424,PreSurvey!$D:P,13,FALSE)</f>
        <v>Agree Strongly</v>
      </c>
      <c r="S424" t="s">
        <v>68</v>
      </c>
      <c r="T424" s="6" t="str">
        <f>VLOOKUP($A424,PreSurvey!$D:Q,14,FALSE)</f>
        <v>Agree Strongly</v>
      </c>
      <c r="U424" t="s">
        <v>68</v>
      </c>
      <c r="V424" s="6" t="str">
        <f>VLOOKUP($A424,PreSurvey!$D:R,15,FALSE)</f>
        <v>Disagree Strongly</v>
      </c>
      <c r="W424" t="s">
        <v>67</v>
      </c>
      <c r="X424" s="6" t="str">
        <f>VLOOKUP($A424,PreSurvey!$D:S,16,FALSE)</f>
        <v>Disagree Strongly</v>
      </c>
      <c r="Y424" t="s">
        <v>67</v>
      </c>
      <c r="Z424" s="6" t="str">
        <f>VLOOKUP($A424,PreSurvey!$D:T,17,FALSE)</f>
        <v>Disagree Strongly</v>
      </c>
      <c r="AA424" t="s">
        <v>67</v>
      </c>
      <c r="AB424" s="6" t="str">
        <f>VLOOKUP($A424,PreSurvey!$D:U,18,FALSE)</f>
        <v>Agree Strongly</v>
      </c>
      <c r="AC424" t="s">
        <v>65</v>
      </c>
      <c r="AD424" s="6" t="str">
        <f>VLOOKUP($A424,PreSurvey!$D:V,19,FALSE)</f>
        <v>Disagree Strongly</v>
      </c>
      <c r="AE424" t="s">
        <v>67</v>
      </c>
      <c r="AF424" s="6" t="str">
        <f>VLOOKUP($A424,PreSurvey!$D:W,20,FALSE)</f>
        <v>Agree Strongly</v>
      </c>
      <c r="AG424" t="s">
        <v>65</v>
      </c>
      <c r="AH424" s="6" t="str">
        <f>VLOOKUP($A424,PreSurvey!$D:X,21,FALSE)</f>
        <v>Agree Strongly</v>
      </c>
      <c r="AI424" t="s">
        <v>68</v>
      </c>
      <c r="AJ424" s="6" t="str">
        <f>VLOOKUP($A424,PreSurvey!$D:Y,22,FALSE)</f>
        <v>Disagree Strongly</v>
      </c>
      <c r="AK424" t="s">
        <v>66</v>
      </c>
      <c r="AL424" s="6" t="str">
        <f>VLOOKUP($A424,PreSurvey!$D:Z,23,FALSE)</f>
        <v>Disagree Strongly</v>
      </c>
      <c r="AM424" t="s">
        <v>66</v>
      </c>
      <c r="AN424" s="6" t="str">
        <f>VLOOKUP($A424,PreSurvey!$D:AA,24,FALSE)</f>
        <v>Disagree Strongly</v>
      </c>
      <c r="AO424" t="s">
        <v>65</v>
      </c>
      <c r="AP424" s="6" t="str">
        <f>VLOOKUP($A424,PreSurvey!$D:AB,25,FALSE)</f>
        <v>Disagree Strongly</v>
      </c>
      <c r="AQ424" t="s">
        <v>67</v>
      </c>
      <c r="AR424" s="6" t="str">
        <f>VLOOKUP($A424,PreSurvey!$D:AC,26,FALSE)</f>
        <v>Disagree Strongly</v>
      </c>
      <c r="AS424" t="s">
        <v>67</v>
      </c>
      <c r="AT424" s="6" t="str">
        <f>VLOOKUP($A424,PreSurvey!$D:AD,27,FALSE)</f>
        <v>Agree Strongly</v>
      </c>
      <c r="AU424" t="s">
        <v>68</v>
      </c>
      <c r="AV424" s="6" t="str">
        <f>VLOOKUP($A424,PreSurvey!$D:AE,28,FALSE)</f>
        <v>Disagree Strongly</v>
      </c>
      <c r="AW424" t="s">
        <v>66</v>
      </c>
      <c r="AX424" s="6" t="str">
        <f>VLOOKUP($A424,PreSurvey!$D:AF,29,FALSE)</f>
        <v>Disagree Strongly</v>
      </c>
      <c r="AY424" t="s">
        <v>65</v>
      </c>
      <c r="AZ424" s="6" t="str">
        <f>VLOOKUP($A424,PreSurvey!$D:AG,30,FALSE)</f>
        <v>Agree Slightly</v>
      </c>
      <c r="BA424" t="s">
        <v>66</v>
      </c>
      <c r="BB424" s="6" t="str">
        <f>VLOOKUP($A424,PreSurvey!$D:AH,31,FALSE)</f>
        <v>Agree Slightly</v>
      </c>
      <c r="BC424" t="s">
        <v>65</v>
      </c>
      <c r="BD424" s="6" t="str">
        <f>VLOOKUP($A424,PreSurvey!$D:AI,32,FALSE)</f>
        <v>Agree Strongly</v>
      </c>
      <c r="BE424" t="s">
        <v>68</v>
      </c>
      <c r="BF424" s="6" t="str">
        <f>VLOOKUP($A424,PreSurvey!$D:AJ,33,FALSE)</f>
        <v>Disagree Strongly</v>
      </c>
      <c r="BG424" t="s">
        <v>67</v>
      </c>
      <c r="BH424" s="6" t="str">
        <f>VLOOKUP($A424,PreSurvey!$D:AK,34,FALSE)</f>
        <v>Disagree Strongly</v>
      </c>
      <c r="BI424" t="s">
        <v>67</v>
      </c>
      <c r="BJ424" s="6" t="str">
        <f>VLOOKUP($A424,PreSurvey!$D:AL,35,FALSE)</f>
        <v>Disagree Strongly</v>
      </c>
      <c r="BK424" t="s">
        <v>67</v>
      </c>
      <c r="BL424" s="6" t="str">
        <f>VLOOKUP($A424,PreSurvey!$D:AM,36,FALSE)</f>
        <v>Disagree Strongly</v>
      </c>
      <c r="BM424" t="s">
        <v>67</v>
      </c>
      <c r="BN424" s="6" t="str">
        <f>VLOOKUP($A424,PreSurvey!$D:AN,37,FALSE)</f>
        <v>Agree Slightly</v>
      </c>
      <c r="BO424" t="s">
        <v>65</v>
      </c>
      <c r="BP424" s="6" t="str">
        <f>VLOOKUP($A424,PreSurvey!$D:AO,38,FALSE)</f>
        <v>Neither Agree nor Disagree</v>
      </c>
      <c r="BQ424" t="s">
        <v>66</v>
      </c>
      <c r="BR424" s="6" t="str">
        <f>VLOOKUP($A424,PreSurvey!$D:AP,39,FALSE)</f>
        <v>Disagree Strongly</v>
      </c>
      <c r="BS424" t="s">
        <v>67</v>
      </c>
      <c r="BT424" s="6" t="str">
        <f>VLOOKUP($A424,PreSurvey!$D:AQ,40,FALSE)</f>
        <v>Disagree Strongly</v>
      </c>
      <c r="BU424" t="s">
        <v>67</v>
      </c>
      <c r="BV424" s="6" t="str">
        <f>VLOOKUP($A424,PreSurvey!$D:AR,41,FALSE)</f>
        <v>Disagree Strongly</v>
      </c>
      <c r="BW424" t="s">
        <v>67</v>
      </c>
      <c r="BX424" s="6" t="str">
        <f>VLOOKUP($A424,PreSurvey!$D:AS,42,FALSE)</f>
        <v>Disagree Strongly</v>
      </c>
      <c r="BY424" t="s">
        <v>67</v>
      </c>
      <c r="BZ424" s="6" t="str">
        <f>VLOOKUP($A424,PreSurvey!$D:AT,43,FALSE)</f>
        <v>Agree Strongly</v>
      </c>
      <c r="CA424" t="s">
        <v>68</v>
      </c>
      <c r="CB424" s="6" t="str">
        <f>VLOOKUP($A424,PreSurvey!$D:AU,44,FALSE)</f>
        <v>Agree Strongly</v>
      </c>
      <c r="CC424" t="s">
        <v>68</v>
      </c>
      <c r="CD424" s="6" t="str">
        <f>VLOOKUP($A424,PreSurvey!$D:AV,45,FALSE)</f>
        <v>Agree Strongly</v>
      </c>
      <c r="CE424" t="s">
        <v>68</v>
      </c>
      <c r="CF424" s="6" t="str">
        <f>VLOOKUP($A424,PreSurvey!$D:AW,46,FALSE)</f>
        <v>Agree Strongly</v>
      </c>
      <c r="CG424" t="s">
        <v>68</v>
      </c>
      <c r="CH424" s="6" t="str">
        <f>VLOOKUP($A424,PreSurvey!$D:AX,47,FALSE)</f>
        <v>Agree Strongly</v>
      </c>
      <c r="CI424" t="s">
        <v>68</v>
      </c>
      <c r="CJ424" s="6" t="str">
        <f>VLOOKUP($A424,PreSurvey!$D:AY,48,FALSE)</f>
        <v>Agree Strongly</v>
      </c>
      <c r="CK424" t="s">
        <v>68</v>
      </c>
      <c r="CL424">
        <v>710</v>
      </c>
      <c r="CM424" s="3">
        <v>44437.962500000001</v>
      </c>
    </row>
    <row r="425" spans="1:91" x14ac:dyDescent="0.35">
      <c r="A425" s="5" t="s">
        <v>473</v>
      </c>
      <c r="B425" t="s">
        <v>79</v>
      </c>
      <c r="C425" t="s">
        <v>715</v>
      </c>
      <c r="D425" t="s">
        <v>63</v>
      </c>
      <c r="E425" s="6" t="s">
        <v>52</v>
      </c>
      <c r="F425" s="6" t="s">
        <v>64</v>
      </c>
      <c r="G425" s="6" t="s">
        <v>58</v>
      </c>
      <c r="H425" s="6" t="s">
        <v>74</v>
      </c>
      <c r="I425">
        <v>5</v>
      </c>
      <c r="J425">
        <v>5</v>
      </c>
      <c r="K425">
        <v>5</v>
      </c>
      <c r="L425" s="6" t="str">
        <f>VLOOKUP($A425,PreSurvey!$D:M,10,FALSE)</f>
        <v>Agree Slightly</v>
      </c>
      <c r="M425" t="s">
        <v>68</v>
      </c>
      <c r="N425" s="6" t="str">
        <f>VLOOKUP($A425,PreSurvey!$D:N,11,FALSE)</f>
        <v>Disagree Strongly</v>
      </c>
      <c r="O425" t="s">
        <v>67</v>
      </c>
      <c r="P425" s="6" t="str">
        <f>VLOOKUP($A425,PreSurvey!$D:O,12,FALSE)</f>
        <v>Disagree Strongly</v>
      </c>
      <c r="Q425" t="s">
        <v>67</v>
      </c>
      <c r="R425" s="6" t="str">
        <f>VLOOKUP($A425,PreSurvey!$D:P,13,FALSE)</f>
        <v>Agree Strongly</v>
      </c>
      <c r="S425" t="s">
        <v>68</v>
      </c>
      <c r="T425" s="6" t="str">
        <f>VLOOKUP($A425,PreSurvey!$D:Q,14,FALSE)</f>
        <v>Agree Strongly</v>
      </c>
      <c r="U425" t="s">
        <v>68</v>
      </c>
      <c r="V425" s="6" t="str">
        <f>VLOOKUP($A425,PreSurvey!$D:R,15,FALSE)</f>
        <v>Disagree Strongly</v>
      </c>
      <c r="W425" t="s">
        <v>67</v>
      </c>
      <c r="X425" s="6" t="str">
        <f>VLOOKUP($A425,PreSurvey!$D:S,16,FALSE)</f>
        <v>Disagree Strongly</v>
      </c>
      <c r="Y425" t="s">
        <v>67</v>
      </c>
      <c r="Z425" s="6" t="str">
        <f>VLOOKUP($A425,PreSurvey!$D:T,17,FALSE)</f>
        <v>Disagree Strongly</v>
      </c>
      <c r="AA425" t="s">
        <v>67</v>
      </c>
      <c r="AB425" s="6" t="str">
        <f>VLOOKUP($A425,PreSurvey!$D:U,18,FALSE)</f>
        <v>Agree Strongly</v>
      </c>
      <c r="AC425" t="s">
        <v>60</v>
      </c>
      <c r="AD425" s="6" t="str">
        <f>VLOOKUP($A425,PreSurvey!$D:V,19,FALSE)</f>
        <v>Disagree Strongly</v>
      </c>
      <c r="AE425" t="s">
        <v>67</v>
      </c>
      <c r="AF425" s="6" t="str">
        <f>VLOOKUP($A425,PreSurvey!$D:W,20,FALSE)</f>
        <v>Agree Strongly</v>
      </c>
      <c r="AG425" t="s">
        <v>65</v>
      </c>
      <c r="AH425" s="6" t="str">
        <f>VLOOKUP($A425,PreSurvey!$D:X,21,FALSE)</f>
        <v>Agree Strongly</v>
      </c>
      <c r="AI425" t="s">
        <v>68</v>
      </c>
      <c r="AJ425" s="6" t="str">
        <f>VLOOKUP($A425,PreSurvey!$D:Y,22,FALSE)</f>
        <v>Disagree Strongly</v>
      </c>
      <c r="AK425" t="s">
        <v>66</v>
      </c>
      <c r="AL425" s="6" t="str">
        <f>VLOOKUP($A425,PreSurvey!$D:Z,23,FALSE)</f>
        <v>Disagree Strongly</v>
      </c>
      <c r="AM425" t="s">
        <v>66</v>
      </c>
      <c r="AN425" s="6" t="str">
        <f>VLOOKUP($A425,PreSurvey!$D:AA,24,FALSE)</f>
        <v>Disagree Strongly</v>
      </c>
      <c r="AO425" t="s">
        <v>66</v>
      </c>
      <c r="AP425" s="6" t="str">
        <f>VLOOKUP($A425,PreSurvey!$D:AB,25,FALSE)</f>
        <v>Disagree Strongly</v>
      </c>
      <c r="AQ425" t="s">
        <v>67</v>
      </c>
      <c r="AR425" s="6" t="str">
        <f>VLOOKUP($A425,PreSurvey!$D:AC,26,FALSE)</f>
        <v>Disagree Strongly</v>
      </c>
      <c r="AS425" t="s">
        <v>67</v>
      </c>
      <c r="AT425" s="6" t="str">
        <f>VLOOKUP($A425,PreSurvey!$D:AD,27,FALSE)</f>
        <v>Agree Strongly</v>
      </c>
      <c r="AU425" t="s">
        <v>68</v>
      </c>
      <c r="AV425" s="6" t="str">
        <f>VLOOKUP($A425,PreSurvey!$D:AE,28,FALSE)</f>
        <v>Disagree Strongly</v>
      </c>
      <c r="AW425" t="s">
        <v>67</v>
      </c>
      <c r="AX425" s="6" t="str">
        <f>VLOOKUP($A425,PreSurvey!$D:AF,29,FALSE)</f>
        <v>Disagree Strongly</v>
      </c>
      <c r="AY425" t="s">
        <v>65</v>
      </c>
      <c r="AZ425" s="6" t="str">
        <f>VLOOKUP($A425,PreSurvey!$D:AG,30,FALSE)</f>
        <v>Agree Slightly</v>
      </c>
      <c r="BA425" t="s">
        <v>65</v>
      </c>
      <c r="BB425" s="6" t="str">
        <f>VLOOKUP($A425,PreSurvey!$D:AH,31,FALSE)</f>
        <v>Agree Slightly</v>
      </c>
      <c r="BC425" t="s">
        <v>68</v>
      </c>
      <c r="BD425" s="6" t="str">
        <f>VLOOKUP($A425,PreSurvey!$D:AI,32,FALSE)</f>
        <v>Agree Strongly</v>
      </c>
      <c r="BE425" t="s">
        <v>68</v>
      </c>
      <c r="BF425" s="6" t="str">
        <f>VLOOKUP($A425,PreSurvey!$D:AJ,33,FALSE)</f>
        <v>Disagree Strongly</v>
      </c>
      <c r="BG425" t="s">
        <v>67</v>
      </c>
      <c r="BH425" s="6" t="str">
        <f>VLOOKUP($A425,PreSurvey!$D:AK,34,FALSE)</f>
        <v>Disagree Strongly</v>
      </c>
      <c r="BI425" t="s">
        <v>67</v>
      </c>
      <c r="BJ425" s="6" t="str">
        <f>VLOOKUP($A425,PreSurvey!$D:AL,35,FALSE)</f>
        <v>Disagree Strongly</v>
      </c>
      <c r="BK425" t="s">
        <v>67</v>
      </c>
      <c r="BL425" s="6" t="str">
        <f>VLOOKUP($A425,PreSurvey!$D:AM,36,FALSE)</f>
        <v>Disagree Strongly</v>
      </c>
      <c r="BM425" t="s">
        <v>66</v>
      </c>
      <c r="BN425" s="6" t="str">
        <f>VLOOKUP($A425,PreSurvey!$D:AN,37,FALSE)</f>
        <v>Agree Slightly</v>
      </c>
      <c r="BO425" t="s">
        <v>65</v>
      </c>
      <c r="BP425" s="6" t="str">
        <f>VLOOKUP($A425,PreSurvey!$D:AO,38,FALSE)</f>
        <v>Neither Agree nor Disagree</v>
      </c>
      <c r="BQ425" t="s">
        <v>60</v>
      </c>
      <c r="BR425" s="6" t="str">
        <f>VLOOKUP($A425,PreSurvey!$D:AP,39,FALSE)</f>
        <v>Disagree Strongly</v>
      </c>
      <c r="BS425" t="s">
        <v>67</v>
      </c>
      <c r="BT425" s="6" t="str">
        <f>VLOOKUP($A425,PreSurvey!$D:AQ,40,FALSE)</f>
        <v>Disagree Strongly</v>
      </c>
      <c r="BU425" t="s">
        <v>67</v>
      </c>
      <c r="BV425" s="6" t="str">
        <f>VLOOKUP($A425,PreSurvey!$D:AR,41,FALSE)</f>
        <v>Disagree Strongly</v>
      </c>
      <c r="BW425" t="s">
        <v>67</v>
      </c>
      <c r="BX425" s="6" t="str">
        <f>VLOOKUP($A425,PreSurvey!$D:AS,42,FALSE)</f>
        <v>Disagree Strongly</v>
      </c>
      <c r="BY425" t="s">
        <v>67</v>
      </c>
      <c r="BZ425" s="6" t="str">
        <f>VLOOKUP($A425,PreSurvey!$D:AT,43,FALSE)</f>
        <v>Agree Strongly</v>
      </c>
      <c r="CA425" t="s">
        <v>68</v>
      </c>
      <c r="CB425" s="6" t="str">
        <f>VLOOKUP($A425,PreSurvey!$D:AU,44,FALSE)</f>
        <v>Agree Strongly</v>
      </c>
      <c r="CC425" t="s">
        <v>68</v>
      </c>
      <c r="CD425" s="6" t="str">
        <f>VLOOKUP($A425,PreSurvey!$D:AV,45,FALSE)</f>
        <v>Agree Strongly</v>
      </c>
      <c r="CE425" t="s">
        <v>68</v>
      </c>
      <c r="CF425" s="6" t="str">
        <f>VLOOKUP($A425,PreSurvey!$D:AW,46,FALSE)</f>
        <v>Agree Strongly</v>
      </c>
      <c r="CG425" t="s">
        <v>68</v>
      </c>
      <c r="CH425" s="6" t="str">
        <f>VLOOKUP($A425,PreSurvey!$D:AX,47,FALSE)</f>
        <v>Agree Strongly</v>
      </c>
      <c r="CI425" t="s">
        <v>68</v>
      </c>
      <c r="CJ425" s="6" t="str">
        <f>VLOOKUP($A425,PreSurvey!$D:AY,48,FALSE)</f>
        <v>Agree Strongly</v>
      </c>
      <c r="CK425" t="s">
        <v>68</v>
      </c>
      <c r="CL425">
        <v>469</v>
      </c>
      <c r="CM425" s="3">
        <v>44437.220833333333</v>
      </c>
    </row>
    <row r="426" spans="1:91" x14ac:dyDescent="0.35">
      <c r="A426" s="5" t="s">
        <v>473</v>
      </c>
      <c r="B426" t="s">
        <v>79</v>
      </c>
      <c r="C426" t="s">
        <v>715</v>
      </c>
      <c r="D426" t="s">
        <v>63</v>
      </c>
      <c r="E426" s="6" t="s">
        <v>52</v>
      </c>
      <c r="F426" s="6" t="s">
        <v>64</v>
      </c>
      <c r="G426" s="6" t="s">
        <v>58</v>
      </c>
      <c r="H426" s="6" t="s">
        <v>74</v>
      </c>
      <c r="I426">
        <v>4</v>
      </c>
      <c r="J426">
        <v>4</v>
      </c>
      <c r="K426">
        <v>4</v>
      </c>
      <c r="L426" s="6" t="str">
        <f>VLOOKUP($A426,PreSurvey!$D:M,10,FALSE)</f>
        <v>Agree Slightly</v>
      </c>
      <c r="M426" t="s">
        <v>68</v>
      </c>
      <c r="N426" s="6" t="str">
        <f>VLOOKUP($A426,PreSurvey!$D:N,11,FALSE)</f>
        <v>Disagree Strongly</v>
      </c>
      <c r="O426" t="s">
        <v>67</v>
      </c>
      <c r="P426" s="6" t="str">
        <f>VLOOKUP($A426,PreSurvey!$D:O,12,FALSE)</f>
        <v>Disagree Strongly</v>
      </c>
      <c r="Q426" t="s">
        <v>67</v>
      </c>
      <c r="R426" s="6" t="str">
        <f>VLOOKUP($A426,PreSurvey!$D:P,13,FALSE)</f>
        <v>Agree Strongly</v>
      </c>
      <c r="S426" t="s">
        <v>68</v>
      </c>
      <c r="T426" s="6" t="str">
        <f>VLOOKUP($A426,PreSurvey!$D:Q,14,FALSE)</f>
        <v>Agree Strongly</v>
      </c>
      <c r="U426" t="s">
        <v>68</v>
      </c>
      <c r="V426" s="6" t="str">
        <f>VLOOKUP($A426,PreSurvey!$D:R,15,FALSE)</f>
        <v>Disagree Strongly</v>
      </c>
      <c r="W426" t="s">
        <v>67</v>
      </c>
      <c r="X426" s="6" t="str">
        <f>VLOOKUP($A426,PreSurvey!$D:S,16,FALSE)</f>
        <v>Disagree Strongly</v>
      </c>
      <c r="Y426" t="s">
        <v>67</v>
      </c>
      <c r="Z426" s="6" t="str">
        <f>VLOOKUP($A426,PreSurvey!$D:T,17,FALSE)</f>
        <v>Disagree Strongly</v>
      </c>
      <c r="AA426" t="s">
        <v>67</v>
      </c>
      <c r="AB426" s="6" t="str">
        <f>VLOOKUP($A426,PreSurvey!$D:U,18,FALSE)</f>
        <v>Agree Strongly</v>
      </c>
      <c r="AC426" t="s">
        <v>66</v>
      </c>
      <c r="AD426" s="6" t="str">
        <f>VLOOKUP($A426,PreSurvey!$D:V,19,FALSE)</f>
        <v>Disagree Strongly</v>
      </c>
      <c r="AE426" t="s">
        <v>66</v>
      </c>
      <c r="AF426" s="6" t="str">
        <f>VLOOKUP($A426,PreSurvey!$D:W,20,FALSE)</f>
        <v>Agree Strongly</v>
      </c>
      <c r="AG426" t="s">
        <v>68</v>
      </c>
      <c r="AH426" s="6" t="str">
        <f>VLOOKUP($A426,PreSurvey!$D:X,21,FALSE)</f>
        <v>Agree Strongly</v>
      </c>
      <c r="AI426" t="s">
        <v>68</v>
      </c>
      <c r="AJ426" s="6" t="str">
        <f>VLOOKUP($A426,PreSurvey!$D:Y,22,FALSE)</f>
        <v>Disagree Strongly</v>
      </c>
      <c r="AK426" t="s">
        <v>66</v>
      </c>
      <c r="AL426" s="6" t="str">
        <f>VLOOKUP($A426,PreSurvey!$D:Z,23,FALSE)</f>
        <v>Disagree Strongly</v>
      </c>
      <c r="AM426" t="s">
        <v>66</v>
      </c>
      <c r="AN426" s="6" t="str">
        <f>VLOOKUP($A426,PreSurvey!$D:AA,24,FALSE)</f>
        <v>Disagree Strongly</v>
      </c>
      <c r="AO426" t="s">
        <v>65</v>
      </c>
      <c r="AP426" s="6" t="str">
        <f>VLOOKUP($A426,PreSurvey!$D:AB,25,FALSE)</f>
        <v>Disagree Strongly</v>
      </c>
      <c r="AQ426" t="s">
        <v>67</v>
      </c>
      <c r="AR426" s="6" t="str">
        <f>VLOOKUP($A426,PreSurvey!$D:AC,26,FALSE)</f>
        <v>Disagree Strongly</v>
      </c>
      <c r="AS426" t="s">
        <v>67</v>
      </c>
      <c r="AT426" s="6" t="str">
        <f>VLOOKUP($A426,PreSurvey!$D:AD,27,FALSE)</f>
        <v>Agree Strongly</v>
      </c>
      <c r="AU426" t="s">
        <v>68</v>
      </c>
      <c r="AV426" s="6" t="str">
        <f>VLOOKUP($A426,PreSurvey!$D:AE,28,FALSE)</f>
        <v>Disagree Strongly</v>
      </c>
      <c r="AW426" t="s">
        <v>66</v>
      </c>
      <c r="AX426" s="6" t="str">
        <f>VLOOKUP($A426,PreSurvey!$D:AF,29,FALSE)</f>
        <v>Disagree Strongly</v>
      </c>
      <c r="AY426" t="s">
        <v>65</v>
      </c>
      <c r="AZ426" s="6" t="str">
        <f>VLOOKUP($A426,PreSurvey!$D:AG,30,FALSE)</f>
        <v>Agree Slightly</v>
      </c>
      <c r="BA426" t="s">
        <v>60</v>
      </c>
      <c r="BB426" s="6" t="str">
        <f>VLOOKUP($A426,PreSurvey!$D:AH,31,FALSE)</f>
        <v>Agree Slightly</v>
      </c>
      <c r="BC426" t="s">
        <v>65</v>
      </c>
      <c r="BD426" s="6" t="str">
        <f>VLOOKUP($A426,PreSurvey!$D:AI,32,FALSE)</f>
        <v>Agree Strongly</v>
      </c>
      <c r="BE426" t="s">
        <v>68</v>
      </c>
      <c r="BF426" s="6" t="str">
        <f>VLOOKUP($A426,PreSurvey!$D:AJ,33,FALSE)</f>
        <v>Disagree Strongly</v>
      </c>
      <c r="BG426" t="s">
        <v>67</v>
      </c>
      <c r="BH426" s="6" t="str">
        <f>VLOOKUP($A426,PreSurvey!$D:AK,34,FALSE)</f>
        <v>Disagree Strongly</v>
      </c>
      <c r="BI426" t="s">
        <v>67</v>
      </c>
      <c r="BJ426" s="6" t="str">
        <f>VLOOKUP($A426,PreSurvey!$D:AL,35,FALSE)</f>
        <v>Disagree Strongly</v>
      </c>
      <c r="BK426" t="s">
        <v>67</v>
      </c>
      <c r="BL426" s="6" t="str">
        <f>VLOOKUP($A426,PreSurvey!$D:AM,36,FALSE)</f>
        <v>Disagree Strongly</v>
      </c>
      <c r="BM426" t="s">
        <v>67</v>
      </c>
      <c r="BN426" s="6" t="str">
        <f>VLOOKUP($A426,PreSurvey!$D:AN,37,FALSE)</f>
        <v>Agree Slightly</v>
      </c>
      <c r="BO426" t="s">
        <v>60</v>
      </c>
      <c r="BP426" s="6" t="str">
        <f>VLOOKUP($A426,PreSurvey!$D:AO,38,FALSE)</f>
        <v>Neither Agree nor Disagree</v>
      </c>
      <c r="BQ426" t="s">
        <v>60</v>
      </c>
      <c r="BR426" s="6" t="str">
        <f>VLOOKUP($A426,PreSurvey!$D:AP,39,FALSE)</f>
        <v>Disagree Strongly</v>
      </c>
      <c r="BS426" t="s">
        <v>67</v>
      </c>
      <c r="BT426" s="6" t="str">
        <f>VLOOKUP($A426,PreSurvey!$D:AQ,40,FALSE)</f>
        <v>Disagree Strongly</v>
      </c>
      <c r="BU426" t="s">
        <v>67</v>
      </c>
      <c r="BV426" s="6" t="str">
        <f>VLOOKUP($A426,PreSurvey!$D:AR,41,FALSE)</f>
        <v>Disagree Strongly</v>
      </c>
      <c r="BW426" t="s">
        <v>67</v>
      </c>
      <c r="BX426" s="6" t="str">
        <f>VLOOKUP($A426,PreSurvey!$D:AS,42,FALSE)</f>
        <v>Disagree Strongly</v>
      </c>
      <c r="BY426" t="s">
        <v>67</v>
      </c>
      <c r="BZ426" s="6" t="str">
        <f>VLOOKUP($A426,PreSurvey!$D:AT,43,FALSE)</f>
        <v>Agree Strongly</v>
      </c>
      <c r="CA426" t="s">
        <v>68</v>
      </c>
      <c r="CB426" s="6" t="str">
        <f>VLOOKUP($A426,PreSurvey!$D:AU,44,FALSE)</f>
        <v>Agree Strongly</v>
      </c>
      <c r="CC426" t="s">
        <v>68</v>
      </c>
      <c r="CD426" s="6" t="str">
        <f>VLOOKUP($A426,PreSurvey!$D:AV,45,FALSE)</f>
        <v>Agree Strongly</v>
      </c>
      <c r="CE426" t="s">
        <v>68</v>
      </c>
      <c r="CF426" s="6" t="str">
        <f>VLOOKUP($A426,PreSurvey!$D:AW,46,FALSE)</f>
        <v>Agree Strongly</v>
      </c>
      <c r="CG426" t="s">
        <v>68</v>
      </c>
      <c r="CH426" s="6" t="str">
        <f>VLOOKUP($A426,PreSurvey!$D:AX,47,FALSE)</f>
        <v>Agree Strongly</v>
      </c>
      <c r="CI426" t="s">
        <v>68</v>
      </c>
      <c r="CJ426" s="6" t="str">
        <f>VLOOKUP($A426,PreSurvey!$D:AY,48,FALSE)</f>
        <v>Agree Strongly</v>
      </c>
      <c r="CK426" t="s">
        <v>68</v>
      </c>
      <c r="CL426">
        <v>468</v>
      </c>
      <c r="CM426" s="3">
        <v>44437.218055555553</v>
      </c>
    </row>
    <row r="427" spans="1:91" x14ac:dyDescent="0.35">
      <c r="A427" s="5" t="s">
        <v>724</v>
      </c>
      <c r="B427" t="s">
        <v>79</v>
      </c>
      <c r="C427" t="s">
        <v>715</v>
      </c>
      <c r="D427" t="s">
        <v>63</v>
      </c>
      <c r="E427" s="6" t="s">
        <v>52</v>
      </c>
      <c r="F427" s="6" t="s">
        <v>64</v>
      </c>
      <c r="G427" s="6" t="s">
        <v>58</v>
      </c>
      <c r="H427" s="6" t="s">
        <v>74</v>
      </c>
      <c r="I427">
        <v>4</v>
      </c>
      <c r="J427">
        <v>4</v>
      </c>
      <c r="K427">
        <v>4</v>
      </c>
      <c r="L427" s="6" t="str">
        <f>VLOOKUP($A427,PreSurvey!$D:M,10,FALSE)</f>
        <v>Agree Slightly</v>
      </c>
      <c r="M427" t="s">
        <v>68</v>
      </c>
      <c r="N427" s="6" t="str">
        <f>VLOOKUP($A427,PreSurvey!$D:N,11,FALSE)</f>
        <v>Disagree Strongly</v>
      </c>
      <c r="O427" t="s">
        <v>67</v>
      </c>
      <c r="P427" s="6" t="str">
        <f>VLOOKUP($A427,PreSurvey!$D:O,12,FALSE)</f>
        <v>Disagree Strongly</v>
      </c>
      <c r="Q427" t="s">
        <v>67</v>
      </c>
      <c r="R427" s="6" t="str">
        <f>VLOOKUP($A427,PreSurvey!$D:P,13,FALSE)</f>
        <v>Agree Strongly</v>
      </c>
      <c r="S427" t="s">
        <v>68</v>
      </c>
      <c r="T427" s="6" t="str">
        <f>VLOOKUP($A427,PreSurvey!$D:Q,14,FALSE)</f>
        <v>Agree Strongly</v>
      </c>
      <c r="U427" t="s">
        <v>68</v>
      </c>
      <c r="V427" s="6" t="str">
        <f>VLOOKUP($A427,PreSurvey!$D:R,15,FALSE)</f>
        <v>Disagree Strongly</v>
      </c>
      <c r="W427" t="s">
        <v>67</v>
      </c>
      <c r="X427" s="6" t="str">
        <f>VLOOKUP($A427,PreSurvey!$D:S,16,FALSE)</f>
        <v>Disagree Strongly</v>
      </c>
      <c r="Y427" t="s">
        <v>67</v>
      </c>
      <c r="Z427" s="6" t="str">
        <f>VLOOKUP($A427,PreSurvey!$D:T,17,FALSE)</f>
        <v>Disagree Strongly</v>
      </c>
      <c r="AA427" t="s">
        <v>67</v>
      </c>
      <c r="AB427" s="6" t="str">
        <f>VLOOKUP($A427,PreSurvey!$D:U,18,FALSE)</f>
        <v>Agree Strongly</v>
      </c>
      <c r="AC427" t="s">
        <v>66</v>
      </c>
      <c r="AD427" s="6" t="str">
        <f>VLOOKUP($A427,PreSurvey!$D:V,19,FALSE)</f>
        <v>Disagree Strongly</v>
      </c>
      <c r="AE427" t="s">
        <v>67</v>
      </c>
      <c r="AF427" s="6" t="str">
        <f>VLOOKUP($A427,PreSurvey!$D:W,20,FALSE)</f>
        <v>Agree Strongly</v>
      </c>
      <c r="AG427" t="s">
        <v>65</v>
      </c>
      <c r="AH427" s="6" t="str">
        <f>VLOOKUP($A427,PreSurvey!$D:X,21,FALSE)</f>
        <v>Agree Strongly</v>
      </c>
      <c r="AI427" t="s">
        <v>68</v>
      </c>
      <c r="AJ427" s="6" t="str">
        <f>VLOOKUP($A427,PreSurvey!$D:Y,22,FALSE)</f>
        <v>Disagree Strongly</v>
      </c>
      <c r="AK427" t="s">
        <v>65</v>
      </c>
      <c r="AL427" s="6" t="str">
        <f>VLOOKUP($A427,PreSurvey!$D:Z,23,FALSE)</f>
        <v>Disagree Strongly</v>
      </c>
      <c r="AM427" t="s">
        <v>67</v>
      </c>
      <c r="AN427" s="6" t="str">
        <f>VLOOKUP($A427,PreSurvey!$D:AA,24,FALSE)</f>
        <v>Disagree Strongly</v>
      </c>
      <c r="AO427" t="s">
        <v>67</v>
      </c>
      <c r="AP427" s="6" t="str">
        <f>VLOOKUP($A427,PreSurvey!$D:AB,25,FALSE)</f>
        <v>Disagree Strongly</v>
      </c>
      <c r="AQ427" t="s">
        <v>67</v>
      </c>
      <c r="AR427" s="6" t="str">
        <f>VLOOKUP($A427,PreSurvey!$D:AC,26,FALSE)</f>
        <v>Disagree Strongly</v>
      </c>
      <c r="AS427" t="s">
        <v>67</v>
      </c>
      <c r="AT427" s="6" t="str">
        <f>VLOOKUP($A427,PreSurvey!$D:AD,27,FALSE)</f>
        <v>Agree Strongly</v>
      </c>
      <c r="AU427" t="s">
        <v>68</v>
      </c>
      <c r="AV427" s="6" t="str">
        <f>VLOOKUP($A427,PreSurvey!$D:AE,28,FALSE)</f>
        <v>Disagree Strongly</v>
      </c>
      <c r="AW427" t="s">
        <v>67</v>
      </c>
      <c r="AX427" s="6" t="str">
        <f>VLOOKUP($A427,PreSurvey!$D:AF,29,FALSE)</f>
        <v>Disagree Strongly</v>
      </c>
      <c r="AY427" t="s">
        <v>65</v>
      </c>
      <c r="AZ427" s="6" t="str">
        <f>VLOOKUP($A427,PreSurvey!$D:AG,30,FALSE)</f>
        <v>Agree Slightly</v>
      </c>
      <c r="BA427" t="s">
        <v>65</v>
      </c>
      <c r="BB427" s="6" t="str">
        <f>VLOOKUP($A427,PreSurvey!$D:AH,31,FALSE)</f>
        <v>Agree Slightly</v>
      </c>
      <c r="BC427" t="s">
        <v>68</v>
      </c>
      <c r="BD427" s="6" t="str">
        <f>VLOOKUP($A427,PreSurvey!$D:AI,32,FALSE)</f>
        <v>Agree Strongly</v>
      </c>
      <c r="BE427" t="s">
        <v>68</v>
      </c>
      <c r="BF427" s="6" t="str">
        <f>VLOOKUP($A427,PreSurvey!$D:AJ,33,FALSE)</f>
        <v>Disagree Strongly</v>
      </c>
      <c r="BG427" t="s">
        <v>68</v>
      </c>
      <c r="BH427" s="6" t="str">
        <f>VLOOKUP($A427,PreSurvey!$D:AK,34,FALSE)</f>
        <v>Disagree Strongly</v>
      </c>
      <c r="BI427" t="s">
        <v>67</v>
      </c>
      <c r="BJ427" s="6" t="str">
        <f>VLOOKUP($A427,PreSurvey!$D:AL,35,FALSE)</f>
        <v>Disagree Strongly</v>
      </c>
      <c r="BK427" t="s">
        <v>67</v>
      </c>
      <c r="BL427" s="6" t="str">
        <f>VLOOKUP($A427,PreSurvey!$D:AM,36,FALSE)</f>
        <v>Disagree Strongly</v>
      </c>
      <c r="BM427" t="s">
        <v>67</v>
      </c>
      <c r="BN427" s="6" t="str">
        <f>VLOOKUP($A427,PreSurvey!$D:AN,37,FALSE)</f>
        <v>Agree Slightly</v>
      </c>
      <c r="BO427" t="s">
        <v>65</v>
      </c>
      <c r="BP427" s="6" t="str">
        <f>VLOOKUP($A427,PreSurvey!$D:AO,38,FALSE)</f>
        <v>Neither Agree nor Disagree</v>
      </c>
      <c r="BQ427" t="s">
        <v>67</v>
      </c>
      <c r="BR427" s="6" t="str">
        <f>VLOOKUP($A427,PreSurvey!$D:AP,39,FALSE)</f>
        <v>Disagree Strongly</v>
      </c>
      <c r="BS427" t="s">
        <v>67</v>
      </c>
      <c r="BT427" s="6" t="str">
        <f>VLOOKUP($A427,PreSurvey!$D:AQ,40,FALSE)</f>
        <v>Disagree Strongly</v>
      </c>
      <c r="BU427" t="s">
        <v>67</v>
      </c>
      <c r="BV427" s="6" t="str">
        <f>VLOOKUP($A427,PreSurvey!$D:AR,41,FALSE)</f>
        <v>Disagree Strongly</v>
      </c>
      <c r="BW427" t="s">
        <v>67</v>
      </c>
      <c r="BX427" s="6" t="str">
        <f>VLOOKUP($A427,PreSurvey!$D:AS,42,FALSE)</f>
        <v>Disagree Strongly</v>
      </c>
      <c r="BY427" t="s">
        <v>67</v>
      </c>
      <c r="BZ427" s="6" t="str">
        <f>VLOOKUP($A427,PreSurvey!$D:AT,43,FALSE)</f>
        <v>Agree Strongly</v>
      </c>
      <c r="CA427" t="s">
        <v>68</v>
      </c>
      <c r="CB427" s="6" t="str">
        <f>VLOOKUP($A427,PreSurvey!$D:AU,44,FALSE)</f>
        <v>Agree Strongly</v>
      </c>
      <c r="CC427" t="s">
        <v>68</v>
      </c>
      <c r="CD427" s="6" t="str">
        <f>VLOOKUP($A427,PreSurvey!$D:AV,45,FALSE)</f>
        <v>Agree Strongly</v>
      </c>
      <c r="CE427" t="s">
        <v>65</v>
      </c>
      <c r="CF427" s="6" t="str">
        <f>VLOOKUP($A427,PreSurvey!$D:AW,46,FALSE)</f>
        <v>Agree Strongly</v>
      </c>
      <c r="CG427" t="s">
        <v>68</v>
      </c>
      <c r="CH427" s="6" t="str">
        <f>VLOOKUP($A427,PreSurvey!$D:AX,47,FALSE)</f>
        <v>Agree Strongly</v>
      </c>
      <c r="CI427" t="s">
        <v>68</v>
      </c>
      <c r="CJ427" s="6" t="str">
        <f>VLOOKUP($A427,PreSurvey!$D:AY,48,FALSE)</f>
        <v>Agree Strongly</v>
      </c>
      <c r="CK427" t="s">
        <v>68</v>
      </c>
      <c r="CL427">
        <v>440</v>
      </c>
      <c r="CM427" s="3">
        <v>44436.779166666667</v>
      </c>
    </row>
    <row r="428" spans="1:91" x14ac:dyDescent="0.35">
      <c r="A428" s="5" t="s">
        <v>579</v>
      </c>
      <c r="B428" t="s">
        <v>79</v>
      </c>
      <c r="C428" t="s">
        <v>702</v>
      </c>
      <c r="D428" t="s">
        <v>56</v>
      </c>
      <c r="E428" s="6" t="s">
        <v>58</v>
      </c>
      <c r="F428" s="6" t="s">
        <v>73</v>
      </c>
      <c r="G428" s="6" t="s">
        <v>58</v>
      </c>
      <c r="H428" s="6" t="s">
        <v>74</v>
      </c>
      <c r="I428">
        <v>4</v>
      </c>
      <c r="J428">
        <v>3</v>
      </c>
      <c r="K428">
        <v>4</v>
      </c>
      <c r="L428" s="6" t="str">
        <f>VLOOKUP($A428,PreSurvey!$D:M,10,FALSE)</f>
        <v>Agree Slightly</v>
      </c>
      <c r="M428" t="s">
        <v>65</v>
      </c>
      <c r="N428" s="6" t="str">
        <f>VLOOKUP($A428,PreSurvey!$D:N,11,FALSE)</f>
        <v>Disagree Strongly</v>
      </c>
      <c r="O428" t="s">
        <v>67</v>
      </c>
      <c r="P428" s="6" t="str">
        <f>VLOOKUP($A428,PreSurvey!$D:O,12,FALSE)</f>
        <v>Neither Agree nor Disagree</v>
      </c>
      <c r="Q428" t="s">
        <v>60</v>
      </c>
      <c r="R428" s="6" t="str">
        <f>VLOOKUP($A428,PreSurvey!$D:P,13,FALSE)</f>
        <v>Agree Slightly</v>
      </c>
      <c r="S428" t="s">
        <v>60</v>
      </c>
      <c r="T428" s="6" t="str">
        <f>VLOOKUP($A428,PreSurvey!$D:Q,14,FALSE)</f>
        <v>Agree Slightly</v>
      </c>
      <c r="U428" t="s">
        <v>68</v>
      </c>
      <c r="V428" s="6" t="str">
        <f>VLOOKUP($A428,PreSurvey!$D:R,15,FALSE)</f>
        <v>Neither Agree nor Disagree</v>
      </c>
      <c r="W428" t="s">
        <v>60</v>
      </c>
      <c r="X428" s="6" t="str">
        <f>VLOOKUP($A428,PreSurvey!$D:S,16,FALSE)</f>
        <v>Disagree Slightly</v>
      </c>
      <c r="Y428" t="s">
        <v>60</v>
      </c>
      <c r="Z428" s="6" t="str">
        <f>VLOOKUP($A428,PreSurvey!$D:T,17,FALSE)</f>
        <v>Disagree Slightly</v>
      </c>
      <c r="AA428" t="s">
        <v>66</v>
      </c>
      <c r="AB428" s="6" t="str">
        <f>VLOOKUP($A428,PreSurvey!$D:U,18,FALSE)</f>
        <v>Neither Agree nor Disagree</v>
      </c>
      <c r="AC428" t="s">
        <v>68</v>
      </c>
      <c r="AD428" s="6" t="str">
        <f>VLOOKUP($A428,PreSurvey!$D:V,19,FALSE)</f>
        <v>Neither Agree nor Disagree</v>
      </c>
      <c r="AE428" t="s">
        <v>67</v>
      </c>
      <c r="AF428" s="6" t="str">
        <f>VLOOKUP($A428,PreSurvey!$D:W,20,FALSE)</f>
        <v>Neither Agree nor Disagree</v>
      </c>
      <c r="AG428" t="s">
        <v>60</v>
      </c>
      <c r="AH428" s="6" t="str">
        <f>VLOOKUP($A428,PreSurvey!$D:X,21,FALSE)</f>
        <v>Disagree Strongly</v>
      </c>
      <c r="AI428" t="s">
        <v>60</v>
      </c>
      <c r="AJ428" s="6" t="str">
        <f>VLOOKUP($A428,PreSurvey!$D:Y,22,FALSE)</f>
        <v>Disagree Slightly</v>
      </c>
      <c r="AK428" t="s">
        <v>66</v>
      </c>
      <c r="AL428" s="6" t="str">
        <f>VLOOKUP($A428,PreSurvey!$D:Z,23,FALSE)</f>
        <v>Disagree Slightly</v>
      </c>
      <c r="AM428" t="s">
        <v>67</v>
      </c>
      <c r="AN428" s="6" t="str">
        <f>VLOOKUP($A428,PreSurvey!$D:AA,24,FALSE)</f>
        <v>Agree Slightly</v>
      </c>
      <c r="AO428" t="s">
        <v>65</v>
      </c>
      <c r="AP428" s="6" t="str">
        <f>VLOOKUP($A428,PreSurvey!$D:AB,25,FALSE)</f>
        <v>Disagree Slightly</v>
      </c>
      <c r="AQ428" t="s">
        <v>67</v>
      </c>
      <c r="AR428" s="6" t="str">
        <f>VLOOKUP($A428,PreSurvey!$D:AC,26,FALSE)</f>
        <v>Disagree Slightly</v>
      </c>
      <c r="AS428" t="s">
        <v>66</v>
      </c>
      <c r="AT428" s="6" t="str">
        <f>VLOOKUP($A428,PreSurvey!$D:AD,27,FALSE)</f>
        <v>Agree Slightly</v>
      </c>
      <c r="AU428" t="s">
        <v>68</v>
      </c>
      <c r="AV428" s="6" t="str">
        <f>VLOOKUP($A428,PreSurvey!$D:AE,28,FALSE)</f>
        <v>Disagree Slightly</v>
      </c>
      <c r="AW428" t="s">
        <v>67</v>
      </c>
      <c r="AX428" s="6" t="str">
        <f>VLOOKUP($A428,PreSurvey!$D:AF,29,FALSE)</f>
        <v>Neither Agree nor Disagree</v>
      </c>
      <c r="AY428" t="s">
        <v>67</v>
      </c>
      <c r="AZ428" s="6" t="str">
        <f>VLOOKUP($A428,PreSurvey!$D:AG,30,FALSE)</f>
        <v>Disagree Slightly</v>
      </c>
      <c r="BA428" t="s">
        <v>60</v>
      </c>
      <c r="BB428" s="6" t="str">
        <f>VLOOKUP($A428,PreSurvey!$D:AH,31,FALSE)</f>
        <v>Neither Agree nor Disagree</v>
      </c>
      <c r="BC428" t="s">
        <v>65</v>
      </c>
      <c r="BD428" s="6" t="str">
        <f>VLOOKUP($A428,PreSurvey!$D:AI,32,FALSE)</f>
        <v>Agree Slightly</v>
      </c>
      <c r="BE428" t="s">
        <v>68</v>
      </c>
      <c r="BF428" s="6" t="str">
        <f>VLOOKUP($A428,PreSurvey!$D:AJ,33,FALSE)</f>
        <v>Neither Agree nor Disagree</v>
      </c>
      <c r="BG428" t="s">
        <v>65</v>
      </c>
      <c r="BH428" s="6" t="str">
        <f>VLOOKUP($A428,PreSurvey!$D:AK,34,FALSE)</f>
        <v>Disagree Slightly</v>
      </c>
      <c r="BI428" t="s">
        <v>67</v>
      </c>
      <c r="BJ428" s="6" t="str">
        <f>VLOOKUP($A428,PreSurvey!$D:AL,35,FALSE)</f>
        <v>Disagree Slightly</v>
      </c>
      <c r="BK428" t="s">
        <v>67</v>
      </c>
      <c r="BL428" s="6" t="str">
        <f>VLOOKUP($A428,PreSurvey!$D:AM,36,FALSE)</f>
        <v>Neither Agree nor Disagree</v>
      </c>
      <c r="BM428" t="s">
        <v>66</v>
      </c>
      <c r="BN428" s="6" t="str">
        <f>VLOOKUP($A428,PreSurvey!$D:AN,37,FALSE)</f>
        <v>Agree Slightly</v>
      </c>
      <c r="BO428" t="s">
        <v>65</v>
      </c>
      <c r="BP428" s="6" t="str">
        <f>VLOOKUP($A428,PreSurvey!$D:AO,38,FALSE)</f>
        <v>Disagree Slightly</v>
      </c>
      <c r="BQ428" t="s">
        <v>67</v>
      </c>
      <c r="BR428" s="6" t="str">
        <f>VLOOKUP($A428,PreSurvey!$D:AP,39,FALSE)</f>
        <v>Neither Agree nor Disagree</v>
      </c>
      <c r="BS428" t="s">
        <v>66</v>
      </c>
      <c r="BT428" s="6" t="str">
        <f>VLOOKUP($A428,PreSurvey!$D:AQ,40,FALSE)</f>
        <v>Disagree Slightly</v>
      </c>
      <c r="BU428" t="s">
        <v>66</v>
      </c>
      <c r="BV428" s="6" t="str">
        <f>VLOOKUP($A428,PreSurvey!$D:AR,41,FALSE)</f>
        <v>Neither Agree nor Disagree</v>
      </c>
      <c r="BW428" t="s">
        <v>60</v>
      </c>
      <c r="BX428" s="6" t="str">
        <f>VLOOKUP($A428,PreSurvey!$D:AS,42,FALSE)</f>
        <v>Agree Slightly</v>
      </c>
      <c r="BY428" t="s">
        <v>60</v>
      </c>
      <c r="BZ428" s="6" t="str">
        <f>VLOOKUP($A428,PreSurvey!$D:AT,43,FALSE)</f>
        <v>Agree Slightly</v>
      </c>
      <c r="CA428" t="s">
        <v>65</v>
      </c>
      <c r="CB428" s="6" t="str">
        <f>VLOOKUP($A428,PreSurvey!$D:AU,44,FALSE)</f>
        <v>Agree Slightly</v>
      </c>
      <c r="CC428" t="s">
        <v>68</v>
      </c>
      <c r="CD428" s="6" t="str">
        <f>VLOOKUP($A428,PreSurvey!$D:AV,45,FALSE)</f>
        <v>Agree Slightly</v>
      </c>
      <c r="CE428" t="s">
        <v>65</v>
      </c>
      <c r="CF428" s="6" t="str">
        <f>VLOOKUP($A428,PreSurvey!$D:AW,46,FALSE)</f>
        <v>Agree Slightly</v>
      </c>
      <c r="CG428" t="s">
        <v>65</v>
      </c>
      <c r="CH428" s="6" t="str">
        <f>VLOOKUP($A428,PreSurvey!$D:AX,47,FALSE)</f>
        <v>Agree Slightly</v>
      </c>
      <c r="CI428" t="s">
        <v>68</v>
      </c>
      <c r="CJ428" s="6" t="str">
        <f>VLOOKUP($A428,PreSurvey!$D:AY,48,FALSE)</f>
        <v>Agree Slightly</v>
      </c>
      <c r="CK428" t="s">
        <v>65</v>
      </c>
      <c r="CL428">
        <v>287</v>
      </c>
      <c r="CM428" s="3">
        <v>44424.29791666667</v>
      </c>
    </row>
    <row r="429" spans="1:91" x14ac:dyDescent="0.35">
      <c r="A429" s="5" t="s">
        <v>129</v>
      </c>
      <c r="B429" t="s">
        <v>79</v>
      </c>
      <c r="C429" t="s">
        <v>715</v>
      </c>
      <c r="D429" t="s">
        <v>56</v>
      </c>
      <c r="E429" s="6" t="s">
        <v>52</v>
      </c>
      <c r="F429" s="6" t="s">
        <v>90</v>
      </c>
      <c r="G429" s="6" t="s">
        <v>52</v>
      </c>
      <c r="H429" s="6" t="s">
        <v>80</v>
      </c>
      <c r="I429">
        <v>5</v>
      </c>
      <c r="J429">
        <v>5</v>
      </c>
      <c r="K429">
        <v>5</v>
      </c>
      <c r="L429" s="6" t="str">
        <f>VLOOKUP($A429,PreSurvey!$D:M,10,FALSE)</f>
        <v>Agree Strongly</v>
      </c>
      <c r="M429" t="s">
        <v>65</v>
      </c>
      <c r="N429" s="6" t="str">
        <f>VLOOKUP($A429,PreSurvey!$D:N,11,FALSE)</f>
        <v>Disagree Strongly</v>
      </c>
      <c r="O429" t="s">
        <v>67</v>
      </c>
      <c r="P429" s="6" t="str">
        <f>VLOOKUP($A429,PreSurvey!$D:O,12,FALSE)</f>
        <v>Disagree Slightly</v>
      </c>
      <c r="Q429" t="s">
        <v>67</v>
      </c>
      <c r="R429" s="6" t="str">
        <f>VLOOKUP($A429,PreSurvey!$D:P,13,FALSE)</f>
        <v>Agree Slightly</v>
      </c>
      <c r="S429" t="s">
        <v>65</v>
      </c>
      <c r="T429" s="6" t="str">
        <f>VLOOKUP($A429,PreSurvey!$D:Q,14,FALSE)</f>
        <v>Agree Slightly</v>
      </c>
      <c r="U429" t="s">
        <v>65</v>
      </c>
      <c r="V429" s="6" t="str">
        <f>VLOOKUP($A429,PreSurvey!$D:R,15,FALSE)</f>
        <v>Agree Slightly</v>
      </c>
      <c r="W429" t="s">
        <v>66</v>
      </c>
      <c r="X429" s="6" t="str">
        <f>VLOOKUP($A429,PreSurvey!$D:S,16,FALSE)</f>
        <v>Disagree Slightly</v>
      </c>
      <c r="Y429" t="s">
        <v>66</v>
      </c>
      <c r="Z429" s="6" t="str">
        <f>VLOOKUP($A429,PreSurvey!$D:T,17,FALSE)</f>
        <v>Agree Slightly</v>
      </c>
      <c r="AA429" t="s">
        <v>66</v>
      </c>
      <c r="AB429" s="6" t="str">
        <f>VLOOKUP($A429,PreSurvey!$D:U,18,FALSE)</f>
        <v>Agree Slightly</v>
      </c>
      <c r="AC429" t="s">
        <v>65</v>
      </c>
      <c r="AD429" s="6" t="str">
        <f>VLOOKUP($A429,PreSurvey!$D:V,19,FALSE)</f>
        <v>Disagree Slightly</v>
      </c>
      <c r="AE429" t="s">
        <v>66</v>
      </c>
      <c r="AF429" s="6" t="str">
        <f>VLOOKUP($A429,PreSurvey!$D:W,20,FALSE)</f>
        <v>Agree Strongly</v>
      </c>
      <c r="AG429" t="s">
        <v>68</v>
      </c>
      <c r="AH429" s="6" t="str">
        <f>VLOOKUP($A429,PreSurvey!$D:X,21,FALSE)</f>
        <v>Disagree Slightly</v>
      </c>
      <c r="AI429" t="s">
        <v>65</v>
      </c>
      <c r="AJ429" s="6" t="str">
        <f>VLOOKUP($A429,PreSurvey!$D:Y,22,FALSE)</f>
        <v>Disagree Slightly</v>
      </c>
      <c r="AK429" t="s">
        <v>66</v>
      </c>
      <c r="AL429" s="6" t="str">
        <f>VLOOKUP($A429,PreSurvey!$D:Z,23,FALSE)</f>
        <v>Disagree Strongly</v>
      </c>
      <c r="AM429" t="s">
        <v>66</v>
      </c>
      <c r="AN429" s="6" t="str">
        <f>VLOOKUP($A429,PreSurvey!$D:AA,24,FALSE)</f>
        <v>Disagree Slightly</v>
      </c>
      <c r="AO429" t="s">
        <v>66</v>
      </c>
      <c r="AP429" s="6" t="str">
        <f>VLOOKUP($A429,PreSurvey!$D:AB,25,FALSE)</f>
        <v>Disagree Strongly</v>
      </c>
      <c r="AQ429" t="s">
        <v>66</v>
      </c>
      <c r="AR429" s="6" t="str">
        <f>VLOOKUP($A429,PreSurvey!$D:AC,26,FALSE)</f>
        <v>Disagree Slightly</v>
      </c>
      <c r="AS429" t="s">
        <v>66</v>
      </c>
      <c r="AT429" s="6" t="str">
        <f>VLOOKUP($A429,PreSurvey!$D:AD,27,FALSE)</f>
        <v>Agree Strongly</v>
      </c>
      <c r="AU429" t="s">
        <v>65</v>
      </c>
      <c r="AV429" s="6" t="str">
        <f>VLOOKUP($A429,PreSurvey!$D:AE,28,FALSE)</f>
        <v>Disagree Slightly</v>
      </c>
      <c r="AW429" t="s">
        <v>66</v>
      </c>
      <c r="AX429" s="6" t="str">
        <f>VLOOKUP($A429,PreSurvey!$D:AF,29,FALSE)</f>
        <v>Disagree Slightly</v>
      </c>
      <c r="AY429" t="s">
        <v>65</v>
      </c>
      <c r="AZ429" s="6" t="str">
        <f>VLOOKUP($A429,PreSurvey!$D:AG,30,FALSE)</f>
        <v>Disagree Slightly</v>
      </c>
      <c r="BA429" t="s">
        <v>65</v>
      </c>
      <c r="BB429" s="6" t="str">
        <f>VLOOKUP($A429,PreSurvey!$D:AH,31,FALSE)</f>
        <v>Agree Slightly</v>
      </c>
      <c r="BC429" t="s">
        <v>68</v>
      </c>
      <c r="BD429" s="6" t="str">
        <f>VLOOKUP($A429,PreSurvey!$D:AI,32,FALSE)</f>
        <v>Agree Strongly</v>
      </c>
      <c r="BE429" t="s">
        <v>68</v>
      </c>
      <c r="BF429" s="6" t="str">
        <f>VLOOKUP($A429,PreSurvey!$D:AJ,33,FALSE)</f>
        <v>Disagree Strongly</v>
      </c>
      <c r="BG429" t="s">
        <v>66</v>
      </c>
      <c r="BH429" s="6" t="str">
        <f>VLOOKUP($A429,PreSurvey!$D:AK,34,FALSE)</f>
        <v>Disagree Strongly</v>
      </c>
      <c r="BI429" t="s">
        <v>67</v>
      </c>
      <c r="BJ429" s="6" t="str">
        <f>VLOOKUP($A429,PreSurvey!$D:AL,35,FALSE)</f>
        <v>Disagree Strongly</v>
      </c>
      <c r="BK429" t="s">
        <v>67</v>
      </c>
      <c r="BL429" s="6" t="str">
        <f>VLOOKUP($A429,PreSurvey!$D:AM,36,FALSE)</f>
        <v>Disagree Slightly</v>
      </c>
      <c r="BM429" t="s">
        <v>66</v>
      </c>
      <c r="BN429" s="6" t="str">
        <f>VLOOKUP($A429,PreSurvey!$D:AN,37,FALSE)</f>
        <v>Agree Slightly</v>
      </c>
      <c r="BO429" t="s">
        <v>65</v>
      </c>
      <c r="BP429" s="6" t="str">
        <f>VLOOKUP($A429,PreSurvey!$D:AO,38,FALSE)</f>
        <v>Disagree Slightly</v>
      </c>
      <c r="BQ429" t="s">
        <v>66</v>
      </c>
      <c r="BR429" s="6" t="str">
        <f>VLOOKUP($A429,PreSurvey!$D:AP,39,FALSE)</f>
        <v>Disagree Slightly</v>
      </c>
      <c r="BS429" t="s">
        <v>66</v>
      </c>
      <c r="BT429" s="6" t="str">
        <f>VLOOKUP($A429,PreSurvey!$D:AQ,40,FALSE)</f>
        <v>Disagree Slightly</v>
      </c>
      <c r="BU429" t="s">
        <v>66</v>
      </c>
      <c r="BV429" s="6" t="str">
        <f>VLOOKUP($A429,PreSurvey!$D:AR,41,FALSE)</f>
        <v>Disagree Slightly</v>
      </c>
      <c r="BW429" t="s">
        <v>66</v>
      </c>
      <c r="BX429" s="6" t="str">
        <f>VLOOKUP($A429,PreSurvey!$D:AS,42,FALSE)</f>
        <v>Disagree Slightly</v>
      </c>
      <c r="BY429" t="s">
        <v>66</v>
      </c>
      <c r="BZ429" s="6" t="str">
        <f>VLOOKUP($A429,PreSurvey!$D:AT,43,FALSE)</f>
        <v>Disagree Slightly</v>
      </c>
      <c r="CA429" t="s">
        <v>66</v>
      </c>
      <c r="CB429" s="6" t="str">
        <f>VLOOKUP($A429,PreSurvey!$D:AU,44,FALSE)</f>
        <v>Agree Slightly</v>
      </c>
      <c r="CC429" t="s">
        <v>65</v>
      </c>
      <c r="CD429" s="6" t="str">
        <f>VLOOKUP($A429,PreSurvey!$D:AV,45,FALSE)</f>
        <v>Agree Slightly</v>
      </c>
      <c r="CE429" t="s">
        <v>65</v>
      </c>
      <c r="CF429" s="6" t="str">
        <f>VLOOKUP($A429,PreSurvey!$D:AW,46,FALSE)</f>
        <v>Agree Slightly</v>
      </c>
      <c r="CG429" t="s">
        <v>65</v>
      </c>
      <c r="CH429" s="6" t="str">
        <f>VLOOKUP($A429,PreSurvey!$D:AX,47,FALSE)</f>
        <v>Agree Slightly</v>
      </c>
      <c r="CI429" t="s">
        <v>65</v>
      </c>
      <c r="CJ429" s="6" t="str">
        <f>VLOOKUP($A429,PreSurvey!$D:AY,48,FALSE)</f>
        <v>Agree Slightly</v>
      </c>
      <c r="CK429" t="s">
        <v>65</v>
      </c>
      <c r="CL429">
        <v>1024</v>
      </c>
      <c r="CM429" s="3">
        <v>44442.696527777778</v>
      </c>
    </row>
    <row r="430" spans="1:91" x14ac:dyDescent="0.35">
      <c r="A430" s="5" t="s">
        <v>596</v>
      </c>
      <c r="B430" t="s">
        <v>79</v>
      </c>
      <c r="C430" t="s">
        <v>702</v>
      </c>
      <c r="D430" t="s">
        <v>56</v>
      </c>
      <c r="E430" s="6" t="s">
        <v>52</v>
      </c>
      <c r="F430" s="6" t="s">
        <v>160</v>
      </c>
      <c r="G430" s="6" t="s">
        <v>58</v>
      </c>
      <c r="H430" s="6" t="s">
        <v>80</v>
      </c>
      <c r="I430">
        <v>5</v>
      </c>
      <c r="J430">
        <v>5</v>
      </c>
      <c r="K430">
        <v>5</v>
      </c>
      <c r="L430" s="6" t="str">
        <f>VLOOKUP($A430,PreSurvey!$D:M,10,FALSE)</f>
        <v>Disagree Slightly</v>
      </c>
      <c r="M430" t="s">
        <v>65</v>
      </c>
      <c r="N430" s="6" t="str">
        <f>VLOOKUP($A430,PreSurvey!$D:N,11,FALSE)</f>
        <v>Disagree Slightly</v>
      </c>
      <c r="O430" t="s">
        <v>67</v>
      </c>
      <c r="P430" s="6" t="str">
        <f>VLOOKUP($A430,PreSurvey!$D:O,12,FALSE)</f>
        <v>Disagree Slightly</v>
      </c>
      <c r="Q430" t="s">
        <v>66</v>
      </c>
      <c r="R430" s="6" t="str">
        <f>VLOOKUP($A430,PreSurvey!$D:P,13,FALSE)</f>
        <v>Agree Slightly</v>
      </c>
      <c r="S430" t="s">
        <v>68</v>
      </c>
      <c r="T430" s="6" t="str">
        <f>VLOOKUP($A430,PreSurvey!$D:Q,14,FALSE)</f>
        <v>Agree Strongly</v>
      </c>
      <c r="U430" t="s">
        <v>68</v>
      </c>
      <c r="V430" s="6" t="str">
        <f>VLOOKUP($A430,PreSurvey!$D:R,15,FALSE)</f>
        <v>Disagree Slightly</v>
      </c>
      <c r="W430" t="s">
        <v>66</v>
      </c>
      <c r="X430" s="6" t="str">
        <f>VLOOKUP($A430,PreSurvey!$D:S,16,FALSE)</f>
        <v>Disagree Slightly</v>
      </c>
      <c r="Y430" t="s">
        <v>67</v>
      </c>
      <c r="Z430" s="6" t="str">
        <f>VLOOKUP($A430,PreSurvey!$D:T,17,FALSE)</f>
        <v>Disagree Strongly</v>
      </c>
      <c r="AA430" t="s">
        <v>67</v>
      </c>
      <c r="AB430" s="6" t="str">
        <f>VLOOKUP($A430,PreSurvey!$D:U,18,FALSE)</f>
        <v>Agree Strongly</v>
      </c>
      <c r="AC430" t="s">
        <v>68</v>
      </c>
      <c r="AD430" s="6" t="str">
        <f>VLOOKUP($A430,PreSurvey!$D:V,19,FALSE)</f>
        <v>Disagree Slightly</v>
      </c>
      <c r="AE430" t="s">
        <v>65</v>
      </c>
      <c r="AF430" s="6" t="str">
        <f>VLOOKUP($A430,PreSurvey!$D:W,20,FALSE)</f>
        <v>Neither Agree nor Disagree</v>
      </c>
      <c r="AG430" t="s">
        <v>60</v>
      </c>
      <c r="AH430" s="6" t="str">
        <f>VLOOKUP($A430,PreSurvey!$D:X,21,FALSE)</f>
        <v>Neither Agree nor Disagree</v>
      </c>
      <c r="AI430" t="s">
        <v>60</v>
      </c>
      <c r="AJ430" s="6" t="str">
        <f>VLOOKUP($A430,PreSurvey!$D:Y,22,FALSE)</f>
        <v>Disagree Slightly</v>
      </c>
      <c r="AK430" t="s">
        <v>66</v>
      </c>
      <c r="AL430" s="6" t="str">
        <f>VLOOKUP($A430,PreSurvey!$D:Z,23,FALSE)</f>
        <v>Disagree Slightly</v>
      </c>
      <c r="AM430" t="s">
        <v>65</v>
      </c>
      <c r="AN430" s="6" t="str">
        <f>VLOOKUP($A430,PreSurvey!$D:AA,24,FALSE)</f>
        <v>Disagree Strongly</v>
      </c>
      <c r="AO430" t="s">
        <v>67</v>
      </c>
      <c r="AP430" s="6" t="str">
        <f>VLOOKUP($A430,PreSurvey!$D:AB,25,FALSE)</f>
        <v>Disagree Strongly</v>
      </c>
      <c r="AQ430" t="s">
        <v>67</v>
      </c>
      <c r="AR430" s="6" t="str">
        <f>VLOOKUP($A430,PreSurvey!$D:AC,26,FALSE)</f>
        <v>Disagree Strongly</v>
      </c>
      <c r="AS430" t="s">
        <v>67</v>
      </c>
      <c r="AT430" s="6" t="str">
        <f>VLOOKUP($A430,PreSurvey!$D:AD,27,FALSE)</f>
        <v>Disagree Slightly</v>
      </c>
      <c r="AU430" t="s">
        <v>65</v>
      </c>
      <c r="AV430" s="6" t="str">
        <f>VLOOKUP($A430,PreSurvey!$D:AE,28,FALSE)</f>
        <v>Disagree Strongly</v>
      </c>
      <c r="AW430" t="s">
        <v>66</v>
      </c>
      <c r="AX430" s="6" t="str">
        <f>VLOOKUP($A430,PreSurvey!$D:AF,29,FALSE)</f>
        <v>Disagree Slightly</v>
      </c>
      <c r="AY430" t="s">
        <v>67</v>
      </c>
      <c r="AZ430" s="6" t="str">
        <f>VLOOKUP($A430,PreSurvey!$D:AG,30,FALSE)</f>
        <v>Agree Slightly</v>
      </c>
      <c r="BA430" t="s">
        <v>65</v>
      </c>
      <c r="BB430" s="6" t="str">
        <f>VLOOKUP($A430,PreSurvey!$D:AH,31,FALSE)</f>
        <v>Agree Slightly</v>
      </c>
      <c r="BC430" t="s">
        <v>66</v>
      </c>
      <c r="BD430" s="6" t="str">
        <f>VLOOKUP($A430,PreSurvey!$D:AI,32,FALSE)</f>
        <v>Agree Strongly</v>
      </c>
      <c r="BE430" t="s">
        <v>68</v>
      </c>
      <c r="BF430" s="6" t="str">
        <f>VLOOKUP($A430,PreSurvey!$D:AJ,33,FALSE)</f>
        <v>Neither Agree nor Disagree</v>
      </c>
      <c r="BG430" t="s">
        <v>60</v>
      </c>
      <c r="BH430" s="6" t="str">
        <f>VLOOKUP($A430,PreSurvey!$D:AK,34,FALSE)</f>
        <v>Disagree Strongly</v>
      </c>
      <c r="BI430" t="s">
        <v>67</v>
      </c>
      <c r="BJ430" s="6" t="str">
        <f>VLOOKUP($A430,PreSurvey!$D:AL,35,FALSE)</f>
        <v>Disagree Slightly</v>
      </c>
      <c r="BK430" t="s">
        <v>66</v>
      </c>
      <c r="BL430" s="6" t="str">
        <f>VLOOKUP($A430,PreSurvey!$D:AM,36,FALSE)</f>
        <v>Disagree Slightly</v>
      </c>
      <c r="BM430" t="s">
        <v>66</v>
      </c>
      <c r="BN430" s="6" t="str">
        <f>VLOOKUP($A430,PreSurvey!$D:AN,37,FALSE)</f>
        <v>Agree Slightly</v>
      </c>
      <c r="BO430" t="s">
        <v>65</v>
      </c>
      <c r="BP430" s="6" t="str">
        <f>VLOOKUP($A430,PreSurvey!$D:AO,38,FALSE)</f>
        <v>Disagree Strongly</v>
      </c>
      <c r="BQ430" t="s">
        <v>65</v>
      </c>
      <c r="BR430" s="6" t="str">
        <f>VLOOKUP($A430,PreSurvey!$D:AP,39,FALSE)</f>
        <v>Disagree Strongly</v>
      </c>
      <c r="BS430" t="s">
        <v>67</v>
      </c>
      <c r="BT430" s="6" t="str">
        <f>VLOOKUP($A430,PreSurvey!$D:AQ,40,FALSE)</f>
        <v>Agree Slightly</v>
      </c>
      <c r="BU430" t="s">
        <v>67</v>
      </c>
      <c r="BV430" s="6" t="str">
        <f>VLOOKUP($A430,PreSurvey!$D:AR,41,FALSE)</f>
        <v>Disagree Strongly</v>
      </c>
      <c r="BW430" t="s">
        <v>66</v>
      </c>
      <c r="BX430" s="6" t="str">
        <f>VLOOKUP($A430,PreSurvey!$D:AS,42,FALSE)</f>
        <v>Neither Agree nor Disagree</v>
      </c>
      <c r="BY430" t="s">
        <v>60</v>
      </c>
      <c r="BZ430" s="6" t="str">
        <f>VLOOKUP($A430,PreSurvey!$D:AT,43,FALSE)</f>
        <v>Agree Slightly</v>
      </c>
      <c r="CA430" t="s">
        <v>68</v>
      </c>
      <c r="CB430" s="6" t="str">
        <f>VLOOKUP($A430,PreSurvey!$D:AU,44,FALSE)</f>
        <v>Agree Strongly</v>
      </c>
      <c r="CC430" t="s">
        <v>68</v>
      </c>
      <c r="CD430" s="6" t="str">
        <f>VLOOKUP($A430,PreSurvey!$D:AV,45,FALSE)</f>
        <v>Agree Strongly</v>
      </c>
      <c r="CE430" t="s">
        <v>68</v>
      </c>
      <c r="CF430" s="6" t="str">
        <f>VLOOKUP($A430,PreSurvey!$D:AW,46,FALSE)</f>
        <v>Agree Slightly</v>
      </c>
      <c r="CG430" t="s">
        <v>68</v>
      </c>
      <c r="CH430" s="6" t="str">
        <f>VLOOKUP($A430,PreSurvey!$D:AX,47,FALSE)</f>
        <v>Agree Strongly</v>
      </c>
      <c r="CI430" t="s">
        <v>68</v>
      </c>
      <c r="CJ430" s="6" t="str">
        <f>VLOOKUP($A430,PreSurvey!$D:AY,48,FALSE)</f>
        <v>Agree Slightly</v>
      </c>
      <c r="CK430" t="s">
        <v>65</v>
      </c>
      <c r="CL430">
        <v>197</v>
      </c>
      <c r="CM430" s="3">
        <v>44415.265972222223</v>
      </c>
    </row>
    <row r="431" spans="1:91" x14ac:dyDescent="0.35">
      <c r="A431" s="5" t="s">
        <v>524</v>
      </c>
      <c r="B431" t="s">
        <v>79</v>
      </c>
      <c r="C431" t="s">
        <v>715</v>
      </c>
      <c r="D431" t="s">
        <v>56</v>
      </c>
      <c r="E431" s="6" t="s">
        <v>58</v>
      </c>
      <c r="F431" s="6" t="s">
        <v>73</v>
      </c>
      <c r="G431" s="6" t="s">
        <v>58</v>
      </c>
      <c r="H431" s="6" t="s">
        <v>74</v>
      </c>
      <c r="I431">
        <v>4</v>
      </c>
      <c r="J431">
        <v>3</v>
      </c>
      <c r="K431">
        <v>3</v>
      </c>
      <c r="L431" s="6" t="str">
        <f>VLOOKUP($A431,PreSurvey!$D:M,10,FALSE)</f>
        <v>Disagree Slightly</v>
      </c>
      <c r="M431" t="s">
        <v>65</v>
      </c>
      <c r="N431" s="6" t="str">
        <f>VLOOKUP($A431,PreSurvey!$D:N,11,FALSE)</f>
        <v>Disagree Strongly</v>
      </c>
      <c r="O431" t="s">
        <v>67</v>
      </c>
      <c r="P431" s="6" t="str">
        <f>VLOOKUP($A431,PreSurvey!$D:O,12,FALSE)</f>
        <v>Disagree Slightly</v>
      </c>
      <c r="Q431" t="s">
        <v>66</v>
      </c>
      <c r="R431" s="6" t="str">
        <f>VLOOKUP($A431,PreSurvey!$D:P,13,FALSE)</f>
        <v>Agree Slightly</v>
      </c>
      <c r="S431" t="s">
        <v>68</v>
      </c>
      <c r="T431" s="6" t="str">
        <f>VLOOKUP($A431,PreSurvey!$D:Q,14,FALSE)</f>
        <v>Agree Strongly</v>
      </c>
      <c r="U431" t="s">
        <v>68</v>
      </c>
      <c r="V431" s="6" t="str">
        <f>VLOOKUP($A431,PreSurvey!$D:R,15,FALSE)</f>
        <v>Disagree Slightly</v>
      </c>
      <c r="W431" t="s">
        <v>66</v>
      </c>
      <c r="X431" s="6" t="str">
        <f>VLOOKUP($A431,PreSurvey!$D:S,16,FALSE)</f>
        <v>Disagree Strongly</v>
      </c>
      <c r="Y431" t="s">
        <v>67</v>
      </c>
      <c r="Z431" s="6" t="str">
        <f>VLOOKUP($A431,PreSurvey!$D:T,17,FALSE)</f>
        <v>Disagree Strongly</v>
      </c>
      <c r="AA431" t="s">
        <v>66</v>
      </c>
      <c r="AB431" s="6" t="str">
        <f>VLOOKUP($A431,PreSurvey!$D:U,18,FALSE)</f>
        <v>Agree Slightly</v>
      </c>
      <c r="AC431" t="s">
        <v>65</v>
      </c>
      <c r="AD431" s="6" t="str">
        <f>VLOOKUP($A431,PreSurvey!$D:V,19,FALSE)</f>
        <v>Disagree Strongly</v>
      </c>
      <c r="AE431" t="s">
        <v>67</v>
      </c>
      <c r="AF431" s="6" t="str">
        <f>VLOOKUP($A431,PreSurvey!$D:W,20,FALSE)</f>
        <v>Agree Slightly</v>
      </c>
      <c r="AG431" t="s">
        <v>65</v>
      </c>
      <c r="AH431" s="6" t="str">
        <f>VLOOKUP($A431,PreSurvey!$D:X,21,FALSE)</f>
        <v>Disagree Slightly</v>
      </c>
      <c r="AI431" t="s">
        <v>65</v>
      </c>
      <c r="AJ431" s="6" t="str">
        <f>VLOOKUP($A431,PreSurvey!$D:Y,22,FALSE)</f>
        <v>Disagree Slightly</v>
      </c>
      <c r="AK431" t="s">
        <v>67</v>
      </c>
      <c r="AL431" s="6" t="str">
        <f>VLOOKUP($A431,PreSurvey!$D:Z,23,FALSE)</f>
        <v>Disagree Strongly</v>
      </c>
      <c r="AM431" t="s">
        <v>67</v>
      </c>
      <c r="AN431" s="6" t="str">
        <f>VLOOKUP($A431,PreSurvey!$D:AA,24,FALSE)</f>
        <v>Disagree Strongly</v>
      </c>
      <c r="AO431" t="s">
        <v>67</v>
      </c>
      <c r="AP431" s="6" t="str">
        <f>VLOOKUP($A431,PreSurvey!$D:AB,25,FALSE)</f>
        <v>Disagree Strongly</v>
      </c>
      <c r="AQ431" t="s">
        <v>67</v>
      </c>
      <c r="AR431" s="6" t="str">
        <f>VLOOKUP($A431,PreSurvey!$D:AC,26,FALSE)</f>
        <v>Disagree Strongly</v>
      </c>
      <c r="AS431" t="s">
        <v>67</v>
      </c>
      <c r="AT431" s="6" t="str">
        <f>VLOOKUP($A431,PreSurvey!$D:AD,27,FALSE)</f>
        <v>Neither Agree nor Disagree</v>
      </c>
      <c r="AU431" t="s">
        <v>60</v>
      </c>
      <c r="AV431" s="6" t="str">
        <f>VLOOKUP($A431,PreSurvey!$D:AE,28,FALSE)</f>
        <v>Disagree Strongly</v>
      </c>
      <c r="AW431" t="s">
        <v>67</v>
      </c>
      <c r="AX431" s="6" t="str">
        <f>VLOOKUP($A431,PreSurvey!$D:AF,29,FALSE)</f>
        <v>Neither Agree nor Disagree</v>
      </c>
      <c r="AY431" t="s">
        <v>60</v>
      </c>
      <c r="AZ431" s="6" t="str">
        <f>VLOOKUP($A431,PreSurvey!$D:AG,30,FALSE)</f>
        <v>Disagree Slightly</v>
      </c>
      <c r="BA431" t="s">
        <v>66</v>
      </c>
      <c r="BB431" s="6" t="str">
        <f>VLOOKUP($A431,PreSurvey!$D:AH,31,FALSE)</f>
        <v>Neither Agree nor Disagree</v>
      </c>
      <c r="BC431" t="s">
        <v>65</v>
      </c>
      <c r="BD431" s="6" t="str">
        <f>VLOOKUP($A431,PreSurvey!$D:AI,32,FALSE)</f>
        <v>Agree Strongly</v>
      </c>
      <c r="BE431" t="s">
        <v>68</v>
      </c>
      <c r="BF431" s="6" t="str">
        <f>VLOOKUP($A431,PreSurvey!$D:AJ,33,FALSE)</f>
        <v>Agree Slightly</v>
      </c>
      <c r="BG431" t="s">
        <v>66</v>
      </c>
      <c r="BH431" s="6" t="str">
        <f>VLOOKUP($A431,PreSurvey!$D:AK,34,FALSE)</f>
        <v>Disagree Strongly</v>
      </c>
      <c r="BI431" t="s">
        <v>67</v>
      </c>
      <c r="BJ431" s="6" t="str">
        <f>VLOOKUP($A431,PreSurvey!$D:AL,35,FALSE)</f>
        <v>Disagree Strongly</v>
      </c>
      <c r="BK431" t="s">
        <v>67</v>
      </c>
      <c r="BL431" s="6" t="str">
        <f>VLOOKUP($A431,PreSurvey!$D:AM,36,FALSE)</f>
        <v>Disagree Slightly</v>
      </c>
      <c r="BM431" t="s">
        <v>67</v>
      </c>
      <c r="BN431" s="6" t="str">
        <f>VLOOKUP($A431,PreSurvey!$D:AN,37,FALSE)</f>
        <v>Agree Slightly</v>
      </c>
      <c r="BO431" t="s">
        <v>65</v>
      </c>
      <c r="BP431" s="6" t="str">
        <f>VLOOKUP($A431,PreSurvey!$D:AO,38,FALSE)</f>
        <v>Disagree Strongly</v>
      </c>
      <c r="BQ431" t="s">
        <v>67</v>
      </c>
      <c r="BR431" s="6" t="str">
        <f>VLOOKUP($A431,PreSurvey!$D:AP,39,FALSE)</f>
        <v>Disagree Slightly</v>
      </c>
      <c r="BS431" t="s">
        <v>67</v>
      </c>
      <c r="BT431" s="6" t="str">
        <f>VLOOKUP($A431,PreSurvey!$D:AQ,40,FALSE)</f>
        <v>Disagree Slightly</v>
      </c>
      <c r="BU431" t="s">
        <v>67</v>
      </c>
      <c r="BV431" s="6" t="str">
        <f>VLOOKUP($A431,PreSurvey!$D:AR,41,FALSE)</f>
        <v>Disagree Strongly</v>
      </c>
      <c r="BW431" t="s">
        <v>67</v>
      </c>
      <c r="BX431" s="6" t="str">
        <f>VLOOKUP($A431,PreSurvey!$D:AS,42,FALSE)</f>
        <v>Disagree Slightly</v>
      </c>
      <c r="BY431" t="s">
        <v>66</v>
      </c>
      <c r="BZ431" s="6" t="str">
        <f>VLOOKUP($A431,PreSurvey!$D:AT,43,FALSE)</f>
        <v>Agree Slightly</v>
      </c>
      <c r="CA431" t="s">
        <v>65</v>
      </c>
      <c r="CB431" s="6" t="str">
        <f>VLOOKUP($A431,PreSurvey!$D:AU,44,FALSE)</f>
        <v>Agree Strongly</v>
      </c>
      <c r="CC431" t="s">
        <v>68</v>
      </c>
      <c r="CD431" s="6" t="str">
        <f>VLOOKUP($A431,PreSurvey!$D:AV,45,FALSE)</f>
        <v>Agree Strongly</v>
      </c>
      <c r="CE431" t="s">
        <v>68</v>
      </c>
      <c r="CF431" s="6" t="str">
        <f>VLOOKUP($A431,PreSurvey!$D:AW,46,FALSE)</f>
        <v>Agree Slightly</v>
      </c>
      <c r="CG431" t="s">
        <v>65</v>
      </c>
      <c r="CH431" s="6" t="str">
        <f>VLOOKUP($A431,PreSurvey!$D:AX,47,FALSE)</f>
        <v>Agree Strongly</v>
      </c>
      <c r="CI431" t="s">
        <v>68</v>
      </c>
      <c r="CJ431" s="6" t="str">
        <f>VLOOKUP($A431,PreSurvey!$D:AY,48,FALSE)</f>
        <v>Agree Slightly</v>
      </c>
      <c r="CK431" t="s">
        <v>65</v>
      </c>
      <c r="CL431">
        <v>308</v>
      </c>
      <c r="CM431" s="3">
        <v>44430.395138888889</v>
      </c>
    </row>
    <row r="432" spans="1:91" x14ac:dyDescent="0.35">
      <c r="A432" s="5" t="s">
        <v>701</v>
      </c>
      <c r="B432" t="s">
        <v>79</v>
      </c>
      <c r="C432" t="s">
        <v>703</v>
      </c>
      <c r="D432" t="s">
        <v>56</v>
      </c>
      <c r="E432" s="6" t="s">
        <v>52</v>
      </c>
      <c r="F432" s="6" t="s">
        <v>73</v>
      </c>
      <c r="G432" s="6" t="s">
        <v>58</v>
      </c>
      <c r="H432" s="6" t="s">
        <v>80</v>
      </c>
      <c r="I432">
        <v>5</v>
      </c>
      <c r="J432">
        <v>5</v>
      </c>
      <c r="K432">
        <v>5</v>
      </c>
      <c r="L432" s="6" t="str">
        <f>VLOOKUP($A432,PreSurvey!$D:M,10,FALSE)</f>
        <v>Disagree Strongly</v>
      </c>
      <c r="M432" t="s">
        <v>67</v>
      </c>
      <c r="N432" s="6" t="str">
        <f>VLOOKUP($A432,PreSurvey!$D:N,11,FALSE)</f>
        <v>Disagree Strongly</v>
      </c>
      <c r="O432" t="s">
        <v>67</v>
      </c>
      <c r="P432" s="6" t="str">
        <f>VLOOKUP($A432,PreSurvey!$D:O,12,FALSE)</f>
        <v>Disagree Strongly</v>
      </c>
      <c r="Q432" t="s">
        <v>67</v>
      </c>
      <c r="R432" s="6" t="str">
        <f>VLOOKUP($A432,PreSurvey!$D:P,13,FALSE)</f>
        <v>Disagree Strongly</v>
      </c>
      <c r="S432" t="s">
        <v>67</v>
      </c>
      <c r="T432" s="6" t="str">
        <f>VLOOKUP($A432,PreSurvey!$D:Q,14,FALSE)</f>
        <v>Disagree Strongly</v>
      </c>
      <c r="U432" t="s">
        <v>67</v>
      </c>
      <c r="V432" s="6" t="str">
        <f>VLOOKUP($A432,PreSurvey!$D:R,15,FALSE)</f>
        <v>Disagree Strongly</v>
      </c>
      <c r="W432" t="s">
        <v>67</v>
      </c>
      <c r="X432" s="6" t="str">
        <f>VLOOKUP($A432,PreSurvey!$D:S,16,FALSE)</f>
        <v>Disagree Strongly</v>
      </c>
      <c r="Y432" t="s">
        <v>67</v>
      </c>
      <c r="Z432" s="6" t="str">
        <f>VLOOKUP($A432,PreSurvey!$D:T,17,FALSE)</f>
        <v>Disagree Strongly</v>
      </c>
      <c r="AA432" t="s">
        <v>67</v>
      </c>
      <c r="AB432" s="6" t="str">
        <f>VLOOKUP($A432,PreSurvey!$D:U,18,FALSE)</f>
        <v>Disagree Strongly</v>
      </c>
      <c r="AC432" t="s">
        <v>67</v>
      </c>
      <c r="AD432" s="6">
        <f>VLOOKUP($A432,PreSurvey!$D:V,19,FALSE)</f>
        <v>0</v>
      </c>
      <c r="AE432" t="s">
        <v>67</v>
      </c>
      <c r="AF432" s="6" t="str">
        <f>VLOOKUP($A432,PreSurvey!$D:W,20,FALSE)</f>
        <v>Disagree Strongly</v>
      </c>
      <c r="AG432" t="s">
        <v>67</v>
      </c>
      <c r="AH432" s="6" t="str">
        <f>VLOOKUP($A432,PreSurvey!$D:X,21,FALSE)</f>
        <v>Disagree Strongly</v>
      </c>
      <c r="AI432" t="s">
        <v>67</v>
      </c>
      <c r="AJ432" s="6" t="str">
        <f>VLOOKUP($A432,PreSurvey!$D:Y,22,FALSE)</f>
        <v>Disagree Strongly</v>
      </c>
      <c r="AK432" t="s">
        <v>67</v>
      </c>
      <c r="AL432" s="6" t="str">
        <f>VLOOKUP($A432,PreSurvey!$D:Z,23,FALSE)</f>
        <v>Disagree Strongly</v>
      </c>
      <c r="AM432" t="s">
        <v>67</v>
      </c>
      <c r="AN432" s="6" t="str">
        <f>VLOOKUP($A432,PreSurvey!$D:AA,24,FALSE)</f>
        <v>Disagree Strongly</v>
      </c>
      <c r="AO432" t="s">
        <v>67</v>
      </c>
      <c r="AP432" s="6" t="str">
        <f>VLOOKUP($A432,PreSurvey!$D:AB,25,FALSE)</f>
        <v>Disagree Strongly</v>
      </c>
      <c r="AQ432" t="s">
        <v>67</v>
      </c>
      <c r="AR432" s="6" t="str">
        <f>VLOOKUP($A432,PreSurvey!$D:AC,26,FALSE)</f>
        <v>Disagree Strongly</v>
      </c>
      <c r="AS432" t="s">
        <v>67</v>
      </c>
      <c r="AT432" s="6" t="str">
        <f>VLOOKUP($A432,PreSurvey!$D:AD,27,FALSE)</f>
        <v>Disagree Strongly</v>
      </c>
      <c r="AU432" t="s">
        <v>67</v>
      </c>
      <c r="AV432" s="6" t="str">
        <f>VLOOKUP($A432,PreSurvey!$D:AE,28,FALSE)</f>
        <v>Disagree Strongly</v>
      </c>
      <c r="AW432" t="s">
        <v>67</v>
      </c>
      <c r="AX432" s="6" t="str">
        <f>VLOOKUP($A432,PreSurvey!$D:AF,29,FALSE)</f>
        <v>Disagree Strongly</v>
      </c>
      <c r="AY432" t="s">
        <v>67</v>
      </c>
      <c r="AZ432" s="6" t="str">
        <f>VLOOKUP($A432,PreSurvey!$D:AG,30,FALSE)</f>
        <v>Disagree Strongly</v>
      </c>
      <c r="BA432" t="s">
        <v>67</v>
      </c>
      <c r="BB432" s="6" t="str">
        <f>VLOOKUP($A432,PreSurvey!$D:AH,31,FALSE)</f>
        <v>Disagree Strongly</v>
      </c>
      <c r="BC432" t="s">
        <v>67</v>
      </c>
      <c r="BD432" s="6" t="str">
        <f>VLOOKUP($A432,PreSurvey!$D:AI,32,FALSE)</f>
        <v>Disagree Strongly</v>
      </c>
      <c r="BE432" t="s">
        <v>67</v>
      </c>
      <c r="BF432" s="6" t="str">
        <f>VLOOKUP($A432,PreSurvey!$D:AJ,33,FALSE)</f>
        <v>Disagree Strongly</v>
      </c>
      <c r="BG432" t="s">
        <v>67</v>
      </c>
      <c r="BH432" s="6" t="str">
        <f>VLOOKUP($A432,PreSurvey!$D:AK,34,FALSE)</f>
        <v>Disagree Strongly</v>
      </c>
      <c r="BI432" t="s">
        <v>67</v>
      </c>
      <c r="BJ432" s="6" t="str">
        <f>VLOOKUP($A432,PreSurvey!$D:AL,35,FALSE)</f>
        <v>Disagree Strongly</v>
      </c>
      <c r="BK432" t="s">
        <v>67</v>
      </c>
      <c r="BL432" s="6" t="str">
        <f>VLOOKUP($A432,PreSurvey!$D:AM,36,FALSE)</f>
        <v>Disagree Strongly</v>
      </c>
      <c r="BM432" t="s">
        <v>67</v>
      </c>
      <c r="BN432" s="6" t="str">
        <f>VLOOKUP($A432,PreSurvey!$D:AN,37,FALSE)</f>
        <v>Disagree Strongly</v>
      </c>
      <c r="BO432" t="s">
        <v>67</v>
      </c>
      <c r="BP432" s="6" t="str">
        <f>VLOOKUP($A432,PreSurvey!$D:AO,38,FALSE)</f>
        <v>Disagree Strongly</v>
      </c>
      <c r="BQ432" t="s">
        <v>67</v>
      </c>
      <c r="BR432" s="6" t="str">
        <f>VLOOKUP($A432,PreSurvey!$D:AP,39,FALSE)</f>
        <v>Disagree Strongly</v>
      </c>
      <c r="BS432" t="s">
        <v>67</v>
      </c>
      <c r="BT432" s="6" t="str">
        <f>VLOOKUP($A432,PreSurvey!$D:AQ,40,FALSE)</f>
        <v>Disagree Strongly</v>
      </c>
      <c r="BU432" t="s">
        <v>67</v>
      </c>
      <c r="BV432" s="6" t="str">
        <f>VLOOKUP($A432,PreSurvey!$D:AR,41,FALSE)</f>
        <v>Disagree Strongly</v>
      </c>
      <c r="BW432" t="s">
        <v>67</v>
      </c>
      <c r="BX432" s="6" t="str">
        <f>VLOOKUP($A432,PreSurvey!$D:AS,42,FALSE)</f>
        <v>Disagree Strongly</v>
      </c>
      <c r="BY432" t="s">
        <v>67</v>
      </c>
      <c r="BZ432" s="6" t="str">
        <f>VLOOKUP($A432,PreSurvey!$D:AT,43,FALSE)</f>
        <v>Disagree Strongly</v>
      </c>
      <c r="CA432" t="s">
        <v>67</v>
      </c>
      <c r="CB432" s="6" t="str">
        <f>VLOOKUP($A432,PreSurvey!$D:AU,44,FALSE)</f>
        <v>Disagree Strongly</v>
      </c>
      <c r="CC432" t="s">
        <v>67</v>
      </c>
      <c r="CD432" s="6" t="str">
        <f>VLOOKUP($A432,PreSurvey!$D:AV,45,FALSE)</f>
        <v>Disagree Strongly</v>
      </c>
      <c r="CE432" t="s">
        <v>67</v>
      </c>
      <c r="CF432" s="6" t="str">
        <f>VLOOKUP($A432,PreSurvey!$D:AW,46,FALSE)</f>
        <v>Disagree Strongly</v>
      </c>
      <c r="CG432" t="s">
        <v>67</v>
      </c>
      <c r="CH432" s="6" t="str">
        <f>VLOOKUP($A432,PreSurvey!$D:AX,47,FALSE)</f>
        <v>Disagree Strongly</v>
      </c>
      <c r="CI432" t="s">
        <v>67</v>
      </c>
      <c r="CJ432" s="6" t="str">
        <f>VLOOKUP($A432,PreSurvey!$D:AY,48,FALSE)</f>
        <v>Disagree Strongly</v>
      </c>
      <c r="CK432" t="s">
        <v>67</v>
      </c>
      <c r="CL432">
        <v>10</v>
      </c>
      <c r="CM432" s="3">
        <v>44375.638888888891</v>
      </c>
    </row>
    <row r="433" spans="1:91" x14ac:dyDescent="0.35">
      <c r="A433" s="5" t="s">
        <v>138</v>
      </c>
      <c r="B433" t="s">
        <v>79</v>
      </c>
      <c r="C433" t="s">
        <v>715</v>
      </c>
      <c r="D433" t="s">
        <v>63</v>
      </c>
      <c r="E433" s="6" t="s">
        <v>52</v>
      </c>
      <c r="F433" s="6" t="s">
        <v>73</v>
      </c>
      <c r="G433" s="6" t="s">
        <v>58</v>
      </c>
      <c r="H433" s="6" t="s">
        <v>74</v>
      </c>
      <c r="I433">
        <v>5</v>
      </c>
      <c r="J433">
        <v>5</v>
      </c>
      <c r="K433">
        <v>5</v>
      </c>
      <c r="L433" s="6" t="str">
        <f>VLOOKUP($A433,PreSurvey!$D:M,10,FALSE)</f>
        <v>Disagree Strongly</v>
      </c>
      <c r="M433" t="s">
        <v>65</v>
      </c>
      <c r="N433" s="6" t="str">
        <f>VLOOKUP($A433,PreSurvey!$D:N,11,FALSE)</f>
        <v>Disagree Strongly</v>
      </c>
      <c r="O433" t="s">
        <v>67</v>
      </c>
      <c r="P433" s="6" t="str">
        <f>VLOOKUP($A433,PreSurvey!$D:O,12,FALSE)</f>
        <v>Neither Agree nor Disagree</v>
      </c>
      <c r="Q433" t="s">
        <v>60</v>
      </c>
      <c r="R433" s="6" t="str">
        <f>VLOOKUP($A433,PreSurvey!$D:P,13,FALSE)</f>
        <v>Neither Agree nor Disagree</v>
      </c>
      <c r="S433" t="s">
        <v>60</v>
      </c>
      <c r="T433" s="6" t="str">
        <f>VLOOKUP($A433,PreSurvey!$D:Q,14,FALSE)</f>
        <v>Neither Agree nor Disagree</v>
      </c>
      <c r="U433" t="s">
        <v>60</v>
      </c>
      <c r="V433" s="6" t="str">
        <f>VLOOKUP($A433,PreSurvey!$D:R,15,FALSE)</f>
        <v>Neither Agree nor Disagree</v>
      </c>
      <c r="W433" t="s">
        <v>67</v>
      </c>
      <c r="X433" s="6" t="str">
        <f>VLOOKUP($A433,PreSurvey!$D:S,16,FALSE)</f>
        <v>Neither Agree nor Disagree</v>
      </c>
      <c r="Y433" t="s">
        <v>67</v>
      </c>
      <c r="Z433" s="6" t="str">
        <f>VLOOKUP($A433,PreSurvey!$D:T,17,FALSE)</f>
        <v>Disagree Strongly</v>
      </c>
      <c r="AA433" t="s">
        <v>67</v>
      </c>
      <c r="AB433" s="6" t="str">
        <f>VLOOKUP($A433,PreSurvey!$D:U,18,FALSE)</f>
        <v>Agree Strongly</v>
      </c>
      <c r="AC433" t="s">
        <v>68</v>
      </c>
      <c r="AD433" s="6" t="str">
        <f>VLOOKUP($A433,PreSurvey!$D:V,19,FALSE)</f>
        <v>Agree Strongly</v>
      </c>
      <c r="AE433" t="s">
        <v>68</v>
      </c>
      <c r="AF433" s="6" t="str">
        <f>VLOOKUP($A433,PreSurvey!$D:W,20,FALSE)</f>
        <v>Agree Slightly</v>
      </c>
      <c r="AG433" t="s">
        <v>68</v>
      </c>
      <c r="AH433" s="6" t="str">
        <f>VLOOKUP($A433,PreSurvey!$D:X,21,FALSE)</f>
        <v>Neither Agree nor Disagree</v>
      </c>
      <c r="AI433" t="s">
        <v>60</v>
      </c>
      <c r="AJ433" s="6" t="str">
        <f>VLOOKUP($A433,PreSurvey!$D:Y,22,FALSE)</f>
        <v>Disagree Strongly</v>
      </c>
      <c r="AK433" t="s">
        <v>67</v>
      </c>
      <c r="AL433" s="6" t="str">
        <f>VLOOKUP($A433,PreSurvey!$D:Z,23,FALSE)</f>
        <v>Agree Strongly</v>
      </c>
      <c r="AM433" t="s">
        <v>68</v>
      </c>
      <c r="AN433" s="6" t="str">
        <f>VLOOKUP($A433,PreSurvey!$D:AA,24,FALSE)</f>
        <v>Neither Agree nor Disagree</v>
      </c>
      <c r="AO433" t="s">
        <v>60</v>
      </c>
      <c r="AP433" s="6" t="str">
        <f>VLOOKUP($A433,PreSurvey!$D:AB,25,FALSE)</f>
        <v>Disagree Strongly</v>
      </c>
      <c r="AQ433" t="s">
        <v>67</v>
      </c>
      <c r="AR433" s="6" t="str">
        <f>VLOOKUP($A433,PreSurvey!$D:AC,26,FALSE)</f>
        <v>Disagree Strongly</v>
      </c>
      <c r="AS433" t="s">
        <v>67</v>
      </c>
      <c r="AT433" s="6" t="str">
        <f>VLOOKUP($A433,PreSurvey!$D:AD,27,FALSE)</f>
        <v>Agree Slightly</v>
      </c>
      <c r="AU433" t="s">
        <v>65</v>
      </c>
      <c r="AV433" s="6" t="str">
        <f>VLOOKUP($A433,PreSurvey!$D:AE,28,FALSE)</f>
        <v>Neither Agree nor Disagree</v>
      </c>
      <c r="AW433" t="s">
        <v>60</v>
      </c>
      <c r="AX433" s="6" t="str">
        <f>VLOOKUP($A433,PreSurvey!$D:AF,29,FALSE)</f>
        <v>Disagree Strongly</v>
      </c>
      <c r="AY433" t="s">
        <v>67</v>
      </c>
      <c r="AZ433" s="6" t="str">
        <f>VLOOKUP($A433,PreSurvey!$D:AG,30,FALSE)</f>
        <v>Disagree Strongly</v>
      </c>
      <c r="BA433" t="s">
        <v>67</v>
      </c>
      <c r="BB433" s="6" t="str">
        <f>VLOOKUP($A433,PreSurvey!$D:AH,31,FALSE)</f>
        <v>Agree Strongly</v>
      </c>
      <c r="BC433" t="s">
        <v>68</v>
      </c>
      <c r="BD433" s="6" t="str">
        <f>VLOOKUP($A433,PreSurvey!$D:AI,32,FALSE)</f>
        <v>Disagree Strongly</v>
      </c>
      <c r="BE433" t="s">
        <v>68</v>
      </c>
      <c r="BF433" s="6" t="str">
        <f>VLOOKUP($A433,PreSurvey!$D:AJ,33,FALSE)</f>
        <v>Disagree Strongly</v>
      </c>
      <c r="BG433" t="s">
        <v>67</v>
      </c>
      <c r="BH433" s="6" t="str">
        <f>VLOOKUP($A433,PreSurvey!$D:AK,34,FALSE)</f>
        <v>Agree Strongly</v>
      </c>
      <c r="BI433" t="s">
        <v>60</v>
      </c>
      <c r="BJ433" s="6" t="str">
        <f>VLOOKUP($A433,PreSurvey!$D:AL,35,FALSE)</f>
        <v>Disagree Strongly</v>
      </c>
      <c r="BK433" t="s">
        <v>67</v>
      </c>
      <c r="BL433" s="6" t="str">
        <f>VLOOKUP($A433,PreSurvey!$D:AM,36,FALSE)</f>
        <v>Disagree Strongly</v>
      </c>
      <c r="BM433" t="s">
        <v>67</v>
      </c>
      <c r="BN433" s="6" t="str">
        <f>VLOOKUP($A433,PreSurvey!$D:AN,37,FALSE)</f>
        <v>Disagree Strongly</v>
      </c>
      <c r="BO433" t="s">
        <v>60</v>
      </c>
      <c r="BP433" s="6" t="str">
        <f>VLOOKUP($A433,PreSurvey!$D:AO,38,FALSE)</f>
        <v>Neither Agree nor Disagree</v>
      </c>
      <c r="BQ433" t="s">
        <v>67</v>
      </c>
      <c r="BR433" s="6" t="str">
        <f>VLOOKUP($A433,PreSurvey!$D:AP,39,FALSE)</f>
        <v>Disagree Strongly</v>
      </c>
      <c r="BS433" t="s">
        <v>67</v>
      </c>
      <c r="BT433" s="6" t="str">
        <f>VLOOKUP($A433,PreSurvey!$D:AQ,40,FALSE)</f>
        <v>Disagree Strongly</v>
      </c>
      <c r="BU433" t="s">
        <v>67</v>
      </c>
      <c r="BV433" s="6" t="str">
        <f>VLOOKUP($A433,PreSurvey!$D:AR,41,FALSE)</f>
        <v>Neither Agree nor Disagree</v>
      </c>
      <c r="BW433" t="s">
        <v>67</v>
      </c>
      <c r="BX433" s="6" t="str">
        <f>VLOOKUP($A433,PreSurvey!$D:AS,42,FALSE)</f>
        <v>Agree Strongly</v>
      </c>
      <c r="BY433" t="s">
        <v>60</v>
      </c>
      <c r="BZ433" s="6" t="str">
        <f>VLOOKUP($A433,PreSurvey!$D:AT,43,FALSE)</f>
        <v>Neither Agree nor Disagree</v>
      </c>
      <c r="CA433" t="s">
        <v>60</v>
      </c>
      <c r="CB433" s="6" t="str">
        <f>VLOOKUP($A433,PreSurvey!$D:AU,44,FALSE)</f>
        <v>Agree Strongly</v>
      </c>
      <c r="CC433" t="s">
        <v>68</v>
      </c>
      <c r="CD433" s="6" t="str">
        <f>VLOOKUP($A433,PreSurvey!$D:AV,45,FALSE)</f>
        <v>Agree Strongly</v>
      </c>
      <c r="CE433" t="s">
        <v>68</v>
      </c>
      <c r="CF433" s="6" t="str">
        <f>VLOOKUP($A433,PreSurvey!$D:AW,46,FALSE)</f>
        <v>Agree Strongly</v>
      </c>
      <c r="CG433" t="s">
        <v>68</v>
      </c>
      <c r="CH433" s="6" t="str">
        <f>VLOOKUP($A433,PreSurvey!$D:AX,47,FALSE)</f>
        <v>Agree Strongly</v>
      </c>
      <c r="CI433" t="s">
        <v>68</v>
      </c>
      <c r="CJ433" s="6" t="str">
        <f>VLOOKUP($A433,PreSurvey!$D:AY,48,FALSE)</f>
        <v>Neither Agree nor Disagree</v>
      </c>
      <c r="CK433" t="s">
        <v>68</v>
      </c>
      <c r="CL433">
        <v>1003</v>
      </c>
      <c r="CM433" s="3">
        <v>44442.626388888886</v>
      </c>
    </row>
    <row r="434" spans="1:91" x14ac:dyDescent="0.35">
      <c r="A434" s="5" t="s">
        <v>251</v>
      </c>
      <c r="B434" t="s">
        <v>79</v>
      </c>
      <c r="C434" t="s">
        <v>702</v>
      </c>
      <c r="D434" t="s">
        <v>63</v>
      </c>
      <c r="E434" s="6" t="s">
        <v>52</v>
      </c>
      <c r="F434" s="6" t="s">
        <v>90</v>
      </c>
      <c r="G434" s="6" t="s">
        <v>52</v>
      </c>
      <c r="H434" s="6" t="s">
        <v>80</v>
      </c>
      <c r="I434">
        <v>5</v>
      </c>
      <c r="J434">
        <v>5</v>
      </c>
      <c r="K434">
        <v>4</v>
      </c>
      <c r="L434" s="6" t="str">
        <f>VLOOKUP($A434,PreSurvey!$D:M,10,FALSE)</f>
        <v>Disagree Strongly</v>
      </c>
      <c r="M434" t="s">
        <v>68</v>
      </c>
      <c r="N434" s="6" t="str">
        <f>VLOOKUP($A434,PreSurvey!$D:N,11,FALSE)</f>
        <v>Agree Strongly</v>
      </c>
      <c r="O434" t="s">
        <v>67</v>
      </c>
      <c r="P434" s="6" t="str">
        <f>VLOOKUP($A434,PreSurvey!$D:O,12,FALSE)</f>
        <v>Agree Strongly</v>
      </c>
      <c r="Q434" t="s">
        <v>67</v>
      </c>
      <c r="R434" s="6" t="str">
        <f>VLOOKUP($A434,PreSurvey!$D:P,13,FALSE)</f>
        <v>Disagree Strongly</v>
      </c>
      <c r="S434" t="s">
        <v>68</v>
      </c>
      <c r="T434" s="6" t="str">
        <f>VLOOKUP($A434,PreSurvey!$D:Q,14,FALSE)</f>
        <v>Disagree Strongly</v>
      </c>
      <c r="U434" t="s">
        <v>68</v>
      </c>
      <c r="V434" s="6" t="str">
        <f>VLOOKUP($A434,PreSurvey!$D:R,15,FALSE)</f>
        <v>Agree Strongly</v>
      </c>
      <c r="W434" t="s">
        <v>67</v>
      </c>
      <c r="X434" s="6" t="str">
        <f>VLOOKUP($A434,PreSurvey!$D:S,16,FALSE)</f>
        <v>Agree Strongly</v>
      </c>
      <c r="Y434" t="s">
        <v>67</v>
      </c>
      <c r="Z434" s="6" t="str">
        <f>VLOOKUP($A434,PreSurvey!$D:T,17,FALSE)</f>
        <v>Agree Strongly</v>
      </c>
      <c r="AA434" t="s">
        <v>67</v>
      </c>
      <c r="AB434" s="6" t="str">
        <f>VLOOKUP($A434,PreSurvey!$D:U,18,FALSE)</f>
        <v>Disagree Strongly</v>
      </c>
      <c r="AC434" t="s">
        <v>68</v>
      </c>
      <c r="AD434" s="6" t="str">
        <f>VLOOKUP($A434,PreSurvey!$D:V,19,FALSE)</f>
        <v>Disagree Strongly</v>
      </c>
      <c r="AE434" t="s">
        <v>68</v>
      </c>
      <c r="AF434" s="6" t="str">
        <f>VLOOKUP($A434,PreSurvey!$D:W,20,FALSE)</f>
        <v>Disagree Strongly</v>
      </c>
      <c r="AG434" t="s">
        <v>68</v>
      </c>
      <c r="AH434" s="6" t="str">
        <f>VLOOKUP($A434,PreSurvey!$D:X,21,FALSE)</f>
        <v>Disagree Strongly</v>
      </c>
      <c r="AI434" t="s">
        <v>68</v>
      </c>
      <c r="AJ434" s="6" t="str">
        <f>VLOOKUP($A434,PreSurvey!$D:Y,22,FALSE)</f>
        <v>Disagree Strongly</v>
      </c>
      <c r="AK434" t="s">
        <v>67</v>
      </c>
      <c r="AL434" s="6" t="str">
        <f>VLOOKUP($A434,PreSurvey!$D:Z,23,FALSE)</f>
        <v>Agree Strongly</v>
      </c>
      <c r="AM434" t="s">
        <v>67</v>
      </c>
      <c r="AN434" s="6" t="str">
        <f>VLOOKUP($A434,PreSurvey!$D:AA,24,FALSE)</f>
        <v>Agree Strongly</v>
      </c>
      <c r="AO434" t="s">
        <v>67</v>
      </c>
      <c r="AP434" s="6" t="str">
        <f>VLOOKUP($A434,PreSurvey!$D:AB,25,FALSE)</f>
        <v>Agree Strongly</v>
      </c>
      <c r="AQ434" t="s">
        <v>67</v>
      </c>
      <c r="AR434" s="6" t="str">
        <f>VLOOKUP($A434,PreSurvey!$D:AC,26,FALSE)</f>
        <v>Agree Strongly</v>
      </c>
      <c r="AS434" t="s">
        <v>67</v>
      </c>
      <c r="AT434" s="6" t="str">
        <f>VLOOKUP($A434,PreSurvey!$D:AD,27,FALSE)</f>
        <v>Disagree Strongly</v>
      </c>
      <c r="AU434" t="s">
        <v>68</v>
      </c>
      <c r="AV434" s="6" t="str">
        <f>VLOOKUP($A434,PreSurvey!$D:AE,28,FALSE)</f>
        <v>Agree Strongly</v>
      </c>
      <c r="AW434" t="s">
        <v>67</v>
      </c>
      <c r="AX434" s="6" t="str">
        <f>VLOOKUP($A434,PreSurvey!$D:AF,29,FALSE)</f>
        <v>Agree Strongly</v>
      </c>
      <c r="AY434" t="s">
        <v>67</v>
      </c>
      <c r="AZ434" s="6" t="str">
        <f>VLOOKUP($A434,PreSurvey!$D:AG,30,FALSE)</f>
        <v>Agree Strongly</v>
      </c>
      <c r="BA434" t="s">
        <v>67</v>
      </c>
      <c r="BB434" s="6" t="str">
        <f>VLOOKUP($A434,PreSurvey!$D:AH,31,FALSE)</f>
        <v>Disagree Strongly</v>
      </c>
      <c r="BC434" t="s">
        <v>68</v>
      </c>
      <c r="BD434" s="6" t="str">
        <f>VLOOKUP($A434,PreSurvey!$D:AI,32,FALSE)</f>
        <v>Disagree Strongly</v>
      </c>
      <c r="BE434" t="s">
        <v>68</v>
      </c>
      <c r="BF434" s="6" t="str">
        <f>VLOOKUP($A434,PreSurvey!$D:AJ,33,FALSE)</f>
        <v>Agree Strongly</v>
      </c>
      <c r="BG434" t="s">
        <v>67</v>
      </c>
      <c r="BH434" s="6" t="str">
        <f>VLOOKUP($A434,PreSurvey!$D:AK,34,FALSE)</f>
        <v>Agree Strongly</v>
      </c>
      <c r="BI434" t="s">
        <v>67</v>
      </c>
      <c r="BJ434" s="6" t="str">
        <f>VLOOKUP($A434,PreSurvey!$D:AL,35,FALSE)</f>
        <v>Agree Strongly</v>
      </c>
      <c r="BK434" t="s">
        <v>67</v>
      </c>
      <c r="BL434" s="6" t="str">
        <f>VLOOKUP($A434,PreSurvey!$D:AM,36,FALSE)</f>
        <v>Agree Strongly</v>
      </c>
      <c r="BM434" t="s">
        <v>67</v>
      </c>
      <c r="BN434" s="6" t="str">
        <f>VLOOKUP($A434,PreSurvey!$D:AN,37,FALSE)</f>
        <v>Agree Strongly</v>
      </c>
      <c r="BO434" t="s">
        <v>67</v>
      </c>
      <c r="BP434" s="6" t="str">
        <f>VLOOKUP($A434,PreSurvey!$D:AO,38,FALSE)</f>
        <v>Agree Strongly</v>
      </c>
      <c r="BQ434" t="s">
        <v>67</v>
      </c>
      <c r="BR434" s="6" t="str">
        <f>VLOOKUP($A434,PreSurvey!$D:AP,39,FALSE)</f>
        <v>Agree Strongly</v>
      </c>
      <c r="BS434" t="s">
        <v>67</v>
      </c>
      <c r="BT434" s="6" t="str">
        <f>VLOOKUP($A434,PreSurvey!$D:AQ,40,FALSE)</f>
        <v>Agree Strongly</v>
      </c>
      <c r="BU434" t="s">
        <v>67</v>
      </c>
      <c r="BV434" s="6" t="str">
        <f>VLOOKUP($A434,PreSurvey!$D:AR,41,FALSE)</f>
        <v>Agree Strongly</v>
      </c>
      <c r="BW434" t="s">
        <v>67</v>
      </c>
      <c r="BX434" s="6" t="str">
        <f>VLOOKUP($A434,PreSurvey!$D:AS,42,FALSE)</f>
        <v>Agree Strongly</v>
      </c>
      <c r="BY434" t="s">
        <v>67</v>
      </c>
      <c r="BZ434" s="6" t="str">
        <f>VLOOKUP($A434,PreSurvey!$D:AT,43,FALSE)</f>
        <v>Disagree Strongly</v>
      </c>
      <c r="CA434" t="s">
        <v>68</v>
      </c>
      <c r="CB434" s="6" t="str">
        <f>VLOOKUP($A434,PreSurvey!$D:AU,44,FALSE)</f>
        <v>Disagree Strongly</v>
      </c>
      <c r="CC434" t="s">
        <v>68</v>
      </c>
      <c r="CD434" s="6" t="str">
        <f>VLOOKUP($A434,PreSurvey!$D:AV,45,FALSE)</f>
        <v>Disagree Strongly</v>
      </c>
      <c r="CE434" t="s">
        <v>68</v>
      </c>
      <c r="CF434" s="6" t="str">
        <f>VLOOKUP($A434,PreSurvey!$D:AW,46,FALSE)</f>
        <v>Disagree Strongly</v>
      </c>
      <c r="CG434" t="s">
        <v>68</v>
      </c>
      <c r="CH434" s="6" t="str">
        <f>VLOOKUP($A434,PreSurvey!$D:AX,47,FALSE)</f>
        <v>Disagree Strongly</v>
      </c>
      <c r="CI434" t="s">
        <v>68</v>
      </c>
      <c r="CJ434" s="6" t="str">
        <f>VLOOKUP($A434,PreSurvey!$D:AY,48,FALSE)</f>
        <v>Disagree Strongly</v>
      </c>
      <c r="CK434" t="s">
        <v>68</v>
      </c>
      <c r="CL434">
        <v>827</v>
      </c>
      <c r="CM434" s="3">
        <v>44439.65625</v>
      </c>
    </row>
    <row r="435" spans="1:91" x14ac:dyDescent="0.35">
      <c r="A435" s="5" t="s">
        <v>251</v>
      </c>
      <c r="B435" t="s">
        <v>79</v>
      </c>
      <c r="C435" t="s">
        <v>705</v>
      </c>
      <c r="D435" t="s">
        <v>63</v>
      </c>
      <c r="E435" s="6" t="s">
        <v>52</v>
      </c>
      <c r="F435" s="6" t="s">
        <v>90</v>
      </c>
      <c r="G435" s="6" t="s">
        <v>52</v>
      </c>
      <c r="H435" s="6" t="s">
        <v>80</v>
      </c>
      <c r="I435">
        <v>5</v>
      </c>
      <c r="J435">
        <v>5</v>
      </c>
      <c r="K435">
        <v>5</v>
      </c>
      <c r="L435" s="6" t="str">
        <f>VLOOKUP($A435,PreSurvey!$D:M,10,FALSE)</f>
        <v>Disagree Strongly</v>
      </c>
      <c r="M435" t="s">
        <v>68</v>
      </c>
      <c r="N435" s="6" t="str">
        <f>VLOOKUP($A435,PreSurvey!$D:N,11,FALSE)</f>
        <v>Agree Strongly</v>
      </c>
      <c r="O435" t="s">
        <v>67</v>
      </c>
      <c r="P435" s="6" t="str">
        <f>VLOOKUP($A435,PreSurvey!$D:O,12,FALSE)</f>
        <v>Agree Strongly</v>
      </c>
      <c r="Q435" t="s">
        <v>67</v>
      </c>
      <c r="R435" s="6" t="str">
        <f>VLOOKUP($A435,PreSurvey!$D:P,13,FALSE)</f>
        <v>Disagree Strongly</v>
      </c>
      <c r="S435" t="s">
        <v>68</v>
      </c>
      <c r="T435" s="6" t="str">
        <f>VLOOKUP($A435,PreSurvey!$D:Q,14,FALSE)</f>
        <v>Disagree Strongly</v>
      </c>
      <c r="U435" t="s">
        <v>68</v>
      </c>
      <c r="V435" s="6" t="str">
        <f>VLOOKUP($A435,PreSurvey!$D:R,15,FALSE)</f>
        <v>Agree Strongly</v>
      </c>
      <c r="W435" t="s">
        <v>67</v>
      </c>
      <c r="X435" s="6" t="str">
        <f>VLOOKUP($A435,PreSurvey!$D:S,16,FALSE)</f>
        <v>Agree Strongly</v>
      </c>
      <c r="Y435" t="s">
        <v>67</v>
      </c>
      <c r="Z435" s="6" t="str">
        <f>VLOOKUP($A435,PreSurvey!$D:T,17,FALSE)</f>
        <v>Agree Strongly</v>
      </c>
      <c r="AA435" t="s">
        <v>67</v>
      </c>
      <c r="AB435" s="6" t="str">
        <f>VLOOKUP($A435,PreSurvey!$D:U,18,FALSE)</f>
        <v>Disagree Strongly</v>
      </c>
      <c r="AC435" t="s">
        <v>68</v>
      </c>
      <c r="AD435" s="6" t="str">
        <f>VLOOKUP($A435,PreSurvey!$D:V,19,FALSE)</f>
        <v>Disagree Strongly</v>
      </c>
      <c r="AE435" t="s">
        <v>68</v>
      </c>
      <c r="AF435" s="6" t="str">
        <f>VLOOKUP($A435,PreSurvey!$D:W,20,FALSE)</f>
        <v>Disagree Strongly</v>
      </c>
      <c r="AG435" t="s">
        <v>68</v>
      </c>
      <c r="AH435" s="6" t="str">
        <f>VLOOKUP($A435,PreSurvey!$D:X,21,FALSE)</f>
        <v>Disagree Strongly</v>
      </c>
      <c r="AI435" t="s">
        <v>68</v>
      </c>
      <c r="AJ435" s="6" t="str">
        <f>VLOOKUP($A435,PreSurvey!$D:Y,22,FALSE)</f>
        <v>Disagree Strongly</v>
      </c>
      <c r="AK435" t="s">
        <v>67</v>
      </c>
      <c r="AL435" s="6" t="str">
        <f>VLOOKUP($A435,PreSurvey!$D:Z,23,FALSE)</f>
        <v>Agree Strongly</v>
      </c>
      <c r="AM435" t="s">
        <v>67</v>
      </c>
      <c r="AN435" s="6" t="str">
        <f>VLOOKUP($A435,PreSurvey!$D:AA,24,FALSE)</f>
        <v>Agree Strongly</v>
      </c>
      <c r="AO435" t="s">
        <v>67</v>
      </c>
      <c r="AP435" s="6" t="str">
        <f>VLOOKUP($A435,PreSurvey!$D:AB,25,FALSE)</f>
        <v>Agree Strongly</v>
      </c>
      <c r="AQ435" t="s">
        <v>67</v>
      </c>
      <c r="AR435" s="6" t="str">
        <f>VLOOKUP($A435,PreSurvey!$D:AC,26,FALSE)</f>
        <v>Agree Strongly</v>
      </c>
      <c r="AS435" t="s">
        <v>67</v>
      </c>
      <c r="AT435" s="6" t="str">
        <f>VLOOKUP($A435,PreSurvey!$D:AD,27,FALSE)</f>
        <v>Disagree Strongly</v>
      </c>
      <c r="AU435" t="s">
        <v>68</v>
      </c>
      <c r="AV435" s="6" t="str">
        <f>VLOOKUP($A435,PreSurvey!$D:AE,28,FALSE)</f>
        <v>Agree Strongly</v>
      </c>
      <c r="AW435" t="s">
        <v>67</v>
      </c>
      <c r="AX435" s="6" t="str">
        <f>VLOOKUP($A435,PreSurvey!$D:AF,29,FALSE)</f>
        <v>Agree Strongly</v>
      </c>
      <c r="AY435" t="s">
        <v>67</v>
      </c>
      <c r="AZ435" s="6" t="str">
        <f>VLOOKUP($A435,PreSurvey!$D:AG,30,FALSE)</f>
        <v>Agree Strongly</v>
      </c>
      <c r="BA435" t="s">
        <v>67</v>
      </c>
      <c r="BB435" s="6" t="str">
        <f>VLOOKUP($A435,PreSurvey!$D:AH,31,FALSE)</f>
        <v>Disagree Strongly</v>
      </c>
      <c r="BC435" t="s">
        <v>68</v>
      </c>
      <c r="BD435" s="6" t="str">
        <f>VLOOKUP($A435,PreSurvey!$D:AI,32,FALSE)</f>
        <v>Disagree Strongly</v>
      </c>
      <c r="BE435" t="s">
        <v>68</v>
      </c>
      <c r="BF435" s="6" t="str">
        <f>VLOOKUP($A435,PreSurvey!$D:AJ,33,FALSE)</f>
        <v>Agree Strongly</v>
      </c>
      <c r="BG435" t="s">
        <v>67</v>
      </c>
      <c r="BH435" s="6" t="str">
        <f>VLOOKUP($A435,PreSurvey!$D:AK,34,FALSE)</f>
        <v>Agree Strongly</v>
      </c>
      <c r="BI435" t="s">
        <v>67</v>
      </c>
      <c r="BJ435" s="6" t="str">
        <f>VLOOKUP($A435,PreSurvey!$D:AL,35,FALSE)</f>
        <v>Agree Strongly</v>
      </c>
      <c r="BK435" t="s">
        <v>67</v>
      </c>
      <c r="BL435" s="6" t="str">
        <f>VLOOKUP($A435,PreSurvey!$D:AM,36,FALSE)</f>
        <v>Agree Strongly</v>
      </c>
      <c r="BM435" t="s">
        <v>67</v>
      </c>
      <c r="BN435" s="6" t="str">
        <f>VLOOKUP($A435,PreSurvey!$D:AN,37,FALSE)</f>
        <v>Agree Strongly</v>
      </c>
      <c r="BO435" t="s">
        <v>68</v>
      </c>
      <c r="BP435" s="6" t="str">
        <f>VLOOKUP($A435,PreSurvey!$D:AO,38,FALSE)</f>
        <v>Agree Strongly</v>
      </c>
      <c r="BQ435" t="s">
        <v>67</v>
      </c>
      <c r="BR435" s="6" t="str">
        <f>VLOOKUP($A435,PreSurvey!$D:AP,39,FALSE)</f>
        <v>Agree Strongly</v>
      </c>
      <c r="BS435" t="s">
        <v>67</v>
      </c>
      <c r="BT435" s="6" t="str">
        <f>VLOOKUP($A435,PreSurvey!$D:AQ,40,FALSE)</f>
        <v>Agree Strongly</v>
      </c>
      <c r="BU435" t="s">
        <v>67</v>
      </c>
      <c r="BV435" s="6" t="str">
        <f>VLOOKUP($A435,PreSurvey!$D:AR,41,FALSE)</f>
        <v>Agree Strongly</v>
      </c>
      <c r="BW435" t="s">
        <v>67</v>
      </c>
      <c r="BX435" s="6" t="str">
        <f>VLOOKUP($A435,PreSurvey!$D:AS,42,FALSE)</f>
        <v>Agree Strongly</v>
      </c>
      <c r="BY435" t="s">
        <v>67</v>
      </c>
      <c r="BZ435" s="6" t="str">
        <f>VLOOKUP($A435,PreSurvey!$D:AT,43,FALSE)</f>
        <v>Disagree Strongly</v>
      </c>
      <c r="CA435" t="s">
        <v>68</v>
      </c>
      <c r="CB435" s="6" t="str">
        <f>VLOOKUP($A435,PreSurvey!$D:AU,44,FALSE)</f>
        <v>Disagree Strongly</v>
      </c>
      <c r="CC435" t="s">
        <v>68</v>
      </c>
      <c r="CD435" s="6" t="str">
        <f>VLOOKUP($A435,PreSurvey!$D:AV,45,FALSE)</f>
        <v>Disagree Strongly</v>
      </c>
      <c r="CE435" t="s">
        <v>68</v>
      </c>
      <c r="CF435" s="6" t="str">
        <f>VLOOKUP($A435,PreSurvey!$D:AW,46,FALSE)</f>
        <v>Disagree Strongly</v>
      </c>
      <c r="CG435" t="s">
        <v>68</v>
      </c>
      <c r="CH435" s="6" t="str">
        <f>VLOOKUP($A435,PreSurvey!$D:AX,47,FALSE)</f>
        <v>Disagree Strongly</v>
      </c>
      <c r="CI435" t="s">
        <v>68</v>
      </c>
      <c r="CJ435" s="6" t="str">
        <f>VLOOKUP($A435,PreSurvey!$D:AY,48,FALSE)</f>
        <v>Disagree Strongly</v>
      </c>
      <c r="CK435" t="s">
        <v>68</v>
      </c>
      <c r="CL435">
        <v>58</v>
      </c>
      <c r="CM435" s="3">
        <v>44391.518055555556</v>
      </c>
    </row>
    <row r="436" spans="1:91" x14ac:dyDescent="0.35">
      <c r="A436" s="5" t="s">
        <v>251</v>
      </c>
      <c r="B436" t="s">
        <v>79</v>
      </c>
      <c r="C436" t="s">
        <v>702</v>
      </c>
      <c r="D436" t="s">
        <v>63</v>
      </c>
      <c r="E436" s="6" t="s">
        <v>52</v>
      </c>
      <c r="F436" s="6" t="s">
        <v>90</v>
      </c>
      <c r="G436" s="6" t="s">
        <v>52</v>
      </c>
      <c r="H436" s="6" t="s">
        <v>80</v>
      </c>
      <c r="I436">
        <v>5</v>
      </c>
      <c r="J436">
        <v>5</v>
      </c>
      <c r="K436">
        <v>5</v>
      </c>
      <c r="L436" s="6" t="str">
        <f>VLOOKUP($A436,PreSurvey!$D:M,10,FALSE)</f>
        <v>Disagree Strongly</v>
      </c>
      <c r="M436" t="s">
        <v>68</v>
      </c>
      <c r="N436" s="6" t="str">
        <f>VLOOKUP($A436,PreSurvey!$D:N,11,FALSE)</f>
        <v>Agree Strongly</v>
      </c>
      <c r="O436" t="s">
        <v>67</v>
      </c>
      <c r="P436" s="6" t="str">
        <f>VLOOKUP($A436,PreSurvey!$D:O,12,FALSE)</f>
        <v>Agree Strongly</v>
      </c>
      <c r="Q436" t="s">
        <v>67</v>
      </c>
      <c r="R436" s="6" t="str">
        <f>VLOOKUP($A436,PreSurvey!$D:P,13,FALSE)</f>
        <v>Disagree Strongly</v>
      </c>
      <c r="S436" t="s">
        <v>68</v>
      </c>
      <c r="T436" s="6" t="str">
        <f>VLOOKUP($A436,PreSurvey!$D:Q,14,FALSE)</f>
        <v>Disagree Strongly</v>
      </c>
      <c r="U436" t="s">
        <v>68</v>
      </c>
      <c r="V436" s="6" t="str">
        <f>VLOOKUP($A436,PreSurvey!$D:R,15,FALSE)</f>
        <v>Agree Strongly</v>
      </c>
      <c r="W436" t="s">
        <v>67</v>
      </c>
      <c r="X436" s="6" t="str">
        <f>VLOOKUP($A436,PreSurvey!$D:S,16,FALSE)</f>
        <v>Agree Strongly</v>
      </c>
      <c r="Y436" t="s">
        <v>67</v>
      </c>
      <c r="Z436" s="6" t="str">
        <f>VLOOKUP($A436,PreSurvey!$D:T,17,FALSE)</f>
        <v>Agree Strongly</v>
      </c>
      <c r="AA436" t="s">
        <v>67</v>
      </c>
      <c r="AB436" s="6" t="str">
        <f>VLOOKUP($A436,PreSurvey!$D:U,18,FALSE)</f>
        <v>Disagree Strongly</v>
      </c>
      <c r="AC436" t="s">
        <v>68</v>
      </c>
      <c r="AD436" s="6" t="str">
        <f>VLOOKUP($A436,PreSurvey!$D:V,19,FALSE)</f>
        <v>Disagree Strongly</v>
      </c>
      <c r="AE436" t="s">
        <v>68</v>
      </c>
      <c r="AF436" s="6" t="str">
        <f>VLOOKUP($A436,PreSurvey!$D:W,20,FALSE)</f>
        <v>Disagree Strongly</v>
      </c>
      <c r="AG436" t="s">
        <v>68</v>
      </c>
      <c r="AH436" s="6" t="str">
        <f>VLOOKUP($A436,PreSurvey!$D:X,21,FALSE)</f>
        <v>Disagree Strongly</v>
      </c>
      <c r="AI436" t="s">
        <v>68</v>
      </c>
      <c r="AJ436" s="6" t="str">
        <f>VLOOKUP($A436,PreSurvey!$D:Y,22,FALSE)</f>
        <v>Disagree Strongly</v>
      </c>
      <c r="AK436" t="s">
        <v>67</v>
      </c>
      <c r="AL436" s="6" t="str">
        <f>VLOOKUP($A436,PreSurvey!$D:Z,23,FALSE)</f>
        <v>Agree Strongly</v>
      </c>
      <c r="AM436" t="s">
        <v>67</v>
      </c>
      <c r="AN436" s="6" t="str">
        <f>VLOOKUP($A436,PreSurvey!$D:AA,24,FALSE)</f>
        <v>Agree Strongly</v>
      </c>
      <c r="AO436" t="s">
        <v>67</v>
      </c>
      <c r="AP436" s="6" t="str">
        <f>VLOOKUP($A436,PreSurvey!$D:AB,25,FALSE)</f>
        <v>Agree Strongly</v>
      </c>
      <c r="AQ436" t="s">
        <v>67</v>
      </c>
      <c r="AR436" s="6" t="str">
        <f>VLOOKUP($A436,PreSurvey!$D:AC,26,FALSE)</f>
        <v>Agree Strongly</v>
      </c>
      <c r="AS436" t="s">
        <v>67</v>
      </c>
      <c r="AT436" s="6" t="str">
        <f>VLOOKUP($A436,PreSurvey!$D:AD,27,FALSE)</f>
        <v>Disagree Strongly</v>
      </c>
      <c r="AU436" t="s">
        <v>68</v>
      </c>
      <c r="AV436" s="6" t="str">
        <f>VLOOKUP($A436,PreSurvey!$D:AE,28,FALSE)</f>
        <v>Agree Strongly</v>
      </c>
      <c r="AW436" t="s">
        <v>67</v>
      </c>
      <c r="AX436" s="6" t="str">
        <f>VLOOKUP($A436,PreSurvey!$D:AF,29,FALSE)</f>
        <v>Agree Strongly</v>
      </c>
      <c r="AY436" t="s">
        <v>67</v>
      </c>
      <c r="AZ436" s="6" t="str">
        <f>VLOOKUP($A436,PreSurvey!$D:AG,30,FALSE)</f>
        <v>Agree Strongly</v>
      </c>
      <c r="BA436" t="s">
        <v>67</v>
      </c>
      <c r="BB436" s="6" t="str">
        <f>VLOOKUP($A436,PreSurvey!$D:AH,31,FALSE)</f>
        <v>Disagree Strongly</v>
      </c>
      <c r="BC436" t="s">
        <v>68</v>
      </c>
      <c r="BD436" s="6" t="str">
        <f>VLOOKUP($A436,PreSurvey!$D:AI,32,FALSE)</f>
        <v>Disagree Strongly</v>
      </c>
      <c r="BE436" t="s">
        <v>68</v>
      </c>
      <c r="BF436" s="6" t="str">
        <f>VLOOKUP($A436,PreSurvey!$D:AJ,33,FALSE)</f>
        <v>Agree Strongly</v>
      </c>
      <c r="BG436" t="s">
        <v>67</v>
      </c>
      <c r="BH436" s="6" t="str">
        <f>VLOOKUP($A436,PreSurvey!$D:AK,34,FALSE)</f>
        <v>Agree Strongly</v>
      </c>
      <c r="BI436" t="s">
        <v>67</v>
      </c>
      <c r="BJ436" s="6" t="str">
        <f>VLOOKUP($A436,PreSurvey!$D:AL,35,FALSE)</f>
        <v>Agree Strongly</v>
      </c>
      <c r="BK436" t="s">
        <v>67</v>
      </c>
      <c r="BL436" s="6" t="str">
        <f>VLOOKUP($A436,PreSurvey!$D:AM,36,FALSE)</f>
        <v>Agree Strongly</v>
      </c>
      <c r="BM436" t="s">
        <v>68</v>
      </c>
      <c r="BN436" s="6" t="str">
        <f>VLOOKUP($A436,PreSurvey!$D:AN,37,FALSE)</f>
        <v>Agree Strongly</v>
      </c>
      <c r="BO436" t="s">
        <v>67</v>
      </c>
      <c r="BP436" s="6" t="str">
        <f>VLOOKUP($A436,PreSurvey!$D:AO,38,FALSE)</f>
        <v>Agree Strongly</v>
      </c>
      <c r="BQ436" t="s">
        <v>67</v>
      </c>
      <c r="BR436" s="6" t="str">
        <f>VLOOKUP($A436,PreSurvey!$D:AP,39,FALSE)</f>
        <v>Agree Strongly</v>
      </c>
      <c r="BS436" t="s">
        <v>67</v>
      </c>
      <c r="BT436" s="6" t="str">
        <f>VLOOKUP($A436,PreSurvey!$D:AQ,40,FALSE)</f>
        <v>Agree Strongly</v>
      </c>
      <c r="BU436" t="s">
        <v>67</v>
      </c>
      <c r="BV436" s="6" t="str">
        <f>VLOOKUP($A436,PreSurvey!$D:AR,41,FALSE)</f>
        <v>Agree Strongly</v>
      </c>
      <c r="BW436" t="s">
        <v>67</v>
      </c>
      <c r="BX436" s="6" t="str">
        <f>VLOOKUP($A436,PreSurvey!$D:AS,42,FALSE)</f>
        <v>Agree Strongly</v>
      </c>
      <c r="BY436" t="s">
        <v>67</v>
      </c>
      <c r="BZ436" s="6" t="str">
        <f>VLOOKUP($A436,PreSurvey!$D:AT,43,FALSE)</f>
        <v>Disagree Strongly</v>
      </c>
      <c r="CA436" t="s">
        <v>68</v>
      </c>
      <c r="CB436" s="6" t="str">
        <f>VLOOKUP($A436,PreSurvey!$D:AU,44,FALSE)</f>
        <v>Disagree Strongly</v>
      </c>
      <c r="CC436" t="s">
        <v>68</v>
      </c>
      <c r="CD436" s="6" t="str">
        <f>VLOOKUP($A436,PreSurvey!$D:AV,45,FALSE)</f>
        <v>Disagree Strongly</v>
      </c>
      <c r="CE436" t="s">
        <v>68</v>
      </c>
      <c r="CF436" s="6" t="str">
        <f>VLOOKUP($A436,PreSurvey!$D:AW,46,FALSE)</f>
        <v>Disagree Strongly</v>
      </c>
      <c r="CG436" t="s">
        <v>68</v>
      </c>
      <c r="CH436" s="6" t="str">
        <f>VLOOKUP($A436,PreSurvey!$D:AX,47,FALSE)</f>
        <v>Disagree Strongly</v>
      </c>
      <c r="CI436" t="s">
        <v>68</v>
      </c>
      <c r="CJ436" s="6" t="str">
        <f>VLOOKUP($A436,PreSurvey!$D:AY,48,FALSE)</f>
        <v>Disagree Strongly</v>
      </c>
      <c r="CK436" t="s">
        <v>68</v>
      </c>
      <c r="CL436">
        <v>8</v>
      </c>
      <c r="CM436" s="3">
        <v>44375.533333333333</v>
      </c>
    </row>
    <row r="437" spans="1:91" x14ac:dyDescent="0.35">
      <c r="A437" s="5" t="s">
        <v>576</v>
      </c>
      <c r="B437" t="s">
        <v>79</v>
      </c>
      <c r="C437" t="s">
        <v>702</v>
      </c>
      <c r="D437" t="s">
        <v>56</v>
      </c>
      <c r="E437" s="6" t="s">
        <v>52</v>
      </c>
      <c r="F437" s="6" t="s">
        <v>77</v>
      </c>
      <c r="G437" s="6" t="s">
        <v>58</v>
      </c>
      <c r="H437" s="6" t="s">
        <v>59</v>
      </c>
      <c r="I437">
        <v>4</v>
      </c>
      <c r="J437">
        <v>4</v>
      </c>
      <c r="K437">
        <v>4</v>
      </c>
      <c r="L437" s="6" t="str">
        <f>VLOOKUP($A437,PreSurvey!$D:M,10,FALSE)</f>
        <v>Neither Agree nor Disagree</v>
      </c>
      <c r="M437" t="s">
        <v>65</v>
      </c>
      <c r="N437" s="6" t="str">
        <f>VLOOKUP($A437,PreSurvey!$D:N,11,FALSE)</f>
        <v>Neither Agree nor Disagree</v>
      </c>
      <c r="O437" t="s">
        <v>65</v>
      </c>
      <c r="P437" s="6" t="str">
        <f>VLOOKUP($A437,PreSurvey!$D:O,12,FALSE)</f>
        <v>Agree Slightly</v>
      </c>
      <c r="Q437" t="s">
        <v>66</v>
      </c>
      <c r="R437" s="6" t="str">
        <f>VLOOKUP($A437,PreSurvey!$D:P,13,FALSE)</f>
        <v>Disagree Slightly</v>
      </c>
      <c r="S437" t="s">
        <v>65</v>
      </c>
      <c r="T437" s="6" t="str">
        <f>VLOOKUP($A437,PreSurvey!$D:Q,14,FALSE)</f>
        <v>Agree Strongly</v>
      </c>
      <c r="U437" t="s">
        <v>65</v>
      </c>
      <c r="V437" s="6" t="str">
        <f>VLOOKUP($A437,PreSurvey!$D:R,15,FALSE)</f>
        <v>Agree Slightly</v>
      </c>
      <c r="W437" t="s">
        <v>66</v>
      </c>
      <c r="X437" s="6" t="str">
        <f>VLOOKUP($A437,PreSurvey!$D:S,16,FALSE)</f>
        <v>Disagree Slightly</v>
      </c>
      <c r="Y437" t="s">
        <v>66</v>
      </c>
      <c r="Z437" s="6" t="str">
        <f>VLOOKUP($A437,PreSurvey!$D:T,17,FALSE)</f>
        <v>Disagree Strongly</v>
      </c>
      <c r="AA437" t="s">
        <v>67</v>
      </c>
      <c r="AB437" s="6" t="str">
        <f>VLOOKUP($A437,PreSurvey!$D:U,18,FALSE)</f>
        <v>Agree Strongly</v>
      </c>
      <c r="AC437" t="s">
        <v>68</v>
      </c>
      <c r="AD437" s="6" t="str">
        <f>VLOOKUP($A437,PreSurvey!$D:V,19,FALSE)</f>
        <v>Agree Slightly</v>
      </c>
      <c r="AE437" t="s">
        <v>66</v>
      </c>
      <c r="AF437" s="6" t="str">
        <f>VLOOKUP($A437,PreSurvey!$D:W,20,FALSE)</f>
        <v>Agree Slightly</v>
      </c>
      <c r="AG437" t="s">
        <v>65</v>
      </c>
      <c r="AH437" s="6" t="str">
        <f>VLOOKUP($A437,PreSurvey!$D:X,21,FALSE)</f>
        <v>Agree Slightly</v>
      </c>
      <c r="AI437" t="s">
        <v>65</v>
      </c>
      <c r="AJ437" s="6" t="str">
        <f>VLOOKUP($A437,PreSurvey!$D:Y,22,FALSE)</f>
        <v>Neither Agree nor Disagree</v>
      </c>
      <c r="AK437" t="s">
        <v>67</v>
      </c>
      <c r="AL437" s="6" t="str">
        <f>VLOOKUP($A437,PreSurvey!$D:Z,23,FALSE)</f>
        <v>Disagree Slightly</v>
      </c>
      <c r="AM437" t="s">
        <v>65</v>
      </c>
      <c r="AN437" s="6" t="str">
        <f>VLOOKUP($A437,PreSurvey!$D:AA,24,FALSE)</f>
        <v>Disagree Strongly</v>
      </c>
      <c r="AO437" t="s">
        <v>66</v>
      </c>
      <c r="AP437" s="6" t="str">
        <f>VLOOKUP($A437,PreSurvey!$D:AB,25,FALSE)</f>
        <v>Disagree Slightly</v>
      </c>
      <c r="AQ437" t="s">
        <v>67</v>
      </c>
      <c r="AR437" s="6" t="str">
        <f>VLOOKUP($A437,PreSurvey!$D:AC,26,FALSE)</f>
        <v>Agree Strongly</v>
      </c>
      <c r="AS437" t="s">
        <v>65</v>
      </c>
      <c r="AT437" s="6" t="str">
        <f>VLOOKUP($A437,PreSurvey!$D:AD,27,FALSE)</f>
        <v>Neither Agree nor Disagree</v>
      </c>
      <c r="AU437" t="s">
        <v>68</v>
      </c>
      <c r="AV437" s="6" t="str">
        <f>VLOOKUP($A437,PreSurvey!$D:AE,28,FALSE)</f>
        <v>Agree Slightly</v>
      </c>
      <c r="AW437" t="s">
        <v>60</v>
      </c>
      <c r="AX437" s="6" t="str">
        <f>VLOOKUP($A437,PreSurvey!$D:AF,29,FALSE)</f>
        <v>Agree Slightly</v>
      </c>
      <c r="AY437" t="s">
        <v>66</v>
      </c>
      <c r="AZ437" s="6" t="str">
        <f>VLOOKUP($A437,PreSurvey!$D:AG,30,FALSE)</f>
        <v>Agree Slightly</v>
      </c>
      <c r="BA437" t="s">
        <v>65</v>
      </c>
      <c r="BB437" s="6" t="str">
        <f>VLOOKUP($A437,PreSurvey!$D:AH,31,FALSE)</f>
        <v>Disagree Strongly</v>
      </c>
      <c r="BC437" t="s">
        <v>66</v>
      </c>
      <c r="BD437" s="6" t="str">
        <f>VLOOKUP($A437,PreSurvey!$D:AI,32,FALSE)</f>
        <v>Agree Slightly</v>
      </c>
      <c r="BE437" t="s">
        <v>65</v>
      </c>
      <c r="BF437" s="6" t="str">
        <f>VLOOKUP($A437,PreSurvey!$D:AJ,33,FALSE)</f>
        <v>Disagree Strongly</v>
      </c>
      <c r="BG437" t="s">
        <v>67</v>
      </c>
      <c r="BH437" s="6" t="str">
        <f>VLOOKUP($A437,PreSurvey!$D:AK,34,FALSE)</f>
        <v>Disagree Strongly</v>
      </c>
      <c r="BI437" t="s">
        <v>67</v>
      </c>
      <c r="BJ437" s="6" t="str">
        <f>VLOOKUP($A437,PreSurvey!$D:AL,35,FALSE)</f>
        <v>Disagree Strongly</v>
      </c>
      <c r="BK437" t="s">
        <v>67</v>
      </c>
      <c r="BL437" s="6" t="str">
        <f>VLOOKUP($A437,PreSurvey!$D:AM,36,FALSE)</f>
        <v>Neither Agree nor Disagree</v>
      </c>
      <c r="BM437" t="s">
        <v>65</v>
      </c>
      <c r="BN437" s="6" t="str">
        <f>VLOOKUP($A437,PreSurvey!$D:AN,37,FALSE)</f>
        <v>Agree Slightly</v>
      </c>
      <c r="BO437" t="s">
        <v>65</v>
      </c>
      <c r="BP437" s="6" t="str">
        <f>VLOOKUP($A437,PreSurvey!$D:AO,38,FALSE)</f>
        <v>Disagree Strongly</v>
      </c>
      <c r="BQ437" t="s">
        <v>67</v>
      </c>
      <c r="BR437" s="6" t="str">
        <f>VLOOKUP($A437,PreSurvey!$D:AP,39,FALSE)</f>
        <v>Disagree Slightly</v>
      </c>
      <c r="BS437" t="s">
        <v>66</v>
      </c>
      <c r="BT437" s="6" t="str">
        <f>VLOOKUP($A437,PreSurvey!$D:AQ,40,FALSE)</f>
        <v>Agree Slightly</v>
      </c>
      <c r="BU437" t="s">
        <v>67</v>
      </c>
      <c r="BV437" s="6" t="str">
        <f>VLOOKUP($A437,PreSurvey!$D:AR,41,FALSE)</f>
        <v>Disagree Slightly</v>
      </c>
      <c r="BW437" t="s">
        <v>67</v>
      </c>
      <c r="BX437" s="6" t="str">
        <f>VLOOKUP($A437,PreSurvey!$D:AS,42,FALSE)</f>
        <v>Neither Agree nor Disagree</v>
      </c>
      <c r="BY437" t="s">
        <v>66</v>
      </c>
      <c r="BZ437" s="6" t="str">
        <f>VLOOKUP($A437,PreSurvey!$D:AT,43,FALSE)</f>
        <v>Agree Slightly</v>
      </c>
      <c r="CA437" t="s">
        <v>65</v>
      </c>
      <c r="CB437" s="6" t="str">
        <f>VLOOKUP($A437,PreSurvey!$D:AU,44,FALSE)</f>
        <v>Agree Slightly</v>
      </c>
      <c r="CC437" t="s">
        <v>68</v>
      </c>
      <c r="CD437" s="6" t="str">
        <f>VLOOKUP($A437,PreSurvey!$D:AV,45,FALSE)</f>
        <v>Agree Strongly</v>
      </c>
      <c r="CE437" t="s">
        <v>68</v>
      </c>
      <c r="CF437" s="6" t="str">
        <f>VLOOKUP($A437,PreSurvey!$D:AW,46,FALSE)</f>
        <v>Agree Strongly</v>
      </c>
      <c r="CG437" t="s">
        <v>65</v>
      </c>
      <c r="CH437" s="6" t="str">
        <f>VLOOKUP($A437,PreSurvey!$D:AX,47,FALSE)</f>
        <v>Agree Strongly</v>
      </c>
      <c r="CI437" t="s">
        <v>68</v>
      </c>
      <c r="CJ437" s="6" t="str">
        <f>VLOOKUP($A437,PreSurvey!$D:AY,48,FALSE)</f>
        <v>Agree Slightly</v>
      </c>
      <c r="CK437" t="s">
        <v>65</v>
      </c>
      <c r="CL437">
        <v>226</v>
      </c>
      <c r="CM437" s="3">
        <v>44421.832638888889</v>
      </c>
    </row>
    <row r="438" spans="1:91" x14ac:dyDescent="0.35">
      <c r="A438" s="5" t="s">
        <v>578</v>
      </c>
      <c r="B438" t="s">
        <v>79</v>
      </c>
      <c r="C438" t="s">
        <v>702</v>
      </c>
      <c r="D438" t="s">
        <v>63</v>
      </c>
      <c r="E438" s="6" t="s">
        <v>58</v>
      </c>
      <c r="F438" s="6" t="s">
        <v>73</v>
      </c>
      <c r="G438" s="6" t="s">
        <v>58</v>
      </c>
      <c r="H438" s="6" t="s">
        <v>59</v>
      </c>
      <c r="I438">
        <v>5</v>
      </c>
      <c r="J438">
        <v>5</v>
      </c>
      <c r="K438">
        <v>5</v>
      </c>
      <c r="L438" s="6" t="str">
        <f>VLOOKUP($A438,PreSurvey!$D:M,10,FALSE)</f>
        <v>Neither Agree nor Disagree</v>
      </c>
      <c r="M438" t="s">
        <v>68</v>
      </c>
      <c r="N438" s="6" t="str">
        <f>VLOOKUP($A438,PreSurvey!$D:N,11,FALSE)</f>
        <v>Agree Slightly</v>
      </c>
      <c r="O438" t="s">
        <v>65</v>
      </c>
      <c r="P438" s="6" t="str">
        <f>VLOOKUP($A438,PreSurvey!$D:O,12,FALSE)</f>
        <v>Neither Agree nor Disagree</v>
      </c>
      <c r="Q438" t="s">
        <v>66</v>
      </c>
      <c r="R438" s="6" t="str">
        <f>VLOOKUP($A438,PreSurvey!$D:P,13,FALSE)</f>
        <v>Neither Agree nor Disagree</v>
      </c>
      <c r="S438" t="s">
        <v>65</v>
      </c>
      <c r="T438" s="6" t="str">
        <f>VLOOKUP($A438,PreSurvey!$D:Q,14,FALSE)</f>
        <v>Agree Slightly</v>
      </c>
      <c r="U438" t="s">
        <v>65</v>
      </c>
      <c r="V438" s="6" t="str">
        <f>VLOOKUP($A438,PreSurvey!$D:R,15,FALSE)</f>
        <v>Disagree Slightly</v>
      </c>
      <c r="W438" t="s">
        <v>67</v>
      </c>
      <c r="X438" s="6" t="str">
        <f>VLOOKUP($A438,PreSurvey!$D:S,16,FALSE)</f>
        <v>Disagree Slightly</v>
      </c>
      <c r="Y438" t="s">
        <v>67</v>
      </c>
      <c r="Z438" s="6" t="str">
        <f>VLOOKUP($A438,PreSurvey!$D:T,17,FALSE)</f>
        <v>Disagree Slightly</v>
      </c>
      <c r="AA438" t="s">
        <v>67</v>
      </c>
      <c r="AB438" s="6" t="str">
        <f>VLOOKUP($A438,PreSurvey!$D:U,18,FALSE)</f>
        <v>Agree Strongly</v>
      </c>
      <c r="AC438" t="s">
        <v>68</v>
      </c>
      <c r="AD438" s="6" t="str">
        <f>VLOOKUP($A438,PreSurvey!$D:V,19,FALSE)</f>
        <v>Agree Slightly</v>
      </c>
      <c r="AE438" t="s">
        <v>68</v>
      </c>
      <c r="AF438" s="6" t="str">
        <f>VLOOKUP($A438,PreSurvey!$D:W,20,FALSE)</f>
        <v>Agree Slightly</v>
      </c>
      <c r="AG438" t="s">
        <v>65</v>
      </c>
      <c r="AH438" s="6" t="str">
        <f>VLOOKUP($A438,PreSurvey!$D:X,21,FALSE)</f>
        <v>Agree Slightly</v>
      </c>
      <c r="AI438" t="s">
        <v>65</v>
      </c>
      <c r="AJ438" s="6" t="str">
        <f>VLOOKUP($A438,PreSurvey!$D:Y,22,FALSE)</f>
        <v>Neither Agree nor Disagree</v>
      </c>
      <c r="AK438" t="s">
        <v>67</v>
      </c>
      <c r="AL438" s="6" t="str">
        <f>VLOOKUP($A438,PreSurvey!$D:Z,23,FALSE)</f>
        <v>Neither Agree nor Disagree</v>
      </c>
      <c r="AM438" t="s">
        <v>66</v>
      </c>
      <c r="AN438" s="6" t="str">
        <f>VLOOKUP($A438,PreSurvey!$D:AA,24,FALSE)</f>
        <v>Neither Agree nor Disagree</v>
      </c>
      <c r="AO438" t="s">
        <v>66</v>
      </c>
      <c r="AP438" s="6" t="str">
        <f>VLOOKUP($A438,PreSurvey!$D:AB,25,FALSE)</f>
        <v>Neither Agree nor Disagree</v>
      </c>
      <c r="AQ438" t="s">
        <v>67</v>
      </c>
      <c r="AR438" s="6" t="str">
        <f>VLOOKUP($A438,PreSurvey!$D:AC,26,FALSE)</f>
        <v>Agree Slightly</v>
      </c>
      <c r="AS438" t="s">
        <v>60</v>
      </c>
      <c r="AT438" s="6" t="str">
        <f>VLOOKUP($A438,PreSurvey!$D:AD,27,FALSE)</f>
        <v>Agree Slightly</v>
      </c>
      <c r="AU438" t="s">
        <v>60</v>
      </c>
      <c r="AV438" s="6" t="str">
        <f>VLOOKUP($A438,PreSurvey!$D:AE,28,FALSE)</f>
        <v>Neither Agree nor Disagree</v>
      </c>
      <c r="AW438" t="s">
        <v>60</v>
      </c>
      <c r="AX438" s="6" t="str">
        <f>VLOOKUP($A438,PreSurvey!$D:AF,29,FALSE)</f>
        <v>Neither Agree nor Disagree</v>
      </c>
      <c r="AY438" t="s">
        <v>66</v>
      </c>
      <c r="AZ438" s="6" t="str">
        <f>VLOOKUP($A438,PreSurvey!$D:AG,30,FALSE)</f>
        <v>Neither Agree nor Disagree</v>
      </c>
      <c r="BA438" t="s">
        <v>66</v>
      </c>
      <c r="BB438" s="6" t="str">
        <f>VLOOKUP($A438,PreSurvey!$D:AH,31,FALSE)</f>
        <v>Agree Slightly</v>
      </c>
      <c r="BC438" t="s">
        <v>68</v>
      </c>
      <c r="BD438" s="6" t="str">
        <f>VLOOKUP($A438,PreSurvey!$D:AI,32,FALSE)</f>
        <v>Agree Slightly</v>
      </c>
      <c r="BE438" t="s">
        <v>68</v>
      </c>
      <c r="BF438" s="6" t="str">
        <f>VLOOKUP($A438,PreSurvey!$D:AJ,33,FALSE)</f>
        <v>Neither Agree nor Disagree</v>
      </c>
      <c r="BG438" t="s">
        <v>60</v>
      </c>
      <c r="BH438" s="6" t="str">
        <f>VLOOKUP($A438,PreSurvey!$D:AK,34,FALSE)</f>
        <v>Agree Slightly</v>
      </c>
      <c r="BI438" t="s">
        <v>66</v>
      </c>
      <c r="BJ438" s="6" t="str">
        <f>VLOOKUP($A438,PreSurvey!$D:AL,35,FALSE)</f>
        <v>Neither Agree nor Disagree</v>
      </c>
      <c r="BK438" t="s">
        <v>60</v>
      </c>
      <c r="BL438" s="6" t="str">
        <f>VLOOKUP($A438,PreSurvey!$D:AM,36,FALSE)</f>
        <v>Neither Agree nor Disagree</v>
      </c>
      <c r="BM438" t="s">
        <v>60</v>
      </c>
      <c r="BN438" s="6" t="str">
        <f>VLOOKUP($A438,PreSurvey!$D:AN,37,FALSE)</f>
        <v>Disagree Strongly</v>
      </c>
      <c r="BO438" t="s">
        <v>67</v>
      </c>
      <c r="BP438" s="6" t="str">
        <f>VLOOKUP($A438,PreSurvey!$D:AO,38,FALSE)</f>
        <v>Disagree Strongly</v>
      </c>
      <c r="BQ438" t="s">
        <v>67</v>
      </c>
      <c r="BR438" s="6" t="str">
        <f>VLOOKUP($A438,PreSurvey!$D:AP,39,FALSE)</f>
        <v>Disagree Strongly</v>
      </c>
      <c r="BS438" t="s">
        <v>67</v>
      </c>
      <c r="BT438" s="6" t="str">
        <f>VLOOKUP($A438,PreSurvey!$D:AQ,40,FALSE)</f>
        <v>Disagree Strongly</v>
      </c>
      <c r="BU438" t="s">
        <v>67</v>
      </c>
      <c r="BV438" s="6" t="str">
        <f>VLOOKUP($A438,PreSurvey!$D:AR,41,FALSE)</f>
        <v>Disagree Strongly</v>
      </c>
      <c r="BW438" t="s">
        <v>67</v>
      </c>
      <c r="BX438" s="6" t="str">
        <f>VLOOKUP($A438,PreSurvey!$D:AS,42,FALSE)</f>
        <v>Disagree Slightly</v>
      </c>
      <c r="BY438" t="s">
        <v>67</v>
      </c>
      <c r="BZ438" s="6" t="str">
        <f>VLOOKUP($A438,PreSurvey!$D:AT,43,FALSE)</f>
        <v>Agree Slightly</v>
      </c>
      <c r="CA438" t="s">
        <v>68</v>
      </c>
      <c r="CB438" s="6" t="str">
        <f>VLOOKUP($A438,PreSurvey!$D:AU,44,FALSE)</f>
        <v>Agree Strongly</v>
      </c>
      <c r="CC438" t="s">
        <v>68</v>
      </c>
      <c r="CD438" s="6" t="str">
        <f>VLOOKUP($A438,PreSurvey!$D:AV,45,FALSE)</f>
        <v>Agree Strongly</v>
      </c>
      <c r="CE438" t="s">
        <v>68</v>
      </c>
      <c r="CF438" s="6" t="str">
        <f>VLOOKUP($A438,PreSurvey!$D:AW,46,FALSE)</f>
        <v>Agree Strongly</v>
      </c>
      <c r="CG438" t="s">
        <v>68</v>
      </c>
      <c r="CH438" s="6" t="str">
        <f>VLOOKUP($A438,PreSurvey!$D:AX,47,FALSE)</f>
        <v>Agree Strongly</v>
      </c>
      <c r="CI438" t="s">
        <v>68</v>
      </c>
      <c r="CJ438" s="6" t="str">
        <f>VLOOKUP($A438,PreSurvey!$D:AY,48,FALSE)</f>
        <v>Agree Slightly</v>
      </c>
      <c r="CK438" t="s">
        <v>68</v>
      </c>
      <c r="CL438">
        <v>224</v>
      </c>
      <c r="CM438" s="3">
        <v>44421.513194444444</v>
      </c>
    </row>
    <row r="439" spans="1:91" x14ac:dyDescent="0.35">
      <c r="A439" s="5" t="s">
        <v>75</v>
      </c>
      <c r="B439" t="s">
        <v>76</v>
      </c>
      <c r="C439" t="s">
        <v>705</v>
      </c>
      <c r="D439" t="s">
        <v>56</v>
      </c>
      <c r="E439" s="6" t="s">
        <v>52</v>
      </c>
      <c r="F439" s="6" t="s">
        <v>77</v>
      </c>
      <c r="G439" s="6" t="s">
        <v>58</v>
      </c>
      <c r="H439" s="6" t="s">
        <v>74</v>
      </c>
      <c r="I439">
        <v>5</v>
      </c>
      <c r="J439">
        <v>4</v>
      </c>
      <c r="K439">
        <v>4</v>
      </c>
      <c r="L439" s="6" t="str">
        <f>VLOOKUP($A439,PreSurvey!$D:M,10,FALSE)</f>
        <v>Agree Slightly</v>
      </c>
      <c r="M439" t="s">
        <v>68</v>
      </c>
      <c r="N439" s="6" t="str">
        <f>VLOOKUP($A439,PreSurvey!$D:N,11,FALSE)</f>
        <v>Disagree Slightly</v>
      </c>
      <c r="O439" t="s">
        <v>66</v>
      </c>
      <c r="P439" s="6" t="str">
        <f>VLOOKUP($A439,PreSurvey!$D:O,12,FALSE)</f>
        <v>Disagree Strongly</v>
      </c>
      <c r="Q439" t="s">
        <v>67</v>
      </c>
      <c r="R439" s="6" t="str">
        <f>VLOOKUP($A439,PreSurvey!$D:P,13,FALSE)</f>
        <v>Agree Strongly</v>
      </c>
      <c r="S439" t="s">
        <v>68</v>
      </c>
      <c r="T439" s="6" t="str">
        <f>VLOOKUP($A439,PreSurvey!$D:Q,14,FALSE)</f>
        <v>Agree Strongly</v>
      </c>
      <c r="U439" t="s">
        <v>68</v>
      </c>
      <c r="V439" s="6" t="str">
        <f>VLOOKUP($A439,PreSurvey!$D:R,15,FALSE)</f>
        <v>Disagree Slightly</v>
      </c>
      <c r="W439" t="s">
        <v>67</v>
      </c>
      <c r="X439" s="6" t="str">
        <f>VLOOKUP($A439,PreSurvey!$D:S,16,FALSE)</f>
        <v>Disagree Strongly</v>
      </c>
      <c r="Y439" t="s">
        <v>67</v>
      </c>
      <c r="Z439" s="6" t="str">
        <f>VLOOKUP($A439,PreSurvey!$D:T,17,FALSE)</f>
        <v>Disagree Strongly</v>
      </c>
      <c r="AA439" t="s">
        <v>67</v>
      </c>
      <c r="AB439" s="6" t="str">
        <f>VLOOKUP($A439,PreSurvey!$D:U,18,FALSE)</f>
        <v>Agree Slightly</v>
      </c>
      <c r="AC439" t="s">
        <v>65</v>
      </c>
      <c r="AD439" s="6" t="str">
        <f>VLOOKUP($A439,PreSurvey!$D:V,19,FALSE)</f>
        <v>Disagree Slightly</v>
      </c>
      <c r="AE439" t="s">
        <v>67</v>
      </c>
      <c r="AF439" s="6" t="str">
        <f>VLOOKUP($A439,PreSurvey!$D:W,20,FALSE)</f>
        <v>Disagree Slightly</v>
      </c>
      <c r="AG439" t="s">
        <v>66</v>
      </c>
      <c r="AH439" s="6" t="str">
        <f>VLOOKUP($A439,PreSurvey!$D:X,21,FALSE)</f>
        <v>Disagree Strongly</v>
      </c>
      <c r="AI439" t="s">
        <v>66</v>
      </c>
      <c r="AJ439" s="6" t="str">
        <f>VLOOKUP($A439,PreSurvey!$D:Y,22,FALSE)</f>
        <v>Disagree Slightly</v>
      </c>
      <c r="AK439" t="s">
        <v>66</v>
      </c>
      <c r="AL439" s="6" t="str">
        <f>VLOOKUP($A439,PreSurvey!$D:Z,23,FALSE)</f>
        <v>Disagree Slightly</v>
      </c>
      <c r="AM439" t="s">
        <v>65</v>
      </c>
      <c r="AN439" s="6" t="str">
        <f>VLOOKUP($A439,PreSurvey!$D:AA,24,FALSE)</f>
        <v>Disagree Strongly</v>
      </c>
      <c r="AO439" t="s">
        <v>66</v>
      </c>
      <c r="AP439" s="6" t="str">
        <f>VLOOKUP($A439,PreSurvey!$D:AB,25,FALSE)</f>
        <v>Disagree Slightly</v>
      </c>
      <c r="AQ439" t="s">
        <v>66</v>
      </c>
      <c r="AR439" s="6" t="str">
        <f>VLOOKUP($A439,PreSurvey!$D:AC,26,FALSE)</f>
        <v>Agree Slightly</v>
      </c>
      <c r="AS439" t="s">
        <v>65</v>
      </c>
      <c r="AT439" s="6" t="str">
        <f>VLOOKUP($A439,PreSurvey!$D:AD,27,FALSE)</f>
        <v>Agree Slightly</v>
      </c>
      <c r="AU439" t="s">
        <v>68</v>
      </c>
      <c r="AV439" s="6" t="str">
        <f>VLOOKUP($A439,PreSurvey!$D:AE,28,FALSE)</f>
        <v>Disagree Slightly</v>
      </c>
      <c r="AW439" t="s">
        <v>67</v>
      </c>
      <c r="AX439" s="6" t="str">
        <f>VLOOKUP($A439,PreSurvey!$D:AF,29,FALSE)</f>
        <v>Disagree Slightly</v>
      </c>
      <c r="AY439" t="s">
        <v>65</v>
      </c>
      <c r="AZ439" s="6" t="str">
        <f>VLOOKUP($A439,PreSurvey!$D:AG,30,FALSE)</f>
        <v>Disagree Slightly</v>
      </c>
      <c r="BA439" t="s">
        <v>67</v>
      </c>
      <c r="BB439" s="6" t="str">
        <f>VLOOKUP($A439,PreSurvey!$D:AH,31,FALSE)</f>
        <v>Agree Strongly</v>
      </c>
      <c r="BC439" t="s">
        <v>68</v>
      </c>
      <c r="BD439" s="6" t="str">
        <f>VLOOKUP($A439,PreSurvey!$D:AI,32,FALSE)</f>
        <v>Agree Slightly</v>
      </c>
      <c r="BE439" t="s">
        <v>65</v>
      </c>
      <c r="BF439" s="6" t="str">
        <f>VLOOKUP($A439,PreSurvey!$D:AJ,33,FALSE)</f>
        <v>Disagree Strongly</v>
      </c>
      <c r="BG439" t="s">
        <v>67</v>
      </c>
      <c r="BH439" s="6" t="str">
        <f>VLOOKUP($A439,PreSurvey!$D:AK,34,FALSE)</f>
        <v>Disagree Slightly</v>
      </c>
      <c r="BI439" t="s">
        <v>66</v>
      </c>
      <c r="BJ439" s="6" t="str">
        <f>VLOOKUP($A439,PreSurvey!$D:AL,35,FALSE)</f>
        <v>Disagree Strongly</v>
      </c>
      <c r="BK439" t="s">
        <v>67</v>
      </c>
      <c r="BL439" s="6" t="str">
        <f>VLOOKUP($A439,PreSurvey!$D:AM,36,FALSE)</f>
        <v>Agree Slightly</v>
      </c>
      <c r="BM439" t="s">
        <v>65</v>
      </c>
      <c r="BN439" s="6" t="str">
        <f>VLOOKUP($A439,PreSurvey!$D:AN,37,FALSE)</f>
        <v>Agree Slightly</v>
      </c>
      <c r="BO439" t="s">
        <v>65</v>
      </c>
      <c r="BP439" s="6" t="str">
        <f>VLOOKUP($A439,PreSurvey!$D:AO,38,FALSE)</f>
        <v>Disagree Slightly</v>
      </c>
      <c r="BQ439" t="s">
        <v>67</v>
      </c>
      <c r="BR439" s="6" t="str">
        <f>VLOOKUP($A439,PreSurvey!$D:AP,39,FALSE)</f>
        <v>Disagree Slightly</v>
      </c>
      <c r="BS439" t="s">
        <v>67</v>
      </c>
      <c r="BT439" s="6" t="str">
        <f>VLOOKUP($A439,PreSurvey!$D:AQ,40,FALSE)</f>
        <v>Disagree Slightly</v>
      </c>
      <c r="BU439" t="s">
        <v>67</v>
      </c>
      <c r="BV439" s="6" t="str">
        <f>VLOOKUP($A439,PreSurvey!$D:AR,41,FALSE)</f>
        <v>Disagree Slightly</v>
      </c>
      <c r="BW439" t="s">
        <v>67</v>
      </c>
      <c r="BX439" s="6" t="str">
        <f>VLOOKUP($A439,PreSurvey!$D:AS,42,FALSE)</f>
        <v>Disagree Slightly</v>
      </c>
      <c r="BY439" t="s">
        <v>67</v>
      </c>
      <c r="BZ439" s="6" t="str">
        <f>VLOOKUP($A439,PreSurvey!$D:AT,43,FALSE)</f>
        <v>Disagree Slightly</v>
      </c>
      <c r="CA439" t="s">
        <v>68</v>
      </c>
      <c r="CB439" s="6" t="str">
        <f>VLOOKUP($A439,PreSurvey!$D:AU,44,FALSE)</f>
        <v>Agree Strongly</v>
      </c>
      <c r="CC439" t="s">
        <v>68</v>
      </c>
      <c r="CD439" s="6" t="str">
        <f>VLOOKUP($A439,PreSurvey!$D:AV,45,FALSE)</f>
        <v>Agree Strongly</v>
      </c>
      <c r="CE439" t="s">
        <v>68</v>
      </c>
      <c r="CF439" s="6" t="str">
        <f>VLOOKUP($A439,PreSurvey!$D:AW,46,FALSE)</f>
        <v>Agree Slightly</v>
      </c>
      <c r="CG439" t="s">
        <v>65</v>
      </c>
      <c r="CH439" s="6" t="str">
        <f>VLOOKUP($A439,PreSurvey!$D:AX,47,FALSE)</f>
        <v>Agree Strongly</v>
      </c>
      <c r="CI439" t="s">
        <v>68</v>
      </c>
      <c r="CJ439" s="6" t="str">
        <f>VLOOKUP($A439,PreSurvey!$D:AY,48,FALSE)</f>
        <v>Agree Slightly</v>
      </c>
      <c r="CK439" t="s">
        <v>65</v>
      </c>
      <c r="CL439">
        <v>1085</v>
      </c>
      <c r="CM439" s="3">
        <v>44445.29583333333</v>
      </c>
    </row>
    <row r="440" spans="1:91" x14ac:dyDescent="0.35">
      <c r="A440" s="5" t="s">
        <v>174</v>
      </c>
      <c r="B440" t="s">
        <v>76</v>
      </c>
      <c r="C440" t="s">
        <v>702</v>
      </c>
      <c r="D440" t="s">
        <v>63</v>
      </c>
      <c r="E440" s="6" t="s">
        <v>58</v>
      </c>
      <c r="F440" s="6" t="s">
        <v>73</v>
      </c>
      <c r="G440" s="6" t="s">
        <v>58</v>
      </c>
      <c r="H440" s="6" t="s">
        <v>59</v>
      </c>
      <c r="I440">
        <v>5</v>
      </c>
      <c r="J440">
        <v>5</v>
      </c>
      <c r="K440">
        <v>5</v>
      </c>
      <c r="L440" s="6" t="str">
        <f>VLOOKUP($A440,PreSurvey!$D:M,10,FALSE)</f>
        <v>Agree Slightly</v>
      </c>
      <c r="M440" t="s">
        <v>68</v>
      </c>
      <c r="N440" s="6" t="str">
        <f>VLOOKUP($A440,PreSurvey!$D:N,11,FALSE)</f>
        <v>Disagree Slightly</v>
      </c>
      <c r="O440" t="s">
        <v>68</v>
      </c>
      <c r="P440" s="6" t="str">
        <f>VLOOKUP($A440,PreSurvey!$D:O,12,FALSE)</f>
        <v>Disagree Slightly</v>
      </c>
      <c r="Q440" t="s">
        <v>67</v>
      </c>
      <c r="R440" s="6" t="str">
        <f>VLOOKUP($A440,PreSurvey!$D:P,13,FALSE)</f>
        <v>Agree Slightly</v>
      </c>
      <c r="S440" t="s">
        <v>68</v>
      </c>
      <c r="T440" s="6" t="str">
        <f>VLOOKUP($A440,PreSurvey!$D:Q,14,FALSE)</f>
        <v>Agree Slightly</v>
      </c>
      <c r="U440" t="s">
        <v>68</v>
      </c>
      <c r="V440" s="6" t="str">
        <f>VLOOKUP($A440,PreSurvey!$D:R,15,FALSE)</f>
        <v>Disagree Slightly</v>
      </c>
      <c r="W440" t="s">
        <v>67</v>
      </c>
      <c r="X440" s="6" t="str">
        <f>VLOOKUP($A440,PreSurvey!$D:S,16,FALSE)</f>
        <v>Disagree Slightly</v>
      </c>
      <c r="Y440" t="s">
        <v>67</v>
      </c>
      <c r="Z440" s="6" t="str">
        <f>VLOOKUP($A440,PreSurvey!$D:T,17,FALSE)</f>
        <v>Agree Slightly</v>
      </c>
      <c r="AA440" t="s">
        <v>67</v>
      </c>
      <c r="AB440" s="6" t="str">
        <f>VLOOKUP($A440,PreSurvey!$D:U,18,FALSE)</f>
        <v>Agree Slightly</v>
      </c>
      <c r="AC440" t="s">
        <v>68</v>
      </c>
      <c r="AD440" s="6" t="str">
        <f>VLOOKUP($A440,PreSurvey!$D:V,19,FALSE)</f>
        <v>Agree Slightly</v>
      </c>
      <c r="AE440" t="s">
        <v>68</v>
      </c>
      <c r="AF440" s="6" t="str">
        <f>VLOOKUP($A440,PreSurvey!$D:W,20,FALSE)</f>
        <v>Disagree Slightly</v>
      </c>
      <c r="AG440" t="s">
        <v>68</v>
      </c>
      <c r="AH440" s="6" t="str">
        <f>VLOOKUP($A440,PreSurvey!$D:X,21,FALSE)</f>
        <v>Agree Slightly</v>
      </c>
      <c r="AI440" t="s">
        <v>68</v>
      </c>
      <c r="AJ440" s="6" t="str">
        <f>VLOOKUP($A440,PreSurvey!$D:Y,22,FALSE)</f>
        <v>Agree Slightly</v>
      </c>
      <c r="AK440" t="s">
        <v>67</v>
      </c>
      <c r="AL440" s="6" t="str">
        <f>VLOOKUP($A440,PreSurvey!$D:Z,23,FALSE)</f>
        <v>Disagree Slightly</v>
      </c>
      <c r="AM440" t="s">
        <v>67</v>
      </c>
      <c r="AN440" s="6" t="str">
        <f>VLOOKUP($A440,PreSurvey!$D:AA,24,FALSE)</f>
        <v>Disagree Slightly</v>
      </c>
      <c r="AO440" t="s">
        <v>67</v>
      </c>
      <c r="AP440" s="6" t="str">
        <f>VLOOKUP($A440,PreSurvey!$D:AB,25,FALSE)</f>
        <v>Agree Slightly</v>
      </c>
      <c r="AQ440" t="s">
        <v>67</v>
      </c>
      <c r="AR440" s="6" t="str">
        <f>VLOOKUP($A440,PreSurvey!$D:AC,26,FALSE)</f>
        <v>Disagree Slightly</v>
      </c>
      <c r="AS440" t="s">
        <v>67</v>
      </c>
      <c r="AT440" s="6" t="str">
        <f>VLOOKUP($A440,PreSurvey!$D:AD,27,FALSE)</f>
        <v>Disagree Slightly</v>
      </c>
      <c r="AU440" t="s">
        <v>67</v>
      </c>
      <c r="AV440" s="6" t="str">
        <f>VLOOKUP($A440,PreSurvey!$D:AE,28,FALSE)</f>
        <v>Agree Slightly</v>
      </c>
      <c r="AW440" t="s">
        <v>67</v>
      </c>
      <c r="AX440" s="6" t="str">
        <f>VLOOKUP($A440,PreSurvey!$D:AF,29,FALSE)</f>
        <v>Agree Slightly</v>
      </c>
      <c r="AY440" t="s">
        <v>67</v>
      </c>
      <c r="AZ440" s="6" t="str">
        <f>VLOOKUP($A440,PreSurvey!$D:AG,30,FALSE)</f>
        <v>Agree Slightly</v>
      </c>
      <c r="BA440" t="s">
        <v>67</v>
      </c>
      <c r="BB440" s="6" t="str">
        <f>VLOOKUP($A440,PreSurvey!$D:AH,31,FALSE)</f>
        <v>Disagree Slightly</v>
      </c>
      <c r="BC440" t="s">
        <v>68</v>
      </c>
      <c r="BD440" s="6" t="str">
        <f>VLOOKUP($A440,PreSurvey!$D:AI,32,FALSE)</f>
        <v>Disagree Slightly</v>
      </c>
      <c r="BE440" t="s">
        <v>68</v>
      </c>
      <c r="BF440" s="6" t="str">
        <f>VLOOKUP($A440,PreSurvey!$D:AJ,33,FALSE)</f>
        <v>Agree Slightly</v>
      </c>
      <c r="BG440" t="s">
        <v>68</v>
      </c>
      <c r="BH440" s="6" t="str">
        <f>VLOOKUP($A440,PreSurvey!$D:AK,34,FALSE)</f>
        <v>Agree Slightly</v>
      </c>
      <c r="BI440" t="s">
        <v>67</v>
      </c>
      <c r="BJ440" s="6" t="str">
        <f>VLOOKUP($A440,PreSurvey!$D:AL,35,FALSE)</f>
        <v>Disagree Slightly</v>
      </c>
      <c r="BK440" t="s">
        <v>67</v>
      </c>
      <c r="BL440" s="6" t="str">
        <f>VLOOKUP($A440,PreSurvey!$D:AM,36,FALSE)</f>
        <v>Agree Slightly</v>
      </c>
      <c r="BM440" t="s">
        <v>68</v>
      </c>
      <c r="BN440" s="6" t="str">
        <f>VLOOKUP($A440,PreSurvey!$D:AN,37,FALSE)</f>
        <v>Disagree Slightly</v>
      </c>
      <c r="BO440" t="s">
        <v>68</v>
      </c>
      <c r="BP440" s="6" t="str">
        <f>VLOOKUP($A440,PreSurvey!$D:AO,38,FALSE)</f>
        <v>Agree Slightly</v>
      </c>
      <c r="BQ440" t="s">
        <v>67</v>
      </c>
      <c r="BR440" s="6" t="str">
        <f>VLOOKUP($A440,PreSurvey!$D:AP,39,FALSE)</f>
        <v>Agree Slightly</v>
      </c>
      <c r="BS440" t="s">
        <v>67</v>
      </c>
      <c r="BT440" s="6" t="str">
        <f>VLOOKUP($A440,PreSurvey!$D:AQ,40,FALSE)</f>
        <v>Agree Slightly</v>
      </c>
      <c r="BU440" t="s">
        <v>67</v>
      </c>
      <c r="BV440" s="6" t="str">
        <f>VLOOKUP($A440,PreSurvey!$D:AR,41,FALSE)</f>
        <v>Agree Slightly</v>
      </c>
      <c r="BW440" t="s">
        <v>67</v>
      </c>
      <c r="BX440" s="6" t="str">
        <f>VLOOKUP($A440,PreSurvey!$D:AS,42,FALSE)</f>
        <v>Agree Slightly</v>
      </c>
      <c r="BY440" t="s">
        <v>67</v>
      </c>
      <c r="BZ440" s="6" t="str">
        <f>VLOOKUP($A440,PreSurvey!$D:AT,43,FALSE)</f>
        <v>Disagree Slightly</v>
      </c>
      <c r="CA440" t="s">
        <v>68</v>
      </c>
      <c r="CB440" s="6" t="str">
        <f>VLOOKUP($A440,PreSurvey!$D:AU,44,FALSE)</f>
        <v>Neither Agree nor Disagree</v>
      </c>
      <c r="CC440" t="s">
        <v>68</v>
      </c>
      <c r="CD440" s="6" t="str">
        <f>VLOOKUP($A440,PreSurvey!$D:AV,45,FALSE)</f>
        <v>Disagree Slightly</v>
      </c>
      <c r="CE440" t="s">
        <v>68</v>
      </c>
      <c r="CF440" s="6" t="str">
        <f>VLOOKUP($A440,PreSurvey!$D:AW,46,FALSE)</f>
        <v>Disagree Slightly</v>
      </c>
      <c r="CG440" t="s">
        <v>68</v>
      </c>
      <c r="CH440" s="6" t="str">
        <f>VLOOKUP($A440,PreSurvey!$D:AX,47,FALSE)</f>
        <v>Neither Agree nor Disagree</v>
      </c>
      <c r="CI440" t="s">
        <v>68</v>
      </c>
      <c r="CJ440" s="6" t="str">
        <f>VLOOKUP($A440,PreSurvey!$D:AY,48,FALSE)</f>
        <v>Disagree Slightly</v>
      </c>
      <c r="CK440" t="s">
        <v>68</v>
      </c>
      <c r="CL440">
        <v>950</v>
      </c>
      <c r="CM440" s="3">
        <v>44442.239583333336</v>
      </c>
    </row>
    <row r="441" spans="1:91" x14ac:dyDescent="0.35">
      <c r="A441" s="5" t="s">
        <v>738</v>
      </c>
      <c r="B441" t="s">
        <v>76</v>
      </c>
      <c r="C441" t="s">
        <v>705</v>
      </c>
      <c r="D441" t="s">
        <v>56</v>
      </c>
      <c r="E441" s="6" t="s">
        <v>52</v>
      </c>
      <c r="F441" s="6" t="s">
        <v>77</v>
      </c>
      <c r="G441" s="6" t="s">
        <v>58</v>
      </c>
      <c r="H441" s="6" t="s">
        <v>59</v>
      </c>
      <c r="I441">
        <v>5</v>
      </c>
      <c r="J441">
        <v>5</v>
      </c>
      <c r="K441">
        <v>5</v>
      </c>
      <c r="L441" s="6" t="str">
        <f>VLOOKUP($A441,PreSurvey!$D:M,10,FALSE)</f>
        <v>Agree Slightly</v>
      </c>
      <c r="M441" t="s">
        <v>68</v>
      </c>
      <c r="N441" s="6" t="str">
        <f>VLOOKUP($A441,PreSurvey!$D:N,11,FALSE)</f>
        <v>Disagree Strongly</v>
      </c>
      <c r="O441" t="s">
        <v>67</v>
      </c>
      <c r="P441" s="6" t="str">
        <f>VLOOKUP($A441,PreSurvey!$D:O,12,FALSE)</f>
        <v>Neither Agree nor Disagree</v>
      </c>
      <c r="Q441" t="s">
        <v>60</v>
      </c>
      <c r="R441" s="6" t="str">
        <f>VLOOKUP($A441,PreSurvey!$D:P,13,FALSE)</f>
        <v>Agree Slightly</v>
      </c>
      <c r="S441" t="s">
        <v>68</v>
      </c>
      <c r="T441" s="6" t="str">
        <f>VLOOKUP($A441,PreSurvey!$D:Q,14,FALSE)</f>
        <v>Agree Slightly</v>
      </c>
      <c r="U441" t="s">
        <v>68</v>
      </c>
      <c r="V441" s="6" t="str">
        <f>VLOOKUP($A441,PreSurvey!$D:R,15,FALSE)</f>
        <v>Disagree Strongly</v>
      </c>
      <c r="W441" t="s">
        <v>67</v>
      </c>
      <c r="X441" s="6" t="str">
        <f>VLOOKUP($A441,PreSurvey!$D:S,16,FALSE)</f>
        <v>Disagree Strongly</v>
      </c>
      <c r="Y441" t="s">
        <v>67</v>
      </c>
      <c r="Z441" s="6" t="str">
        <f>VLOOKUP($A441,PreSurvey!$D:T,17,FALSE)</f>
        <v>Disagree Strongly</v>
      </c>
      <c r="AA441" t="s">
        <v>67</v>
      </c>
      <c r="AB441" s="6" t="str">
        <f>VLOOKUP($A441,PreSurvey!$D:U,18,FALSE)</f>
        <v>Agree Strongly</v>
      </c>
      <c r="AC441" t="s">
        <v>68</v>
      </c>
      <c r="AD441" s="6" t="str">
        <f>VLOOKUP($A441,PreSurvey!$D:V,19,FALSE)</f>
        <v>Neither Agree nor Disagree</v>
      </c>
      <c r="AE441" t="s">
        <v>60</v>
      </c>
      <c r="AF441" s="6" t="str">
        <f>VLOOKUP($A441,PreSurvey!$D:W,20,FALSE)</f>
        <v>Agree Slightly</v>
      </c>
      <c r="AG441" t="s">
        <v>68</v>
      </c>
      <c r="AH441" s="6" t="str">
        <f>VLOOKUP($A441,PreSurvey!$D:X,21,FALSE)</f>
        <v>Neither Agree nor Disagree</v>
      </c>
      <c r="AI441" t="s">
        <v>60</v>
      </c>
      <c r="AJ441" s="6" t="str">
        <f>VLOOKUP($A441,PreSurvey!$D:Y,22,FALSE)</f>
        <v>Neither Agree nor Disagree</v>
      </c>
      <c r="AK441" t="s">
        <v>60</v>
      </c>
      <c r="AL441" s="6" t="str">
        <f>VLOOKUP($A441,PreSurvey!$D:Z,23,FALSE)</f>
        <v>Neither Agree nor Disagree</v>
      </c>
      <c r="AM441" t="s">
        <v>60</v>
      </c>
      <c r="AN441" s="6" t="str">
        <f>VLOOKUP($A441,PreSurvey!$D:AA,24,FALSE)</f>
        <v>Neither Agree nor Disagree</v>
      </c>
      <c r="AO441" t="s">
        <v>66</v>
      </c>
      <c r="AP441" s="6" t="str">
        <f>VLOOKUP($A441,PreSurvey!$D:AB,25,FALSE)</f>
        <v>Disagree Strongly</v>
      </c>
      <c r="AQ441" t="s">
        <v>67</v>
      </c>
      <c r="AR441" s="6" t="str">
        <f>VLOOKUP($A441,PreSurvey!$D:AC,26,FALSE)</f>
        <v>Disagree Strongly</v>
      </c>
      <c r="AS441" t="s">
        <v>67</v>
      </c>
      <c r="AT441" s="6" t="str">
        <f>VLOOKUP($A441,PreSurvey!$D:AD,27,FALSE)</f>
        <v>Agree Slightly</v>
      </c>
      <c r="AU441" t="s">
        <v>68</v>
      </c>
      <c r="AV441" s="6" t="str">
        <f>VLOOKUP($A441,PreSurvey!$D:AE,28,FALSE)</f>
        <v>Disagree Strongly</v>
      </c>
      <c r="AW441" t="s">
        <v>67</v>
      </c>
      <c r="AX441" s="6" t="str">
        <f>VLOOKUP($A441,PreSurvey!$D:AF,29,FALSE)</f>
        <v>Disagree Strongly</v>
      </c>
      <c r="AY441" t="s">
        <v>67</v>
      </c>
      <c r="AZ441" s="6" t="str">
        <f>VLOOKUP($A441,PreSurvey!$D:AG,30,FALSE)</f>
        <v>Disagree Strongly</v>
      </c>
      <c r="BA441" t="s">
        <v>67</v>
      </c>
      <c r="BB441" s="6" t="str">
        <f>VLOOKUP($A441,PreSurvey!$D:AH,31,FALSE)</f>
        <v>Agree Slightly</v>
      </c>
      <c r="BC441" t="s">
        <v>60</v>
      </c>
      <c r="BD441" s="6" t="str">
        <f>VLOOKUP($A441,PreSurvey!$D:AI,32,FALSE)</f>
        <v>Neither Agree nor Disagree</v>
      </c>
      <c r="BE441" t="s">
        <v>60</v>
      </c>
      <c r="BF441" s="6" t="str">
        <f>VLOOKUP($A441,PreSurvey!$D:AJ,33,FALSE)</f>
        <v>Disagree Strongly</v>
      </c>
      <c r="BG441" t="s">
        <v>67</v>
      </c>
      <c r="BH441" s="6" t="str">
        <f>VLOOKUP($A441,PreSurvey!$D:AK,34,FALSE)</f>
        <v>Disagree Strongly</v>
      </c>
      <c r="BI441" t="s">
        <v>67</v>
      </c>
      <c r="BJ441" s="6" t="str">
        <f>VLOOKUP($A441,PreSurvey!$D:AL,35,FALSE)</f>
        <v>Disagree Slightly</v>
      </c>
      <c r="BK441" t="s">
        <v>66</v>
      </c>
      <c r="BL441" s="6" t="str">
        <f>VLOOKUP($A441,PreSurvey!$D:AM,36,FALSE)</f>
        <v>Agree Slightly</v>
      </c>
      <c r="BM441" t="s">
        <v>65</v>
      </c>
      <c r="BN441" s="6" t="str">
        <f>VLOOKUP($A441,PreSurvey!$D:AN,37,FALSE)</f>
        <v>Neither Agree nor Disagree</v>
      </c>
      <c r="BO441" t="s">
        <v>60</v>
      </c>
      <c r="BP441" s="6" t="str">
        <f>VLOOKUP($A441,PreSurvey!$D:AO,38,FALSE)</f>
        <v>Disagree Strongly</v>
      </c>
      <c r="BQ441" t="s">
        <v>67</v>
      </c>
      <c r="BR441" s="6" t="str">
        <f>VLOOKUP($A441,PreSurvey!$D:AP,39,FALSE)</f>
        <v>Disagree Strongly</v>
      </c>
      <c r="BS441" t="s">
        <v>67</v>
      </c>
      <c r="BT441" s="6" t="str">
        <f>VLOOKUP($A441,PreSurvey!$D:AQ,40,FALSE)</f>
        <v>Disagree Strongly</v>
      </c>
      <c r="BU441" t="s">
        <v>67</v>
      </c>
      <c r="BV441" s="6" t="str">
        <f>VLOOKUP($A441,PreSurvey!$D:AR,41,FALSE)</f>
        <v>Disagree Strongly</v>
      </c>
      <c r="BW441" t="s">
        <v>67</v>
      </c>
      <c r="BX441" s="6" t="str">
        <f>VLOOKUP($A441,PreSurvey!$D:AS,42,FALSE)</f>
        <v>Disagree Strongly</v>
      </c>
      <c r="BY441" t="s">
        <v>67</v>
      </c>
      <c r="BZ441" s="6" t="str">
        <f>VLOOKUP($A441,PreSurvey!$D:AT,43,FALSE)</f>
        <v>Agree Slightly</v>
      </c>
      <c r="CA441" t="s">
        <v>68</v>
      </c>
      <c r="CB441" s="6" t="str">
        <f>VLOOKUP($A441,PreSurvey!$D:AU,44,FALSE)</f>
        <v>Agree Slightly</v>
      </c>
      <c r="CC441" t="s">
        <v>68</v>
      </c>
      <c r="CD441" s="6" t="str">
        <f>VLOOKUP($A441,PreSurvey!$D:AV,45,FALSE)</f>
        <v>Agree Slightly</v>
      </c>
      <c r="CE441" t="s">
        <v>68</v>
      </c>
      <c r="CF441" s="6" t="str">
        <f>VLOOKUP($A441,PreSurvey!$D:AW,46,FALSE)</f>
        <v>Agree Strongly</v>
      </c>
      <c r="CG441" t="s">
        <v>68</v>
      </c>
      <c r="CH441" s="6" t="str">
        <f>VLOOKUP($A441,PreSurvey!$D:AX,47,FALSE)</f>
        <v>Agree Slightly</v>
      </c>
      <c r="CI441" t="s">
        <v>68</v>
      </c>
      <c r="CJ441" s="6" t="str">
        <f>VLOOKUP($A441,PreSurvey!$D:AY,48,FALSE)</f>
        <v>Agree Slightly</v>
      </c>
      <c r="CK441" t="s">
        <v>68</v>
      </c>
      <c r="CL441">
        <v>890</v>
      </c>
      <c r="CM441" s="3">
        <v>44441.482638888891</v>
      </c>
    </row>
    <row r="442" spans="1:91" x14ac:dyDescent="0.35">
      <c r="A442" s="5" t="s">
        <v>228</v>
      </c>
      <c r="B442" t="s">
        <v>76</v>
      </c>
      <c r="C442" t="s">
        <v>702</v>
      </c>
      <c r="D442" t="s">
        <v>56</v>
      </c>
      <c r="E442" s="6" t="s">
        <v>52</v>
      </c>
      <c r="F442" s="6" t="s">
        <v>77</v>
      </c>
      <c r="G442" s="6" t="s">
        <v>58</v>
      </c>
      <c r="H442" s="6" t="s">
        <v>116</v>
      </c>
      <c r="I442">
        <v>4</v>
      </c>
      <c r="J442">
        <v>4</v>
      </c>
      <c r="K442">
        <v>4</v>
      </c>
      <c r="L442" s="6" t="str">
        <f>VLOOKUP($A442,PreSurvey!$D:M,10,FALSE)</f>
        <v>Agree Slightly</v>
      </c>
      <c r="M442" t="s">
        <v>68</v>
      </c>
      <c r="N442" s="6" t="str">
        <f>VLOOKUP($A442,PreSurvey!$D:N,11,FALSE)</f>
        <v>Disagree Slightly</v>
      </c>
      <c r="O442" t="s">
        <v>66</v>
      </c>
      <c r="P442" s="6" t="str">
        <f>VLOOKUP($A442,PreSurvey!$D:O,12,FALSE)</f>
        <v>Disagree Strongly</v>
      </c>
      <c r="Q442" t="s">
        <v>66</v>
      </c>
      <c r="R442" s="6" t="str">
        <f>VLOOKUP($A442,PreSurvey!$D:P,13,FALSE)</f>
        <v>Agree Slightly</v>
      </c>
      <c r="S442" t="s">
        <v>68</v>
      </c>
      <c r="T442" s="6" t="str">
        <f>VLOOKUP($A442,PreSurvey!$D:Q,14,FALSE)</f>
        <v>Agree Strongly</v>
      </c>
      <c r="U442" t="s">
        <v>68</v>
      </c>
      <c r="V442" s="6" t="str">
        <f>VLOOKUP($A442,PreSurvey!$D:R,15,FALSE)</f>
        <v>Disagree Slightly</v>
      </c>
      <c r="W442" t="s">
        <v>66</v>
      </c>
      <c r="X442" s="6" t="str">
        <f>VLOOKUP($A442,PreSurvey!$D:S,16,FALSE)</f>
        <v>Disagree Strongly</v>
      </c>
      <c r="Y442" t="s">
        <v>67</v>
      </c>
      <c r="Z442" s="6" t="str">
        <f>VLOOKUP($A442,PreSurvey!$D:T,17,FALSE)</f>
        <v>Disagree Slightly</v>
      </c>
      <c r="AA442" t="s">
        <v>66</v>
      </c>
      <c r="AB442" s="6" t="str">
        <f>VLOOKUP($A442,PreSurvey!$D:U,18,FALSE)</f>
        <v>Agree Strongly</v>
      </c>
      <c r="AC442" t="s">
        <v>65</v>
      </c>
      <c r="AD442" s="6" t="str">
        <f>VLOOKUP($A442,PreSurvey!$D:V,19,FALSE)</f>
        <v>Neither Agree nor Disagree</v>
      </c>
      <c r="AE442" t="s">
        <v>60</v>
      </c>
      <c r="AF442" s="6" t="str">
        <f>VLOOKUP($A442,PreSurvey!$D:W,20,FALSE)</f>
        <v>Neither Agree nor Disagree</v>
      </c>
      <c r="AG442" t="s">
        <v>60</v>
      </c>
      <c r="AH442" s="6" t="str">
        <f>VLOOKUP($A442,PreSurvey!$D:X,21,FALSE)</f>
        <v>Neither Agree nor Disagree</v>
      </c>
      <c r="AI442" t="s">
        <v>65</v>
      </c>
      <c r="AJ442" s="6" t="str">
        <f>VLOOKUP($A442,PreSurvey!$D:Y,22,FALSE)</f>
        <v>Neither Agree nor Disagree</v>
      </c>
      <c r="AK442" t="s">
        <v>60</v>
      </c>
      <c r="AL442" s="6" t="str">
        <f>VLOOKUP($A442,PreSurvey!$D:Z,23,FALSE)</f>
        <v>Neither Agree nor Disagree</v>
      </c>
      <c r="AM442" t="s">
        <v>60</v>
      </c>
      <c r="AN442" s="6" t="str">
        <f>VLOOKUP($A442,PreSurvey!$D:AA,24,FALSE)</f>
        <v>Agree Slightly</v>
      </c>
      <c r="AO442" t="s">
        <v>60</v>
      </c>
      <c r="AP442" s="6" t="str">
        <f>VLOOKUP($A442,PreSurvey!$D:AB,25,FALSE)</f>
        <v>Disagree Slightly</v>
      </c>
      <c r="AQ442" t="s">
        <v>66</v>
      </c>
      <c r="AR442" s="6" t="str">
        <f>VLOOKUP($A442,PreSurvey!$D:AC,26,FALSE)</f>
        <v>Neither Agree nor Disagree</v>
      </c>
      <c r="AS442" t="s">
        <v>65</v>
      </c>
      <c r="AT442" s="6" t="str">
        <f>VLOOKUP($A442,PreSurvey!$D:AD,27,FALSE)</f>
        <v>Agree Slightly</v>
      </c>
      <c r="AU442" t="s">
        <v>65</v>
      </c>
      <c r="AV442" s="6" t="str">
        <f>VLOOKUP($A442,PreSurvey!$D:AE,28,FALSE)</f>
        <v>Neither Agree nor Disagree</v>
      </c>
      <c r="AW442" t="s">
        <v>60</v>
      </c>
      <c r="AX442" s="6" t="str">
        <f>VLOOKUP($A442,PreSurvey!$D:AF,29,FALSE)</f>
        <v>Neither Agree nor Disagree</v>
      </c>
      <c r="AY442" t="s">
        <v>60</v>
      </c>
      <c r="AZ442" s="6" t="str">
        <f>VLOOKUP($A442,PreSurvey!$D:AG,30,FALSE)</f>
        <v>Neither Agree nor Disagree</v>
      </c>
      <c r="BA442" t="s">
        <v>60</v>
      </c>
      <c r="BB442" s="6" t="str">
        <f>VLOOKUP($A442,PreSurvey!$D:AH,31,FALSE)</f>
        <v>Neither Agree nor Disagree</v>
      </c>
      <c r="BC442" t="s">
        <v>65</v>
      </c>
      <c r="BD442" s="6" t="str">
        <f>VLOOKUP($A442,PreSurvey!$D:AI,32,FALSE)</f>
        <v>Agree Strongly</v>
      </c>
      <c r="BE442" t="s">
        <v>65</v>
      </c>
      <c r="BF442" s="6" t="str">
        <f>VLOOKUP($A442,PreSurvey!$D:AJ,33,FALSE)</f>
        <v>Neither Agree nor Disagree</v>
      </c>
      <c r="BG442" t="s">
        <v>66</v>
      </c>
      <c r="BH442" s="6" t="str">
        <f>VLOOKUP($A442,PreSurvey!$D:AK,34,FALSE)</f>
        <v>Disagree Slightly</v>
      </c>
      <c r="BI442" t="s">
        <v>66</v>
      </c>
      <c r="BJ442" s="6" t="str">
        <f>VLOOKUP($A442,PreSurvey!$D:AL,35,FALSE)</f>
        <v>Neither Agree nor Disagree</v>
      </c>
      <c r="BK442" t="s">
        <v>66</v>
      </c>
      <c r="BL442" s="6" t="str">
        <f>VLOOKUP($A442,PreSurvey!$D:AM,36,FALSE)</f>
        <v>Neither Agree nor Disagree</v>
      </c>
      <c r="BM442" t="s">
        <v>60</v>
      </c>
      <c r="BN442" s="6" t="str">
        <f>VLOOKUP($A442,PreSurvey!$D:AN,37,FALSE)</f>
        <v>Neither Agree nor Disagree</v>
      </c>
      <c r="BO442" t="s">
        <v>65</v>
      </c>
      <c r="BP442" s="6" t="str">
        <f>VLOOKUP($A442,PreSurvey!$D:AO,38,FALSE)</f>
        <v>Disagree Slightly</v>
      </c>
      <c r="BQ442" t="s">
        <v>66</v>
      </c>
      <c r="BR442" s="6" t="str">
        <f>VLOOKUP($A442,PreSurvey!$D:AP,39,FALSE)</f>
        <v>Disagree Slightly</v>
      </c>
      <c r="BS442" t="s">
        <v>66</v>
      </c>
      <c r="BT442" s="6" t="str">
        <f>VLOOKUP($A442,PreSurvey!$D:AQ,40,FALSE)</f>
        <v>Disagree Strongly</v>
      </c>
      <c r="BU442" t="s">
        <v>67</v>
      </c>
      <c r="BV442" s="6" t="str">
        <f>VLOOKUP($A442,PreSurvey!$D:AR,41,FALSE)</f>
        <v>Disagree Strongly</v>
      </c>
      <c r="BW442" t="s">
        <v>67</v>
      </c>
      <c r="BX442" s="6" t="str">
        <f>VLOOKUP($A442,PreSurvey!$D:AS,42,FALSE)</f>
        <v>Disagree Slightly</v>
      </c>
      <c r="BY442" t="s">
        <v>66</v>
      </c>
      <c r="BZ442" s="6" t="str">
        <f>VLOOKUP($A442,PreSurvey!$D:AT,43,FALSE)</f>
        <v>Agree Slightly</v>
      </c>
      <c r="CA442" t="s">
        <v>65</v>
      </c>
      <c r="CB442" s="6" t="str">
        <f>VLOOKUP($A442,PreSurvey!$D:AU,44,FALSE)</f>
        <v>Agree Slightly</v>
      </c>
      <c r="CC442" t="s">
        <v>68</v>
      </c>
      <c r="CD442" s="6" t="str">
        <f>VLOOKUP($A442,PreSurvey!$D:AV,45,FALSE)</f>
        <v>Agree Strongly</v>
      </c>
      <c r="CE442" t="s">
        <v>68</v>
      </c>
      <c r="CF442" s="6" t="str">
        <f>VLOOKUP($A442,PreSurvey!$D:AW,46,FALSE)</f>
        <v>Agree Strongly</v>
      </c>
      <c r="CG442" t="s">
        <v>68</v>
      </c>
      <c r="CH442" s="6" t="str">
        <f>VLOOKUP($A442,PreSurvey!$D:AX,47,FALSE)</f>
        <v>Agree Strongly</v>
      </c>
      <c r="CI442" t="s">
        <v>68</v>
      </c>
      <c r="CJ442" s="6" t="str">
        <f>VLOOKUP($A442,PreSurvey!$D:AY,48,FALSE)</f>
        <v>Agree Slightly</v>
      </c>
      <c r="CK442" t="s">
        <v>68</v>
      </c>
      <c r="CL442">
        <v>871</v>
      </c>
      <c r="CM442" s="3">
        <v>44441.413888888892</v>
      </c>
    </row>
    <row r="443" spans="1:91" x14ac:dyDescent="0.35">
      <c r="A443" s="5" t="s">
        <v>253</v>
      </c>
      <c r="B443" t="s">
        <v>76</v>
      </c>
      <c r="C443" t="s">
        <v>702</v>
      </c>
      <c r="D443" t="s">
        <v>63</v>
      </c>
      <c r="E443" s="6" t="s">
        <v>58</v>
      </c>
      <c r="F443" s="6" t="s">
        <v>73</v>
      </c>
      <c r="G443" s="6" t="s">
        <v>58</v>
      </c>
      <c r="H443" s="6" t="s">
        <v>116</v>
      </c>
      <c r="I443">
        <v>5</v>
      </c>
      <c r="J443">
        <v>5</v>
      </c>
      <c r="K443">
        <v>5</v>
      </c>
      <c r="L443" s="6" t="str">
        <f>VLOOKUP($A443,PreSurvey!$D:M,10,FALSE)</f>
        <v>Agree Slightly</v>
      </c>
      <c r="M443" t="s">
        <v>68</v>
      </c>
      <c r="N443" s="6" t="str">
        <f>VLOOKUP($A443,PreSurvey!$D:N,11,FALSE)</f>
        <v>Agree Slightly</v>
      </c>
      <c r="O443" t="s">
        <v>60</v>
      </c>
      <c r="P443" s="6" t="str">
        <f>VLOOKUP($A443,PreSurvey!$D:O,12,FALSE)</f>
        <v>Disagree Slightly</v>
      </c>
      <c r="Q443" t="s">
        <v>60</v>
      </c>
      <c r="R443" s="6" t="str">
        <f>VLOOKUP($A443,PreSurvey!$D:P,13,FALSE)</f>
        <v>Agree Slightly</v>
      </c>
      <c r="S443" t="s">
        <v>65</v>
      </c>
      <c r="T443" s="6" t="str">
        <f>VLOOKUP($A443,PreSurvey!$D:Q,14,FALSE)</f>
        <v>Agree Slightly</v>
      </c>
      <c r="U443" t="s">
        <v>68</v>
      </c>
      <c r="V443" s="6" t="str">
        <f>VLOOKUP($A443,PreSurvey!$D:R,15,FALSE)</f>
        <v>Disagree Slightly</v>
      </c>
      <c r="W443" t="s">
        <v>67</v>
      </c>
      <c r="X443" s="6" t="str">
        <f>VLOOKUP($A443,PreSurvey!$D:S,16,FALSE)</f>
        <v>Disagree Slightly</v>
      </c>
      <c r="Y443" t="s">
        <v>67</v>
      </c>
      <c r="Z443" s="6" t="str">
        <f>VLOOKUP($A443,PreSurvey!$D:T,17,FALSE)</f>
        <v>Disagree Slightly</v>
      </c>
      <c r="AA443" t="s">
        <v>67</v>
      </c>
      <c r="AB443" s="6" t="str">
        <f>VLOOKUP($A443,PreSurvey!$D:U,18,FALSE)</f>
        <v>Agree Slightly</v>
      </c>
      <c r="AC443" t="s">
        <v>68</v>
      </c>
      <c r="AD443" s="6" t="str">
        <f>VLOOKUP($A443,PreSurvey!$D:V,19,FALSE)</f>
        <v>Neither Agree nor Disagree</v>
      </c>
      <c r="AE443" t="s">
        <v>60</v>
      </c>
      <c r="AF443" s="6" t="str">
        <f>VLOOKUP($A443,PreSurvey!$D:W,20,FALSE)</f>
        <v>Neither Agree nor Disagree</v>
      </c>
      <c r="AG443" t="s">
        <v>66</v>
      </c>
      <c r="AH443" s="6" t="str">
        <f>VLOOKUP($A443,PreSurvey!$D:X,21,FALSE)</f>
        <v>Neither Agree nor Disagree</v>
      </c>
      <c r="AI443" t="s">
        <v>65</v>
      </c>
      <c r="AJ443" s="6" t="str">
        <f>VLOOKUP($A443,PreSurvey!$D:Y,22,FALSE)</f>
        <v>Disagree Slightly</v>
      </c>
      <c r="AK443" t="s">
        <v>66</v>
      </c>
      <c r="AL443" s="6" t="str">
        <f>VLOOKUP($A443,PreSurvey!$D:Z,23,FALSE)</f>
        <v>Disagree Slightly</v>
      </c>
      <c r="AM443" t="s">
        <v>60</v>
      </c>
      <c r="AN443" s="6" t="str">
        <f>VLOOKUP($A443,PreSurvey!$D:AA,24,FALSE)</f>
        <v>Disagree Slightly</v>
      </c>
      <c r="AO443" t="s">
        <v>67</v>
      </c>
      <c r="AP443" s="6" t="str">
        <f>VLOOKUP($A443,PreSurvey!$D:AB,25,FALSE)</f>
        <v>Disagree Slightly</v>
      </c>
      <c r="AQ443" t="s">
        <v>67</v>
      </c>
      <c r="AR443" s="6" t="str">
        <f>VLOOKUP($A443,PreSurvey!$D:AC,26,FALSE)</f>
        <v>Agree Slightly</v>
      </c>
      <c r="AS443" t="s">
        <v>68</v>
      </c>
      <c r="AT443" s="6" t="str">
        <f>VLOOKUP($A443,PreSurvey!$D:AD,27,FALSE)</f>
        <v>Neither Agree nor Disagree</v>
      </c>
      <c r="AU443" t="s">
        <v>65</v>
      </c>
      <c r="AV443" s="6" t="str">
        <f>VLOOKUP($A443,PreSurvey!$D:AE,28,FALSE)</f>
        <v>Neither Agree nor Disagree</v>
      </c>
      <c r="AW443" t="s">
        <v>60</v>
      </c>
      <c r="AX443" s="6" t="str">
        <f>VLOOKUP($A443,PreSurvey!$D:AF,29,FALSE)</f>
        <v>Neither Agree nor Disagree</v>
      </c>
      <c r="AY443" t="s">
        <v>65</v>
      </c>
      <c r="AZ443" s="6" t="str">
        <f>VLOOKUP($A443,PreSurvey!$D:AG,30,FALSE)</f>
        <v>Neither Agree nor Disagree</v>
      </c>
      <c r="BA443" t="s">
        <v>60</v>
      </c>
      <c r="BB443" s="6" t="str">
        <f>VLOOKUP($A443,PreSurvey!$D:AH,31,FALSE)</f>
        <v>Neither Agree nor Disagree</v>
      </c>
      <c r="BC443" t="s">
        <v>60</v>
      </c>
      <c r="BD443" s="6" t="str">
        <f>VLOOKUP($A443,PreSurvey!$D:AI,32,FALSE)</f>
        <v>Disagree Slightly</v>
      </c>
      <c r="BE443" t="s">
        <v>66</v>
      </c>
      <c r="BF443" s="6" t="str">
        <f>VLOOKUP($A443,PreSurvey!$D:AJ,33,FALSE)</f>
        <v>Disagree Slightly</v>
      </c>
      <c r="BG443" t="s">
        <v>66</v>
      </c>
      <c r="BH443" s="6" t="str">
        <f>VLOOKUP($A443,PreSurvey!$D:AK,34,FALSE)</f>
        <v>Neither Agree nor Disagree</v>
      </c>
      <c r="BI443" t="s">
        <v>60</v>
      </c>
      <c r="BJ443" s="6" t="str">
        <f>VLOOKUP($A443,PreSurvey!$D:AL,35,FALSE)</f>
        <v>Neither Agree nor Disagree</v>
      </c>
      <c r="BK443" t="s">
        <v>66</v>
      </c>
      <c r="BL443" s="6" t="str">
        <f>VLOOKUP($A443,PreSurvey!$D:AM,36,FALSE)</f>
        <v>Agree Slightly</v>
      </c>
      <c r="BM443" t="s">
        <v>65</v>
      </c>
      <c r="BN443" s="6" t="str">
        <f>VLOOKUP($A443,PreSurvey!$D:AN,37,FALSE)</f>
        <v>Agree Slightly</v>
      </c>
      <c r="BO443" t="s">
        <v>65</v>
      </c>
      <c r="BP443" s="6" t="str">
        <f>VLOOKUP($A443,PreSurvey!$D:AO,38,FALSE)</f>
        <v>Disagree Strongly</v>
      </c>
      <c r="BQ443" t="s">
        <v>66</v>
      </c>
      <c r="BR443" s="6" t="str">
        <f>VLOOKUP($A443,PreSurvey!$D:AP,39,FALSE)</f>
        <v>Disagree Strongly</v>
      </c>
      <c r="BS443" t="s">
        <v>66</v>
      </c>
      <c r="BT443" s="6" t="str">
        <f>VLOOKUP($A443,PreSurvey!$D:AQ,40,FALSE)</f>
        <v>Disagree Strongly</v>
      </c>
      <c r="BU443" t="s">
        <v>67</v>
      </c>
      <c r="BV443" s="6" t="str">
        <f>VLOOKUP($A443,PreSurvey!$D:AR,41,FALSE)</f>
        <v>Disagree Strongly</v>
      </c>
      <c r="BW443" t="s">
        <v>67</v>
      </c>
      <c r="BX443" s="6" t="str">
        <f>VLOOKUP($A443,PreSurvey!$D:AS,42,FALSE)</f>
        <v>Disagree Strongly</v>
      </c>
      <c r="BY443" t="s">
        <v>67</v>
      </c>
      <c r="BZ443" s="6" t="str">
        <f>VLOOKUP($A443,PreSurvey!$D:AT,43,FALSE)</f>
        <v>Agree Slightly</v>
      </c>
      <c r="CA443" t="s">
        <v>68</v>
      </c>
      <c r="CB443" s="6" t="str">
        <f>VLOOKUP($A443,PreSurvey!$D:AU,44,FALSE)</f>
        <v>Agree Strongly</v>
      </c>
      <c r="CC443" t="s">
        <v>68</v>
      </c>
      <c r="CD443" s="6" t="str">
        <f>VLOOKUP($A443,PreSurvey!$D:AV,45,FALSE)</f>
        <v>Agree Strongly</v>
      </c>
      <c r="CE443" t="s">
        <v>68</v>
      </c>
      <c r="CF443" s="6" t="str">
        <f>VLOOKUP($A443,PreSurvey!$D:AW,46,FALSE)</f>
        <v>Agree Slightly</v>
      </c>
      <c r="CG443" t="s">
        <v>65</v>
      </c>
      <c r="CH443" s="6" t="str">
        <f>VLOOKUP($A443,PreSurvey!$D:AX,47,FALSE)</f>
        <v>Agree Strongly</v>
      </c>
      <c r="CI443" t="s">
        <v>68</v>
      </c>
      <c r="CJ443" s="6" t="str">
        <f>VLOOKUP($A443,PreSurvey!$D:AY,48,FALSE)</f>
        <v>Agree Slightly</v>
      </c>
      <c r="CK443" t="s">
        <v>65</v>
      </c>
      <c r="CL443">
        <v>824</v>
      </c>
      <c r="CM443" s="3">
        <v>44439.62777777778</v>
      </c>
    </row>
    <row r="444" spans="1:91" x14ac:dyDescent="0.35">
      <c r="A444" s="5" t="s">
        <v>261</v>
      </c>
      <c r="B444" t="s">
        <v>76</v>
      </c>
      <c r="C444" t="s">
        <v>705</v>
      </c>
      <c r="D444" t="s">
        <v>56</v>
      </c>
      <c r="E444" s="6" t="s">
        <v>52</v>
      </c>
      <c r="F444" s="6" t="s">
        <v>90</v>
      </c>
      <c r="G444" s="6" t="s">
        <v>58</v>
      </c>
      <c r="H444" s="6" t="s">
        <v>74</v>
      </c>
      <c r="I444">
        <v>5</v>
      </c>
      <c r="J444">
        <v>5</v>
      </c>
      <c r="K444">
        <v>5</v>
      </c>
      <c r="L444" s="6" t="str">
        <f>VLOOKUP($A444,PreSurvey!$D:M,10,FALSE)</f>
        <v>Agree Slightly</v>
      </c>
      <c r="M444" t="s">
        <v>65</v>
      </c>
      <c r="N444" s="6" t="str">
        <f>VLOOKUP($A444,PreSurvey!$D:N,11,FALSE)</f>
        <v>Disagree Slightly</v>
      </c>
      <c r="O444" t="s">
        <v>60</v>
      </c>
      <c r="P444" s="6" t="str">
        <f>VLOOKUP($A444,PreSurvey!$D:O,12,FALSE)</f>
        <v>Neither Agree nor Disagree</v>
      </c>
      <c r="Q444" t="s">
        <v>60</v>
      </c>
      <c r="R444" s="6" t="str">
        <f>VLOOKUP($A444,PreSurvey!$D:P,13,FALSE)</f>
        <v>Agree Strongly</v>
      </c>
      <c r="S444" t="s">
        <v>68</v>
      </c>
      <c r="T444" s="6" t="str">
        <f>VLOOKUP($A444,PreSurvey!$D:Q,14,FALSE)</f>
        <v>Agree Strongly</v>
      </c>
      <c r="U444" t="s">
        <v>68</v>
      </c>
      <c r="V444" s="6" t="str">
        <f>VLOOKUP($A444,PreSurvey!$D:R,15,FALSE)</f>
        <v>Disagree Slightly</v>
      </c>
      <c r="W444" t="s">
        <v>67</v>
      </c>
      <c r="X444" s="6" t="str">
        <f>VLOOKUP($A444,PreSurvey!$D:S,16,FALSE)</f>
        <v>Disagree Strongly</v>
      </c>
      <c r="Y444" t="s">
        <v>67</v>
      </c>
      <c r="Z444" s="6" t="str">
        <f>VLOOKUP($A444,PreSurvey!$D:T,17,FALSE)</f>
        <v>Disagree Strongly</v>
      </c>
      <c r="AA444" t="s">
        <v>67</v>
      </c>
      <c r="AB444" s="6" t="str">
        <f>VLOOKUP($A444,PreSurvey!$D:U,18,FALSE)</f>
        <v>Agree Slightly</v>
      </c>
      <c r="AC444" t="s">
        <v>65</v>
      </c>
      <c r="AD444" s="6" t="str">
        <f>VLOOKUP($A444,PreSurvey!$D:V,19,FALSE)</f>
        <v>Disagree Slightly</v>
      </c>
      <c r="AE444" t="s">
        <v>67</v>
      </c>
      <c r="AF444" s="6" t="str">
        <f>VLOOKUP($A444,PreSurvey!$D:W,20,FALSE)</f>
        <v>Disagree Slightly</v>
      </c>
      <c r="AG444" t="s">
        <v>67</v>
      </c>
      <c r="AH444" s="6" t="str">
        <f>VLOOKUP($A444,PreSurvey!$D:X,21,FALSE)</f>
        <v>Disagree Slightly</v>
      </c>
      <c r="AI444" t="s">
        <v>60</v>
      </c>
      <c r="AJ444" s="6" t="str">
        <f>VLOOKUP($A444,PreSurvey!$D:Y,22,FALSE)</f>
        <v>Disagree Slightly</v>
      </c>
      <c r="AK444" t="s">
        <v>66</v>
      </c>
      <c r="AL444" s="6" t="str">
        <f>VLOOKUP($A444,PreSurvey!$D:Z,23,FALSE)</f>
        <v>Disagree Strongly</v>
      </c>
      <c r="AM444" t="s">
        <v>67</v>
      </c>
      <c r="AN444" s="6" t="str">
        <f>VLOOKUP($A444,PreSurvey!$D:AA,24,FALSE)</f>
        <v>Disagree Slightly</v>
      </c>
      <c r="AO444" t="s">
        <v>67</v>
      </c>
      <c r="AP444" s="6" t="str">
        <f>VLOOKUP($A444,PreSurvey!$D:AB,25,FALSE)</f>
        <v>Disagree Strongly</v>
      </c>
      <c r="AQ444" t="s">
        <v>67</v>
      </c>
      <c r="AR444" s="6" t="str">
        <f>VLOOKUP($A444,PreSurvey!$D:AC,26,FALSE)</f>
        <v>Disagree Strongly</v>
      </c>
      <c r="AS444" t="s">
        <v>67</v>
      </c>
      <c r="AT444" s="6" t="str">
        <f>VLOOKUP($A444,PreSurvey!$D:AD,27,FALSE)</f>
        <v>Agree Strongly</v>
      </c>
      <c r="AU444" t="s">
        <v>68</v>
      </c>
      <c r="AV444" s="6" t="str">
        <f>VLOOKUP($A444,PreSurvey!$D:AE,28,FALSE)</f>
        <v>Disagree Strongly</v>
      </c>
      <c r="AW444" t="s">
        <v>67</v>
      </c>
      <c r="AX444" s="6" t="str">
        <f>VLOOKUP($A444,PreSurvey!$D:AF,29,FALSE)</f>
        <v>Disagree Strongly</v>
      </c>
      <c r="AY444" t="s">
        <v>67</v>
      </c>
      <c r="AZ444" s="6" t="str">
        <f>VLOOKUP($A444,PreSurvey!$D:AG,30,FALSE)</f>
        <v>Disagree Strongly</v>
      </c>
      <c r="BA444" t="s">
        <v>67</v>
      </c>
      <c r="BB444" s="6" t="str">
        <f>VLOOKUP($A444,PreSurvey!$D:AH,31,FALSE)</f>
        <v>Agree Slightly</v>
      </c>
      <c r="BC444" t="s">
        <v>60</v>
      </c>
      <c r="BD444" s="6" t="str">
        <f>VLOOKUP($A444,PreSurvey!$D:AI,32,FALSE)</f>
        <v>Neither Agree nor Disagree</v>
      </c>
      <c r="BE444" t="s">
        <v>60</v>
      </c>
      <c r="BF444" s="6" t="str">
        <f>VLOOKUP($A444,PreSurvey!$D:AJ,33,FALSE)</f>
        <v>Disagree Strongly</v>
      </c>
      <c r="BG444" t="s">
        <v>67</v>
      </c>
      <c r="BH444" s="6" t="str">
        <f>VLOOKUP($A444,PreSurvey!$D:AK,34,FALSE)</f>
        <v>Disagree Strongly</v>
      </c>
      <c r="BI444" t="s">
        <v>67</v>
      </c>
      <c r="BJ444" s="6" t="str">
        <f>VLOOKUP($A444,PreSurvey!$D:AL,35,FALSE)</f>
        <v>Disagree Strongly</v>
      </c>
      <c r="BK444" t="s">
        <v>67</v>
      </c>
      <c r="BL444" s="6" t="str">
        <f>VLOOKUP($A444,PreSurvey!$D:AM,36,FALSE)</f>
        <v>Neither Agree nor Disagree</v>
      </c>
      <c r="BM444" t="s">
        <v>67</v>
      </c>
      <c r="BN444" s="6" t="str">
        <f>VLOOKUP($A444,PreSurvey!$D:AN,37,FALSE)</f>
        <v>Agree Strongly</v>
      </c>
      <c r="BO444" t="s">
        <v>65</v>
      </c>
      <c r="BP444" s="6" t="str">
        <f>VLOOKUP($A444,PreSurvey!$D:AO,38,FALSE)</f>
        <v>Disagree Strongly</v>
      </c>
      <c r="BQ444" t="s">
        <v>67</v>
      </c>
      <c r="BR444" s="6" t="str">
        <f>VLOOKUP($A444,PreSurvey!$D:AP,39,FALSE)</f>
        <v>Disagree Strongly</v>
      </c>
      <c r="BS444" t="s">
        <v>67</v>
      </c>
      <c r="BT444" s="6" t="str">
        <f>VLOOKUP($A444,PreSurvey!$D:AQ,40,FALSE)</f>
        <v>Disagree Strongly</v>
      </c>
      <c r="BU444" t="s">
        <v>67</v>
      </c>
      <c r="BV444" s="6" t="str">
        <f>VLOOKUP($A444,PreSurvey!$D:AR,41,FALSE)</f>
        <v>Disagree Strongly</v>
      </c>
      <c r="BW444" t="s">
        <v>67</v>
      </c>
      <c r="BX444" s="6" t="str">
        <f>VLOOKUP($A444,PreSurvey!$D:AS,42,FALSE)</f>
        <v>Disagree Strongly</v>
      </c>
      <c r="BY444" t="s">
        <v>67</v>
      </c>
      <c r="BZ444" s="6" t="str">
        <f>VLOOKUP($A444,PreSurvey!$D:AT,43,FALSE)</f>
        <v>Agree Strongly</v>
      </c>
      <c r="CA444" t="s">
        <v>68</v>
      </c>
      <c r="CB444" s="6" t="str">
        <f>VLOOKUP($A444,PreSurvey!$D:AU,44,FALSE)</f>
        <v>Agree Strongly</v>
      </c>
      <c r="CC444" t="s">
        <v>68</v>
      </c>
      <c r="CD444" s="6" t="str">
        <f>VLOOKUP($A444,PreSurvey!$D:AV,45,FALSE)</f>
        <v>Agree Strongly</v>
      </c>
      <c r="CE444" t="s">
        <v>68</v>
      </c>
      <c r="CF444" s="6" t="str">
        <f>VLOOKUP($A444,PreSurvey!$D:AW,46,FALSE)</f>
        <v>Agree Strongly</v>
      </c>
      <c r="CG444" t="s">
        <v>68</v>
      </c>
      <c r="CH444" s="6" t="str">
        <f>VLOOKUP($A444,PreSurvey!$D:AX,47,FALSE)</f>
        <v>Agree Strongly</v>
      </c>
      <c r="CI444" t="s">
        <v>68</v>
      </c>
      <c r="CJ444" s="6" t="str">
        <f>VLOOKUP($A444,PreSurvey!$D:AY,48,FALSE)</f>
        <v>Agree Strongly</v>
      </c>
      <c r="CK444" t="s">
        <v>68</v>
      </c>
      <c r="CL444">
        <v>810</v>
      </c>
      <c r="CM444" s="3">
        <v>44439.580555555556</v>
      </c>
    </row>
    <row r="445" spans="1:91" x14ac:dyDescent="0.35">
      <c r="A445" s="5" t="s">
        <v>257</v>
      </c>
      <c r="B445" t="s">
        <v>76</v>
      </c>
      <c r="C445" t="s">
        <v>705</v>
      </c>
      <c r="D445" t="s">
        <v>63</v>
      </c>
      <c r="E445" s="6" t="s">
        <v>52</v>
      </c>
      <c r="F445" s="6" t="s">
        <v>77</v>
      </c>
      <c r="G445" s="6" t="s">
        <v>58</v>
      </c>
      <c r="H445" s="6" t="s">
        <v>113</v>
      </c>
      <c r="I445">
        <v>5</v>
      </c>
      <c r="J445">
        <v>5</v>
      </c>
      <c r="K445">
        <v>5</v>
      </c>
      <c r="L445" s="6" t="str">
        <f>VLOOKUP($A445,PreSurvey!$D:M,10,FALSE)</f>
        <v>Agree Slightly</v>
      </c>
      <c r="M445" t="s">
        <v>65</v>
      </c>
      <c r="N445" s="6" t="str">
        <f>VLOOKUP($A445,PreSurvey!$D:N,11,FALSE)</f>
        <v>Disagree Slightly</v>
      </c>
      <c r="O445" t="s">
        <v>60</v>
      </c>
      <c r="P445" s="6" t="str">
        <f>VLOOKUP($A445,PreSurvey!$D:O,12,FALSE)</f>
        <v>Disagree Strongly</v>
      </c>
      <c r="Q445" t="s">
        <v>67</v>
      </c>
      <c r="R445" s="6" t="str">
        <f>VLOOKUP($A445,PreSurvey!$D:P,13,FALSE)</f>
        <v>Agree Slightly</v>
      </c>
      <c r="S445" t="s">
        <v>68</v>
      </c>
      <c r="T445" s="6" t="str">
        <f>VLOOKUP($A445,PreSurvey!$D:Q,14,FALSE)</f>
        <v>Agree Slightly</v>
      </c>
      <c r="U445" t="s">
        <v>68</v>
      </c>
      <c r="V445" s="6" t="str">
        <f>VLOOKUP($A445,PreSurvey!$D:R,15,FALSE)</f>
        <v>Disagree Strongly</v>
      </c>
      <c r="W445" t="s">
        <v>67</v>
      </c>
      <c r="X445" s="6" t="str">
        <f>VLOOKUP($A445,PreSurvey!$D:S,16,FALSE)</f>
        <v>Disagree Strongly</v>
      </c>
      <c r="Y445" t="s">
        <v>67</v>
      </c>
      <c r="Z445" s="6" t="str">
        <f>VLOOKUP($A445,PreSurvey!$D:T,17,FALSE)</f>
        <v>Disagree Strongly</v>
      </c>
      <c r="AA445" t="s">
        <v>67</v>
      </c>
      <c r="AB445" s="6" t="str">
        <f>VLOOKUP($A445,PreSurvey!$D:U,18,FALSE)</f>
        <v>Agree Strongly</v>
      </c>
      <c r="AC445" t="s">
        <v>65</v>
      </c>
      <c r="AD445" s="6" t="str">
        <f>VLOOKUP($A445,PreSurvey!$D:V,19,FALSE)</f>
        <v>Agree Slightly</v>
      </c>
      <c r="AE445" t="s">
        <v>60</v>
      </c>
      <c r="AF445" s="6" t="str">
        <f>VLOOKUP($A445,PreSurvey!$D:W,20,FALSE)</f>
        <v>Agree Slightly</v>
      </c>
      <c r="AG445" t="s">
        <v>60</v>
      </c>
      <c r="AH445" s="6" t="str">
        <f>VLOOKUP($A445,PreSurvey!$D:X,21,FALSE)</f>
        <v>Agree Slightly</v>
      </c>
      <c r="AI445" t="s">
        <v>65</v>
      </c>
      <c r="AJ445" s="6" t="str">
        <f>VLOOKUP($A445,PreSurvey!$D:Y,22,FALSE)</f>
        <v>Disagree Slightly</v>
      </c>
      <c r="AK445" t="s">
        <v>67</v>
      </c>
      <c r="AL445" s="6" t="str">
        <f>VLOOKUP($A445,PreSurvey!$D:Z,23,FALSE)</f>
        <v>Agree Slightly</v>
      </c>
      <c r="AM445" t="s">
        <v>60</v>
      </c>
      <c r="AN445" s="6" t="str">
        <f>VLOOKUP($A445,PreSurvey!$D:AA,24,FALSE)</f>
        <v>Disagree Slightly</v>
      </c>
      <c r="AO445" t="s">
        <v>66</v>
      </c>
      <c r="AP445" s="6" t="str">
        <f>VLOOKUP($A445,PreSurvey!$D:AB,25,FALSE)</f>
        <v>Disagree Slightly</v>
      </c>
      <c r="AQ445" t="s">
        <v>67</v>
      </c>
      <c r="AR445" s="6" t="str">
        <f>VLOOKUP($A445,PreSurvey!$D:AC,26,FALSE)</f>
        <v>Disagree Slightly</v>
      </c>
      <c r="AS445" t="s">
        <v>60</v>
      </c>
      <c r="AT445" s="6" t="str">
        <f>VLOOKUP($A445,PreSurvey!$D:AD,27,FALSE)</f>
        <v>Agree Slightly</v>
      </c>
      <c r="AU445" t="s">
        <v>65</v>
      </c>
      <c r="AV445" s="6" t="str">
        <f>VLOOKUP($A445,PreSurvey!$D:AE,28,FALSE)</f>
        <v>Neither Agree nor Disagree</v>
      </c>
      <c r="AW445" t="s">
        <v>67</v>
      </c>
      <c r="AX445" s="6" t="str">
        <f>VLOOKUP($A445,PreSurvey!$D:AF,29,FALSE)</f>
        <v>Agree Slightly</v>
      </c>
      <c r="AY445" t="s">
        <v>66</v>
      </c>
      <c r="AZ445" s="6" t="str">
        <f>VLOOKUP($A445,PreSurvey!$D:AG,30,FALSE)</f>
        <v>Agree Slightly</v>
      </c>
      <c r="BA445" t="s">
        <v>66</v>
      </c>
      <c r="BB445" s="6" t="str">
        <f>VLOOKUP($A445,PreSurvey!$D:AH,31,FALSE)</f>
        <v>Agree Strongly</v>
      </c>
      <c r="BC445" t="s">
        <v>66</v>
      </c>
      <c r="BD445" s="6" t="str">
        <f>VLOOKUP($A445,PreSurvey!$D:AI,32,FALSE)</f>
        <v>Agree Slightly</v>
      </c>
      <c r="BE445" t="s">
        <v>65</v>
      </c>
      <c r="BF445" s="6" t="str">
        <f>VLOOKUP($A445,PreSurvey!$D:AJ,33,FALSE)</f>
        <v>Disagree Slightly</v>
      </c>
      <c r="BG445" t="s">
        <v>67</v>
      </c>
      <c r="BH445" s="6" t="str">
        <f>VLOOKUP($A445,PreSurvey!$D:AK,34,FALSE)</f>
        <v>Agree Slightly</v>
      </c>
      <c r="BI445" t="s">
        <v>60</v>
      </c>
      <c r="BJ445" s="6" t="str">
        <f>VLOOKUP($A445,PreSurvey!$D:AL,35,FALSE)</f>
        <v>Disagree Slightly</v>
      </c>
      <c r="BK445" t="s">
        <v>67</v>
      </c>
      <c r="BL445" s="6" t="str">
        <f>VLOOKUP($A445,PreSurvey!$D:AM,36,FALSE)</f>
        <v>Agree Slightly</v>
      </c>
      <c r="BM445" t="s">
        <v>60</v>
      </c>
      <c r="BN445" s="6" t="str">
        <f>VLOOKUP($A445,PreSurvey!$D:AN,37,FALSE)</f>
        <v>Agree Slightly</v>
      </c>
      <c r="BO445" t="s">
        <v>60</v>
      </c>
      <c r="BP445" s="6" t="str">
        <f>VLOOKUP($A445,PreSurvey!$D:AO,38,FALSE)</f>
        <v>Agree Slightly</v>
      </c>
      <c r="BQ445" t="s">
        <v>67</v>
      </c>
      <c r="BR445" s="6" t="str">
        <f>VLOOKUP($A445,PreSurvey!$D:AP,39,FALSE)</f>
        <v>Disagree Slightly</v>
      </c>
      <c r="BS445" t="s">
        <v>67</v>
      </c>
      <c r="BT445" s="6" t="str">
        <f>VLOOKUP($A445,PreSurvey!$D:AQ,40,FALSE)</f>
        <v>Disagree Slightly</v>
      </c>
      <c r="BU445" t="s">
        <v>66</v>
      </c>
      <c r="BV445" s="6" t="str">
        <f>VLOOKUP($A445,PreSurvey!$D:AR,41,FALSE)</f>
        <v>Disagree Slightly</v>
      </c>
      <c r="BW445" t="s">
        <v>67</v>
      </c>
      <c r="BX445" s="6" t="str">
        <f>VLOOKUP($A445,PreSurvey!$D:AS,42,FALSE)</f>
        <v>Disagree Slightly</v>
      </c>
      <c r="BY445" t="s">
        <v>66</v>
      </c>
      <c r="BZ445" s="6" t="str">
        <f>VLOOKUP($A445,PreSurvey!$D:AT,43,FALSE)</f>
        <v>Agree Slightly</v>
      </c>
      <c r="CA445" t="s">
        <v>65</v>
      </c>
      <c r="CB445" s="6" t="str">
        <f>VLOOKUP($A445,PreSurvey!$D:AU,44,FALSE)</f>
        <v>Agree Slightly</v>
      </c>
      <c r="CC445" t="s">
        <v>68</v>
      </c>
      <c r="CD445" s="6" t="str">
        <f>VLOOKUP($A445,PreSurvey!$D:AV,45,FALSE)</f>
        <v>Agree Slightly</v>
      </c>
      <c r="CE445" t="s">
        <v>65</v>
      </c>
      <c r="CF445" s="6" t="str">
        <f>VLOOKUP($A445,PreSurvey!$D:AW,46,FALSE)</f>
        <v>Neither Agree nor Disagree</v>
      </c>
      <c r="CG445" t="s">
        <v>68</v>
      </c>
      <c r="CH445" s="6" t="str">
        <f>VLOOKUP($A445,PreSurvey!$D:AX,47,FALSE)</f>
        <v>Agree Slightly</v>
      </c>
      <c r="CI445" t="s">
        <v>68</v>
      </c>
      <c r="CJ445" s="6" t="str">
        <f>VLOOKUP($A445,PreSurvey!$D:AY,48,FALSE)</f>
        <v>Agree Slightly</v>
      </c>
      <c r="CK445" t="s">
        <v>68</v>
      </c>
      <c r="CL445">
        <v>456</v>
      </c>
      <c r="CM445" s="3">
        <v>44437.116666666669</v>
      </c>
    </row>
    <row r="446" spans="1:91" x14ac:dyDescent="0.35">
      <c r="A446" s="5" t="s">
        <v>171</v>
      </c>
      <c r="B446" t="s">
        <v>76</v>
      </c>
      <c r="C446" t="s">
        <v>715</v>
      </c>
      <c r="D446" t="s">
        <v>63</v>
      </c>
      <c r="E446" s="6" t="s">
        <v>58</v>
      </c>
      <c r="F446" s="6" t="s">
        <v>73</v>
      </c>
      <c r="G446" s="6" t="s">
        <v>58</v>
      </c>
      <c r="H446" s="6" t="s">
        <v>59</v>
      </c>
      <c r="I446">
        <v>5</v>
      </c>
      <c r="J446">
        <v>5</v>
      </c>
      <c r="K446">
        <v>5</v>
      </c>
      <c r="L446" s="6" t="str">
        <f>VLOOKUP($A446,PreSurvey!$D:M,10,FALSE)</f>
        <v>Agree Strongly</v>
      </c>
      <c r="M446" t="s">
        <v>65</v>
      </c>
      <c r="N446" s="6" t="str">
        <f>VLOOKUP($A446,PreSurvey!$D:N,11,FALSE)</f>
        <v>Agree Strongly</v>
      </c>
      <c r="O446" t="s">
        <v>65</v>
      </c>
      <c r="P446" s="6" t="str">
        <f>VLOOKUP($A446,PreSurvey!$D:O,12,FALSE)</f>
        <v>Neither Agree nor Disagree</v>
      </c>
      <c r="Q446" t="s">
        <v>60</v>
      </c>
      <c r="R446" s="6" t="str">
        <f>VLOOKUP($A446,PreSurvey!$D:P,13,FALSE)</f>
        <v>Neither Agree nor Disagree</v>
      </c>
      <c r="S446" t="s">
        <v>65</v>
      </c>
      <c r="T446" s="6" t="str">
        <f>VLOOKUP($A446,PreSurvey!$D:Q,14,FALSE)</f>
        <v>Agree Strongly</v>
      </c>
      <c r="U446" t="s">
        <v>65</v>
      </c>
      <c r="V446" s="6" t="str">
        <f>VLOOKUP($A446,PreSurvey!$D:R,15,FALSE)</f>
        <v>Neither Agree nor Disagree</v>
      </c>
      <c r="W446" t="s">
        <v>60</v>
      </c>
      <c r="X446" s="6" t="str">
        <f>VLOOKUP($A446,PreSurvey!$D:S,16,FALSE)</f>
        <v>Agree Slightly</v>
      </c>
      <c r="Y446" t="s">
        <v>65</v>
      </c>
      <c r="Z446" s="6" t="str">
        <f>VLOOKUP($A446,PreSurvey!$D:T,17,FALSE)</f>
        <v>Neither Agree nor Disagree</v>
      </c>
      <c r="AA446" t="s">
        <v>66</v>
      </c>
      <c r="AB446" s="6" t="str">
        <f>VLOOKUP($A446,PreSurvey!$D:U,18,FALSE)</f>
        <v>Agree Strongly</v>
      </c>
      <c r="AC446" t="s">
        <v>68</v>
      </c>
      <c r="AD446" s="6" t="str">
        <f>VLOOKUP($A446,PreSurvey!$D:V,19,FALSE)</f>
        <v>Neither Agree nor Disagree</v>
      </c>
      <c r="AE446" t="s">
        <v>68</v>
      </c>
      <c r="AF446" s="6" t="str">
        <f>VLOOKUP($A446,PreSurvey!$D:W,20,FALSE)</f>
        <v>Neither Agree nor Disagree</v>
      </c>
      <c r="AG446" t="s">
        <v>65</v>
      </c>
      <c r="AH446" s="6" t="str">
        <f>VLOOKUP($A446,PreSurvey!$D:X,21,FALSE)</f>
        <v>Agree Strongly</v>
      </c>
      <c r="AI446" t="s">
        <v>65</v>
      </c>
      <c r="AJ446" s="6" t="str">
        <f>VLOOKUP($A446,PreSurvey!$D:Y,22,FALSE)</f>
        <v>Neither Agree nor Disagree</v>
      </c>
      <c r="AK446" t="s">
        <v>65</v>
      </c>
      <c r="AL446" s="6" t="str">
        <f>VLOOKUP($A446,PreSurvey!$D:Z,23,FALSE)</f>
        <v>Neither Agree nor Disagree</v>
      </c>
      <c r="AM446" t="s">
        <v>60</v>
      </c>
      <c r="AN446" s="6" t="str">
        <f>VLOOKUP($A446,PreSurvey!$D:AA,24,FALSE)</f>
        <v>Neither Agree nor Disagree</v>
      </c>
      <c r="AO446" t="s">
        <v>60</v>
      </c>
      <c r="AP446" s="6" t="str">
        <f>VLOOKUP($A446,PreSurvey!$D:AB,25,FALSE)</f>
        <v>Disagree Strongly</v>
      </c>
      <c r="AQ446" t="s">
        <v>67</v>
      </c>
      <c r="AR446" s="6" t="str">
        <f>VLOOKUP($A446,PreSurvey!$D:AC,26,FALSE)</f>
        <v>Agree Slightly</v>
      </c>
      <c r="AS446" t="s">
        <v>65</v>
      </c>
      <c r="AT446" s="6" t="str">
        <f>VLOOKUP($A446,PreSurvey!$D:AD,27,FALSE)</f>
        <v>Agree Slightly</v>
      </c>
      <c r="AU446" t="s">
        <v>68</v>
      </c>
      <c r="AV446" s="6" t="str">
        <f>VLOOKUP($A446,PreSurvey!$D:AE,28,FALSE)</f>
        <v>Neither Agree nor Disagree</v>
      </c>
      <c r="AW446" t="s">
        <v>60</v>
      </c>
      <c r="AX446" s="6" t="str">
        <f>VLOOKUP($A446,PreSurvey!$D:AF,29,FALSE)</f>
        <v>Neither Agree nor Disagree</v>
      </c>
      <c r="AY446" t="s">
        <v>60</v>
      </c>
      <c r="AZ446" s="6" t="str">
        <f>VLOOKUP($A446,PreSurvey!$D:AG,30,FALSE)</f>
        <v>Neither Agree nor Disagree</v>
      </c>
      <c r="BA446" t="s">
        <v>65</v>
      </c>
      <c r="BB446" s="6" t="str">
        <f>VLOOKUP($A446,PreSurvey!$D:AH,31,FALSE)</f>
        <v>Agree Slightly</v>
      </c>
      <c r="BC446" t="s">
        <v>65</v>
      </c>
      <c r="BD446" s="6" t="str">
        <f>VLOOKUP($A446,PreSurvey!$D:AI,32,FALSE)</f>
        <v>Agree Strongly</v>
      </c>
      <c r="BE446" t="s">
        <v>65</v>
      </c>
      <c r="BF446" s="6" t="str">
        <f>VLOOKUP($A446,PreSurvey!$D:AJ,33,FALSE)</f>
        <v>Neither Agree nor Disagree</v>
      </c>
      <c r="BG446" t="s">
        <v>60</v>
      </c>
      <c r="BH446" s="6" t="str">
        <f>VLOOKUP($A446,PreSurvey!$D:AK,34,FALSE)</f>
        <v>Neither Agree nor Disagree</v>
      </c>
      <c r="BI446" t="s">
        <v>66</v>
      </c>
      <c r="BJ446" s="6" t="str">
        <f>VLOOKUP($A446,PreSurvey!$D:AL,35,FALSE)</f>
        <v>Disagree Slightly</v>
      </c>
      <c r="BK446" t="s">
        <v>60</v>
      </c>
      <c r="BL446" s="6" t="str">
        <f>VLOOKUP($A446,PreSurvey!$D:AM,36,FALSE)</f>
        <v>Neither Agree nor Disagree</v>
      </c>
      <c r="BM446" t="s">
        <v>60</v>
      </c>
      <c r="BN446" s="6" t="str">
        <f>VLOOKUP($A446,PreSurvey!$D:AN,37,FALSE)</f>
        <v>Neither Agree nor Disagree</v>
      </c>
      <c r="BO446" t="s">
        <v>60</v>
      </c>
      <c r="BP446" s="6" t="str">
        <f>VLOOKUP($A446,PreSurvey!$D:AO,38,FALSE)</f>
        <v>Disagree Strongly</v>
      </c>
      <c r="BQ446" t="s">
        <v>67</v>
      </c>
      <c r="BR446" s="6" t="str">
        <f>VLOOKUP($A446,PreSurvey!$D:AP,39,FALSE)</f>
        <v>Disagree Slightly</v>
      </c>
      <c r="BS446" t="s">
        <v>66</v>
      </c>
      <c r="BT446" s="6" t="str">
        <f>VLOOKUP($A446,PreSurvey!$D:AQ,40,FALSE)</f>
        <v>Disagree Slightly</v>
      </c>
      <c r="BU446" t="s">
        <v>66</v>
      </c>
      <c r="BV446" s="6" t="str">
        <f>VLOOKUP($A446,PreSurvey!$D:AR,41,FALSE)</f>
        <v>Disagree Slightly</v>
      </c>
      <c r="BW446" t="s">
        <v>66</v>
      </c>
      <c r="BX446" s="6" t="str">
        <f>VLOOKUP($A446,PreSurvey!$D:AS,42,FALSE)</f>
        <v>Disagree Slightly</v>
      </c>
      <c r="BY446" t="s">
        <v>66</v>
      </c>
      <c r="BZ446" s="6" t="str">
        <f>VLOOKUP($A446,PreSurvey!$D:AT,43,FALSE)</f>
        <v>Agree Slightly</v>
      </c>
      <c r="CA446" t="s">
        <v>65</v>
      </c>
      <c r="CB446" s="6" t="str">
        <f>VLOOKUP($A446,PreSurvey!$D:AU,44,FALSE)</f>
        <v>Agree Strongly</v>
      </c>
      <c r="CC446" t="s">
        <v>68</v>
      </c>
      <c r="CD446" s="6" t="str">
        <f>VLOOKUP($A446,PreSurvey!$D:AV,45,FALSE)</f>
        <v>Agree Strongly</v>
      </c>
      <c r="CE446" t="s">
        <v>68</v>
      </c>
      <c r="CF446" s="6" t="str">
        <f>VLOOKUP($A446,PreSurvey!$D:AW,46,FALSE)</f>
        <v>Agree Strongly</v>
      </c>
      <c r="CG446" t="s">
        <v>68</v>
      </c>
      <c r="CH446" s="6" t="str">
        <f>VLOOKUP($A446,PreSurvey!$D:AX,47,FALSE)</f>
        <v>Agree Slightly</v>
      </c>
      <c r="CI446" t="s">
        <v>65</v>
      </c>
      <c r="CJ446" s="6" t="str">
        <f>VLOOKUP($A446,PreSurvey!$D:AY,48,FALSE)</f>
        <v>Neither Agree nor Disagree</v>
      </c>
      <c r="CK446" t="s">
        <v>60</v>
      </c>
      <c r="CL446">
        <v>956</v>
      </c>
      <c r="CM446" s="3">
        <v>44442.256249999999</v>
      </c>
    </row>
    <row r="447" spans="1:91" x14ac:dyDescent="0.35">
      <c r="A447" s="5" t="s">
        <v>743</v>
      </c>
      <c r="B447" t="s">
        <v>76</v>
      </c>
      <c r="C447" t="s">
        <v>702</v>
      </c>
      <c r="D447" t="s">
        <v>63</v>
      </c>
      <c r="E447" s="6" t="s">
        <v>52</v>
      </c>
      <c r="F447" s="6" t="s">
        <v>77</v>
      </c>
      <c r="G447" s="6" t="s">
        <v>58</v>
      </c>
      <c r="H447" s="6" t="s">
        <v>74</v>
      </c>
      <c r="I447">
        <v>5</v>
      </c>
      <c r="J447">
        <v>5</v>
      </c>
      <c r="K447">
        <v>5</v>
      </c>
      <c r="L447" s="6" t="str">
        <f>VLOOKUP($A447,PreSurvey!$D:M,10,FALSE)</f>
        <v>Agree Strongly</v>
      </c>
      <c r="M447" t="s">
        <v>68</v>
      </c>
      <c r="N447" s="6" t="str">
        <f>VLOOKUP($A447,PreSurvey!$D:N,11,FALSE)</f>
        <v>Disagree Strongly</v>
      </c>
      <c r="O447" t="s">
        <v>67</v>
      </c>
      <c r="P447" s="6" t="str">
        <f>VLOOKUP($A447,PreSurvey!$D:O,12,FALSE)</f>
        <v>Disagree Slightly</v>
      </c>
      <c r="Q447" t="s">
        <v>67</v>
      </c>
      <c r="R447" s="6" t="str">
        <f>VLOOKUP($A447,PreSurvey!$D:P,13,FALSE)</f>
        <v>Agree Strongly</v>
      </c>
      <c r="S447" t="s">
        <v>68</v>
      </c>
      <c r="T447" s="6" t="str">
        <f>VLOOKUP($A447,PreSurvey!$D:Q,14,FALSE)</f>
        <v>Agree Strongly</v>
      </c>
      <c r="U447" t="s">
        <v>68</v>
      </c>
      <c r="V447" s="6" t="str">
        <f>VLOOKUP($A447,PreSurvey!$D:R,15,FALSE)</f>
        <v>Disagree Strongly</v>
      </c>
      <c r="W447" t="s">
        <v>67</v>
      </c>
      <c r="X447" s="6" t="str">
        <f>VLOOKUP($A447,PreSurvey!$D:S,16,FALSE)</f>
        <v>Disagree Strongly</v>
      </c>
      <c r="Y447" t="s">
        <v>67</v>
      </c>
      <c r="Z447" s="6" t="str">
        <f>VLOOKUP($A447,PreSurvey!$D:T,17,FALSE)</f>
        <v>Disagree Strongly</v>
      </c>
      <c r="AA447" t="s">
        <v>67</v>
      </c>
      <c r="AB447" s="6" t="str">
        <f>VLOOKUP($A447,PreSurvey!$D:U,18,FALSE)</f>
        <v>Agree Strongly</v>
      </c>
      <c r="AC447" t="s">
        <v>66</v>
      </c>
      <c r="AD447" s="6" t="str">
        <f>VLOOKUP($A447,PreSurvey!$D:V,19,FALSE)</f>
        <v>Disagree Strongly</v>
      </c>
      <c r="AE447" t="s">
        <v>67</v>
      </c>
      <c r="AF447" s="6" t="str">
        <f>VLOOKUP($A447,PreSurvey!$D:W,20,FALSE)</f>
        <v>Agree Slightly</v>
      </c>
      <c r="AG447" t="s">
        <v>66</v>
      </c>
      <c r="AH447" s="6" t="str">
        <f>VLOOKUP($A447,PreSurvey!$D:X,21,FALSE)</f>
        <v>Disagree Slightly</v>
      </c>
      <c r="AI447" t="s">
        <v>68</v>
      </c>
      <c r="AJ447" s="6" t="str">
        <f>VLOOKUP($A447,PreSurvey!$D:Y,22,FALSE)</f>
        <v>Disagree Slightly</v>
      </c>
      <c r="AK447" t="s">
        <v>66</v>
      </c>
      <c r="AL447" s="6" t="str">
        <f>VLOOKUP($A447,PreSurvey!$D:Z,23,FALSE)</f>
        <v>Disagree Strongly</v>
      </c>
      <c r="AM447" t="s">
        <v>67</v>
      </c>
      <c r="AN447" s="6" t="str">
        <f>VLOOKUP($A447,PreSurvey!$D:AA,24,FALSE)</f>
        <v>Disagree Strongly</v>
      </c>
      <c r="AO447" t="s">
        <v>67</v>
      </c>
      <c r="AP447" s="6" t="str">
        <f>VLOOKUP($A447,PreSurvey!$D:AB,25,FALSE)</f>
        <v>Disagree Strongly</v>
      </c>
      <c r="AQ447" t="s">
        <v>67</v>
      </c>
      <c r="AR447" s="6" t="str">
        <f>VLOOKUP($A447,PreSurvey!$D:AC,26,FALSE)</f>
        <v>Agree Slightly</v>
      </c>
      <c r="AS447" t="s">
        <v>60</v>
      </c>
      <c r="AT447" s="6" t="str">
        <f>VLOOKUP($A447,PreSurvey!$D:AD,27,FALSE)</f>
        <v>Agree Strongly</v>
      </c>
      <c r="AU447" t="s">
        <v>68</v>
      </c>
      <c r="AV447" s="6" t="str">
        <f>VLOOKUP($A447,PreSurvey!$D:AE,28,FALSE)</f>
        <v>Disagree Strongly</v>
      </c>
      <c r="AW447" t="s">
        <v>67</v>
      </c>
      <c r="AX447" s="6" t="str">
        <f>VLOOKUP($A447,PreSurvey!$D:AF,29,FALSE)</f>
        <v>Agree Slightly</v>
      </c>
      <c r="AY447" t="s">
        <v>67</v>
      </c>
      <c r="AZ447" s="6" t="str">
        <f>VLOOKUP($A447,PreSurvey!$D:AG,30,FALSE)</f>
        <v>Disagree Strongly</v>
      </c>
      <c r="BA447" t="s">
        <v>67</v>
      </c>
      <c r="BB447" s="6" t="str">
        <f>VLOOKUP($A447,PreSurvey!$D:AH,31,FALSE)</f>
        <v>Agree Strongly</v>
      </c>
      <c r="BC447" t="s">
        <v>68</v>
      </c>
      <c r="BD447" s="6" t="str">
        <f>VLOOKUP($A447,PreSurvey!$D:AI,32,FALSE)</f>
        <v>Agree Strongly</v>
      </c>
      <c r="BE447" t="s">
        <v>68</v>
      </c>
      <c r="BF447" s="6" t="str">
        <f>VLOOKUP($A447,PreSurvey!$D:AJ,33,FALSE)</f>
        <v>Disagree Strongly</v>
      </c>
      <c r="BG447" t="s">
        <v>67</v>
      </c>
      <c r="BH447" s="6" t="str">
        <f>VLOOKUP($A447,PreSurvey!$D:AK,34,FALSE)</f>
        <v>Disagree Strongly</v>
      </c>
      <c r="BI447" t="s">
        <v>67</v>
      </c>
      <c r="BJ447" s="6" t="str">
        <f>VLOOKUP($A447,PreSurvey!$D:AL,35,FALSE)</f>
        <v>Disagree Strongly</v>
      </c>
      <c r="BK447" t="s">
        <v>67</v>
      </c>
      <c r="BL447" s="6" t="str">
        <f>VLOOKUP($A447,PreSurvey!$D:AM,36,FALSE)</f>
        <v>Disagree Strongly</v>
      </c>
      <c r="BM447" t="s">
        <v>67</v>
      </c>
      <c r="BN447" s="6" t="str">
        <f>VLOOKUP($A447,PreSurvey!$D:AN,37,FALSE)</f>
        <v>Disagree Strongly</v>
      </c>
      <c r="BO447" t="s">
        <v>67</v>
      </c>
      <c r="BP447" s="6" t="str">
        <f>VLOOKUP($A447,PreSurvey!$D:AO,38,FALSE)</f>
        <v>Disagree Strongly</v>
      </c>
      <c r="BQ447" t="s">
        <v>67</v>
      </c>
      <c r="BR447" s="6" t="str">
        <f>VLOOKUP($A447,PreSurvey!$D:AP,39,FALSE)</f>
        <v>Disagree Strongly</v>
      </c>
      <c r="BS447" t="s">
        <v>67</v>
      </c>
      <c r="BT447" s="6" t="str">
        <f>VLOOKUP($A447,PreSurvey!$D:AQ,40,FALSE)</f>
        <v>Disagree Strongly</v>
      </c>
      <c r="BU447" t="s">
        <v>67</v>
      </c>
      <c r="BV447" s="6" t="str">
        <f>VLOOKUP($A447,PreSurvey!$D:AR,41,FALSE)</f>
        <v>Disagree Strongly</v>
      </c>
      <c r="BW447" t="s">
        <v>67</v>
      </c>
      <c r="BX447" s="6" t="str">
        <f>VLOOKUP($A447,PreSurvey!$D:AS,42,FALSE)</f>
        <v>Disagree Strongly</v>
      </c>
      <c r="BY447" t="s">
        <v>67</v>
      </c>
      <c r="BZ447" s="6" t="str">
        <f>VLOOKUP($A447,PreSurvey!$D:AT,43,FALSE)</f>
        <v>Agree Slightly</v>
      </c>
      <c r="CA447" t="s">
        <v>68</v>
      </c>
      <c r="CB447" s="6" t="str">
        <f>VLOOKUP($A447,PreSurvey!$D:AU,44,FALSE)</f>
        <v>Agree Strongly</v>
      </c>
      <c r="CC447" t="s">
        <v>68</v>
      </c>
      <c r="CD447" s="6" t="str">
        <f>VLOOKUP($A447,PreSurvey!$D:AV,45,FALSE)</f>
        <v>Agree Strongly</v>
      </c>
      <c r="CE447" t="s">
        <v>68</v>
      </c>
      <c r="CF447" s="6" t="str">
        <f>VLOOKUP($A447,PreSurvey!$D:AW,46,FALSE)</f>
        <v>Agree Strongly</v>
      </c>
      <c r="CG447" t="s">
        <v>68</v>
      </c>
      <c r="CH447" s="6" t="str">
        <f>VLOOKUP($A447,PreSurvey!$D:AX,47,FALSE)</f>
        <v>Agree Strongly</v>
      </c>
      <c r="CI447" t="s">
        <v>68</v>
      </c>
      <c r="CJ447" s="6" t="str">
        <f>VLOOKUP($A447,PreSurvey!$D:AY,48,FALSE)</f>
        <v>Agree Strongly</v>
      </c>
      <c r="CK447" t="s">
        <v>68</v>
      </c>
      <c r="CL447">
        <v>954</v>
      </c>
      <c r="CM447" s="3">
        <v>44442.251388888886</v>
      </c>
    </row>
    <row r="448" spans="1:91" x14ac:dyDescent="0.35">
      <c r="A448" s="5" t="s">
        <v>242</v>
      </c>
      <c r="B448" t="s">
        <v>76</v>
      </c>
      <c r="C448" t="s">
        <v>705</v>
      </c>
      <c r="D448" t="s">
        <v>63</v>
      </c>
      <c r="E448" s="6" t="s">
        <v>58</v>
      </c>
      <c r="F448" s="6" t="s">
        <v>73</v>
      </c>
      <c r="G448" s="6" t="s">
        <v>58</v>
      </c>
      <c r="H448" s="6" t="s">
        <v>85</v>
      </c>
      <c r="I448">
        <v>5</v>
      </c>
      <c r="J448">
        <v>5</v>
      </c>
      <c r="K448">
        <v>5</v>
      </c>
      <c r="L448" s="6" t="str">
        <f>VLOOKUP($A448,PreSurvey!$D:M,10,FALSE)</f>
        <v>Agree Strongly</v>
      </c>
      <c r="M448" t="s">
        <v>68</v>
      </c>
      <c r="N448" s="6" t="str">
        <f>VLOOKUP($A448,PreSurvey!$D:N,11,FALSE)</f>
        <v>Agree Slightly</v>
      </c>
      <c r="O448" t="s">
        <v>60</v>
      </c>
      <c r="P448" s="6" t="str">
        <f>VLOOKUP($A448,PreSurvey!$D:O,12,FALSE)</f>
        <v>Agree Slightly</v>
      </c>
      <c r="Q448" t="s">
        <v>60</v>
      </c>
      <c r="R448" s="6" t="str">
        <f>VLOOKUP($A448,PreSurvey!$D:P,13,FALSE)</f>
        <v>Agree Strongly</v>
      </c>
      <c r="S448" t="s">
        <v>65</v>
      </c>
      <c r="T448" s="6" t="str">
        <f>VLOOKUP($A448,PreSurvey!$D:Q,14,FALSE)</f>
        <v>Agree Strongly</v>
      </c>
      <c r="U448" t="s">
        <v>65</v>
      </c>
      <c r="V448" s="6" t="str">
        <f>VLOOKUP($A448,PreSurvey!$D:R,15,FALSE)</f>
        <v>Disagree Slightly</v>
      </c>
      <c r="W448" t="s">
        <v>66</v>
      </c>
      <c r="X448" s="6" t="str">
        <f>VLOOKUP($A448,PreSurvey!$D:S,16,FALSE)</f>
        <v>Neither Agree nor Disagree</v>
      </c>
      <c r="Y448" t="s">
        <v>60</v>
      </c>
      <c r="Z448" s="6" t="str">
        <f>VLOOKUP($A448,PreSurvey!$D:T,17,FALSE)</f>
        <v>Disagree Strongly</v>
      </c>
      <c r="AA448" t="s">
        <v>66</v>
      </c>
      <c r="AB448" s="6" t="str">
        <f>VLOOKUP($A448,PreSurvey!$D:U,18,FALSE)</f>
        <v>Agree Strongly</v>
      </c>
      <c r="AC448" t="s">
        <v>68</v>
      </c>
      <c r="AD448" s="6" t="str">
        <f>VLOOKUP($A448,PreSurvey!$D:V,19,FALSE)</f>
        <v>Agree Slightly</v>
      </c>
      <c r="AE448" t="s">
        <v>68</v>
      </c>
      <c r="AF448" s="6" t="str">
        <f>VLOOKUP($A448,PreSurvey!$D:W,20,FALSE)</f>
        <v>Neither Agree nor Disagree</v>
      </c>
      <c r="AG448" t="s">
        <v>60</v>
      </c>
      <c r="AH448" s="6" t="str">
        <f>VLOOKUP($A448,PreSurvey!$D:X,21,FALSE)</f>
        <v>Agree Strongly</v>
      </c>
      <c r="AI448" t="s">
        <v>68</v>
      </c>
      <c r="AJ448" s="6" t="str">
        <f>VLOOKUP($A448,PreSurvey!$D:Y,22,FALSE)</f>
        <v>Neither Agree nor Disagree</v>
      </c>
      <c r="AK448" t="s">
        <v>60</v>
      </c>
      <c r="AL448" s="6" t="str">
        <f>VLOOKUP($A448,PreSurvey!$D:Z,23,FALSE)</f>
        <v>Disagree Slightly</v>
      </c>
      <c r="AM448" t="s">
        <v>66</v>
      </c>
      <c r="AN448" s="6" t="str">
        <f>VLOOKUP($A448,PreSurvey!$D:AA,24,FALSE)</f>
        <v>Disagree Slightly</v>
      </c>
      <c r="AO448" t="s">
        <v>60</v>
      </c>
      <c r="AP448" s="6" t="str">
        <f>VLOOKUP($A448,PreSurvey!$D:AB,25,FALSE)</f>
        <v>Disagree Strongly</v>
      </c>
      <c r="AQ448" t="s">
        <v>67</v>
      </c>
      <c r="AR448" s="6" t="str">
        <f>VLOOKUP($A448,PreSurvey!$D:AC,26,FALSE)</f>
        <v>Disagree Slightly</v>
      </c>
      <c r="AS448" t="s">
        <v>66</v>
      </c>
      <c r="AT448" s="6" t="str">
        <f>VLOOKUP($A448,PreSurvey!$D:AD,27,FALSE)</f>
        <v>Neither Agree nor Disagree</v>
      </c>
      <c r="AU448" t="s">
        <v>65</v>
      </c>
      <c r="AV448" s="6" t="str">
        <f>VLOOKUP($A448,PreSurvey!$D:AE,28,FALSE)</f>
        <v>Neither Agree nor Disagree</v>
      </c>
      <c r="AW448" t="s">
        <v>60</v>
      </c>
      <c r="AX448" s="6" t="str">
        <f>VLOOKUP($A448,PreSurvey!$D:AF,29,FALSE)</f>
        <v>Neither Agree nor Disagree</v>
      </c>
      <c r="AY448" t="s">
        <v>60</v>
      </c>
      <c r="AZ448" s="6" t="str">
        <f>VLOOKUP($A448,PreSurvey!$D:AG,30,FALSE)</f>
        <v>Neither Agree nor Disagree</v>
      </c>
      <c r="BA448" t="s">
        <v>60</v>
      </c>
      <c r="BB448" s="6" t="str">
        <f>VLOOKUP($A448,PreSurvey!$D:AH,31,FALSE)</f>
        <v>Neither Agree nor Disagree</v>
      </c>
      <c r="BC448" t="s">
        <v>65</v>
      </c>
      <c r="BD448" s="6" t="str">
        <f>VLOOKUP($A448,PreSurvey!$D:AI,32,FALSE)</f>
        <v>Agree Strongly</v>
      </c>
      <c r="BE448" t="s">
        <v>68</v>
      </c>
      <c r="BF448" s="6" t="str">
        <f>VLOOKUP($A448,PreSurvey!$D:AJ,33,FALSE)</f>
        <v>Neither Agree nor Disagree</v>
      </c>
      <c r="BG448" t="s">
        <v>60</v>
      </c>
      <c r="BH448" s="6" t="str">
        <f>VLOOKUP($A448,PreSurvey!$D:AK,34,FALSE)</f>
        <v>Disagree Slightly</v>
      </c>
      <c r="BI448" t="s">
        <v>66</v>
      </c>
      <c r="BJ448" s="6" t="str">
        <f>VLOOKUP($A448,PreSurvey!$D:AL,35,FALSE)</f>
        <v>Neither Agree nor Disagree</v>
      </c>
      <c r="BK448" t="s">
        <v>66</v>
      </c>
      <c r="BL448" s="6" t="str">
        <f>VLOOKUP($A448,PreSurvey!$D:AM,36,FALSE)</f>
        <v>Neither Agree nor Disagree</v>
      </c>
      <c r="BM448" t="s">
        <v>60</v>
      </c>
      <c r="BN448" s="6" t="str">
        <f>VLOOKUP($A448,PreSurvey!$D:AN,37,FALSE)</f>
        <v>Disagree Strongly</v>
      </c>
      <c r="BO448" t="s">
        <v>66</v>
      </c>
      <c r="BP448" s="6" t="str">
        <f>VLOOKUP($A448,PreSurvey!$D:AO,38,FALSE)</f>
        <v>Disagree Strongly</v>
      </c>
      <c r="BQ448" t="s">
        <v>60</v>
      </c>
      <c r="BR448" s="6" t="str">
        <f>VLOOKUP($A448,PreSurvey!$D:AP,39,FALSE)</f>
        <v>Disagree Slightly</v>
      </c>
      <c r="BS448" t="s">
        <v>66</v>
      </c>
      <c r="BT448" s="6" t="str">
        <f>VLOOKUP($A448,PreSurvey!$D:AQ,40,FALSE)</f>
        <v>Neither Agree nor Disagree</v>
      </c>
      <c r="BU448" t="s">
        <v>60</v>
      </c>
      <c r="BV448" s="6" t="str">
        <f>VLOOKUP($A448,PreSurvey!$D:AR,41,FALSE)</f>
        <v>Disagree Slightly</v>
      </c>
      <c r="BW448" t="s">
        <v>60</v>
      </c>
      <c r="BX448" s="6" t="str">
        <f>VLOOKUP($A448,PreSurvey!$D:AS,42,FALSE)</f>
        <v>Disagree Slightly</v>
      </c>
      <c r="BY448" t="s">
        <v>60</v>
      </c>
      <c r="BZ448" s="6" t="str">
        <f>VLOOKUP($A448,PreSurvey!$D:AT,43,FALSE)</f>
        <v>Agree Slightly</v>
      </c>
      <c r="CA448" t="s">
        <v>60</v>
      </c>
      <c r="CB448" s="6" t="str">
        <f>VLOOKUP($A448,PreSurvey!$D:AU,44,FALSE)</f>
        <v>Agree Strongly</v>
      </c>
      <c r="CC448" t="s">
        <v>68</v>
      </c>
      <c r="CD448" s="6" t="str">
        <f>VLOOKUP($A448,PreSurvey!$D:AV,45,FALSE)</f>
        <v>Agree Strongly</v>
      </c>
      <c r="CE448" t="s">
        <v>68</v>
      </c>
      <c r="CF448" s="6" t="str">
        <f>VLOOKUP($A448,PreSurvey!$D:AW,46,FALSE)</f>
        <v>Agree Slightly</v>
      </c>
      <c r="CG448" t="s">
        <v>60</v>
      </c>
      <c r="CH448" s="6" t="str">
        <f>VLOOKUP($A448,PreSurvey!$D:AX,47,FALSE)</f>
        <v>Agree Slightly</v>
      </c>
      <c r="CI448" t="s">
        <v>68</v>
      </c>
      <c r="CJ448" s="6" t="str">
        <f>VLOOKUP($A448,PreSurvey!$D:AY,48,FALSE)</f>
        <v>Agree Slightly</v>
      </c>
      <c r="CK448" t="s">
        <v>60</v>
      </c>
      <c r="CL448">
        <v>846</v>
      </c>
      <c r="CM448" s="3">
        <v>44440.53402777778</v>
      </c>
    </row>
    <row r="449" spans="1:91" x14ac:dyDescent="0.35">
      <c r="A449" s="5" t="s">
        <v>248</v>
      </c>
      <c r="B449" t="s">
        <v>76</v>
      </c>
      <c r="C449" t="s">
        <v>702</v>
      </c>
      <c r="D449" t="s">
        <v>56</v>
      </c>
      <c r="E449" s="6" t="s">
        <v>58</v>
      </c>
      <c r="F449" s="6" t="s">
        <v>73</v>
      </c>
      <c r="G449" s="6" t="s">
        <v>52</v>
      </c>
      <c r="H449" s="6" t="s">
        <v>74</v>
      </c>
      <c r="I449">
        <v>5</v>
      </c>
      <c r="J449">
        <v>5</v>
      </c>
      <c r="K449">
        <v>5</v>
      </c>
      <c r="L449" s="6" t="str">
        <f>VLOOKUP($A449,PreSurvey!$D:M,10,FALSE)</f>
        <v>Agree Strongly</v>
      </c>
      <c r="M449" t="s">
        <v>65</v>
      </c>
      <c r="N449" s="6" t="str">
        <f>VLOOKUP($A449,PreSurvey!$D:N,11,FALSE)</f>
        <v>Disagree Strongly</v>
      </c>
      <c r="O449" t="s">
        <v>67</v>
      </c>
      <c r="P449" s="6" t="str">
        <f>VLOOKUP($A449,PreSurvey!$D:O,12,FALSE)</f>
        <v>Disagree Strongly</v>
      </c>
      <c r="Q449" t="s">
        <v>67</v>
      </c>
      <c r="R449" s="6" t="str">
        <f>VLOOKUP($A449,PreSurvey!$D:P,13,FALSE)</f>
        <v>Agree Slightly</v>
      </c>
      <c r="S449" t="s">
        <v>68</v>
      </c>
      <c r="T449" s="6" t="str">
        <f>VLOOKUP($A449,PreSurvey!$D:Q,14,FALSE)</f>
        <v>Agree Slightly</v>
      </c>
      <c r="U449" t="s">
        <v>68</v>
      </c>
      <c r="V449" s="6" t="str">
        <f>VLOOKUP($A449,PreSurvey!$D:R,15,FALSE)</f>
        <v>Disagree Strongly</v>
      </c>
      <c r="W449" t="s">
        <v>67</v>
      </c>
      <c r="X449" s="6" t="str">
        <f>VLOOKUP($A449,PreSurvey!$D:S,16,FALSE)</f>
        <v>Disagree Strongly</v>
      </c>
      <c r="Y449" t="s">
        <v>67</v>
      </c>
      <c r="Z449" s="6" t="str">
        <f>VLOOKUP($A449,PreSurvey!$D:T,17,FALSE)</f>
        <v>Disagree Strongly</v>
      </c>
      <c r="AA449" t="s">
        <v>67</v>
      </c>
      <c r="AB449" s="6" t="str">
        <f>VLOOKUP($A449,PreSurvey!$D:U,18,FALSE)</f>
        <v>Agree Strongly</v>
      </c>
      <c r="AC449" t="s">
        <v>68</v>
      </c>
      <c r="AD449" s="6" t="str">
        <f>VLOOKUP($A449,PreSurvey!$D:V,19,FALSE)</f>
        <v>Disagree Slightly</v>
      </c>
      <c r="AE449" t="s">
        <v>66</v>
      </c>
      <c r="AF449" s="6" t="str">
        <f>VLOOKUP($A449,PreSurvey!$D:W,20,FALSE)</f>
        <v>Disagree Strongly</v>
      </c>
      <c r="AG449" t="s">
        <v>60</v>
      </c>
      <c r="AH449" s="6" t="str">
        <f>VLOOKUP($A449,PreSurvey!$D:X,21,FALSE)</f>
        <v>Agree Slightly</v>
      </c>
      <c r="AI449" t="s">
        <v>65</v>
      </c>
      <c r="AJ449" s="6" t="str">
        <f>VLOOKUP($A449,PreSurvey!$D:Y,22,FALSE)</f>
        <v>Disagree Strongly</v>
      </c>
      <c r="AK449" t="s">
        <v>67</v>
      </c>
      <c r="AL449" s="6" t="str">
        <f>VLOOKUP($A449,PreSurvey!$D:Z,23,FALSE)</f>
        <v>Disagree Strongly</v>
      </c>
      <c r="AM449" t="s">
        <v>67</v>
      </c>
      <c r="AN449" s="6" t="str">
        <f>VLOOKUP($A449,PreSurvey!$D:AA,24,FALSE)</f>
        <v>Disagree Strongly</v>
      </c>
      <c r="AO449" t="s">
        <v>67</v>
      </c>
      <c r="AP449" s="6" t="str">
        <f>VLOOKUP($A449,PreSurvey!$D:AB,25,FALSE)</f>
        <v>Disagree Strongly</v>
      </c>
      <c r="AQ449" t="s">
        <v>67</v>
      </c>
      <c r="AR449" s="6" t="str">
        <f>VLOOKUP($A449,PreSurvey!$D:AC,26,FALSE)</f>
        <v>Disagree Strongly</v>
      </c>
      <c r="AS449" t="s">
        <v>67</v>
      </c>
      <c r="AT449" s="6" t="str">
        <f>VLOOKUP($A449,PreSurvey!$D:AD,27,FALSE)</f>
        <v>Agree Strongly</v>
      </c>
      <c r="AU449" t="s">
        <v>68</v>
      </c>
      <c r="AV449" s="6" t="str">
        <f>VLOOKUP($A449,PreSurvey!$D:AE,28,FALSE)</f>
        <v>Agree Strongly</v>
      </c>
      <c r="AW449" t="s">
        <v>60</v>
      </c>
      <c r="AX449" s="6" t="str">
        <f>VLOOKUP($A449,PreSurvey!$D:AF,29,FALSE)</f>
        <v>Agree Slightly</v>
      </c>
      <c r="AY449" t="s">
        <v>66</v>
      </c>
      <c r="AZ449" s="6" t="str">
        <f>VLOOKUP($A449,PreSurvey!$D:AG,30,FALSE)</f>
        <v>Agree Slightly</v>
      </c>
      <c r="BA449" t="s">
        <v>66</v>
      </c>
      <c r="BB449" s="6" t="str">
        <f>VLOOKUP($A449,PreSurvey!$D:AH,31,FALSE)</f>
        <v>Agree Strongly</v>
      </c>
      <c r="BC449" t="s">
        <v>68</v>
      </c>
      <c r="BD449" s="6" t="str">
        <f>VLOOKUP($A449,PreSurvey!$D:AI,32,FALSE)</f>
        <v>Agree Strongly</v>
      </c>
      <c r="BE449" t="s">
        <v>68</v>
      </c>
      <c r="BF449" s="6" t="str">
        <f>VLOOKUP($A449,PreSurvey!$D:AJ,33,FALSE)</f>
        <v>Disagree Strongly</v>
      </c>
      <c r="BG449" t="s">
        <v>66</v>
      </c>
      <c r="BH449" s="6" t="str">
        <f>VLOOKUP($A449,PreSurvey!$D:AK,34,FALSE)</f>
        <v>Disagree Strongly</v>
      </c>
      <c r="BI449" t="s">
        <v>67</v>
      </c>
      <c r="BJ449" s="6" t="str">
        <f>VLOOKUP($A449,PreSurvey!$D:AL,35,FALSE)</f>
        <v>Disagree Strongly</v>
      </c>
      <c r="BK449" t="s">
        <v>67</v>
      </c>
      <c r="BL449" s="6" t="str">
        <f>VLOOKUP($A449,PreSurvey!$D:AM,36,FALSE)</f>
        <v>Agree Slightly</v>
      </c>
      <c r="BM449" t="s">
        <v>67</v>
      </c>
      <c r="BN449" s="6" t="str">
        <f>VLOOKUP($A449,PreSurvey!$D:AN,37,FALSE)</f>
        <v>Disagree Strongly</v>
      </c>
      <c r="BO449" t="s">
        <v>67</v>
      </c>
      <c r="BP449" s="6" t="str">
        <f>VLOOKUP($A449,PreSurvey!$D:AO,38,FALSE)</f>
        <v>Disagree Strongly</v>
      </c>
      <c r="BQ449" t="s">
        <v>67</v>
      </c>
      <c r="BR449" s="6" t="str">
        <f>VLOOKUP($A449,PreSurvey!$D:AP,39,FALSE)</f>
        <v>Disagree Strongly</v>
      </c>
      <c r="BS449" t="s">
        <v>67</v>
      </c>
      <c r="BT449" s="6" t="str">
        <f>VLOOKUP($A449,PreSurvey!$D:AQ,40,FALSE)</f>
        <v>Disagree Strongly</v>
      </c>
      <c r="BU449" t="s">
        <v>67</v>
      </c>
      <c r="BV449" s="6" t="str">
        <f>VLOOKUP($A449,PreSurvey!$D:AR,41,FALSE)</f>
        <v>Disagree Strongly</v>
      </c>
      <c r="BW449" t="s">
        <v>67</v>
      </c>
      <c r="BX449" s="6" t="str">
        <f>VLOOKUP($A449,PreSurvey!$D:AS,42,FALSE)</f>
        <v>Disagree Strongly</v>
      </c>
      <c r="BY449" t="s">
        <v>67</v>
      </c>
      <c r="BZ449" s="6" t="str">
        <f>VLOOKUP($A449,PreSurvey!$D:AT,43,FALSE)</f>
        <v>Agree Strongly</v>
      </c>
      <c r="CA449" t="s">
        <v>68</v>
      </c>
      <c r="CB449" s="6" t="str">
        <f>VLOOKUP($A449,PreSurvey!$D:AU,44,FALSE)</f>
        <v>Agree Strongly</v>
      </c>
      <c r="CC449" t="s">
        <v>68</v>
      </c>
      <c r="CD449" s="6" t="str">
        <f>VLOOKUP($A449,PreSurvey!$D:AV,45,FALSE)</f>
        <v>Agree Strongly</v>
      </c>
      <c r="CE449" t="s">
        <v>68</v>
      </c>
      <c r="CF449" s="6" t="str">
        <f>VLOOKUP($A449,PreSurvey!$D:AW,46,FALSE)</f>
        <v>Agree Strongly</v>
      </c>
      <c r="CG449" t="s">
        <v>68</v>
      </c>
      <c r="CH449" s="6" t="str">
        <f>VLOOKUP($A449,PreSurvey!$D:AX,47,FALSE)</f>
        <v>Agree Strongly</v>
      </c>
      <c r="CI449" t="s">
        <v>68</v>
      </c>
      <c r="CJ449" s="6" t="str">
        <f>VLOOKUP($A449,PreSurvey!$D:AY,48,FALSE)</f>
        <v>Agree Strongly</v>
      </c>
      <c r="CK449" t="s">
        <v>68</v>
      </c>
      <c r="CL449">
        <v>836</v>
      </c>
      <c r="CM449" s="3">
        <v>44440.157638888886</v>
      </c>
    </row>
    <row r="450" spans="1:91" x14ac:dyDescent="0.35">
      <c r="A450" s="5" t="s">
        <v>259</v>
      </c>
      <c r="B450" t="s">
        <v>76</v>
      </c>
      <c r="C450" t="s">
        <v>705</v>
      </c>
      <c r="D450" t="s">
        <v>56</v>
      </c>
      <c r="E450" s="6" t="s">
        <v>58</v>
      </c>
      <c r="F450" s="6" t="s">
        <v>73</v>
      </c>
      <c r="G450" s="6" t="s">
        <v>58</v>
      </c>
      <c r="H450" s="6" t="s">
        <v>74</v>
      </c>
      <c r="I450">
        <v>5</v>
      </c>
      <c r="J450">
        <v>5</v>
      </c>
      <c r="K450">
        <v>5</v>
      </c>
      <c r="L450" s="6" t="str">
        <f>VLOOKUP($A450,PreSurvey!$D:M,10,FALSE)</f>
        <v>Disagree Slightly</v>
      </c>
      <c r="M450" t="s">
        <v>65</v>
      </c>
      <c r="N450" s="6" t="str">
        <f>VLOOKUP($A450,PreSurvey!$D:N,11,FALSE)</f>
        <v>Disagree Slightly</v>
      </c>
      <c r="O450" t="s">
        <v>68</v>
      </c>
      <c r="P450" s="6" t="str">
        <f>VLOOKUP($A450,PreSurvey!$D:O,12,FALSE)</f>
        <v>Disagree Slightly</v>
      </c>
      <c r="Q450" t="s">
        <v>65</v>
      </c>
      <c r="R450" s="6" t="str">
        <f>VLOOKUP($A450,PreSurvey!$D:P,13,FALSE)</f>
        <v>Agree Slightly</v>
      </c>
      <c r="S450" t="s">
        <v>65</v>
      </c>
      <c r="T450" s="6" t="str">
        <f>VLOOKUP($A450,PreSurvey!$D:Q,14,FALSE)</f>
        <v>Agree Slightly</v>
      </c>
      <c r="U450" t="s">
        <v>65</v>
      </c>
      <c r="V450" s="6" t="str">
        <f>VLOOKUP($A450,PreSurvey!$D:R,15,FALSE)</f>
        <v>Disagree Strongly</v>
      </c>
      <c r="W450" t="s">
        <v>65</v>
      </c>
      <c r="X450" s="6" t="str">
        <f>VLOOKUP($A450,PreSurvey!$D:S,16,FALSE)</f>
        <v>Disagree Strongly</v>
      </c>
      <c r="Y450" t="s">
        <v>65</v>
      </c>
      <c r="Z450" s="6" t="str">
        <f>VLOOKUP($A450,PreSurvey!$D:T,17,FALSE)</f>
        <v>Disagree Strongly</v>
      </c>
      <c r="AA450" t="s">
        <v>65</v>
      </c>
      <c r="AB450" s="6" t="str">
        <f>VLOOKUP($A450,PreSurvey!$D:U,18,FALSE)</f>
        <v>Agree Strongly</v>
      </c>
      <c r="AC450" t="s">
        <v>65</v>
      </c>
      <c r="AD450" s="6" t="str">
        <f>VLOOKUP($A450,PreSurvey!$D:V,19,FALSE)</f>
        <v>Agree Slightly</v>
      </c>
      <c r="AE450" t="s">
        <v>65</v>
      </c>
      <c r="AF450" s="6" t="str">
        <f>VLOOKUP($A450,PreSurvey!$D:W,20,FALSE)</f>
        <v>Neither Agree nor Disagree</v>
      </c>
      <c r="AG450" t="s">
        <v>65</v>
      </c>
      <c r="AH450" s="6" t="str">
        <f>VLOOKUP($A450,PreSurvey!$D:X,21,FALSE)</f>
        <v>Disagree Strongly</v>
      </c>
      <c r="AI450" t="s">
        <v>68</v>
      </c>
      <c r="AJ450" s="6" t="str">
        <f>VLOOKUP($A450,PreSurvey!$D:Y,22,FALSE)</f>
        <v>Disagree Slightly</v>
      </c>
      <c r="AK450" t="s">
        <v>65</v>
      </c>
      <c r="AL450" s="6" t="str">
        <f>VLOOKUP($A450,PreSurvey!$D:Z,23,FALSE)</f>
        <v>Disagree Slightly</v>
      </c>
      <c r="AM450" t="s">
        <v>60</v>
      </c>
      <c r="AN450" s="6" t="str">
        <f>VLOOKUP($A450,PreSurvey!$D:AA,24,FALSE)</f>
        <v>Disagree Slightly</v>
      </c>
      <c r="AO450" t="s">
        <v>60</v>
      </c>
      <c r="AP450" s="6" t="str">
        <f>VLOOKUP($A450,PreSurvey!$D:AB,25,FALSE)</f>
        <v>Disagree Strongly</v>
      </c>
      <c r="AQ450" t="s">
        <v>68</v>
      </c>
      <c r="AR450" s="6" t="str">
        <f>VLOOKUP($A450,PreSurvey!$D:AC,26,FALSE)</f>
        <v>Agree Slightly</v>
      </c>
      <c r="AS450" t="s">
        <v>60</v>
      </c>
      <c r="AT450" s="6" t="str">
        <f>VLOOKUP($A450,PreSurvey!$D:AD,27,FALSE)</f>
        <v>Agree Slightly</v>
      </c>
      <c r="AU450" t="s">
        <v>65</v>
      </c>
      <c r="AV450" s="6" t="str">
        <f>VLOOKUP($A450,PreSurvey!$D:AE,28,FALSE)</f>
        <v>Disagree Slightly</v>
      </c>
      <c r="AW450" t="s">
        <v>60</v>
      </c>
      <c r="AX450" s="6" t="str">
        <f>VLOOKUP($A450,PreSurvey!$D:AF,29,FALSE)</f>
        <v>Agree Slightly</v>
      </c>
      <c r="AY450" t="s">
        <v>68</v>
      </c>
      <c r="AZ450" s="6" t="str">
        <f>VLOOKUP($A450,PreSurvey!$D:AG,30,FALSE)</f>
        <v>Agree Slightly</v>
      </c>
      <c r="BA450" t="s">
        <v>66</v>
      </c>
      <c r="BB450" s="6" t="str">
        <f>VLOOKUP($A450,PreSurvey!$D:AH,31,FALSE)</f>
        <v>Agree Slightly</v>
      </c>
      <c r="BC450" t="s">
        <v>68</v>
      </c>
      <c r="BD450" s="6" t="str">
        <f>VLOOKUP($A450,PreSurvey!$D:AI,32,FALSE)</f>
        <v>Agree Strongly</v>
      </c>
      <c r="BE450" t="s">
        <v>60</v>
      </c>
      <c r="BF450" s="6" t="str">
        <f>VLOOKUP($A450,PreSurvey!$D:AJ,33,FALSE)</f>
        <v>Neither Agree nor Disagree</v>
      </c>
      <c r="BG450" t="s">
        <v>60</v>
      </c>
      <c r="BH450" s="6" t="str">
        <f>VLOOKUP($A450,PreSurvey!$D:AK,34,FALSE)</f>
        <v>Disagree Strongly</v>
      </c>
      <c r="BI450" t="s">
        <v>60</v>
      </c>
      <c r="BJ450" s="6" t="str">
        <f>VLOOKUP($A450,PreSurvey!$D:AL,35,FALSE)</f>
        <v>Disagree Slightly</v>
      </c>
      <c r="BK450" t="s">
        <v>60</v>
      </c>
      <c r="BL450" s="6" t="str">
        <f>VLOOKUP($A450,PreSurvey!$D:AM,36,FALSE)</f>
        <v>Neither Agree nor Disagree</v>
      </c>
      <c r="BM450" t="s">
        <v>60</v>
      </c>
      <c r="BN450" s="6" t="str">
        <f>VLOOKUP($A450,PreSurvey!$D:AN,37,FALSE)</f>
        <v>Agree Slightly</v>
      </c>
      <c r="BO450" t="s">
        <v>66</v>
      </c>
      <c r="BP450" s="6" t="str">
        <f>VLOOKUP($A450,PreSurvey!$D:AO,38,FALSE)</f>
        <v>Disagree Strongly</v>
      </c>
      <c r="BQ450" t="s">
        <v>60</v>
      </c>
      <c r="BR450" s="6" t="str">
        <f>VLOOKUP($A450,PreSurvey!$D:AP,39,FALSE)</f>
        <v>Disagree Strongly</v>
      </c>
      <c r="BS450" t="s">
        <v>60</v>
      </c>
      <c r="BT450" s="6" t="str">
        <f>VLOOKUP($A450,PreSurvey!$D:AQ,40,FALSE)</f>
        <v>Disagree Slightly</v>
      </c>
      <c r="BU450" t="s">
        <v>60</v>
      </c>
      <c r="BV450" s="6" t="str">
        <f>VLOOKUP($A450,PreSurvey!$D:AR,41,FALSE)</f>
        <v>Disagree Slightly</v>
      </c>
      <c r="BW450" t="s">
        <v>65</v>
      </c>
      <c r="BX450" s="6" t="str">
        <f>VLOOKUP($A450,PreSurvey!$D:AS,42,FALSE)</f>
        <v>Disagree Slightly</v>
      </c>
      <c r="BY450" t="s">
        <v>66</v>
      </c>
      <c r="BZ450" s="6" t="str">
        <f>VLOOKUP($A450,PreSurvey!$D:AT,43,FALSE)</f>
        <v>Disagree Slightly</v>
      </c>
      <c r="CA450" t="s">
        <v>65</v>
      </c>
      <c r="CB450" s="6" t="str">
        <f>VLOOKUP($A450,PreSurvey!$D:AU,44,FALSE)</f>
        <v>Neither Agree nor Disagree</v>
      </c>
      <c r="CC450" t="s">
        <v>60</v>
      </c>
      <c r="CD450" s="6" t="str">
        <f>VLOOKUP($A450,PreSurvey!$D:AV,45,FALSE)</f>
        <v>Agree Slightly</v>
      </c>
      <c r="CE450" t="s">
        <v>65</v>
      </c>
      <c r="CF450" s="6" t="str">
        <f>VLOOKUP($A450,PreSurvey!$D:AW,46,FALSE)</f>
        <v>Agree Slightly</v>
      </c>
      <c r="CG450" t="s">
        <v>65</v>
      </c>
      <c r="CH450" s="6" t="str">
        <f>VLOOKUP($A450,PreSurvey!$D:AX,47,FALSE)</f>
        <v>Agree Slightly</v>
      </c>
      <c r="CI450" t="s">
        <v>65</v>
      </c>
      <c r="CJ450" s="6" t="str">
        <f>VLOOKUP($A450,PreSurvey!$D:AY,48,FALSE)</f>
        <v>Agree Slightly</v>
      </c>
      <c r="CK450" t="s">
        <v>65</v>
      </c>
      <c r="CL450">
        <v>812</v>
      </c>
      <c r="CM450" s="3">
        <v>44439.59375</v>
      </c>
    </row>
    <row r="451" spans="1:91" x14ac:dyDescent="0.35">
      <c r="A451" s="5" t="s">
        <v>262</v>
      </c>
      <c r="B451" t="s">
        <v>76</v>
      </c>
      <c r="C451" t="s">
        <v>702</v>
      </c>
      <c r="D451" t="s">
        <v>63</v>
      </c>
      <c r="E451" s="6" t="s">
        <v>58</v>
      </c>
      <c r="F451" s="6" t="s">
        <v>73</v>
      </c>
      <c r="G451" s="6" t="s">
        <v>58</v>
      </c>
      <c r="H451" s="6" t="s">
        <v>74</v>
      </c>
      <c r="I451">
        <v>5</v>
      </c>
      <c r="J451">
        <v>5</v>
      </c>
      <c r="K451">
        <v>5</v>
      </c>
      <c r="L451" s="6" t="str">
        <f>VLOOKUP($A451,PreSurvey!$D:M,10,FALSE)</f>
        <v>Disagree Slightly</v>
      </c>
      <c r="M451" t="s">
        <v>68</v>
      </c>
      <c r="N451" s="6" t="str">
        <f>VLOOKUP($A451,PreSurvey!$D:N,11,FALSE)</f>
        <v>Disagree Slightly</v>
      </c>
      <c r="O451" t="s">
        <v>68</v>
      </c>
      <c r="P451" s="6" t="str">
        <f>VLOOKUP($A451,PreSurvey!$D:O,12,FALSE)</f>
        <v>Disagree Slightly</v>
      </c>
      <c r="Q451" t="s">
        <v>67</v>
      </c>
      <c r="R451" s="6" t="str">
        <f>VLOOKUP($A451,PreSurvey!$D:P,13,FALSE)</f>
        <v>Agree Slightly</v>
      </c>
      <c r="S451" t="s">
        <v>68</v>
      </c>
      <c r="T451" s="6" t="str">
        <f>VLOOKUP($A451,PreSurvey!$D:Q,14,FALSE)</f>
        <v>Agree Slightly</v>
      </c>
      <c r="U451" t="s">
        <v>68</v>
      </c>
      <c r="V451" s="6" t="str">
        <f>VLOOKUP($A451,PreSurvey!$D:R,15,FALSE)</f>
        <v>Disagree Slightly</v>
      </c>
      <c r="W451" t="s">
        <v>67</v>
      </c>
      <c r="X451" s="6" t="str">
        <f>VLOOKUP($A451,PreSurvey!$D:S,16,FALSE)</f>
        <v>Disagree Slightly</v>
      </c>
      <c r="Y451" t="s">
        <v>67</v>
      </c>
      <c r="Z451" s="6" t="str">
        <f>VLOOKUP($A451,PreSurvey!$D:T,17,FALSE)</f>
        <v>Disagree Slightly</v>
      </c>
      <c r="AA451" t="s">
        <v>67</v>
      </c>
      <c r="AB451" s="6" t="str">
        <f>VLOOKUP($A451,PreSurvey!$D:U,18,FALSE)</f>
        <v>Agree Slightly</v>
      </c>
      <c r="AC451" t="s">
        <v>68</v>
      </c>
      <c r="AD451" s="6" t="str">
        <f>VLOOKUP($A451,PreSurvey!$D:V,19,FALSE)</f>
        <v>Agree Slightly</v>
      </c>
      <c r="AE451" t="s">
        <v>68</v>
      </c>
      <c r="AF451" s="6" t="str">
        <f>VLOOKUP($A451,PreSurvey!$D:W,20,FALSE)</f>
        <v>Neither Agree nor Disagree</v>
      </c>
      <c r="AG451" t="s">
        <v>68</v>
      </c>
      <c r="AH451" s="6" t="str">
        <f>VLOOKUP($A451,PreSurvey!$D:X,21,FALSE)</f>
        <v>Agree Slightly</v>
      </c>
      <c r="AI451" t="s">
        <v>68</v>
      </c>
      <c r="AJ451" s="6" t="str">
        <f>VLOOKUP($A451,PreSurvey!$D:Y,22,FALSE)</f>
        <v>Disagree Slightly</v>
      </c>
      <c r="AK451" t="s">
        <v>67</v>
      </c>
      <c r="AL451" s="6" t="str">
        <f>VLOOKUP($A451,PreSurvey!$D:Z,23,FALSE)</f>
        <v>Disagree Slightly</v>
      </c>
      <c r="AM451" t="s">
        <v>67</v>
      </c>
      <c r="AN451" s="6" t="str">
        <f>VLOOKUP($A451,PreSurvey!$D:AA,24,FALSE)</f>
        <v>Disagree Slightly</v>
      </c>
      <c r="AO451" t="s">
        <v>67</v>
      </c>
      <c r="AP451" s="6" t="str">
        <f>VLOOKUP($A451,PreSurvey!$D:AB,25,FALSE)</f>
        <v>Disagree Slightly</v>
      </c>
      <c r="AQ451" t="s">
        <v>67</v>
      </c>
      <c r="AR451" s="6" t="str">
        <f>VLOOKUP($A451,PreSurvey!$D:AC,26,FALSE)</f>
        <v>Disagree Slightly</v>
      </c>
      <c r="AS451" t="s">
        <v>67</v>
      </c>
      <c r="AT451" s="6" t="str">
        <f>VLOOKUP($A451,PreSurvey!$D:AD,27,FALSE)</f>
        <v>Disagree Slightly</v>
      </c>
      <c r="AU451" t="s">
        <v>68</v>
      </c>
      <c r="AV451" s="6" t="str">
        <f>VLOOKUP($A451,PreSurvey!$D:AE,28,FALSE)</f>
        <v>Disagree Slightly</v>
      </c>
      <c r="AW451" t="s">
        <v>67</v>
      </c>
      <c r="AX451" s="6" t="str">
        <f>VLOOKUP($A451,PreSurvey!$D:AF,29,FALSE)</f>
        <v>Disagree Slightly</v>
      </c>
      <c r="AY451" t="s">
        <v>67</v>
      </c>
      <c r="AZ451" s="6" t="str">
        <f>VLOOKUP($A451,PreSurvey!$D:AG,30,FALSE)</f>
        <v>Disagree Slightly</v>
      </c>
      <c r="BA451" t="s">
        <v>67</v>
      </c>
      <c r="BB451" s="6" t="str">
        <f>VLOOKUP($A451,PreSurvey!$D:AH,31,FALSE)</f>
        <v>Disagree Slightly</v>
      </c>
      <c r="BC451" t="s">
        <v>68</v>
      </c>
      <c r="BD451" s="6" t="str">
        <f>VLOOKUP($A451,PreSurvey!$D:AI,32,FALSE)</f>
        <v>Agree Slightly</v>
      </c>
      <c r="BE451" t="s">
        <v>68</v>
      </c>
      <c r="BF451" s="6" t="str">
        <f>VLOOKUP($A451,PreSurvey!$D:AJ,33,FALSE)</f>
        <v>Disagree Slightly</v>
      </c>
      <c r="BG451" t="s">
        <v>68</v>
      </c>
      <c r="BH451" s="6" t="str">
        <f>VLOOKUP($A451,PreSurvey!$D:AK,34,FALSE)</f>
        <v>Disagree Slightly</v>
      </c>
      <c r="BI451" t="s">
        <v>67</v>
      </c>
      <c r="BJ451" s="6" t="str">
        <f>VLOOKUP($A451,PreSurvey!$D:AL,35,FALSE)</f>
        <v>Disagree Slightly</v>
      </c>
      <c r="BK451" t="s">
        <v>67</v>
      </c>
      <c r="BL451" s="6" t="str">
        <f>VLOOKUP($A451,PreSurvey!$D:AM,36,FALSE)</f>
        <v>Disagree Slightly</v>
      </c>
      <c r="BM451" t="s">
        <v>67</v>
      </c>
      <c r="BN451" s="6" t="str">
        <f>VLOOKUP($A451,PreSurvey!$D:AN,37,FALSE)</f>
        <v>Neither Agree nor Disagree</v>
      </c>
      <c r="BO451" t="s">
        <v>68</v>
      </c>
      <c r="BP451" s="6" t="str">
        <f>VLOOKUP($A451,PreSurvey!$D:AO,38,FALSE)</f>
        <v>Disagree Slightly</v>
      </c>
      <c r="BQ451" t="s">
        <v>67</v>
      </c>
      <c r="BR451" s="6" t="str">
        <f>VLOOKUP($A451,PreSurvey!$D:AP,39,FALSE)</f>
        <v>Disagree Strongly</v>
      </c>
      <c r="BS451" t="s">
        <v>67</v>
      </c>
      <c r="BT451" s="6" t="str">
        <f>VLOOKUP($A451,PreSurvey!$D:AQ,40,FALSE)</f>
        <v>Disagree Strongly</v>
      </c>
      <c r="BU451" t="s">
        <v>67</v>
      </c>
      <c r="BV451" s="6" t="str">
        <f>VLOOKUP($A451,PreSurvey!$D:AR,41,FALSE)</f>
        <v>Disagree Strongly</v>
      </c>
      <c r="BW451" t="s">
        <v>67</v>
      </c>
      <c r="BX451" s="6" t="str">
        <f>VLOOKUP($A451,PreSurvey!$D:AS,42,FALSE)</f>
        <v>Disagree Strongly</v>
      </c>
      <c r="BY451" t="s">
        <v>67</v>
      </c>
      <c r="BZ451" s="6" t="str">
        <f>VLOOKUP($A451,PreSurvey!$D:AT,43,FALSE)</f>
        <v>Agree Strongly</v>
      </c>
      <c r="CA451" t="s">
        <v>68</v>
      </c>
      <c r="CB451" s="6" t="str">
        <f>VLOOKUP($A451,PreSurvey!$D:AU,44,FALSE)</f>
        <v>Agree Strongly</v>
      </c>
      <c r="CC451" t="s">
        <v>68</v>
      </c>
      <c r="CD451" s="6" t="str">
        <f>VLOOKUP($A451,PreSurvey!$D:AV,45,FALSE)</f>
        <v>Agree Strongly</v>
      </c>
      <c r="CE451" t="s">
        <v>68</v>
      </c>
      <c r="CF451" s="6" t="str">
        <f>VLOOKUP($A451,PreSurvey!$D:AW,46,FALSE)</f>
        <v>Agree Strongly</v>
      </c>
      <c r="CG451" t="s">
        <v>68</v>
      </c>
      <c r="CH451" s="6" t="str">
        <f>VLOOKUP($A451,PreSurvey!$D:AX,47,FALSE)</f>
        <v>Agree Strongly</v>
      </c>
      <c r="CI451" t="s">
        <v>68</v>
      </c>
      <c r="CJ451" s="6" t="str">
        <f>VLOOKUP($A451,PreSurvey!$D:AY,48,FALSE)</f>
        <v>Agree Strongly</v>
      </c>
      <c r="CK451" t="s">
        <v>68</v>
      </c>
      <c r="CL451">
        <v>811</v>
      </c>
      <c r="CM451" s="3">
        <v>44439.590277777781</v>
      </c>
    </row>
    <row r="452" spans="1:91" x14ac:dyDescent="0.35">
      <c r="A452" s="5" t="s">
        <v>254</v>
      </c>
      <c r="B452" t="s">
        <v>76</v>
      </c>
      <c r="C452" t="s">
        <v>702</v>
      </c>
      <c r="D452" t="s">
        <v>63</v>
      </c>
      <c r="E452" s="6" t="s">
        <v>58</v>
      </c>
      <c r="F452" s="6" t="s">
        <v>73</v>
      </c>
      <c r="G452" s="6" t="s">
        <v>58</v>
      </c>
      <c r="H452" s="6" t="s">
        <v>74</v>
      </c>
      <c r="I452">
        <v>5</v>
      </c>
      <c r="J452">
        <v>5</v>
      </c>
      <c r="K452">
        <v>5</v>
      </c>
      <c r="L452" s="6" t="str">
        <f>VLOOKUP($A452,PreSurvey!$D:M,10,FALSE)</f>
        <v>Disagree Strongly</v>
      </c>
      <c r="M452" t="s">
        <v>68</v>
      </c>
      <c r="N452" s="6" t="str">
        <f>VLOOKUP($A452,PreSurvey!$D:N,11,FALSE)</f>
        <v>Disagree Strongly</v>
      </c>
      <c r="O452" t="s">
        <v>67</v>
      </c>
      <c r="P452" s="6" t="str">
        <f>VLOOKUP($A452,PreSurvey!$D:O,12,FALSE)</f>
        <v>Disagree Strongly</v>
      </c>
      <c r="Q452" t="s">
        <v>67</v>
      </c>
      <c r="R452" s="6" t="str">
        <f>VLOOKUP($A452,PreSurvey!$D:P,13,FALSE)</f>
        <v>Neither Agree nor Disagree</v>
      </c>
      <c r="S452" t="s">
        <v>68</v>
      </c>
      <c r="T452" s="6" t="str">
        <f>VLOOKUP($A452,PreSurvey!$D:Q,14,FALSE)</f>
        <v>Neither Agree nor Disagree</v>
      </c>
      <c r="U452" t="s">
        <v>68</v>
      </c>
      <c r="V452" s="6" t="str">
        <f>VLOOKUP($A452,PreSurvey!$D:R,15,FALSE)</f>
        <v>Disagree Strongly</v>
      </c>
      <c r="W452" t="s">
        <v>67</v>
      </c>
      <c r="X452" s="6" t="str">
        <f>VLOOKUP($A452,PreSurvey!$D:S,16,FALSE)</f>
        <v>Disagree Strongly</v>
      </c>
      <c r="Y452" t="s">
        <v>68</v>
      </c>
      <c r="Z452" s="6" t="str">
        <f>VLOOKUP($A452,PreSurvey!$D:T,17,FALSE)</f>
        <v>Disagree Strongly</v>
      </c>
      <c r="AA452" t="s">
        <v>67</v>
      </c>
      <c r="AB452" s="6" t="str">
        <f>VLOOKUP($A452,PreSurvey!$D:U,18,FALSE)</f>
        <v>Agree Slightly</v>
      </c>
      <c r="AC452" t="s">
        <v>68</v>
      </c>
      <c r="AD452" s="6" t="str">
        <f>VLOOKUP($A452,PreSurvey!$D:V,19,FALSE)</f>
        <v>Disagree Strongly</v>
      </c>
      <c r="AE452" t="s">
        <v>67</v>
      </c>
      <c r="AF452" s="6" t="str">
        <f>VLOOKUP($A452,PreSurvey!$D:W,20,FALSE)</f>
        <v>Disagree Strongly</v>
      </c>
      <c r="AG452" t="s">
        <v>68</v>
      </c>
      <c r="AH452" s="6" t="str">
        <f>VLOOKUP($A452,PreSurvey!$D:X,21,FALSE)</f>
        <v>Disagree Strongly</v>
      </c>
      <c r="AI452" t="s">
        <v>60</v>
      </c>
      <c r="AJ452" s="6" t="str">
        <f>VLOOKUP($A452,PreSurvey!$D:Y,22,FALSE)</f>
        <v>Disagree Strongly</v>
      </c>
      <c r="AK452" t="s">
        <v>67</v>
      </c>
      <c r="AL452" s="6" t="str">
        <f>VLOOKUP($A452,PreSurvey!$D:Z,23,FALSE)</f>
        <v>Disagree Strongly</v>
      </c>
      <c r="AM452" t="s">
        <v>67</v>
      </c>
      <c r="AN452" s="6" t="str">
        <f>VLOOKUP($A452,PreSurvey!$D:AA,24,FALSE)</f>
        <v>Disagree Strongly</v>
      </c>
      <c r="AO452" t="s">
        <v>67</v>
      </c>
      <c r="AP452" s="6" t="str">
        <f>VLOOKUP($A452,PreSurvey!$D:AB,25,FALSE)</f>
        <v>Disagree Strongly</v>
      </c>
      <c r="AQ452" t="s">
        <v>67</v>
      </c>
      <c r="AR452" s="6" t="str">
        <f>VLOOKUP($A452,PreSurvey!$D:AC,26,FALSE)</f>
        <v>Disagree Strongly</v>
      </c>
      <c r="AS452" t="s">
        <v>67</v>
      </c>
      <c r="AT452" s="6" t="str">
        <f>VLOOKUP($A452,PreSurvey!$D:AD,27,FALSE)</f>
        <v>Agree Strongly</v>
      </c>
      <c r="AU452" t="s">
        <v>68</v>
      </c>
      <c r="AV452" s="6" t="str">
        <f>VLOOKUP($A452,PreSurvey!$D:AE,28,FALSE)</f>
        <v>Disagree Strongly</v>
      </c>
      <c r="AW452" t="s">
        <v>67</v>
      </c>
      <c r="AX452" s="6" t="str">
        <f>VLOOKUP($A452,PreSurvey!$D:AF,29,FALSE)</f>
        <v>Agree Slightly</v>
      </c>
      <c r="AY452" t="s">
        <v>60</v>
      </c>
      <c r="AZ452" s="6" t="str">
        <f>VLOOKUP($A452,PreSurvey!$D:AG,30,FALSE)</f>
        <v>Neither Agree nor Disagree</v>
      </c>
      <c r="BA452" t="s">
        <v>60</v>
      </c>
      <c r="BB452" s="6" t="str">
        <f>VLOOKUP($A452,PreSurvey!$D:AH,31,FALSE)</f>
        <v>Neither Agree nor Disagree</v>
      </c>
      <c r="BC452" t="s">
        <v>68</v>
      </c>
      <c r="BD452" s="6" t="str">
        <f>VLOOKUP($A452,PreSurvey!$D:AI,32,FALSE)</f>
        <v>Neither Agree nor Disagree</v>
      </c>
      <c r="BE452" t="s">
        <v>68</v>
      </c>
      <c r="BF452" s="6" t="str">
        <f>VLOOKUP($A452,PreSurvey!$D:AJ,33,FALSE)</f>
        <v>Disagree Strongly</v>
      </c>
      <c r="BG452" t="s">
        <v>67</v>
      </c>
      <c r="BH452" s="6" t="str">
        <f>VLOOKUP($A452,PreSurvey!$D:AK,34,FALSE)</f>
        <v>Disagree Strongly</v>
      </c>
      <c r="BI452" t="s">
        <v>67</v>
      </c>
      <c r="BJ452" s="6" t="str">
        <f>VLOOKUP($A452,PreSurvey!$D:AL,35,FALSE)</f>
        <v>Disagree Strongly</v>
      </c>
      <c r="BK452" t="s">
        <v>67</v>
      </c>
      <c r="BL452" s="6" t="str">
        <f>VLOOKUP($A452,PreSurvey!$D:AM,36,FALSE)</f>
        <v>Disagree Strongly</v>
      </c>
      <c r="BM452" t="s">
        <v>67</v>
      </c>
      <c r="BN452" s="6" t="str">
        <f>VLOOKUP($A452,PreSurvey!$D:AN,37,FALSE)</f>
        <v>Agree Strongly</v>
      </c>
      <c r="BO452" t="s">
        <v>65</v>
      </c>
      <c r="BP452" s="6" t="str">
        <f>VLOOKUP($A452,PreSurvey!$D:AO,38,FALSE)</f>
        <v>Disagree Strongly</v>
      </c>
      <c r="BQ452" t="s">
        <v>67</v>
      </c>
      <c r="BR452" s="6" t="str">
        <f>VLOOKUP($A452,PreSurvey!$D:AP,39,FALSE)</f>
        <v>Disagree Strongly</v>
      </c>
      <c r="BS452" t="s">
        <v>67</v>
      </c>
      <c r="BT452" s="6" t="str">
        <f>VLOOKUP($A452,PreSurvey!$D:AQ,40,FALSE)</f>
        <v>Disagree Strongly</v>
      </c>
      <c r="BU452" t="s">
        <v>67</v>
      </c>
      <c r="BV452" s="6" t="str">
        <f>VLOOKUP($A452,PreSurvey!$D:AR,41,FALSE)</f>
        <v>Disagree Strongly</v>
      </c>
      <c r="BW452" t="s">
        <v>67</v>
      </c>
      <c r="BX452" s="6" t="str">
        <f>VLOOKUP($A452,PreSurvey!$D:AS,42,FALSE)</f>
        <v>Neither Agree nor Disagree</v>
      </c>
      <c r="BY452" t="s">
        <v>67</v>
      </c>
      <c r="BZ452" s="6" t="str">
        <f>VLOOKUP($A452,PreSurvey!$D:AT,43,FALSE)</f>
        <v>Neither Agree nor Disagree</v>
      </c>
      <c r="CA452" t="s">
        <v>67</v>
      </c>
      <c r="CB452" s="6" t="str">
        <f>VLOOKUP($A452,PreSurvey!$D:AU,44,FALSE)</f>
        <v>Agree Strongly</v>
      </c>
      <c r="CC452" t="s">
        <v>68</v>
      </c>
      <c r="CD452" s="6" t="str">
        <f>VLOOKUP($A452,PreSurvey!$D:AV,45,FALSE)</f>
        <v>Agree Strongly</v>
      </c>
      <c r="CE452" t="s">
        <v>68</v>
      </c>
      <c r="CF452" s="6" t="str">
        <f>VLOOKUP($A452,PreSurvey!$D:AW,46,FALSE)</f>
        <v>Agree Strongly</v>
      </c>
      <c r="CG452" t="s">
        <v>68</v>
      </c>
      <c r="CH452" s="6" t="str">
        <f>VLOOKUP($A452,PreSurvey!$D:AX,47,FALSE)</f>
        <v>Agree Strongly</v>
      </c>
      <c r="CI452" t="s">
        <v>68</v>
      </c>
      <c r="CJ452" s="6" t="str">
        <f>VLOOKUP($A452,PreSurvey!$D:AY,48,FALSE)</f>
        <v>Agree Strongly</v>
      </c>
      <c r="CK452" t="s">
        <v>68</v>
      </c>
      <c r="CL452">
        <v>1088</v>
      </c>
      <c r="CM452" s="3">
        <v>44447.134027777778</v>
      </c>
    </row>
    <row r="453" spans="1:91" x14ac:dyDescent="0.35">
      <c r="A453" s="5" t="s">
        <v>169</v>
      </c>
      <c r="B453" t="s">
        <v>76</v>
      </c>
      <c r="C453" t="s">
        <v>702</v>
      </c>
      <c r="D453" t="s">
        <v>63</v>
      </c>
      <c r="E453" s="6" t="s">
        <v>58</v>
      </c>
      <c r="F453" s="6" t="s">
        <v>73</v>
      </c>
      <c r="G453" s="6" t="s">
        <v>58</v>
      </c>
      <c r="H453" s="6" t="s">
        <v>74</v>
      </c>
      <c r="I453">
        <v>4</v>
      </c>
      <c r="J453">
        <v>3</v>
      </c>
      <c r="K453">
        <v>4</v>
      </c>
      <c r="L453" s="6" t="str">
        <f>VLOOKUP($A453,PreSurvey!$D:M,10,FALSE)</f>
        <v>Neither Agree nor Disagree</v>
      </c>
      <c r="M453" t="s">
        <v>60</v>
      </c>
      <c r="N453" s="6" t="str">
        <f>VLOOKUP($A453,PreSurvey!$D:N,11,FALSE)</f>
        <v>Neither Agree nor Disagree</v>
      </c>
      <c r="O453" t="s">
        <v>60</v>
      </c>
      <c r="P453" s="6" t="str">
        <f>VLOOKUP($A453,PreSurvey!$D:O,12,FALSE)</f>
        <v>Agree Slightly</v>
      </c>
      <c r="Q453" t="s">
        <v>60</v>
      </c>
      <c r="R453" s="6" t="str">
        <f>VLOOKUP($A453,PreSurvey!$D:P,13,FALSE)</f>
        <v>Neither Agree nor Disagree</v>
      </c>
      <c r="S453" t="s">
        <v>60</v>
      </c>
      <c r="T453" s="6" t="str">
        <f>VLOOKUP($A453,PreSurvey!$D:Q,14,FALSE)</f>
        <v>Agree Slightly</v>
      </c>
      <c r="U453" t="s">
        <v>60</v>
      </c>
      <c r="V453" s="6" t="str">
        <f>VLOOKUP($A453,PreSurvey!$D:R,15,FALSE)</f>
        <v>Agree Slightly</v>
      </c>
      <c r="W453" t="s">
        <v>65</v>
      </c>
      <c r="X453" s="6" t="str">
        <f>VLOOKUP($A453,PreSurvey!$D:S,16,FALSE)</f>
        <v>Neither Agree nor Disagree</v>
      </c>
      <c r="Y453" t="s">
        <v>60</v>
      </c>
      <c r="Z453" s="6" t="str">
        <f>VLOOKUP($A453,PreSurvey!$D:T,17,FALSE)</f>
        <v>Neither Agree nor Disagree</v>
      </c>
      <c r="AA453" t="s">
        <v>60</v>
      </c>
      <c r="AB453" s="6" t="str">
        <f>VLOOKUP($A453,PreSurvey!$D:U,18,FALSE)</f>
        <v>Agree Strongly</v>
      </c>
      <c r="AC453" t="s">
        <v>65</v>
      </c>
      <c r="AD453" s="6" t="str">
        <f>VLOOKUP($A453,PreSurvey!$D:V,19,FALSE)</f>
        <v>Agree Strongly</v>
      </c>
      <c r="AE453" t="s">
        <v>65</v>
      </c>
      <c r="AF453" s="6" t="str">
        <f>VLOOKUP($A453,PreSurvey!$D:W,20,FALSE)</f>
        <v>Neither Agree nor Disagree</v>
      </c>
      <c r="AG453" t="s">
        <v>60</v>
      </c>
      <c r="AH453" s="6" t="str">
        <f>VLOOKUP($A453,PreSurvey!$D:X,21,FALSE)</f>
        <v>Neither Agree nor Disagree</v>
      </c>
      <c r="AI453" t="s">
        <v>65</v>
      </c>
      <c r="AJ453" s="6" t="str">
        <f>VLOOKUP($A453,PreSurvey!$D:Y,22,FALSE)</f>
        <v>Agree Strongly</v>
      </c>
      <c r="AK453" t="s">
        <v>60</v>
      </c>
      <c r="AL453" s="6" t="str">
        <f>VLOOKUP($A453,PreSurvey!$D:Z,23,FALSE)</f>
        <v>Agree Slightly</v>
      </c>
      <c r="AM453" t="s">
        <v>65</v>
      </c>
      <c r="AN453" s="6" t="str">
        <f>VLOOKUP($A453,PreSurvey!$D:AA,24,FALSE)</f>
        <v>Agree Slightly</v>
      </c>
      <c r="AO453" t="s">
        <v>60</v>
      </c>
      <c r="AP453" s="6" t="str">
        <f>VLOOKUP($A453,PreSurvey!$D:AB,25,FALSE)</f>
        <v>Disagree Slightly</v>
      </c>
      <c r="AQ453" t="s">
        <v>60</v>
      </c>
      <c r="AR453" s="6" t="str">
        <f>VLOOKUP($A453,PreSurvey!$D:AC,26,FALSE)</f>
        <v>Agree Strongly</v>
      </c>
      <c r="AS453" t="s">
        <v>60</v>
      </c>
      <c r="AT453" s="6" t="str">
        <f>VLOOKUP($A453,PreSurvey!$D:AD,27,FALSE)</f>
        <v>Agree Slightly</v>
      </c>
      <c r="AU453" t="s">
        <v>65</v>
      </c>
      <c r="AV453" s="6" t="str">
        <f>VLOOKUP($A453,PreSurvey!$D:AE,28,FALSE)</f>
        <v>Disagree Strongly</v>
      </c>
      <c r="AW453" t="s">
        <v>65</v>
      </c>
      <c r="AX453" s="6" t="str">
        <f>VLOOKUP($A453,PreSurvey!$D:AF,29,FALSE)</f>
        <v>Agree Slightly</v>
      </c>
      <c r="AY453" t="s">
        <v>65</v>
      </c>
      <c r="AZ453" s="6" t="str">
        <f>VLOOKUP($A453,PreSurvey!$D:AG,30,FALSE)</f>
        <v>Agree Strongly</v>
      </c>
      <c r="BA453" t="s">
        <v>65</v>
      </c>
      <c r="BB453" s="6" t="str">
        <f>VLOOKUP($A453,PreSurvey!$D:AH,31,FALSE)</f>
        <v>Agree Slightly</v>
      </c>
      <c r="BC453" t="s">
        <v>65</v>
      </c>
      <c r="BD453" s="6" t="str">
        <f>VLOOKUP($A453,PreSurvey!$D:AI,32,FALSE)</f>
        <v>Agree Strongly</v>
      </c>
      <c r="BE453" t="s">
        <v>65</v>
      </c>
      <c r="BF453" s="6" t="str">
        <f>VLOOKUP($A453,PreSurvey!$D:AJ,33,FALSE)</f>
        <v>Neither Agree nor Disagree</v>
      </c>
      <c r="BG453" t="s">
        <v>60</v>
      </c>
      <c r="BH453" s="6" t="str">
        <f>VLOOKUP($A453,PreSurvey!$D:AK,34,FALSE)</f>
        <v>Neither Agree nor Disagree</v>
      </c>
      <c r="BI453" t="s">
        <v>60</v>
      </c>
      <c r="BJ453" s="6" t="str">
        <f>VLOOKUP($A453,PreSurvey!$D:AL,35,FALSE)</f>
        <v>Disagree Slightly</v>
      </c>
      <c r="BK453" t="s">
        <v>60</v>
      </c>
      <c r="BL453" s="6" t="str">
        <f>VLOOKUP($A453,PreSurvey!$D:AM,36,FALSE)</f>
        <v>Agree Slightly</v>
      </c>
      <c r="BM453" t="s">
        <v>60</v>
      </c>
      <c r="BN453" s="6" t="str">
        <f>VLOOKUP($A453,PreSurvey!$D:AN,37,FALSE)</f>
        <v>Neither Agree nor Disagree</v>
      </c>
      <c r="BO453" t="s">
        <v>60</v>
      </c>
      <c r="BP453" s="6" t="str">
        <f>VLOOKUP($A453,PreSurvey!$D:AO,38,FALSE)</f>
        <v>Disagree Strongly</v>
      </c>
      <c r="BQ453" t="s">
        <v>60</v>
      </c>
      <c r="BR453" s="6" t="str">
        <f>VLOOKUP($A453,PreSurvey!$D:AP,39,FALSE)</f>
        <v>Neither Agree nor Disagree</v>
      </c>
      <c r="BS453" t="s">
        <v>66</v>
      </c>
      <c r="BT453" s="6" t="str">
        <f>VLOOKUP($A453,PreSurvey!$D:AQ,40,FALSE)</f>
        <v>Disagree Slightly</v>
      </c>
      <c r="BU453" t="s">
        <v>60</v>
      </c>
      <c r="BV453" s="6" t="str">
        <f>VLOOKUP($A453,PreSurvey!$D:AR,41,FALSE)</f>
        <v>Neither Agree nor Disagree</v>
      </c>
      <c r="BW453" t="s">
        <v>60</v>
      </c>
      <c r="BX453" s="6" t="str">
        <f>VLOOKUP($A453,PreSurvey!$D:AS,42,FALSE)</f>
        <v>Neither Agree nor Disagree</v>
      </c>
      <c r="BY453" t="s">
        <v>60</v>
      </c>
      <c r="BZ453" s="6" t="str">
        <f>VLOOKUP($A453,PreSurvey!$D:AT,43,FALSE)</f>
        <v>Neither Agree nor Disagree</v>
      </c>
      <c r="CA453" t="s">
        <v>60</v>
      </c>
      <c r="CB453" s="6" t="str">
        <f>VLOOKUP($A453,PreSurvey!$D:AU,44,FALSE)</f>
        <v>Agree Strongly</v>
      </c>
      <c r="CC453" t="s">
        <v>65</v>
      </c>
      <c r="CD453" s="6" t="str">
        <f>VLOOKUP($A453,PreSurvey!$D:AV,45,FALSE)</f>
        <v>Agree Strongly</v>
      </c>
      <c r="CE453" t="s">
        <v>65</v>
      </c>
      <c r="CF453" s="6" t="str">
        <f>VLOOKUP($A453,PreSurvey!$D:AW,46,FALSE)</f>
        <v>Agree Slightly</v>
      </c>
      <c r="CG453" t="s">
        <v>65</v>
      </c>
      <c r="CH453" s="6" t="str">
        <f>VLOOKUP($A453,PreSurvey!$D:AX,47,FALSE)</f>
        <v>Neither Agree nor Disagree</v>
      </c>
      <c r="CI453" t="s">
        <v>60</v>
      </c>
      <c r="CJ453" s="6" t="str">
        <f>VLOOKUP($A453,PreSurvey!$D:AY,48,FALSE)</f>
        <v>Neither Agree nor Disagree</v>
      </c>
      <c r="CK453" t="s">
        <v>60</v>
      </c>
      <c r="CL453">
        <v>960</v>
      </c>
      <c r="CM453" s="3">
        <v>44442.265972222223</v>
      </c>
    </row>
    <row r="454" spans="1:91" x14ac:dyDescent="0.35">
      <c r="A454" s="5" t="s">
        <v>170</v>
      </c>
      <c r="B454" t="s">
        <v>76</v>
      </c>
      <c r="C454" t="s">
        <v>702</v>
      </c>
      <c r="D454" t="s">
        <v>63</v>
      </c>
      <c r="E454" s="6" t="s">
        <v>52</v>
      </c>
      <c r="F454" s="6" t="s">
        <v>98</v>
      </c>
      <c r="G454" s="6" t="s">
        <v>58</v>
      </c>
      <c r="H454" s="6" t="s">
        <v>59</v>
      </c>
      <c r="I454">
        <v>5</v>
      </c>
      <c r="J454">
        <v>5</v>
      </c>
      <c r="K454">
        <v>5</v>
      </c>
      <c r="L454" s="6" t="str">
        <f>VLOOKUP($A454,PreSurvey!$D:M,10,FALSE)</f>
        <v>Neither Agree nor Disagree</v>
      </c>
      <c r="M454" t="s">
        <v>65</v>
      </c>
      <c r="N454" s="6" t="str">
        <f>VLOOKUP($A454,PreSurvey!$D:N,11,FALSE)</f>
        <v>Agree Slightly</v>
      </c>
      <c r="O454" t="s">
        <v>65</v>
      </c>
      <c r="P454" s="6" t="str">
        <f>VLOOKUP($A454,PreSurvey!$D:O,12,FALSE)</f>
        <v>Neither Agree nor Disagree</v>
      </c>
      <c r="Q454" t="s">
        <v>65</v>
      </c>
      <c r="R454" s="6" t="str">
        <f>VLOOKUP($A454,PreSurvey!$D:P,13,FALSE)</f>
        <v>Neither Agree nor Disagree</v>
      </c>
      <c r="S454" t="s">
        <v>65</v>
      </c>
      <c r="T454" s="6" t="str">
        <f>VLOOKUP($A454,PreSurvey!$D:Q,14,FALSE)</f>
        <v>Agree Slightly</v>
      </c>
      <c r="U454" t="s">
        <v>65</v>
      </c>
      <c r="V454" s="6" t="str">
        <f>VLOOKUP($A454,PreSurvey!$D:R,15,FALSE)</f>
        <v>Disagree Slightly</v>
      </c>
      <c r="W454" t="s">
        <v>65</v>
      </c>
      <c r="X454" s="6" t="str">
        <f>VLOOKUP($A454,PreSurvey!$D:S,16,FALSE)</f>
        <v>Disagree Strongly</v>
      </c>
      <c r="Y454" t="s">
        <v>65</v>
      </c>
      <c r="Z454" s="6" t="str">
        <f>VLOOKUP($A454,PreSurvey!$D:T,17,FALSE)</f>
        <v>Disagree Strongly</v>
      </c>
      <c r="AA454" t="s">
        <v>65</v>
      </c>
      <c r="AB454" s="6" t="str">
        <f>VLOOKUP($A454,PreSurvey!$D:U,18,FALSE)</f>
        <v>Agree Slightly</v>
      </c>
      <c r="AC454" t="s">
        <v>65</v>
      </c>
      <c r="AD454" s="6" t="str">
        <f>VLOOKUP($A454,PreSurvey!$D:V,19,FALSE)</f>
        <v>Neither Agree nor Disagree</v>
      </c>
      <c r="AE454" t="s">
        <v>65</v>
      </c>
      <c r="AF454" s="6" t="str">
        <f>VLOOKUP($A454,PreSurvey!$D:W,20,FALSE)</f>
        <v>Neither Agree nor Disagree</v>
      </c>
      <c r="AG454" t="s">
        <v>65</v>
      </c>
      <c r="AH454" s="6" t="str">
        <f>VLOOKUP($A454,PreSurvey!$D:X,21,FALSE)</f>
        <v>Neither Agree nor Disagree</v>
      </c>
      <c r="AI454" t="s">
        <v>65</v>
      </c>
      <c r="AJ454" s="6" t="str">
        <f>VLOOKUP($A454,PreSurvey!$D:Y,22,FALSE)</f>
        <v>Neither Agree nor Disagree</v>
      </c>
      <c r="AK454" t="s">
        <v>65</v>
      </c>
      <c r="AL454" s="6" t="str">
        <f>VLOOKUP($A454,PreSurvey!$D:Z,23,FALSE)</f>
        <v>Neither Agree nor Disagree</v>
      </c>
      <c r="AM454" t="s">
        <v>65</v>
      </c>
      <c r="AN454" s="6" t="str">
        <f>VLOOKUP($A454,PreSurvey!$D:AA,24,FALSE)</f>
        <v>Neither Agree nor Disagree</v>
      </c>
      <c r="AO454" t="s">
        <v>65</v>
      </c>
      <c r="AP454" s="6" t="str">
        <f>VLOOKUP($A454,PreSurvey!$D:AB,25,FALSE)</f>
        <v>Neither Agree nor Disagree</v>
      </c>
      <c r="AQ454" t="s">
        <v>65</v>
      </c>
      <c r="AR454" s="6" t="str">
        <f>VLOOKUP($A454,PreSurvey!$D:AC,26,FALSE)</f>
        <v>Neither Agree nor Disagree</v>
      </c>
      <c r="AS454" t="s">
        <v>65</v>
      </c>
      <c r="AT454" s="6" t="str">
        <f>VLOOKUP($A454,PreSurvey!$D:AD,27,FALSE)</f>
        <v>Neither Agree nor Disagree</v>
      </c>
      <c r="AU454" t="s">
        <v>65</v>
      </c>
      <c r="AV454" s="6" t="str">
        <f>VLOOKUP($A454,PreSurvey!$D:AE,28,FALSE)</f>
        <v>Neither Agree nor Disagree</v>
      </c>
      <c r="AW454" t="s">
        <v>65</v>
      </c>
      <c r="AX454" s="6" t="str">
        <f>VLOOKUP($A454,PreSurvey!$D:AF,29,FALSE)</f>
        <v>Neither Agree nor Disagree</v>
      </c>
      <c r="AY454" t="s">
        <v>65</v>
      </c>
      <c r="AZ454" s="6" t="str">
        <f>VLOOKUP($A454,PreSurvey!$D:AG,30,FALSE)</f>
        <v>Neither Agree nor Disagree</v>
      </c>
      <c r="BA454" t="s">
        <v>65</v>
      </c>
      <c r="BB454" s="6" t="str">
        <f>VLOOKUP($A454,PreSurvey!$D:AH,31,FALSE)</f>
        <v>Neither Agree nor Disagree</v>
      </c>
      <c r="BC454" t="s">
        <v>65</v>
      </c>
      <c r="BD454" s="6" t="str">
        <f>VLOOKUP($A454,PreSurvey!$D:AI,32,FALSE)</f>
        <v>Neither Agree nor Disagree</v>
      </c>
      <c r="BE454" t="s">
        <v>65</v>
      </c>
      <c r="BF454" s="6" t="str">
        <f>VLOOKUP($A454,PreSurvey!$D:AJ,33,FALSE)</f>
        <v>Neither Agree nor Disagree</v>
      </c>
      <c r="BG454" t="s">
        <v>65</v>
      </c>
      <c r="BH454" s="6" t="str">
        <f>VLOOKUP($A454,PreSurvey!$D:AK,34,FALSE)</f>
        <v>Neither Agree nor Disagree</v>
      </c>
      <c r="BI454" t="s">
        <v>65</v>
      </c>
      <c r="BJ454" s="6" t="str">
        <f>VLOOKUP($A454,PreSurvey!$D:AL,35,FALSE)</f>
        <v>Neither Agree nor Disagree</v>
      </c>
      <c r="BK454" t="s">
        <v>65</v>
      </c>
      <c r="BL454" s="6" t="str">
        <f>VLOOKUP($A454,PreSurvey!$D:AM,36,FALSE)</f>
        <v>Neither Agree nor Disagree</v>
      </c>
      <c r="BM454" t="s">
        <v>65</v>
      </c>
      <c r="BN454" s="6" t="str">
        <f>VLOOKUP($A454,PreSurvey!$D:AN,37,FALSE)</f>
        <v>Neither Agree nor Disagree</v>
      </c>
      <c r="BO454" t="s">
        <v>65</v>
      </c>
      <c r="BP454" s="6" t="str">
        <f>VLOOKUP($A454,PreSurvey!$D:AO,38,FALSE)</f>
        <v>Neither Agree nor Disagree</v>
      </c>
      <c r="BQ454" t="s">
        <v>65</v>
      </c>
      <c r="BR454" s="6" t="str">
        <f>VLOOKUP($A454,PreSurvey!$D:AP,39,FALSE)</f>
        <v>Disagree Strongly</v>
      </c>
      <c r="BS454" t="s">
        <v>65</v>
      </c>
      <c r="BT454" s="6" t="str">
        <f>VLOOKUP($A454,PreSurvey!$D:AQ,40,FALSE)</f>
        <v>Neither Agree nor Disagree</v>
      </c>
      <c r="BU454" t="s">
        <v>65</v>
      </c>
      <c r="BV454" s="6" t="str">
        <f>VLOOKUP($A454,PreSurvey!$D:AR,41,FALSE)</f>
        <v>Neither Agree nor Disagree</v>
      </c>
      <c r="BW454" t="s">
        <v>65</v>
      </c>
      <c r="BX454" s="6" t="str">
        <f>VLOOKUP($A454,PreSurvey!$D:AS,42,FALSE)</f>
        <v>Neither Agree nor Disagree</v>
      </c>
      <c r="BY454" t="s">
        <v>65</v>
      </c>
      <c r="BZ454" s="6" t="str">
        <f>VLOOKUP($A454,PreSurvey!$D:AT,43,FALSE)</f>
        <v>Agree Slightly</v>
      </c>
      <c r="CA454" t="s">
        <v>65</v>
      </c>
      <c r="CB454" s="6" t="str">
        <f>VLOOKUP($A454,PreSurvey!$D:AU,44,FALSE)</f>
        <v>Agree Slightly</v>
      </c>
      <c r="CC454" t="s">
        <v>65</v>
      </c>
      <c r="CD454" s="6" t="str">
        <f>VLOOKUP($A454,PreSurvey!$D:AV,45,FALSE)</f>
        <v>Agree Slightly</v>
      </c>
      <c r="CE454" t="s">
        <v>65</v>
      </c>
      <c r="CF454" s="6" t="str">
        <f>VLOOKUP($A454,PreSurvey!$D:AW,46,FALSE)</f>
        <v>Agree Slightly</v>
      </c>
      <c r="CG454" t="s">
        <v>65</v>
      </c>
      <c r="CH454" s="6" t="str">
        <f>VLOOKUP($A454,PreSurvey!$D:AX,47,FALSE)</f>
        <v>Agree Slightly</v>
      </c>
      <c r="CI454" t="s">
        <v>65</v>
      </c>
      <c r="CJ454" s="6" t="str">
        <f>VLOOKUP($A454,PreSurvey!$D:AY,48,FALSE)</f>
        <v>Neither Agree nor Disagree</v>
      </c>
      <c r="CK454" t="s">
        <v>65</v>
      </c>
      <c r="CL454">
        <v>958</v>
      </c>
      <c r="CM454" s="3">
        <v>44442.259027777778</v>
      </c>
    </row>
    <row r="455" spans="1:91" x14ac:dyDescent="0.35">
      <c r="A455" s="5" t="s">
        <v>172</v>
      </c>
      <c r="B455" t="s">
        <v>76</v>
      </c>
      <c r="C455" t="s">
        <v>702</v>
      </c>
      <c r="D455" t="s">
        <v>63</v>
      </c>
      <c r="E455" s="6" t="s">
        <v>52</v>
      </c>
      <c r="F455" s="6" t="s">
        <v>173</v>
      </c>
      <c r="G455" s="6" t="s">
        <v>58</v>
      </c>
      <c r="H455" s="6" t="s">
        <v>59</v>
      </c>
      <c r="I455">
        <v>5</v>
      </c>
      <c r="J455">
        <v>5</v>
      </c>
      <c r="K455">
        <v>5</v>
      </c>
      <c r="L455" s="6" t="str">
        <f>VLOOKUP($A455,PreSurvey!$D:M,10,FALSE)</f>
        <v>Neither Agree nor Disagree</v>
      </c>
      <c r="M455" t="s">
        <v>60</v>
      </c>
      <c r="N455" s="6" t="str">
        <f>VLOOKUP($A455,PreSurvey!$D:N,11,FALSE)</f>
        <v>Disagree Slightly</v>
      </c>
      <c r="O455" t="s">
        <v>60</v>
      </c>
      <c r="P455" s="6" t="str">
        <f>VLOOKUP($A455,PreSurvey!$D:O,12,FALSE)</f>
        <v>Disagree Slightly</v>
      </c>
      <c r="Q455" t="s">
        <v>60</v>
      </c>
      <c r="R455" s="6" t="str">
        <f>VLOOKUP($A455,PreSurvey!$D:P,13,FALSE)</f>
        <v>Neither Agree nor Disagree</v>
      </c>
      <c r="S455" t="s">
        <v>60</v>
      </c>
      <c r="T455" s="6" t="str">
        <f>VLOOKUP($A455,PreSurvey!$D:Q,14,FALSE)</f>
        <v>Disagree Slightly</v>
      </c>
      <c r="U455" t="s">
        <v>60</v>
      </c>
      <c r="V455" s="6" t="str">
        <f>VLOOKUP($A455,PreSurvey!$D:R,15,FALSE)</f>
        <v>Neither Agree nor Disagree</v>
      </c>
      <c r="W455" t="s">
        <v>60</v>
      </c>
      <c r="X455" s="6" t="str">
        <f>VLOOKUP($A455,PreSurvey!$D:S,16,FALSE)</f>
        <v>Neither Agree nor Disagree</v>
      </c>
      <c r="Y455" t="s">
        <v>60</v>
      </c>
      <c r="Z455" s="6" t="str">
        <f>VLOOKUP($A455,PreSurvey!$D:T,17,FALSE)</f>
        <v>Disagree Slightly</v>
      </c>
      <c r="AA455" t="s">
        <v>60</v>
      </c>
      <c r="AB455" s="6" t="str">
        <f>VLOOKUP($A455,PreSurvey!$D:U,18,FALSE)</f>
        <v>Agree Slightly</v>
      </c>
      <c r="AC455" t="s">
        <v>60</v>
      </c>
      <c r="AD455" s="6" t="str">
        <f>VLOOKUP($A455,PreSurvey!$D:V,19,FALSE)</f>
        <v>Neither Agree nor Disagree</v>
      </c>
      <c r="AE455" t="s">
        <v>60</v>
      </c>
      <c r="AF455" s="6" t="str">
        <f>VLOOKUP($A455,PreSurvey!$D:W,20,FALSE)</f>
        <v>Agree Slightly</v>
      </c>
      <c r="AG455" t="s">
        <v>65</v>
      </c>
      <c r="AH455" s="6" t="str">
        <f>VLOOKUP($A455,PreSurvey!$D:X,21,FALSE)</f>
        <v>Agree Slightly</v>
      </c>
      <c r="AI455" t="s">
        <v>65</v>
      </c>
      <c r="AJ455" s="6" t="str">
        <f>VLOOKUP($A455,PreSurvey!$D:Y,22,FALSE)</f>
        <v>Neither Agree nor Disagree</v>
      </c>
      <c r="AK455" t="s">
        <v>60</v>
      </c>
      <c r="AL455" s="6" t="str">
        <f>VLOOKUP($A455,PreSurvey!$D:Z,23,FALSE)</f>
        <v>Disagree Slightly</v>
      </c>
      <c r="AM455" t="s">
        <v>66</v>
      </c>
      <c r="AN455" s="6" t="str">
        <f>VLOOKUP($A455,PreSurvey!$D:AA,24,FALSE)</f>
        <v>Neither Agree nor Disagree</v>
      </c>
      <c r="AO455" t="s">
        <v>60</v>
      </c>
      <c r="AP455" s="6" t="str">
        <f>VLOOKUP($A455,PreSurvey!$D:AB,25,FALSE)</f>
        <v>Disagree Slightly</v>
      </c>
      <c r="AQ455" t="s">
        <v>66</v>
      </c>
      <c r="AR455" s="6" t="str">
        <f>VLOOKUP($A455,PreSurvey!$D:AC,26,FALSE)</f>
        <v>Disagree Slightly</v>
      </c>
      <c r="AS455" t="s">
        <v>66</v>
      </c>
      <c r="AT455" s="6" t="str">
        <f>VLOOKUP($A455,PreSurvey!$D:AD,27,FALSE)</f>
        <v>Neither Agree nor Disagree</v>
      </c>
      <c r="AU455" t="s">
        <v>66</v>
      </c>
      <c r="AV455" s="6" t="str">
        <f>VLOOKUP($A455,PreSurvey!$D:AE,28,FALSE)</f>
        <v>Agree Slightly</v>
      </c>
      <c r="AW455" t="s">
        <v>66</v>
      </c>
      <c r="AX455" s="6" t="str">
        <f>VLOOKUP($A455,PreSurvey!$D:AF,29,FALSE)</f>
        <v>Neither Agree nor Disagree</v>
      </c>
      <c r="AY455" t="s">
        <v>60</v>
      </c>
      <c r="AZ455" s="6" t="str">
        <f>VLOOKUP($A455,PreSurvey!$D:AG,30,FALSE)</f>
        <v>Agree Slightly</v>
      </c>
      <c r="BA455" t="s">
        <v>65</v>
      </c>
      <c r="BB455" s="6" t="str">
        <f>VLOOKUP($A455,PreSurvey!$D:AH,31,FALSE)</f>
        <v>Neither Agree nor Disagree</v>
      </c>
      <c r="BC455" t="s">
        <v>65</v>
      </c>
      <c r="BD455" s="6" t="str">
        <f>VLOOKUP($A455,PreSurvey!$D:AI,32,FALSE)</f>
        <v>Neither Agree nor Disagree</v>
      </c>
      <c r="BE455" t="s">
        <v>65</v>
      </c>
      <c r="BF455" s="6" t="str">
        <f>VLOOKUP($A455,PreSurvey!$D:AJ,33,FALSE)</f>
        <v>Neither Agree nor Disagree</v>
      </c>
      <c r="BG455" t="s">
        <v>65</v>
      </c>
      <c r="BH455" s="6" t="str">
        <f>VLOOKUP($A455,PreSurvey!$D:AK,34,FALSE)</f>
        <v>Disagree Strongly</v>
      </c>
      <c r="BI455" t="s">
        <v>66</v>
      </c>
      <c r="BJ455" s="6" t="str">
        <f>VLOOKUP($A455,PreSurvey!$D:AL,35,FALSE)</f>
        <v>Neither Agree nor Disagree</v>
      </c>
      <c r="BK455" t="s">
        <v>66</v>
      </c>
      <c r="BL455" s="6" t="str">
        <f>VLOOKUP($A455,PreSurvey!$D:AM,36,FALSE)</f>
        <v>Disagree Slightly</v>
      </c>
      <c r="BM455" t="s">
        <v>66</v>
      </c>
      <c r="BN455" s="6" t="str">
        <f>VLOOKUP($A455,PreSurvey!$D:AN,37,FALSE)</f>
        <v>Disagree Slightly</v>
      </c>
      <c r="BO455" t="s">
        <v>60</v>
      </c>
      <c r="BP455" s="6" t="str">
        <f>VLOOKUP($A455,PreSurvey!$D:AO,38,FALSE)</f>
        <v>Disagree Slightly</v>
      </c>
      <c r="BQ455" t="s">
        <v>66</v>
      </c>
      <c r="BR455" s="6" t="str">
        <f>VLOOKUP($A455,PreSurvey!$D:AP,39,FALSE)</f>
        <v>Disagree Slightly</v>
      </c>
      <c r="BS455" t="s">
        <v>66</v>
      </c>
      <c r="BT455" s="6" t="str">
        <f>VLOOKUP($A455,PreSurvey!$D:AQ,40,FALSE)</f>
        <v>Neither Agree nor Disagree</v>
      </c>
      <c r="BU455" t="s">
        <v>60</v>
      </c>
      <c r="BV455" s="6" t="str">
        <f>VLOOKUP($A455,PreSurvey!$D:AR,41,FALSE)</f>
        <v>Neither Agree nor Disagree</v>
      </c>
      <c r="BW455" t="s">
        <v>60</v>
      </c>
      <c r="BX455" s="6" t="str">
        <f>VLOOKUP($A455,PreSurvey!$D:AS,42,FALSE)</f>
        <v>Agree Slightly</v>
      </c>
      <c r="BY455" t="s">
        <v>60</v>
      </c>
      <c r="BZ455" s="6" t="str">
        <f>VLOOKUP($A455,PreSurvey!$D:AT,43,FALSE)</f>
        <v>Disagree Slightly</v>
      </c>
      <c r="CA455" t="s">
        <v>60</v>
      </c>
      <c r="CB455" s="6" t="str">
        <f>VLOOKUP($A455,PreSurvey!$D:AU,44,FALSE)</f>
        <v>Agree Slightly</v>
      </c>
      <c r="CC455" t="s">
        <v>65</v>
      </c>
      <c r="CD455" s="6" t="str">
        <f>VLOOKUP($A455,PreSurvey!$D:AV,45,FALSE)</f>
        <v>Agree Slightly</v>
      </c>
      <c r="CE455" t="s">
        <v>65</v>
      </c>
      <c r="CF455" s="6" t="str">
        <f>VLOOKUP($A455,PreSurvey!$D:AW,46,FALSE)</f>
        <v>Agree Slightly</v>
      </c>
      <c r="CG455" t="s">
        <v>65</v>
      </c>
      <c r="CH455" s="6" t="str">
        <f>VLOOKUP($A455,PreSurvey!$D:AX,47,FALSE)</f>
        <v>Neither Agree nor Disagree</v>
      </c>
      <c r="CI455" t="s">
        <v>60</v>
      </c>
      <c r="CJ455" s="6" t="str">
        <f>VLOOKUP($A455,PreSurvey!$D:AY,48,FALSE)</f>
        <v>Disagree Slightly</v>
      </c>
      <c r="CK455" t="s">
        <v>66</v>
      </c>
      <c r="CL455">
        <v>953</v>
      </c>
      <c r="CM455" s="3">
        <v>44442.251388888886</v>
      </c>
    </row>
    <row r="456" spans="1:91" x14ac:dyDescent="0.35">
      <c r="A456" s="5" t="s">
        <v>247</v>
      </c>
      <c r="B456" t="s">
        <v>76</v>
      </c>
      <c r="C456" t="s">
        <v>705</v>
      </c>
      <c r="D456" t="s">
        <v>56</v>
      </c>
      <c r="E456" s="6" t="s">
        <v>52</v>
      </c>
      <c r="F456" s="6" t="s">
        <v>77</v>
      </c>
      <c r="G456" s="6" t="s">
        <v>58</v>
      </c>
      <c r="H456" s="6" t="s">
        <v>74</v>
      </c>
      <c r="I456">
        <v>5</v>
      </c>
      <c r="J456">
        <v>5</v>
      </c>
      <c r="K456">
        <v>5</v>
      </c>
      <c r="L456" s="6" t="str">
        <f>VLOOKUP($A456,PreSurvey!$D:M,10,FALSE)</f>
        <v>Neither Agree nor Disagree</v>
      </c>
      <c r="M456" t="s">
        <v>68</v>
      </c>
      <c r="N456" s="6" t="str">
        <f>VLOOKUP($A456,PreSurvey!$D:N,11,FALSE)</f>
        <v>Disagree Strongly</v>
      </c>
      <c r="O456" t="s">
        <v>60</v>
      </c>
      <c r="P456" s="6" t="str">
        <f>VLOOKUP($A456,PreSurvey!$D:O,12,FALSE)</f>
        <v>Disagree Strongly</v>
      </c>
      <c r="Q456" t="s">
        <v>67</v>
      </c>
      <c r="R456" s="6" t="str">
        <f>VLOOKUP($A456,PreSurvey!$D:P,13,FALSE)</f>
        <v>Agree Strongly</v>
      </c>
      <c r="S456" t="s">
        <v>68</v>
      </c>
      <c r="T456" s="6" t="str">
        <f>VLOOKUP($A456,PreSurvey!$D:Q,14,FALSE)</f>
        <v>Agree Strongly</v>
      </c>
      <c r="U456" t="s">
        <v>68</v>
      </c>
      <c r="V456" s="6" t="str">
        <f>VLOOKUP($A456,PreSurvey!$D:R,15,FALSE)</f>
        <v>Disagree Strongly</v>
      </c>
      <c r="W456" t="s">
        <v>67</v>
      </c>
      <c r="X456" s="6" t="str">
        <f>VLOOKUP($A456,PreSurvey!$D:S,16,FALSE)</f>
        <v>Disagree Strongly</v>
      </c>
      <c r="Y456" t="s">
        <v>67</v>
      </c>
      <c r="Z456" s="6" t="str">
        <f>VLOOKUP($A456,PreSurvey!$D:T,17,FALSE)</f>
        <v>Disagree Strongly</v>
      </c>
      <c r="AA456" t="s">
        <v>67</v>
      </c>
      <c r="AB456" s="6" t="str">
        <f>VLOOKUP($A456,PreSurvey!$D:U,18,FALSE)</f>
        <v>Agree Strongly</v>
      </c>
      <c r="AC456" t="s">
        <v>68</v>
      </c>
      <c r="AD456" s="6" t="str">
        <f>VLOOKUP($A456,PreSurvey!$D:V,19,FALSE)</f>
        <v>Neither Agree nor Disagree</v>
      </c>
      <c r="AE456" t="s">
        <v>65</v>
      </c>
      <c r="AF456" s="6" t="str">
        <f>VLOOKUP($A456,PreSurvey!$D:W,20,FALSE)</f>
        <v>Neither Agree nor Disagree</v>
      </c>
      <c r="AG456" t="s">
        <v>60</v>
      </c>
      <c r="AH456" s="6" t="str">
        <f>VLOOKUP($A456,PreSurvey!$D:X,21,FALSE)</f>
        <v>Agree Strongly</v>
      </c>
      <c r="AI456" t="s">
        <v>68</v>
      </c>
      <c r="AJ456" s="6" t="str">
        <f>VLOOKUP($A456,PreSurvey!$D:Y,22,FALSE)</f>
        <v>Disagree Strongly</v>
      </c>
      <c r="AK456" t="s">
        <v>67</v>
      </c>
      <c r="AL456" s="6" t="str">
        <f>VLOOKUP($A456,PreSurvey!$D:Z,23,FALSE)</f>
        <v>Disagree Strongly</v>
      </c>
      <c r="AM456" t="s">
        <v>67</v>
      </c>
      <c r="AN456" s="6" t="str">
        <f>VLOOKUP($A456,PreSurvey!$D:AA,24,FALSE)</f>
        <v>Disagree Strongly</v>
      </c>
      <c r="AO456" t="s">
        <v>67</v>
      </c>
      <c r="AP456" s="6" t="str">
        <f>VLOOKUP($A456,PreSurvey!$D:AB,25,FALSE)</f>
        <v>Disagree Strongly</v>
      </c>
      <c r="AQ456" t="s">
        <v>67</v>
      </c>
      <c r="AR456" s="6" t="str">
        <f>VLOOKUP($A456,PreSurvey!$D:AC,26,FALSE)</f>
        <v>Disagree Strongly</v>
      </c>
      <c r="AS456" t="s">
        <v>67</v>
      </c>
      <c r="AT456" s="6" t="str">
        <f>VLOOKUP($A456,PreSurvey!$D:AD,27,FALSE)</f>
        <v>Agree Strongly</v>
      </c>
      <c r="AU456" t="s">
        <v>68</v>
      </c>
      <c r="AV456" s="6" t="str">
        <f>VLOOKUP($A456,PreSurvey!$D:AE,28,FALSE)</f>
        <v>Neither Agree nor Disagree</v>
      </c>
      <c r="AW456" t="s">
        <v>60</v>
      </c>
      <c r="AX456" s="6" t="str">
        <f>VLOOKUP($A456,PreSurvey!$D:AF,29,FALSE)</f>
        <v>Disagree Strongly</v>
      </c>
      <c r="AY456" t="s">
        <v>67</v>
      </c>
      <c r="AZ456" s="6" t="str">
        <f>VLOOKUP($A456,PreSurvey!$D:AG,30,FALSE)</f>
        <v>Agree Slightly</v>
      </c>
      <c r="BA456" t="s">
        <v>60</v>
      </c>
      <c r="BB456" s="6" t="str">
        <f>VLOOKUP($A456,PreSurvey!$D:AH,31,FALSE)</f>
        <v>Disagree Strongly</v>
      </c>
      <c r="BC456" t="s">
        <v>67</v>
      </c>
      <c r="BD456" s="6" t="str">
        <f>VLOOKUP($A456,PreSurvey!$D:AI,32,FALSE)</f>
        <v>Neither Agree nor Disagree</v>
      </c>
      <c r="BE456" t="s">
        <v>60</v>
      </c>
      <c r="BF456" s="6" t="str">
        <f>VLOOKUP($A456,PreSurvey!$D:AJ,33,FALSE)</f>
        <v>Agree Slightly</v>
      </c>
      <c r="BG456" t="s">
        <v>60</v>
      </c>
      <c r="BH456" s="6" t="str">
        <f>VLOOKUP($A456,PreSurvey!$D:AK,34,FALSE)</f>
        <v>Disagree Strongly</v>
      </c>
      <c r="BI456" t="s">
        <v>67</v>
      </c>
      <c r="BJ456" s="6" t="str">
        <f>VLOOKUP($A456,PreSurvey!$D:AL,35,FALSE)</f>
        <v>Neither Agree nor Disagree</v>
      </c>
      <c r="BK456" t="s">
        <v>60</v>
      </c>
      <c r="BL456" s="6" t="str">
        <f>VLOOKUP($A456,PreSurvey!$D:AM,36,FALSE)</f>
        <v>Agree Slightly</v>
      </c>
      <c r="BM456" t="s">
        <v>68</v>
      </c>
      <c r="BN456" s="6" t="str">
        <f>VLOOKUP($A456,PreSurvey!$D:AN,37,FALSE)</f>
        <v>Agree Strongly</v>
      </c>
      <c r="BO456" t="s">
        <v>68</v>
      </c>
      <c r="BP456" s="6" t="str">
        <f>VLOOKUP($A456,PreSurvey!$D:AO,38,FALSE)</f>
        <v>Disagree Strongly</v>
      </c>
      <c r="BQ456" t="s">
        <v>67</v>
      </c>
      <c r="BR456" s="6" t="str">
        <f>VLOOKUP($A456,PreSurvey!$D:AP,39,FALSE)</f>
        <v>Disagree Strongly</v>
      </c>
      <c r="BS456" t="s">
        <v>67</v>
      </c>
      <c r="BT456" s="6" t="str">
        <f>VLOOKUP($A456,PreSurvey!$D:AQ,40,FALSE)</f>
        <v>Disagree Strongly</v>
      </c>
      <c r="BU456" t="s">
        <v>67</v>
      </c>
      <c r="BV456" s="6" t="str">
        <f>VLOOKUP($A456,PreSurvey!$D:AR,41,FALSE)</f>
        <v>Disagree Strongly</v>
      </c>
      <c r="BW456" t="s">
        <v>67</v>
      </c>
      <c r="BX456" s="6" t="str">
        <f>VLOOKUP($A456,PreSurvey!$D:AS,42,FALSE)</f>
        <v>Disagree Strongly</v>
      </c>
      <c r="BY456" t="s">
        <v>67</v>
      </c>
      <c r="BZ456" s="6" t="str">
        <f>VLOOKUP($A456,PreSurvey!$D:AT,43,FALSE)</f>
        <v>Agree Strongly</v>
      </c>
      <c r="CA456" t="s">
        <v>68</v>
      </c>
      <c r="CB456" s="6" t="str">
        <f>VLOOKUP($A456,PreSurvey!$D:AU,44,FALSE)</f>
        <v>Agree Strongly</v>
      </c>
      <c r="CC456" t="s">
        <v>68</v>
      </c>
      <c r="CD456" s="6" t="str">
        <f>VLOOKUP($A456,PreSurvey!$D:AV,45,FALSE)</f>
        <v>Agree Strongly</v>
      </c>
      <c r="CE456" t="s">
        <v>68</v>
      </c>
      <c r="CF456" s="6" t="str">
        <f>VLOOKUP($A456,PreSurvey!$D:AW,46,FALSE)</f>
        <v>Agree Strongly</v>
      </c>
      <c r="CG456" t="s">
        <v>68</v>
      </c>
      <c r="CH456" s="6" t="str">
        <f>VLOOKUP($A456,PreSurvey!$D:AX,47,FALSE)</f>
        <v>Agree Strongly</v>
      </c>
      <c r="CI456" t="s">
        <v>68</v>
      </c>
      <c r="CJ456" s="6" t="str">
        <f>VLOOKUP($A456,PreSurvey!$D:AY,48,FALSE)</f>
        <v>Agree Strongly</v>
      </c>
      <c r="CK456" t="s">
        <v>68</v>
      </c>
      <c r="CL456">
        <v>835</v>
      </c>
      <c r="CM456" s="3">
        <v>44440.115277777775</v>
      </c>
    </row>
    <row r="457" spans="1:91" x14ac:dyDescent="0.35">
      <c r="A457" s="5" t="s">
        <v>249</v>
      </c>
      <c r="B457" t="s">
        <v>76</v>
      </c>
      <c r="C457" t="s">
        <v>702</v>
      </c>
      <c r="D457" t="s">
        <v>63</v>
      </c>
      <c r="E457" s="6" t="s">
        <v>52</v>
      </c>
      <c r="F457" s="6" t="s">
        <v>77</v>
      </c>
      <c r="G457" s="6" t="s">
        <v>58</v>
      </c>
      <c r="H457" s="6" t="s">
        <v>85</v>
      </c>
      <c r="I457">
        <v>5</v>
      </c>
      <c r="J457">
        <v>5</v>
      </c>
      <c r="K457">
        <v>5</v>
      </c>
      <c r="L457" s="6" t="str">
        <f>VLOOKUP($A457,PreSurvey!$D:M,10,FALSE)</f>
        <v>Neither Agree nor Disagree</v>
      </c>
      <c r="M457" t="s">
        <v>68</v>
      </c>
      <c r="N457" s="6" t="str">
        <f>VLOOKUP($A457,PreSurvey!$D:N,11,FALSE)</f>
        <v>Agree Slightly</v>
      </c>
      <c r="O457" t="s">
        <v>68</v>
      </c>
      <c r="P457" s="6" t="str">
        <f>VLOOKUP($A457,PreSurvey!$D:O,12,FALSE)</f>
        <v>Disagree Slightly</v>
      </c>
      <c r="Q457" t="s">
        <v>68</v>
      </c>
      <c r="R457" s="6" t="str">
        <f>VLOOKUP($A457,PreSurvey!$D:P,13,FALSE)</f>
        <v>Agree Strongly</v>
      </c>
      <c r="S457" t="s">
        <v>68</v>
      </c>
      <c r="T457" s="6" t="str">
        <f>VLOOKUP($A457,PreSurvey!$D:Q,14,FALSE)</f>
        <v>Agree Strongly</v>
      </c>
      <c r="U457" t="s">
        <v>68</v>
      </c>
      <c r="V457" s="6" t="str">
        <f>VLOOKUP($A457,PreSurvey!$D:R,15,FALSE)</f>
        <v>Disagree Strongly</v>
      </c>
      <c r="W457" t="s">
        <v>67</v>
      </c>
      <c r="X457" s="6" t="str">
        <f>VLOOKUP($A457,PreSurvey!$D:S,16,FALSE)</f>
        <v>Disagree Strongly</v>
      </c>
      <c r="Y457" t="s">
        <v>67</v>
      </c>
      <c r="Z457" s="6" t="str">
        <f>VLOOKUP($A457,PreSurvey!$D:T,17,FALSE)</f>
        <v>Disagree Strongly</v>
      </c>
      <c r="AA457" t="s">
        <v>67</v>
      </c>
      <c r="AB457" s="6" t="str">
        <f>VLOOKUP($A457,PreSurvey!$D:U,18,FALSE)</f>
        <v>Agree Strongly</v>
      </c>
      <c r="AC457" t="s">
        <v>68</v>
      </c>
      <c r="AD457" s="6" t="str">
        <f>VLOOKUP($A457,PreSurvey!$D:V,19,FALSE)</f>
        <v>Agree Strongly</v>
      </c>
      <c r="AE457" t="s">
        <v>68</v>
      </c>
      <c r="AF457" s="6" t="str">
        <f>VLOOKUP($A457,PreSurvey!$D:W,20,FALSE)</f>
        <v>Disagree Strongly</v>
      </c>
      <c r="AG457" t="s">
        <v>60</v>
      </c>
      <c r="AH457" s="6" t="str">
        <f>VLOOKUP($A457,PreSurvey!$D:X,21,FALSE)</f>
        <v>Agree Strongly</v>
      </c>
      <c r="AI457" t="s">
        <v>66</v>
      </c>
      <c r="AJ457" s="6" t="str">
        <f>VLOOKUP($A457,PreSurvey!$D:Y,22,FALSE)</f>
        <v>Disagree Strongly</v>
      </c>
      <c r="AK457" t="s">
        <v>66</v>
      </c>
      <c r="AL457" s="6" t="str">
        <f>VLOOKUP($A457,PreSurvey!$D:Z,23,FALSE)</f>
        <v>Disagree Slightly</v>
      </c>
      <c r="AM457" t="s">
        <v>68</v>
      </c>
      <c r="AN457" s="6" t="str">
        <f>VLOOKUP($A457,PreSurvey!$D:AA,24,FALSE)</f>
        <v>Neither Agree nor Disagree</v>
      </c>
      <c r="AO457" t="s">
        <v>60</v>
      </c>
      <c r="AP457" s="6" t="str">
        <f>VLOOKUP($A457,PreSurvey!$D:AB,25,FALSE)</f>
        <v>Disagree Strongly</v>
      </c>
      <c r="AQ457" t="s">
        <v>60</v>
      </c>
      <c r="AR457" s="6" t="str">
        <f>VLOOKUP($A457,PreSurvey!$D:AC,26,FALSE)</f>
        <v>Neither Agree nor Disagree</v>
      </c>
      <c r="AS457" t="s">
        <v>60</v>
      </c>
      <c r="AT457" s="6" t="str">
        <f>VLOOKUP($A457,PreSurvey!$D:AD,27,FALSE)</f>
        <v>Agree Slightly</v>
      </c>
      <c r="AU457" t="s">
        <v>60</v>
      </c>
      <c r="AV457" s="6" t="str">
        <f>VLOOKUP($A457,PreSurvey!$D:AE,28,FALSE)</f>
        <v>Neither Agree nor Disagree</v>
      </c>
      <c r="AW457" t="s">
        <v>66</v>
      </c>
      <c r="AX457" s="6" t="str">
        <f>VLOOKUP($A457,PreSurvey!$D:AF,29,FALSE)</f>
        <v>Neither Agree nor Disagree</v>
      </c>
      <c r="AY457" t="s">
        <v>67</v>
      </c>
      <c r="AZ457" s="6" t="str">
        <f>VLOOKUP($A457,PreSurvey!$D:AG,30,FALSE)</f>
        <v>Disagree Strongly</v>
      </c>
      <c r="BA457" t="s">
        <v>66</v>
      </c>
      <c r="BB457" s="6" t="str">
        <f>VLOOKUP($A457,PreSurvey!$D:AH,31,FALSE)</f>
        <v>Agree Strongly</v>
      </c>
      <c r="BC457" t="s">
        <v>68</v>
      </c>
      <c r="BD457" s="6" t="str">
        <f>VLOOKUP($A457,PreSurvey!$D:AI,32,FALSE)</f>
        <v>Neither Agree nor Disagree</v>
      </c>
      <c r="BE457" t="s">
        <v>60</v>
      </c>
      <c r="BF457" s="6" t="str">
        <f>VLOOKUP($A457,PreSurvey!$D:AJ,33,FALSE)</f>
        <v>Disagree Strongly</v>
      </c>
      <c r="BG457" t="s">
        <v>68</v>
      </c>
      <c r="BH457" s="6" t="str">
        <f>VLOOKUP($A457,PreSurvey!$D:AK,34,FALSE)</f>
        <v>Disagree Slightly</v>
      </c>
      <c r="BI457" t="s">
        <v>68</v>
      </c>
      <c r="BJ457" s="6" t="str">
        <f>VLOOKUP($A457,PreSurvey!$D:AL,35,FALSE)</f>
        <v>Agree Slightly</v>
      </c>
      <c r="BK457" t="s">
        <v>60</v>
      </c>
      <c r="BL457" s="6" t="str">
        <f>VLOOKUP($A457,PreSurvey!$D:AM,36,FALSE)</f>
        <v>Neither Agree nor Disagree</v>
      </c>
      <c r="BM457" t="s">
        <v>60</v>
      </c>
      <c r="BN457" s="6" t="str">
        <f>VLOOKUP($A457,PreSurvey!$D:AN,37,FALSE)</f>
        <v>Agree Strongly</v>
      </c>
      <c r="BO457" t="s">
        <v>65</v>
      </c>
      <c r="BP457" s="6" t="str">
        <f>VLOOKUP($A457,PreSurvey!$D:AO,38,FALSE)</f>
        <v>Disagree Strongly</v>
      </c>
      <c r="BQ457" t="s">
        <v>60</v>
      </c>
      <c r="BR457" s="6" t="str">
        <f>VLOOKUP($A457,PreSurvey!$D:AP,39,FALSE)</f>
        <v>Disagree Strongly</v>
      </c>
      <c r="BS457" t="s">
        <v>67</v>
      </c>
      <c r="BT457" s="6" t="str">
        <f>VLOOKUP($A457,PreSurvey!$D:AQ,40,FALSE)</f>
        <v>Disagree Strongly</v>
      </c>
      <c r="BU457" t="s">
        <v>67</v>
      </c>
      <c r="BV457" s="6" t="str">
        <f>VLOOKUP($A457,PreSurvey!$D:AR,41,FALSE)</f>
        <v>Disagree Strongly</v>
      </c>
      <c r="BW457" t="s">
        <v>67</v>
      </c>
      <c r="BX457" s="6" t="str">
        <f>VLOOKUP($A457,PreSurvey!$D:AS,42,FALSE)</f>
        <v>Neither Agree nor Disagree</v>
      </c>
      <c r="BY457" t="s">
        <v>60</v>
      </c>
      <c r="BZ457" s="6" t="str">
        <f>VLOOKUP($A457,PreSurvey!$D:AT,43,FALSE)</f>
        <v>Agree Strongly</v>
      </c>
      <c r="CA457" t="s">
        <v>60</v>
      </c>
      <c r="CB457" s="6" t="str">
        <f>VLOOKUP($A457,PreSurvey!$D:AU,44,FALSE)</f>
        <v>Agree Strongly</v>
      </c>
      <c r="CC457" t="s">
        <v>60</v>
      </c>
      <c r="CD457" s="6" t="str">
        <f>VLOOKUP($A457,PreSurvey!$D:AV,45,FALSE)</f>
        <v>Agree Strongly</v>
      </c>
      <c r="CE457" t="s">
        <v>60</v>
      </c>
      <c r="CF457" s="6" t="str">
        <f>VLOOKUP($A457,PreSurvey!$D:AW,46,FALSE)</f>
        <v>Agree Strongly</v>
      </c>
      <c r="CG457" t="s">
        <v>65</v>
      </c>
      <c r="CH457" s="6" t="str">
        <f>VLOOKUP($A457,PreSurvey!$D:AX,47,FALSE)</f>
        <v>Agree Strongly</v>
      </c>
      <c r="CI457" t="s">
        <v>68</v>
      </c>
      <c r="CJ457" s="6" t="str">
        <f>VLOOKUP($A457,PreSurvey!$D:AY,48,FALSE)</f>
        <v>Neither Agree nor Disagree</v>
      </c>
      <c r="CK457" t="s">
        <v>60</v>
      </c>
      <c r="CL457">
        <v>832</v>
      </c>
      <c r="CM457" s="3">
        <v>44440.073611111111</v>
      </c>
    </row>
    <row r="458" spans="1:91" x14ac:dyDescent="0.35">
      <c r="A458" s="5" t="s">
        <v>263</v>
      </c>
      <c r="B458" t="s">
        <v>76</v>
      </c>
      <c r="C458" t="s">
        <v>705</v>
      </c>
      <c r="D458" t="s">
        <v>56</v>
      </c>
      <c r="E458" s="6" t="s">
        <v>58</v>
      </c>
      <c r="F458" s="6" t="s">
        <v>73</v>
      </c>
      <c r="G458" s="6" t="s">
        <v>58</v>
      </c>
      <c r="H458" s="6" t="s">
        <v>85</v>
      </c>
      <c r="I458">
        <v>4</v>
      </c>
      <c r="J458">
        <v>5</v>
      </c>
      <c r="K458">
        <v>4</v>
      </c>
      <c r="L458" s="6" t="str">
        <f>VLOOKUP($A458,PreSurvey!$D:M,10,FALSE)</f>
        <v>Neither Agree nor Disagree</v>
      </c>
      <c r="M458" t="s">
        <v>65</v>
      </c>
      <c r="N458" s="6" t="str">
        <f>VLOOKUP($A458,PreSurvey!$D:N,11,FALSE)</f>
        <v>Agree Slightly</v>
      </c>
      <c r="O458" t="s">
        <v>66</v>
      </c>
      <c r="P458" s="6" t="str">
        <f>VLOOKUP($A458,PreSurvey!$D:O,12,FALSE)</f>
        <v>Neither Agree nor Disagree</v>
      </c>
      <c r="Q458" t="s">
        <v>66</v>
      </c>
      <c r="R458" s="6" t="str">
        <f>VLOOKUP($A458,PreSurvey!$D:P,13,FALSE)</f>
        <v>Neither Agree nor Disagree</v>
      </c>
      <c r="S458" t="s">
        <v>65</v>
      </c>
      <c r="T458" s="6" t="str">
        <f>VLOOKUP($A458,PreSurvey!$D:Q,14,FALSE)</f>
        <v>Neither Agree nor Disagree</v>
      </c>
      <c r="U458" t="s">
        <v>65</v>
      </c>
      <c r="V458" s="6" t="str">
        <f>VLOOKUP($A458,PreSurvey!$D:R,15,FALSE)</f>
        <v>Neither Agree nor Disagree</v>
      </c>
      <c r="W458" t="s">
        <v>60</v>
      </c>
      <c r="X458" s="6" t="str">
        <f>VLOOKUP($A458,PreSurvey!$D:S,16,FALSE)</f>
        <v>Disagree Slightly</v>
      </c>
      <c r="Y458" t="s">
        <v>60</v>
      </c>
      <c r="Z458" s="6" t="str">
        <f>VLOOKUP($A458,PreSurvey!$D:T,17,FALSE)</f>
        <v>Disagree Slightly</v>
      </c>
      <c r="AA458" t="s">
        <v>60</v>
      </c>
      <c r="AB458" s="6" t="str">
        <f>VLOOKUP($A458,PreSurvey!$D:U,18,FALSE)</f>
        <v>Agree Strongly</v>
      </c>
      <c r="AC458" t="s">
        <v>68</v>
      </c>
      <c r="AD458" s="6" t="str">
        <f>VLOOKUP($A458,PreSurvey!$D:V,19,FALSE)</f>
        <v>Neither Agree nor Disagree</v>
      </c>
      <c r="AE458" t="s">
        <v>65</v>
      </c>
      <c r="AF458" s="6" t="str">
        <f>VLOOKUP($A458,PreSurvey!$D:W,20,FALSE)</f>
        <v>Neither Agree nor Disagree</v>
      </c>
      <c r="AG458" t="s">
        <v>60</v>
      </c>
      <c r="AH458" s="6" t="str">
        <f>VLOOKUP($A458,PreSurvey!$D:X,21,FALSE)</f>
        <v>Neither Agree nor Disagree</v>
      </c>
      <c r="AI458" t="s">
        <v>60</v>
      </c>
      <c r="AJ458" s="6" t="str">
        <f>VLOOKUP($A458,PreSurvey!$D:Y,22,FALSE)</f>
        <v>Neither Agree nor Disagree</v>
      </c>
      <c r="AK458" t="s">
        <v>60</v>
      </c>
      <c r="AL458" s="6" t="str">
        <f>VLOOKUP($A458,PreSurvey!$D:Z,23,FALSE)</f>
        <v>Disagree Slightly</v>
      </c>
      <c r="AM458" t="s">
        <v>60</v>
      </c>
      <c r="AN458" s="6" t="str">
        <f>VLOOKUP($A458,PreSurvey!$D:AA,24,FALSE)</f>
        <v>Neither Agree nor Disagree</v>
      </c>
      <c r="AO458" t="s">
        <v>65</v>
      </c>
      <c r="AP458" s="6" t="str">
        <f>VLOOKUP($A458,PreSurvey!$D:AB,25,FALSE)</f>
        <v>Disagree Slightly</v>
      </c>
      <c r="AQ458" t="s">
        <v>60</v>
      </c>
      <c r="AR458" s="6" t="str">
        <f>VLOOKUP($A458,PreSurvey!$D:AC,26,FALSE)</f>
        <v>Neither Agree nor Disagree</v>
      </c>
      <c r="AS458" t="s">
        <v>68</v>
      </c>
      <c r="AT458" s="6" t="str">
        <f>VLOOKUP($A458,PreSurvey!$D:AD,27,FALSE)</f>
        <v>Neither Agree nor Disagree</v>
      </c>
      <c r="AU458" t="s">
        <v>65</v>
      </c>
      <c r="AV458" s="6" t="str">
        <f>VLOOKUP($A458,PreSurvey!$D:AE,28,FALSE)</f>
        <v>Neither Agree nor Disagree</v>
      </c>
      <c r="AW458" t="s">
        <v>66</v>
      </c>
      <c r="AX458" s="6" t="str">
        <f>VLOOKUP($A458,PreSurvey!$D:AF,29,FALSE)</f>
        <v>Agree Slightly</v>
      </c>
      <c r="AY458" t="s">
        <v>60</v>
      </c>
      <c r="AZ458" s="6" t="str">
        <f>VLOOKUP($A458,PreSurvey!$D:AG,30,FALSE)</f>
        <v>Neither Agree nor Disagree</v>
      </c>
      <c r="BA458" t="s">
        <v>60</v>
      </c>
      <c r="BB458" s="6" t="str">
        <f>VLOOKUP($A458,PreSurvey!$D:AH,31,FALSE)</f>
        <v>Disagree Slightly</v>
      </c>
      <c r="BC458" t="s">
        <v>66</v>
      </c>
      <c r="BD458" s="6" t="str">
        <f>VLOOKUP($A458,PreSurvey!$D:AI,32,FALSE)</f>
        <v>Neither Agree nor Disagree</v>
      </c>
      <c r="BE458" t="s">
        <v>65</v>
      </c>
      <c r="BF458" s="6" t="str">
        <f>VLOOKUP($A458,PreSurvey!$D:AJ,33,FALSE)</f>
        <v>Neither Agree nor Disagree</v>
      </c>
      <c r="BG458" t="s">
        <v>60</v>
      </c>
      <c r="BH458" s="6" t="str">
        <f>VLOOKUP($A458,PreSurvey!$D:AK,34,FALSE)</f>
        <v>Disagree Slightly</v>
      </c>
      <c r="BI458" t="s">
        <v>67</v>
      </c>
      <c r="BJ458" s="6" t="str">
        <f>VLOOKUP($A458,PreSurvey!$D:AL,35,FALSE)</f>
        <v>Disagree Slightly</v>
      </c>
      <c r="BK458" t="s">
        <v>60</v>
      </c>
      <c r="BL458" s="6" t="str">
        <f>VLOOKUP($A458,PreSurvey!$D:AM,36,FALSE)</f>
        <v>Neither Agree nor Disagree</v>
      </c>
      <c r="BM458" t="s">
        <v>65</v>
      </c>
      <c r="BN458" s="6" t="str">
        <f>VLOOKUP($A458,PreSurvey!$D:AN,37,FALSE)</f>
        <v>Agree Slightly</v>
      </c>
      <c r="BO458" t="s">
        <v>68</v>
      </c>
      <c r="BP458" s="6" t="str">
        <f>VLOOKUP($A458,PreSurvey!$D:AO,38,FALSE)</f>
        <v>Neither Agree nor Disagree</v>
      </c>
      <c r="BQ458" t="s">
        <v>66</v>
      </c>
      <c r="BR458" s="6" t="str">
        <f>VLOOKUP($A458,PreSurvey!$D:AP,39,FALSE)</f>
        <v>Disagree Slightly</v>
      </c>
      <c r="BS458" t="s">
        <v>66</v>
      </c>
      <c r="BT458" s="6" t="str">
        <f>VLOOKUP($A458,PreSurvey!$D:AQ,40,FALSE)</f>
        <v>Disagree Slightly</v>
      </c>
      <c r="BU458" t="s">
        <v>60</v>
      </c>
      <c r="BV458" s="6" t="str">
        <f>VLOOKUP($A458,PreSurvey!$D:AR,41,FALSE)</f>
        <v>Disagree Slightly</v>
      </c>
      <c r="BW458" t="s">
        <v>60</v>
      </c>
      <c r="BX458" s="6" t="str">
        <f>VLOOKUP($A458,PreSurvey!$D:AS,42,FALSE)</f>
        <v>Neither Agree nor Disagree</v>
      </c>
      <c r="BY458" t="s">
        <v>60</v>
      </c>
      <c r="BZ458" s="6" t="str">
        <f>VLOOKUP($A458,PreSurvey!$D:AT,43,FALSE)</f>
        <v>Neither Agree nor Disagree</v>
      </c>
      <c r="CA458" t="s">
        <v>60</v>
      </c>
      <c r="CB458" s="6" t="str">
        <f>VLOOKUP($A458,PreSurvey!$D:AU,44,FALSE)</f>
        <v>Agree Slightly</v>
      </c>
      <c r="CC458" t="s">
        <v>68</v>
      </c>
      <c r="CD458" s="6" t="str">
        <f>VLOOKUP($A458,PreSurvey!$D:AV,45,FALSE)</f>
        <v>Agree Slightly</v>
      </c>
      <c r="CE458" t="s">
        <v>68</v>
      </c>
      <c r="CF458" s="6" t="str">
        <f>VLOOKUP($A458,PreSurvey!$D:AW,46,FALSE)</f>
        <v>Agree Slightly</v>
      </c>
      <c r="CG458" t="s">
        <v>68</v>
      </c>
      <c r="CH458" s="6" t="str">
        <f>VLOOKUP($A458,PreSurvey!$D:AX,47,FALSE)</f>
        <v>Agree Slightly</v>
      </c>
      <c r="CI458" t="s">
        <v>68</v>
      </c>
      <c r="CJ458" s="6" t="str">
        <f>VLOOKUP($A458,PreSurvey!$D:AY,48,FALSE)</f>
        <v>Neither Agree nor Disagree</v>
      </c>
      <c r="CK458" t="s">
        <v>65</v>
      </c>
      <c r="CL458">
        <v>809</v>
      </c>
      <c r="CM458" s="3">
        <v>44439.578472222223</v>
      </c>
    </row>
  </sheetData>
  <autoFilter ref="A3:CM3">
    <sortState ref="A4:CM458">
      <sortCondition ref="B3"/>
    </sortState>
  </autoFilter>
  <pageMargins left="0.7" right="0.7" top="0.75" bottom="0.75" header="0.3" footer="0.3"/>
  <pageSetup orientation="portrait" horizontalDpi="1200" verticalDpi="1200" r:id="rId1"/>
  <headerFooter>
    <oddHeader>&amp;C&amp;"Calibri"&amp;10&amp;K000000OFFICIAL (CLOSED) \ NON-SENSITIVE&amp;1#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58"/>
  <sheetViews>
    <sheetView tabSelected="1" zoomScale="70" zoomScaleNormal="70" workbookViewId="0">
      <selection activeCell="A6" sqref="A6"/>
    </sheetView>
  </sheetViews>
  <sheetFormatPr defaultRowHeight="14.5" x14ac:dyDescent="0.35"/>
  <cols>
    <col min="1" max="1" width="10.08984375" style="5" bestFit="1" customWidth="1"/>
    <col min="2" max="2" width="12.1796875" customWidth="1"/>
    <col min="5" max="9" width="8.7265625" style="6"/>
    <col min="10" max="10" width="8.7265625" style="10"/>
    <col min="11" max="13" width="8.7265625" style="5"/>
    <col min="14" max="14" width="12.90625" style="10" customWidth="1"/>
    <col min="15" max="15" width="12.90625" style="5" customWidth="1"/>
    <col min="16" max="16" width="12.90625" style="10" customWidth="1"/>
    <col min="17" max="17" width="12.90625" style="5" customWidth="1"/>
    <col min="18" max="18" width="12.90625" style="10" customWidth="1"/>
    <col min="19" max="19" width="12.90625" style="5" customWidth="1"/>
    <col min="20" max="20" width="12.90625" style="10" customWidth="1"/>
    <col min="21" max="21" width="12.90625" style="5" customWidth="1"/>
    <col min="22" max="22" width="12.90625" style="10" customWidth="1"/>
    <col min="23" max="23" width="12.90625" style="5" customWidth="1"/>
    <col min="24" max="24" width="12.90625" style="10" customWidth="1"/>
    <col min="25" max="25" width="12.90625" style="5" customWidth="1"/>
    <col min="26" max="26" width="12.90625" style="10" customWidth="1"/>
    <col min="27" max="27" width="12.90625" style="5" customWidth="1"/>
    <col min="28" max="28" width="12.90625" style="10" customWidth="1"/>
    <col min="29" max="29" width="12.90625" style="5" customWidth="1"/>
    <col min="30" max="30" width="12.90625" style="10" customWidth="1"/>
    <col min="31" max="31" width="12.90625" style="5" customWidth="1"/>
    <col min="32" max="32" width="12.90625" style="10" customWidth="1"/>
    <col min="33" max="33" width="12.90625" style="5" customWidth="1"/>
    <col min="34" max="34" width="12.90625" style="10" customWidth="1"/>
    <col min="35" max="35" width="12.90625" style="5" customWidth="1"/>
    <col min="36" max="36" width="12.90625" style="10" customWidth="1"/>
    <col min="37" max="37" width="12.90625" style="5" customWidth="1"/>
    <col min="38" max="38" width="12.90625" style="10" customWidth="1"/>
    <col min="39" max="39" width="12.90625" style="5" customWidth="1"/>
    <col min="40" max="40" width="12.90625" style="10" customWidth="1"/>
    <col min="41" max="41" width="12.90625" style="5" customWidth="1"/>
    <col min="42" max="42" width="12.90625" style="10" customWidth="1"/>
    <col min="43" max="43" width="12.90625" style="5" customWidth="1"/>
    <col min="44" max="44" width="12.90625" style="10" customWidth="1"/>
    <col min="45" max="49" width="12.90625" style="5" customWidth="1"/>
    <col min="50" max="50" width="12.90625" style="10" customWidth="1"/>
    <col min="51" max="51" width="12.90625" style="5" customWidth="1"/>
    <col min="52" max="52" width="12.90625" style="10" customWidth="1"/>
    <col min="53" max="53" width="12.90625" style="5" customWidth="1"/>
    <col min="54" max="54" width="12.90625" style="10" customWidth="1"/>
    <col min="55" max="55" width="12.90625" style="5" customWidth="1"/>
    <col min="56" max="56" width="12.90625" style="10" customWidth="1"/>
    <col min="57" max="57" width="12.90625" style="5" customWidth="1"/>
    <col min="58" max="58" width="12.90625" style="10" customWidth="1"/>
    <col min="59" max="63" width="12.90625" style="5" customWidth="1"/>
    <col min="64" max="64" width="12.90625" style="10" customWidth="1"/>
    <col min="65" max="65" width="12.90625" style="5" customWidth="1"/>
    <col min="66" max="66" width="12.90625" style="10" customWidth="1"/>
    <col min="67" max="67" width="12.90625" style="5" customWidth="1"/>
    <col min="68" max="68" width="12.90625" style="10" customWidth="1"/>
    <col min="69" max="69" width="12.90625" style="5" customWidth="1"/>
    <col min="70" max="70" width="12.90625" style="10" customWidth="1"/>
    <col min="71" max="71" width="12.90625" style="5" customWidth="1"/>
    <col min="72" max="72" width="12.90625" style="10" customWidth="1"/>
    <col min="73" max="73" width="12.90625" style="5" customWidth="1"/>
    <col min="74" max="74" width="12.90625" style="10" customWidth="1"/>
    <col min="75" max="75" width="12.90625" style="5" customWidth="1"/>
    <col min="76" max="76" width="12.90625" style="10" customWidth="1"/>
    <col min="77" max="77" width="12.90625" style="5" customWidth="1"/>
    <col min="78" max="78" width="12.90625" style="10" customWidth="1"/>
    <col min="79" max="79" width="12.90625" style="5" customWidth="1"/>
    <col min="80" max="80" width="12.90625" style="10" customWidth="1"/>
    <col min="81" max="81" width="12.90625" style="5" customWidth="1"/>
    <col min="82" max="82" width="12.90625" style="10" customWidth="1"/>
    <col min="83" max="87" width="12.90625" style="5" customWidth="1"/>
    <col min="88" max="88" width="12.90625" style="10" customWidth="1"/>
    <col min="89" max="89" width="12.90625" style="5" customWidth="1"/>
    <col min="90" max="90" width="12.90625" style="10" customWidth="1"/>
    <col min="91" max="91" width="12.90625" style="5" customWidth="1"/>
    <col min="92" max="92" width="12.90625" style="10" customWidth="1"/>
    <col min="93" max="93" width="12.90625" style="5" customWidth="1"/>
    <col min="94" max="94" width="12.90625" style="10" customWidth="1"/>
    <col min="95" max="99" width="12.90625" style="5" customWidth="1"/>
    <col min="100" max="100" width="12.90625" style="10" customWidth="1"/>
    <col min="101" max="101" width="12.90625" style="5" customWidth="1"/>
    <col min="102" max="102" width="12.90625" style="10" customWidth="1"/>
    <col min="103" max="103" width="12.90625" style="5" customWidth="1"/>
    <col min="104" max="104" width="12.90625" style="10" customWidth="1"/>
    <col min="105" max="105" width="12.90625" style="5" customWidth="1"/>
    <col min="106" max="106" width="12.90625" style="10" customWidth="1"/>
    <col min="107" max="111" width="12.90625" style="5" customWidth="1"/>
    <col min="113" max="113" width="13.1796875" bestFit="1" customWidth="1"/>
  </cols>
  <sheetData>
    <row r="1" spans="1:113" s="15" customFormat="1" x14ac:dyDescent="0.35">
      <c r="A1" s="14"/>
      <c r="J1" s="14"/>
      <c r="K1" s="14"/>
      <c r="L1" s="14"/>
      <c r="M1" s="14"/>
      <c r="N1" s="16" t="s">
        <v>1429</v>
      </c>
      <c r="O1" s="16" t="s">
        <v>1429</v>
      </c>
      <c r="P1" s="16" t="s">
        <v>1429</v>
      </c>
      <c r="Q1" s="16" t="s">
        <v>1429</v>
      </c>
      <c r="R1" s="16" t="s">
        <v>1429</v>
      </c>
      <c r="S1" s="16" t="s">
        <v>1429</v>
      </c>
      <c r="T1" s="16" t="s">
        <v>1429</v>
      </c>
      <c r="U1" s="16" t="s">
        <v>1429</v>
      </c>
      <c r="V1" s="16" t="s">
        <v>1429</v>
      </c>
      <c r="W1" s="16" t="s">
        <v>1429</v>
      </c>
      <c r="X1" s="16" t="s">
        <v>1429</v>
      </c>
      <c r="Y1" s="16" t="s">
        <v>1429</v>
      </c>
      <c r="Z1" s="16" t="s">
        <v>1429</v>
      </c>
      <c r="AA1" s="16" t="s">
        <v>1429</v>
      </c>
      <c r="AB1" s="16" t="s">
        <v>1429</v>
      </c>
      <c r="AC1" s="16" t="s">
        <v>1429</v>
      </c>
      <c r="AD1" s="16" t="s">
        <v>1429</v>
      </c>
      <c r="AE1" s="16" t="s">
        <v>1429</v>
      </c>
      <c r="AF1" s="16" t="s">
        <v>1429</v>
      </c>
      <c r="AG1" s="16" t="s">
        <v>1429</v>
      </c>
      <c r="AH1" s="16" t="s">
        <v>1429</v>
      </c>
      <c r="AI1" s="16" t="s">
        <v>1429</v>
      </c>
      <c r="AJ1" s="16" t="s">
        <v>1429</v>
      </c>
      <c r="AK1" s="16" t="s">
        <v>1429</v>
      </c>
      <c r="AL1" s="16" t="s">
        <v>1429</v>
      </c>
      <c r="AM1" s="16" t="s">
        <v>1429</v>
      </c>
      <c r="AN1" s="16" t="s">
        <v>1429</v>
      </c>
      <c r="AO1" s="16" t="s">
        <v>1429</v>
      </c>
      <c r="AP1" s="16" t="s">
        <v>1429</v>
      </c>
      <c r="AQ1" s="16" t="s">
        <v>1429</v>
      </c>
      <c r="AR1" s="16" t="s">
        <v>1429</v>
      </c>
      <c r="AS1" s="16" t="s">
        <v>1429</v>
      </c>
      <c r="AT1" s="16"/>
      <c r="AU1" s="16"/>
      <c r="AV1" s="16"/>
      <c r="AW1" s="16"/>
      <c r="AX1" s="17" t="s">
        <v>1446</v>
      </c>
      <c r="AY1" s="17" t="s">
        <v>1446</v>
      </c>
      <c r="AZ1" s="17" t="s">
        <v>1446</v>
      </c>
      <c r="BA1" s="17" t="s">
        <v>1446</v>
      </c>
      <c r="BB1" s="17" t="s">
        <v>1446</v>
      </c>
      <c r="BC1" s="17" t="s">
        <v>1446</v>
      </c>
      <c r="BD1" s="17" t="s">
        <v>1446</v>
      </c>
      <c r="BE1" s="17" t="s">
        <v>1446</v>
      </c>
      <c r="BF1" s="17" t="s">
        <v>1446</v>
      </c>
      <c r="BG1" s="17" t="s">
        <v>1446</v>
      </c>
      <c r="BH1" s="17"/>
      <c r="BI1" s="17"/>
      <c r="BJ1" s="17"/>
      <c r="BK1" s="17"/>
      <c r="BL1" s="18" t="s">
        <v>1452</v>
      </c>
      <c r="BM1" s="18" t="s">
        <v>1452</v>
      </c>
      <c r="BN1" s="18" t="s">
        <v>1452</v>
      </c>
      <c r="BO1" s="18" t="s">
        <v>1452</v>
      </c>
      <c r="BP1" s="18" t="s">
        <v>1452</v>
      </c>
      <c r="BQ1" s="18" t="s">
        <v>1452</v>
      </c>
      <c r="BR1" s="18" t="s">
        <v>1452</v>
      </c>
      <c r="BS1" s="18" t="s">
        <v>1452</v>
      </c>
      <c r="BT1" s="18" t="s">
        <v>1452</v>
      </c>
      <c r="BU1" s="18" t="s">
        <v>1452</v>
      </c>
      <c r="BV1" s="18" t="s">
        <v>1452</v>
      </c>
      <c r="BW1" s="18" t="s">
        <v>1452</v>
      </c>
      <c r="BX1" s="18" t="s">
        <v>1452</v>
      </c>
      <c r="BY1" s="18" t="s">
        <v>1452</v>
      </c>
      <c r="BZ1" s="18" t="s">
        <v>1452</v>
      </c>
      <c r="CA1" s="18" t="s">
        <v>1452</v>
      </c>
      <c r="CB1" s="18" t="s">
        <v>1452</v>
      </c>
      <c r="CC1" s="18" t="s">
        <v>1452</v>
      </c>
      <c r="CD1" s="18" t="s">
        <v>1452</v>
      </c>
      <c r="CE1" s="18" t="s">
        <v>1452</v>
      </c>
      <c r="CF1" s="18"/>
      <c r="CG1" s="18"/>
      <c r="CH1" s="18"/>
      <c r="CI1" s="18"/>
      <c r="CJ1" s="19" t="s">
        <v>1463</v>
      </c>
      <c r="CK1" s="19" t="s">
        <v>1463</v>
      </c>
      <c r="CL1" s="19" t="s">
        <v>1463</v>
      </c>
      <c r="CM1" s="19" t="s">
        <v>1463</v>
      </c>
      <c r="CN1" s="19" t="s">
        <v>1463</v>
      </c>
      <c r="CO1" s="19" t="s">
        <v>1463</v>
      </c>
      <c r="CP1" s="19" t="s">
        <v>1463</v>
      </c>
      <c r="CQ1" s="19" t="s">
        <v>1463</v>
      </c>
      <c r="CR1" s="19"/>
      <c r="CS1" s="19"/>
      <c r="CT1" s="19"/>
      <c r="CU1" s="19"/>
      <c r="CV1" s="20" t="s">
        <v>1468</v>
      </c>
      <c r="CW1" s="20" t="s">
        <v>1468</v>
      </c>
      <c r="CX1" s="20" t="s">
        <v>1468</v>
      </c>
      <c r="CY1" s="20" t="s">
        <v>1468</v>
      </c>
      <c r="CZ1" s="20" t="s">
        <v>1468</v>
      </c>
      <c r="DA1" s="20" t="s">
        <v>1468</v>
      </c>
      <c r="DB1" s="20" t="s">
        <v>1468</v>
      </c>
      <c r="DC1" s="20" t="s">
        <v>1468</v>
      </c>
      <c r="DD1" s="20"/>
      <c r="DE1" s="20"/>
      <c r="DF1" s="20"/>
      <c r="DG1" s="20"/>
    </row>
    <row r="2" spans="1:113" x14ac:dyDescent="0.35">
      <c r="N2" s="9" t="s">
        <v>895</v>
      </c>
      <c r="O2" s="9" t="s">
        <v>895</v>
      </c>
      <c r="P2" s="9" t="s">
        <v>895</v>
      </c>
      <c r="Q2" s="9" t="s">
        <v>895</v>
      </c>
      <c r="R2" s="9" t="s">
        <v>895</v>
      </c>
      <c r="S2" s="9" t="s">
        <v>895</v>
      </c>
      <c r="T2" s="9" t="s">
        <v>895</v>
      </c>
      <c r="U2" s="9" t="s">
        <v>895</v>
      </c>
      <c r="V2" s="9" t="s">
        <v>895</v>
      </c>
      <c r="W2" s="9" t="s">
        <v>895</v>
      </c>
      <c r="X2" s="9" t="s">
        <v>895</v>
      </c>
      <c r="Y2" s="9" t="s">
        <v>895</v>
      </c>
      <c r="Z2" s="9" t="s">
        <v>895</v>
      </c>
      <c r="AA2" s="9" t="s">
        <v>895</v>
      </c>
      <c r="AB2" s="9" t="s">
        <v>895</v>
      </c>
      <c r="AC2" s="9" t="s">
        <v>895</v>
      </c>
      <c r="AD2" s="9" t="s">
        <v>895</v>
      </c>
      <c r="AE2" s="9" t="s">
        <v>895</v>
      </c>
      <c r="AF2" s="9" t="s">
        <v>895</v>
      </c>
      <c r="AG2" s="9" t="s">
        <v>895</v>
      </c>
      <c r="AH2" s="9" t="s">
        <v>895</v>
      </c>
      <c r="AI2" s="9" t="s">
        <v>895</v>
      </c>
      <c r="AJ2" s="9" t="s">
        <v>895</v>
      </c>
      <c r="AK2" s="9" t="s">
        <v>895</v>
      </c>
      <c r="AL2" s="9" t="s">
        <v>895</v>
      </c>
      <c r="AM2" s="9" t="s">
        <v>895</v>
      </c>
      <c r="AN2" s="9" t="s">
        <v>895</v>
      </c>
      <c r="AO2" s="9" t="s">
        <v>895</v>
      </c>
      <c r="AP2" s="9" t="s">
        <v>895</v>
      </c>
      <c r="AQ2" s="9" t="s">
        <v>895</v>
      </c>
      <c r="AR2" s="9" t="s">
        <v>895</v>
      </c>
      <c r="AS2" s="9" t="s">
        <v>895</v>
      </c>
      <c r="AT2" s="9"/>
      <c r="AU2" s="9"/>
      <c r="AV2" s="9"/>
      <c r="AW2" s="9"/>
      <c r="AX2" s="9" t="s">
        <v>895</v>
      </c>
      <c r="AY2" s="9" t="s">
        <v>895</v>
      </c>
      <c r="AZ2" s="9" t="s">
        <v>895</v>
      </c>
      <c r="BA2" s="9" t="s">
        <v>895</v>
      </c>
      <c r="BB2" s="8" t="s">
        <v>894</v>
      </c>
      <c r="BC2" s="8" t="s">
        <v>894</v>
      </c>
      <c r="BD2" s="9" t="s">
        <v>895</v>
      </c>
      <c r="BE2" s="9" t="s">
        <v>895</v>
      </c>
      <c r="BF2" s="8" t="s">
        <v>894</v>
      </c>
      <c r="BG2" s="8" t="s">
        <v>894</v>
      </c>
      <c r="BH2" s="8"/>
      <c r="BI2" s="8"/>
      <c r="BJ2" s="8"/>
      <c r="BK2" s="8"/>
      <c r="BL2" s="8" t="s">
        <v>894</v>
      </c>
      <c r="BM2" s="8" t="s">
        <v>894</v>
      </c>
      <c r="BN2" s="8" t="s">
        <v>894</v>
      </c>
      <c r="BO2" s="8" t="s">
        <v>894</v>
      </c>
      <c r="BP2" s="8" t="s">
        <v>894</v>
      </c>
      <c r="BQ2" s="8" t="s">
        <v>894</v>
      </c>
      <c r="BR2" s="9" t="s">
        <v>895</v>
      </c>
      <c r="BS2" s="9" t="s">
        <v>895</v>
      </c>
      <c r="BT2" s="8" t="s">
        <v>894</v>
      </c>
      <c r="BU2" s="8" t="s">
        <v>894</v>
      </c>
      <c r="BV2" s="8" t="s">
        <v>894</v>
      </c>
      <c r="BW2" s="8" t="s">
        <v>894</v>
      </c>
      <c r="BX2" s="8" t="s">
        <v>894</v>
      </c>
      <c r="BY2" s="8" t="s">
        <v>894</v>
      </c>
      <c r="BZ2" s="8" t="s">
        <v>894</v>
      </c>
      <c r="CA2" s="8" t="s">
        <v>894</v>
      </c>
      <c r="CB2" s="8" t="s">
        <v>894</v>
      </c>
      <c r="CC2" s="8" t="s">
        <v>894</v>
      </c>
      <c r="CD2" s="8" t="s">
        <v>894</v>
      </c>
      <c r="CE2" s="8" t="s">
        <v>894</v>
      </c>
      <c r="CF2" s="8"/>
      <c r="CG2" s="8"/>
      <c r="CH2" s="8"/>
      <c r="CI2" s="8"/>
      <c r="CJ2" s="8" t="s">
        <v>894</v>
      </c>
      <c r="CK2" s="8" t="s">
        <v>894</v>
      </c>
      <c r="CL2" s="9" t="s">
        <v>895</v>
      </c>
      <c r="CM2" s="9" t="s">
        <v>895</v>
      </c>
      <c r="CN2" s="8" t="s">
        <v>894</v>
      </c>
      <c r="CO2" s="8" t="s">
        <v>894</v>
      </c>
      <c r="CP2" s="8" t="s">
        <v>894</v>
      </c>
      <c r="CQ2" s="8" t="s">
        <v>894</v>
      </c>
      <c r="CR2" s="8"/>
      <c r="CS2" s="8"/>
      <c r="CT2" s="8"/>
      <c r="CU2" s="8"/>
      <c r="CV2" s="9" t="s">
        <v>895</v>
      </c>
      <c r="CW2" s="9" t="s">
        <v>895</v>
      </c>
      <c r="CX2" s="9" t="s">
        <v>895</v>
      </c>
      <c r="CY2" s="9" t="s">
        <v>895</v>
      </c>
      <c r="CZ2" s="9" t="s">
        <v>895</v>
      </c>
      <c r="DA2" s="9" t="s">
        <v>895</v>
      </c>
      <c r="DB2" s="9" t="s">
        <v>895</v>
      </c>
      <c r="DC2" s="9" t="s">
        <v>895</v>
      </c>
      <c r="DD2" s="9"/>
      <c r="DE2" s="9"/>
      <c r="DF2" s="9"/>
      <c r="DG2" s="9"/>
    </row>
    <row r="3" spans="1:113" s="12" customFormat="1" ht="15.5" x14ac:dyDescent="0.35">
      <c r="A3" s="11" t="s">
        <v>966</v>
      </c>
      <c r="B3" s="12" t="s">
        <v>943</v>
      </c>
      <c r="C3" s="12" t="s">
        <v>944</v>
      </c>
      <c r="D3" s="12" t="s">
        <v>945</v>
      </c>
      <c r="E3" s="12" t="s">
        <v>948</v>
      </c>
      <c r="F3" s="12" t="s">
        <v>950</v>
      </c>
      <c r="G3" s="12" t="s">
        <v>952</v>
      </c>
      <c r="H3" s="12" t="s">
        <v>954</v>
      </c>
      <c r="I3" s="12" t="s">
        <v>956</v>
      </c>
      <c r="J3" s="11" t="s">
        <v>958</v>
      </c>
      <c r="K3" s="13" t="s">
        <v>813</v>
      </c>
      <c r="L3" s="13" t="s">
        <v>814</v>
      </c>
      <c r="M3" s="13" t="s">
        <v>815</v>
      </c>
      <c r="N3" s="11" t="s">
        <v>826</v>
      </c>
      <c r="O3" s="11" t="s">
        <v>827</v>
      </c>
      <c r="P3" s="11" t="s">
        <v>828</v>
      </c>
      <c r="Q3" s="11" t="s">
        <v>829</v>
      </c>
      <c r="R3" s="11" t="s">
        <v>830</v>
      </c>
      <c r="S3" s="11" t="s">
        <v>831</v>
      </c>
      <c r="T3" s="11" t="s">
        <v>840</v>
      </c>
      <c r="U3" s="11" t="s">
        <v>841</v>
      </c>
      <c r="V3" s="11" t="s">
        <v>842</v>
      </c>
      <c r="W3" s="11" t="s">
        <v>843</v>
      </c>
      <c r="X3" s="11" t="s">
        <v>844</v>
      </c>
      <c r="Y3" s="11" t="s">
        <v>845</v>
      </c>
      <c r="Z3" s="11" t="s">
        <v>846</v>
      </c>
      <c r="AA3" s="11" t="s">
        <v>847</v>
      </c>
      <c r="AB3" s="11" t="s">
        <v>848</v>
      </c>
      <c r="AC3" s="11" t="s">
        <v>849</v>
      </c>
      <c r="AD3" s="11" t="s">
        <v>852</v>
      </c>
      <c r="AE3" s="11" t="s">
        <v>853</v>
      </c>
      <c r="AF3" s="11" t="s">
        <v>854</v>
      </c>
      <c r="AG3" s="11" t="s">
        <v>855</v>
      </c>
      <c r="AH3" s="11" t="s">
        <v>856</v>
      </c>
      <c r="AI3" s="11" t="s">
        <v>857</v>
      </c>
      <c r="AJ3" s="11" t="s">
        <v>872</v>
      </c>
      <c r="AK3" s="11" t="s">
        <v>873</v>
      </c>
      <c r="AL3" s="11" t="s">
        <v>874</v>
      </c>
      <c r="AM3" s="11" t="s">
        <v>875</v>
      </c>
      <c r="AN3" s="11" t="s">
        <v>876</v>
      </c>
      <c r="AO3" s="11" t="s">
        <v>877</v>
      </c>
      <c r="AP3" s="11" t="s">
        <v>878</v>
      </c>
      <c r="AQ3" s="11" t="s">
        <v>879</v>
      </c>
      <c r="AR3" s="11" t="s">
        <v>880</v>
      </c>
      <c r="AS3" s="11" t="s">
        <v>881</v>
      </c>
      <c r="AT3" s="11" t="s">
        <v>1475</v>
      </c>
      <c r="AU3" s="11" t="s">
        <v>1476</v>
      </c>
      <c r="AV3" s="11" t="s">
        <v>1496</v>
      </c>
      <c r="AW3" s="11" t="s">
        <v>1495</v>
      </c>
      <c r="AX3" s="11" t="s">
        <v>818</v>
      </c>
      <c r="AY3" s="11" t="s">
        <v>819</v>
      </c>
      <c r="AZ3" s="11" t="s">
        <v>834</v>
      </c>
      <c r="BA3" s="11" t="s">
        <v>835</v>
      </c>
      <c r="BB3" s="11" t="s">
        <v>836</v>
      </c>
      <c r="BC3" s="11" t="s">
        <v>837</v>
      </c>
      <c r="BD3" s="11" t="s">
        <v>838</v>
      </c>
      <c r="BE3" s="11" t="s">
        <v>839</v>
      </c>
      <c r="BF3" s="11" t="s">
        <v>858</v>
      </c>
      <c r="BG3" s="11" t="s">
        <v>859</v>
      </c>
      <c r="BH3" s="11" t="s">
        <v>1477</v>
      </c>
      <c r="BI3" s="11" t="s">
        <v>1478</v>
      </c>
      <c r="BJ3" s="11" t="s">
        <v>1497</v>
      </c>
      <c r="BK3" s="11" t="s">
        <v>1498</v>
      </c>
      <c r="BL3" s="11" t="s">
        <v>832</v>
      </c>
      <c r="BM3" s="11" t="s">
        <v>833</v>
      </c>
      <c r="BN3" s="11" t="s">
        <v>850</v>
      </c>
      <c r="BO3" s="11" t="s">
        <v>851</v>
      </c>
      <c r="BP3" s="11" t="s">
        <v>860</v>
      </c>
      <c r="BQ3" s="11" t="s">
        <v>861</v>
      </c>
      <c r="BR3" s="11" t="s">
        <v>864</v>
      </c>
      <c r="BS3" s="11" t="s">
        <v>865</v>
      </c>
      <c r="BT3" s="11" t="s">
        <v>882</v>
      </c>
      <c r="BU3" s="11" t="s">
        <v>883</v>
      </c>
      <c r="BV3" s="11" t="s">
        <v>884</v>
      </c>
      <c r="BW3" s="11" t="s">
        <v>885</v>
      </c>
      <c r="BX3" s="11" t="s">
        <v>886</v>
      </c>
      <c r="BY3" s="11" t="s">
        <v>887</v>
      </c>
      <c r="BZ3" s="11" t="s">
        <v>888</v>
      </c>
      <c r="CA3" s="11" t="s">
        <v>889</v>
      </c>
      <c r="CB3" s="11" t="s">
        <v>890</v>
      </c>
      <c r="CC3" s="11" t="s">
        <v>891</v>
      </c>
      <c r="CD3" s="11" t="s">
        <v>892</v>
      </c>
      <c r="CE3" s="11" t="s">
        <v>893</v>
      </c>
      <c r="CF3" s="11" t="s">
        <v>1480</v>
      </c>
      <c r="CG3" s="11" t="s">
        <v>1479</v>
      </c>
      <c r="CH3" s="11" t="s">
        <v>1499</v>
      </c>
      <c r="CI3" s="11" t="s">
        <v>1500</v>
      </c>
      <c r="CJ3" s="11" t="s">
        <v>816</v>
      </c>
      <c r="CK3" s="11" t="s">
        <v>817</v>
      </c>
      <c r="CL3" s="11" t="s">
        <v>820</v>
      </c>
      <c r="CM3" s="11" t="s">
        <v>821</v>
      </c>
      <c r="CN3" s="11" t="s">
        <v>822</v>
      </c>
      <c r="CO3" s="11" t="s">
        <v>823</v>
      </c>
      <c r="CP3" s="11" t="s">
        <v>824</v>
      </c>
      <c r="CQ3" s="11" t="s">
        <v>825</v>
      </c>
      <c r="CR3" s="11" t="s">
        <v>1481</v>
      </c>
      <c r="CS3" s="11" t="s">
        <v>1482</v>
      </c>
      <c r="CT3" s="11" t="s">
        <v>1501</v>
      </c>
      <c r="CU3" s="11" t="s">
        <v>1502</v>
      </c>
      <c r="CV3" s="11" t="s">
        <v>862</v>
      </c>
      <c r="CW3" s="11" t="s">
        <v>863</v>
      </c>
      <c r="CX3" s="11" t="s">
        <v>866</v>
      </c>
      <c r="CY3" s="11" t="s">
        <v>867</v>
      </c>
      <c r="CZ3" s="11" t="s">
        <v>868</v>
      </c>
      <c r="DA3" s="11" t="s">
        <v>869</v>
      </c>
      <c r="DB3" s="11" t="s">
        <v>870</v>
      </c>
      <c r="DC3" s="11" t="s">
        <v>871</v>
      </c>
      <c r="DD3" s="11" t="s">
        <v>1483</v>
      </c>
      <c r="DE3" s="11" t="s">
        <v>1484</v>
      </c>
      <c r="DF3" s="11" t="s">
        <v>1503</v>
      </c>
      <c r="DG3" s="11" t="s">
        <v>1504</v>
      </c>
      <c r="DH3" s="12" t="s">
        <v>1425</v>
      </c>
      <c r="DI3" s="12" t="s">
        <v>1426</v>
      </c>
    </row>
    <row r="4" spans="1:113" x14ac:dyDescent="0.35">
      <c r="A4" s="5" t="s">
        <v>969</v>
      </c>
      <c r="B4" t="s">
        <v>89</v>
      </c>
      <c r="C4" t="s">
        <v>717</v>
      </c>
      <c r="D4" t="s">
        <v>63</v>
      </c>
      <c r="E4" s="6" t="s">
        <v>58</v>
      </c>
      <c r="F4" s="6" t="s">
        <v>73</v>
      </c>
      <c r="G4" s="6" t="s">
        <v>58</v>
      </c>
      <c r="H4" s="6" t="s">
        <v>74</v>
      </c>
      <c r="I4" s="6" t="s">
        <v>968</v>
      </c>
      <c r="J4" s="10">
        <v>7</v>
      </c>
      <c r="K4" s="5">
        <v>4</v>
      </c>
      <c r="L4" s="5">
        <v>4</v>
      </c>
      <c r="M4" s="5">
        <v>4</v>
      </c>
      <c r="N4" s="10">
        <v>2</v>
      </c>
      <c r="O4" s="5">
        <v>5</v>
      </c>
      <c r="P4" s="10">
        <v>5</v>
      </c>
      <c r="Q4" s="5">
        <v>5</v>
      </c>
      <c r="R4" s="10">
        <v>4</v>
      </c>
      <c r="S4" s="5">
        <v>5</v>
      </c>
      <c r="T4" s="10">
        <v>5</v>
      </c>
      <c r="U4" s="5">
        <v>5</v>
      </c>
      <c r="V4" s="10">
        <v>5</v>
      </c>
      <c r="W4" s="5">
        <v>2</v>
      </c>
      <c r="X4" s="10">
        <v>2</v>
      </c>
      <c r="Y4" s="5">
        <v>3</v>
      </c>
      <c r="Z4" s="10">
        <v>5</v>
      </c>
      <c r="AA4" s="5">
        <v>5</v>
      </c>
      <c r="AB4" s="10">
        <v>3</v>
      </c>
      <c r="AC4" s="5">
        <v>4</v>
      </c>
      <c r="AD4" s="10">
        <v>5</v>
      </c>
      <c r="AE4" s="5">
        <v>5</v>
      </c>
      <c r="AF4" s="10">
        <v>5</v>
      </c>
      <c r="AG4" s="5">
        <v>5</v>
      </c>
      <c r="AH4" s="10">
        <v>1</v>
      </c>
      <c r="AI4" s="5">
        <v>4</v>
      </c>
      <c r="AJ4" s="10">
        <v>5</v>
      </c>
      <c r="AK4" s="5">
        <v>5</v>
      </c>
      <c r="AL4" s="10">
        <v>5</v>
      </c>
      <c r="AM4" s="5">
        <v>5</v>
      </c>
      <c r="AN4" s="10">
        <v>5</v>
      </c>
      <c r="AO4" s="5">
        <v>5</v>
      </c>
      <c r="AP4" s="10">
        <v>5</v>
      </c>
      <c r="AQ4" s="5">
        <v>5</v>
      </c>
      <c r="AR4" s="10">
        <v>4</v>
      </c>
      <c r="AS4" s="5">
        <v>3</v>
      </c>
      <c r="AT4" s="21">
        <v>4.125</v>
      </c>
      <c r="AU4" s="21">
        <v>4.4375</v>
      </c>
      <c r="AV4" s="21">
        <f>AU4-AT4</f>
        <v>0.3125</v>
      </c>
      <c r="AW4" s="21" t="str">
        <f>IF(AV4&gt;0,"Y","N")</f>
        <v>Y</v>
      </c>
      <c r="AX4" s="10">
        <v>4</v>
      </c>
      <c r="AY4" s="5">
        <v>5</v>
      </c>
      <c r="AZ4" s="10">
        <v>1</v>
      </c>
      <c r="BA4" s="5">
        <v>1</v>
      </c>
      <c r="BB4" s="10">
        <v>5</v>
      </c>
      <c r="BC4" s="5">
        <v>5</v>
      </c>
      <c r="BD4" s="10">
        <v>1</v>
      </c>
      <c r="BE4" s="5">
        <v>1</v>
      </c>
      <c r="BF4" s="10">
        <v>5</v>
      </c>
      <c r="BG4" s="5">
        <v>4</v>
      </c>
      <c r="BH4" s="21">
        <v>3.2</v>
      </c>
      <c r="BI4" s="21">
        <v>3.2</v>
      </c>
      <c r="BJ4" s="21">
        <f>BI4-BH4</f>
        <v>0</v>
      </c>
      <c r="BK4" s="21" t="str">
        <f>IF(BJ4&gt;0,"Y","N")</f>
        <v>N</v>
      </c>
      <c r="BL4" s="10">
        <v>5</v>
      </c>
      <c r="BM4" s="5">
        <v>5</v>
      </c>
      <c r="BN4" s="10">
        <v>5</v>
      </c>
      <c r="BO4" s="5">
        <v>2</v>
      </c>
      <c r="BP4" s="10">
        <v>5</v>
      </c>
      <c r="BQ4" s="5">
        <v>5</v>
      </c>
      <c r="BR4" s="10">
        <v>5</v>
      </c>
      <c r="BS4" s="5">
        <v>5</v>
      </c>
      <c r="BT4" s="10">
        <v>4</v>
      </c>
      <c r="BU4" s="5">
        <v>5</v>
      </c>
      <c r="BV4" s="10">
        <v>4</v>
      </c>
      <c r="BW4" s="5">
        <v>1</v>
      </c>
      <c r="BX4" s="10">
        <v>5</v>
      </c>
      <c r="BY4" s="5">
        <v>5</v>
      </c>
      <c r="BZ4" s="10">
        <v>5</v>
      </c>
      <c r="CA4" s="5">
        <v>5</v>
      </c>
      <c r="CB4" s="10">
        <v>5</v>
      </c>
      <c r="CC4" s="5">
        <v>5</v>
      </c>
      <c r="CD4" s="10">
        <v>5</v>
      </c>
      <c r="CE4" s="5">
        <v>5</v>
      </c>
      <c r="CF4" s="21">
        <v>4.8</v>
      </c>
      <c r="CG4" s="21">
        <v>4.3</v>
      </c>
      <c r="CH4" s="21">
        <f>CG4-CF4</f>
        <v>-0.5</v>
      </c>
      <c r="CI4" s="21" t="str">
        <f>IF(CH4&gt;0,"Y","N")</f>
        <v>N</v>
      </c>
      <c r="CJ4" s="10">
        <v>4</v>
      </c>
      <c r="CK4" s="5">
        <v>5</v>
      </c>
      <c r="CL4" s="10">
        <v>5</v>
      </c>
      <c r="CM4" s="5">
        <v>5</v>
      </c>
      <c r="CN4" s="10">
        <v>5</v>
      </c>
      <c r="CO4" s="5">
        <v>5</v>
      </c>
      <c r="CP4" s="10">
        <v>4</v>
      </c>
      <c r="CQ4" s="5">
        <v>5</v>
      </c>
      <c r="CR4" s="21">
        <v>4.5</v>
      </c>
      <c r="CS4" s="21">
        <v>5</v>
      </c>
      <c r="CT4" s="21">
        <f>CS4-CR4</f>
        <v>0.5</v>
      </c>
      <c r="CU4" s="21" t="str">
        <f>IF(CT4&gt;0,"Y","N")</f>
        <v>Y</v>
      </c>
      <c r="CV4" s="10">
        <v>5</v>
      </c>
      <c r="CW4" s="5">
        <v>5</v>
      </c>
      <c r="CX4" s="10">
        <v>5</v>
      </c>
      <c r="CY4" s="5">
        <v>5</v>
      </c>
      <c r="CZ4" s="10">
        <v>5</v>
      </c>
      <c r="DA4" s="5">
        <v>5</v>
      </c>
      <c r="DB4" s="10">
        <v>5</v>
      </c>
      <c r="DC4" s="5">
        <v>4</v>
      </c>
      <c r="DD4" s="21">
        <v>5</v>
      </c>
      <c r="DE4" s="21">
        <v>4.25</v>
      </c>
      <c r="DF4" s="21">
        <f>DE4-DD4</f>
        <v>-0.75</v>
      </c>
      <c r="DG4" s="21" t="str">
        <f>IF(DF4&gt;0,"Y","N")</f>
        <v>N</v>
      </c>
      <c r="DH4">
        <v>830</v>
      </c>
      <c r="DI4" s="3">
        <v>44440.048611111109</v>
      </c>
    </row>
    <row r="5" spans="1:113" x14ac:dyDescent="0.35">
      <c r="A5" s="5" t="s">
        <v>970</v>
      </c>
      <c r="B5" t="s">
        <v>89</v>
      </c>
      <c r="C5" t="s">
        <v>715</v>
      </c>
      <c r="D5" t="s">
        <v>63</v>
      </c>
      <c r="E5" s="6" t="s">
        <v>58</v>
      </c>
      <c r="F5" s="6" t="s">
        <v>73</v>
      </c>
      <c r="G5" s="6" t="s">
        <v>58</v>
      </c>
      <c r="H5" s="6" t="s">
        <v>74</v>
      </c>
      <c r="I5" s="6" t="s">
        <v>968</v>
      </c>
      <c r="J5" s="10">
        <v>6</v>
      </c>
      <c r="K5" s="5">
        <v>4</v>
      </c>
      <c r="L5" s="5">
        <v>4</v>
      </c>
      <c r="M5" s="5">
        <v>4</v>
      </c>
      <c r="N5" s="10">
        <v>4</v>
      </c>
      <c r="O5" s="5">
        <v>4</v>
      </c>
      <c r="P5" s="10">
        <v>3</v>
      </c>
      <c r="Q5" s="5">
        <v>4</v>
      </c>
      <c r="R5" s="10">
        <v>5</v>
      </c>
      <c r="S5" s="5">
        <v>4</v>
      </c>
      <c r="T5" s="10">
        <v>5</v>
      </c>
      <c r="U5" s="5">
        <v>5</v>
      </c>
      <c r="V5" s="10">
        <v>4</v>
      </c>
      <c r="W5" s="5">
        <v>2</v>
      </c>
      <c r="X5" s="10">
        <v>2</v>
      </c>
      <c r="Y5" s="5">
        <v>4</v>
      </c>
      <c r="Z5" s="10">
        <v>5</v>
      </c>
      <c r="AA5" s="5">
        <v>4</v>
      </c>
      <c r="AB5" s="10">
        <v>1</v>
      </c>
      <c r="AC5" s="5">
        <v>1</v>
      </c>
      <c r="AD5" s="10">
        <v>4</v>
      </c>
      <c r="AE5" s="5">
        <v>4</v>
      </c>
      <c r="AF5" s="10">
        <v>2</v>
      </c>
      <c r="AG5" s="5">
        <v>3</v>
      </c>
      <c r="AH5" s="10">
        <v>2</v>
      </c>
      <c r="AI5" s="5">
        <v>4</v>
      </c>
      <c r="AJ5" s="10">
        <v>4</v>
      </c>
      <c r="AK5" s="5">
        <v>4</v>
      </c>
      <c r="AL5" s="10">
        <v>3</v>
      </c>
      <c r="AM5" s="5">
        <v>2</v>
      </c>
      <c r="AN5" s="10">
        <v>2</v>
      </c>
      <c r="AO5" s="5">
        <v>2</v>
      </c>
      <c r="AP5" s="10">
        <v>2</v>
      </c>
      <c r="AQ5" s="5">
        <v>3</v>
      </c>
      <c r="AR5" s="10">
        <v>1</v>
      </c>
      <c r="AS5" s="5">
        <v>4</v>
      </c>
      <c r="AT5" s="21">
        <v>3.0625</v>
      </c>
      <c r="AU5" s="21">
        <v>3.375</v>
      </c>
      <c r="AV5" s="21">
        <f t="shared" ref="AV5:AV68" si="0">AU5-AT5</f>
        <v>0.3125</v>
      </c>
      <c r="AW5" s="21" t="str">
        <f t="shared" ref="AW5:AW68" si="1">IF(AV5&gt;0,"Y","N")</f>
        <v>Y</v>
      </c>
      <c r="AX5" s="10">
        <v>5</v>
      </c>
      <c r="AY5" s="5">
        <v>3</v>
      </c>
      <c r="AZ5" s="10">
        <v>4</v>
      </c>
      <c r="BA5" s="5">
        <v>2</v>
      </c>
      <c r="BB5" s="10">
        <v>4</v>
      </c>
      <c r="BC5" s="5">
        <v>4</v>
      </c>
      <c r="BD5" s="10">
        <v>4</v>
      </c>
      <c r="BE5" s="5">
        <v>2</v>
      </c>
      <c r="BF5" s="10">
        <v>2</v>
      </c>
      <c r="BG5" s="5">
        <v>4</v>
      </c>
      <c r="BH5" s="21">
        <v>3.8</v>
      </c>
      <c r="BI5" s="21">
        <v>3</v>
      </c>
      <c r="BJ5" s="21">
        <f t="shared" ref="BJ5:BJ68" si="2">BI5-BH5</f>
        <v>-0.79999999999999982</v>
      </c>
      <c r="BK5" s="21" t="str">
        <f t="shared" ref="BK5:BK68" si="3">IF(BJ5&gt;0,"Y","N")</f>
        <v>N</v>
      </c>
      <c r="BL5" s="10">
        <v>4</v>
      </c>
      <c r="BM5" s="5">
        <v>5</v>
      </c>
      <c r="BN5" s="10">
        <v>4</v>
      </c>
      <c r="BO5" s="5">
        <v>4</v>
      </c>
      <c r="BP5" s="10">
        <v>4</v>
      </c>
      <c r="BQ5" s="5">
        <v>4</v>
      </c>
      <c r="BR5" s="10">
        <v>4</v>
      </c>
      <c r="BS5" s="5">
        <v>4</v>
      </c>
      <c r="BT5" s="10">
        <v>3</v>
      </c>
      <c r="BU5" s="5">
        <v>2</v>
      </c>
      <c r="BV5" s="10">
        <v>4</v>
      </c>
      <c r="BW5" s="5">
        <v>4</v>
      </c>
      <c r="BX5" s="10">
        <v>4</v>
      </c>
      <c r="BY5" s="5">
        <v>4</v>
      </c>
      <c r="BZ5" s="10">
        <v>4</v>
      </c>
      <c r="CA5" s="5">
        <v>4</v>
      </c>
      <c r="CB5" s="10">
        <v>4</v>
      </c>
      <c r="CC5" s="5">
        <v>4</v>
      </c>
      <c r="CD5" s="10">
        <v>4</v>
      </c>
      <c r="CE5" s="5">
        <v>4</v>
      </c>
      <c r="CF5" s="21">
        <v>3.9</v>
      </c>
      <c r="CG5" s="21">
        <v>3.9</v>
      </c>
      <c r="CH5" s="21">
        <f t="shared" ref="CH5:CH68" si="4">CG5-CF5</f>
        <v>0</v>
      </c>
      <c r="CI5" s="21" t="str">
        <f t="shared" ref="CI5:CI68" si="5">IF(CH5&gt;0,"Y","N")</f>
        <v>N</v>
      </c>
      <c r="CJ5" s="10">
        <v>4</v>
      </c>
      <c r="CK5" s="5">
        <v>4</v>
      </c>
      <c r="CL5" s="10">
        <v>4</v>
      </c>
      <c r="CM5" s="5">
        <v>4</v>
      </c>
      <c r="CN5" s="10">
        <v>4</v>
      </c>
      <c r="CO5" s="5">
        <v>4</v>
      </c>
      <c r="CP5" s="10">
        <v>4</v>
      </c>
      <c r="CQ5" s="5">
        <v>4</v>
      </c>
      <c r="CR5" s="21">
        <v>4</v>
      </c>
      <c r="CS5" s="21">
        <v>4</v>
      </c>
      <c r="CT5" s="21">
        <f t="shared" ref="CT5:CT68" si="6">CS5-CR5</f>
        <v>0</v>
      </c>
      <c r="CU5" s="21" t="str">
        <f t="shared" ref="CU5:CU68" si="7">IF(CT5&gt;0,"Y","N")</f>
        <v>N</v>
      </c>
      <c r="CV5" s="10">
        <v>5</v>
      </c>
      <c r="CW5" s="5">
        <v>4</v>
      </c>
      <c r="CX5" s="10">
        <v>3</v>
      </c>
      <c r="CY5" s="5">
        <v>4</v>
      </c>
      <c r="CZ5" s="10">
        <v>2</v>
      </c>
      <c r="DA5" s="5">
        <v>2</v>
      </c>
      <c r="DB5" s="10">
        <v>2</v>
      </c>
      <c r="DC5" s="5">
        <v>2</v>
      </c>
      <c r="DD5" s="21">
        <v>3</v>
      </c>
      <c r="DE5" s="21">
        <v>3</v>
      </c>
      <c r="DF5" s="21">
        <f t="shared" ref="DF5:DF68" si="8">DE5-DD5</f>
        <v>0</v>
      </c>
      <c r="DG5" s="21" t="str">
        <f t="shared" ref="DG5:DG68" si="9">IF(DF5&gt;0,"Y","N")</f>
        <v>N</v>
      </c>
      <c r="DH5">
        <v>742</v>
      </c>
      <c r="DI5" s="3">
        <v>44438.594444444447</v>
      </c>
    </row>
    <row r="6" spans="1:113" x14ac:dyDescent="0.35">
      <c r="A6" s="5" t="s">
        <v>971</v>
      </c>
      <c r="B6" t="s">
        <v>89</v>
      </c>
      <c r="C6" t="s">
        <v>715</v>
      </c>
      <c r="D6" t="s">
        <v>56</v>
      </c>
      <c r="E6" s="6" t="s">
        <v>58</v>
      </c>
      <c r="F6" s="6" t="s">
        <v>73</v>
      </c>
      <c r="G6" s="6" t="s">
        <v>58</v>
      </c>
      <c r="H6" s="6" t="s">
        <v>80</v>
      </c>
      <c r="I6" s="6" t="s">
        <v>968</v>
      </c>
      <c r="J6" s="10">
        <v>8</v>
      </c>
      <c r="K6" s="5">
        <v>5</v>
      </c>
      <c r="L6" s="5">
        <v>5</v>
      </c>
      <c r="M6" s="5">
        <v>5</v>
      </c>
      <c r="N6" s="10">
        <v>3</v>
      </c>
      <c r="O6" s="5">
        <v>3</v>
      </c>
      <c r="P6" s="10">
        <v>3</v>
      </c>
      <c r="Q6" s="5">
        <v>3</v>
      </c>
      <c r="R6" s="10">
        <v>3</v>
      </c>
      <c r="S6" s="5">
        <v>3</v>
      </c>
      <c r="T6" s="10">
        <v>4</v>
      </c>
      <c r="U6" s="5">
        <v>5</v>
      </c>
      <c r="V6" s="10">
        <v>4</v>
      </c>
      <c r="W6" s="5">
        <v>5</v>
      </c>
      <c r="X6" s="10">
        <v>2</v>
      </c>
      <c r="Y6" s="5">
        <v>3</v>
      </c>
      <c r="Z6" s="10">
        <v>4</v>
      </c>
      <c r="AA6" s="5">
        <v>3</v>
      </c>
      <c r="AB6" s="10">
        <v>2</v>
      </c>
      <c r="AC6" s="5">
        <v>5</v>
      </c>
      <c r="AD6" s="10">
        <v>3</v>
      </c>
      <c r="AE6" s="5">
        <v>3</v>
      </c>
      <c r="AF6" s="10">
        <v>3</v>
      </c>
      <c r="AG6" s="5">
        <v>3</v>
      </c>
      <c r="AH6" s="10">
        <v>2</v>
      </c>
      <c r="AI6" s="5">
        <v>1</v>
      </c>
      <c r="AJ6" s="10">
        <v>3</v>
      </c>
      <c r="AK6" s="5">
        <v>4</v>
      </c>
      <c r="AL6" s="10">
        <v>3</v>
      </c>
      <c r="AM6" s="5">
        <v>3</v>
      </c>
      <c r="AN6" s="10">
        <v>3</v>
      </c>
      <c r="AO6" s="5">
        <v>3</v>
      </c>
      <c r="AP6" s="10">
        <v>3</v>
      </c>
      <c r="AQ6" s="5">
        <v>3</v>
      </c>
      <c r="AR6" s="10">
        <v>3</v>
      </c>
      <c r="AS6" s="5">
        <v>3</v>
      </c>
      <c r="AT6" s="21">
        <v>3</v>
      </c>
      <c r="AU6" s="21">
        <v>3.3125</v>
      </c>
      <c r="AV6" s="21">
        <f t="shared" si="0"/>
        <v>0.3125</v>
      </c>
      <c r="AW6" s="21" t="str">
        <f t="shared" si="1"/>
        <v>Y</v>
      </c>
      <c r="AX6" s="10">
        <v>4</v>
      </c>
      <c r="AY6" s="5">
        <v>4</v>
      </c>
      <c r="AZ6" s="10">
        <v>3</v>
      </c>
      <c r="BA6" s="5">
        <v>1</v>
      </c>
      <c r="BB6" s="10">
        <v>2</v>
      </c>
      <c r="BC6" s="5">
        <v>5</v>
      </c>
      <c r="BD6" s="10">
        <v>3</v>
      </c>
      <c r="BE6" s="5">
        <v>1</v>
      </c>
      <c r="BF6" s="10">
        <v>3</v>
      </c>
      <c r="BG6" s="5">
        <v>4</v>
      </c>
      <c r="BH6" s="21">
        <v>3</v>
      </c>
      <c r="BI6" s="21">
        <v>3</v>
      </c>
      <c r="BJ6" s="21">
        <f t="shared" si="2"/>
        <v>0</v>
      </c>
      <c r="BK6" s="21" t="str">
        <f t="shared" si="3"/>
        <v>N</v>
      </c>
      <c r="BL6" s="10">
        <v>4</v>
      </c>
      <c r="BM6" s="5">
        <v>5</v>
      </c>
      <c r="BN6" s="10">
        <v>5</v>
      </c>
      <c r="BO6" s="5">
        <v>5</v>
      </c>
      <c r="BP6" s="10">
        <v>5</v>
      </c>
      <c r="BQ6" s="5">
        <v>5</v>
      </c>
      <c r="BR6" s="10">
        <v>5</v>
      </c>
      <c r="BS6" s="5">
        <v>5</v>
      </c>
      <c r="BT6" s="10">
        <v>3</v>
      </c>
      <c r="BU6" s="5">
        <v>3</v>
      </c>
      <c r="BV6" s="10">
        <v>4</v>
      </c>
      <c r="BW6" s="5">
        <v>5</v>
      </c>
      <c r="BX6" s="10">
        <v>4</v>
      </c>
      <c r="BY6" s="5">
        <v>5</v>
      </c>
      <c r="BZ6" s="10">
        <v>4</v>
      </c>
      <c r="CA6" s="5">
        <v>5</v>
      </c>
      <c r="CB6" s="10">
        <v>4</v>
      </c>
      <c r="CC6" s="5">
        <v>5</v>
      </c>
      <c r="CD6" s="10">
        <v>4</v>
      </c>
      <c r="CE6" s="5">
        <v>5</v>
      </c>
      <c r="CF6" s="21">
        <v>4.2</v>
      </c>
      <c r="CG6" s="21">
        <v>4.7</v>
      </c>
      <c r="CH6" s="21">
        <f t="shared" si="4"/>
        <v>0.5</v>
      </c>
      <c r="CI6" s="21" t="str">
        <f t="shared" si="5"/>
        <v>Y</v>
      </c>
      <c r="CJ6" s="10">
        <v>4</v>
      </c>
      <c r="CK6" s="5">
        <v>5</v>
      </c>
      <c r="CL6" s="10">
        <v>4</v>
      </c>
      <c r="CM6" s="5">
        <v>4</v>
      </c>
      <c r="CN6" s="10">
        <v>4</v>
      </c>
      <c r="CO6" s="5">
        <v>4</v>
      </c>
      <c r="CP6" s="10">
        <v>3</v>
      </c>
      <c r="CQ6" s="5">
        <v>4</v>
      </c>
      <c r="CR6" s="21">
        <v>3.75</v>
      </c>
      <c r="CS6" s="21">
        <v>4.25</v>
      </c>
      <c r="CT6" s="21">
        <f t="shared" si="6"/>
        <v>0.5</v>
      </c>
      <c r="CU6" s="21" t="str">
        <f t="shared" si="7"/>
        <v>Y</v>
      </c>
      <c r="CV6" s="10">
        <v>4</v>
      </c>
      <c r="CW6" s="5">
        <v>4</v>
      </c>
      <c r="CX6" s="10">
        <v>5</v>
      </c>
      <c r="CY6" s="5">
        <v>5</v>
      </c>
      <c r="CZ6" s="10">
        <v>4</v>
      </c>
      <c r="DA6" s="5">
        <v>5</v>
      </c>
      <c r="DB6" s="10">
        <v>2</v>
      </c>
      <c r="DC6" s="5">
        <v>2</v>
      </c>
      <c r="DD6" s="21">
        <v>3.75</v>
      </c>
      <c r="DE6" s="21">
        <v>4</v>
      </c>
      <c r="DF6" s="21">
        <f t="shared" si="8"/>
        <v>0.25</v>
      </c>
      <c r="DG6" s="21" t="str">
        <f t="shared" si="9"/>
        <v>Y</v>
      </c>
      <c r="DH6">
        <v>740</v>
      </c>
      <c r="DI6" s="3">
        <v>44438.577777777777</v>
      </c>
    </row>
    <row r="7" spans="1:113" x14ac:dyDescent="0.35">
      <c r="A7" s="5" t="s">
        <v>972</v>
      </c>
      <c r="B7" t="s">
        <v>89</v>
      </c>
      <c r="C7" t="s">
        <v>715</v>
      </c>
      <c r="D7" t="s">
        <v>56</v>
      </c>
      <c r="E7" s="6" t="s">
        <v>58</v>
      </c>
      <c r="F7" s="6" t="s">
        <v>73</v>
      </c>
      <c r="G7" s="6" t="s">
        <v>58</v>
      </c>
      <c r="H7" s="6" t="s">
        <v>80</v>
      </c>
      <c r="I7" s="6" t="s">
        <v>968</v>
      </c>
      <c r="J7" s="10">
        <v>8</v>
      </c>
      <c r="K7" s="5">
        <v>5</v>
      </c>
      <c r="L7" s="5">
        <v>5</v>
      </c>
      <c r="M7" s="5">
        <v>4</v>
      </c>
      <c r="N7" s="10">
        <v>3</v>
      </c>
      <c r="O7" s="5">
        <v>4</v>
      </c>
      <c r="P7" s="10">
        <v>3</v>
      </c>
      <c r="Q7" s="5">
        <v>4</v>
      </c>
      <c r="R7" s="10">
        <v>3</v>
      </c>
      <c r="S7" s="5">
        <v>3</v>
      </c>
      <c r="T7" s="10">
        <v>4</v>
      </c>
      <c r="U7" s="5">
        <v>5</v>
      </c>
      <c r="V7" s="10">
        <v>4</v>
      </c>
      <c r="W7" s="5">
        <v>5</v>
      </c>
      <c r="X7" s="10">
        <v>2</v>
      </c>
      <c r="Y7" s="5">
        <v>3</v>
      </c>
      <c r="Z7" s="10">
        <v>4</v>
      </c>
      <c r="AA7" s="5">
        <v>5</v>
      </c>
      <c r="AB7" s="10">
        <v>2</v>
      </c>
      <c r="AC7" s="5">
        <v>5</v>
      </c>
      <c r="AD7" s="10">
        <v>3</v>
      </c>
      <c r="AE7" s="5">
        <v>2</v>
      </c>
      <c r="AF7" s="10">
        <v>3</v>
      </c>
      <c r="AG7" s="5">
        <v>3</v>
      </c>
      <c r="AH7" s="10">
        <v>2</v>
      </c>
      <c r="AI7" s="5">
        <v>1</v>
      </c>
      <c r="AJ7" s="10">
        <v>3</v>
      </c>
      <c r="AK7" s="5">
        <v>3</v>
      </c>
      <c r="AL7" s="10">
        <v>3</v>
      </c>
      <c r="AM7" s="5">
        <v>3</v>
      </c>
      <c r="AN7" s="10">
        <v>3</v>
      </c>
      <c r="AO7" s="5">
        <v>4</v>
      </c>
      <c r="AP7" s="10">
        <v>3</v>
      </c>
      <c r="AQ7" s="5">
        <v>3</v>
      </c>
      <c r="AR7" s="10">
        <v>3</v>
      </c>
      <c r="AS7" s="5">
        <v>3</v>
      </c>
      <c r="AT7" s="21">
        <v>3</v>
      </c>
      <c r="AU7" s="21">
        <v>3.5</v>
      </c>
      <c r="AV7" s="21">
        <f t="shared" si="0"/>
        <v>0.5</v>
      </c>
      <c r="AW7" s="21" t="str">
        <f t="shared" si="1"/>
        <v>Y</v>
      </c>
      <c r="AX7" s="10">
        <v>4</v>
      </c>
      <c r="AY7" s="5">
        <v>4</v>
      </c>
      <c r="AZ7" s="10">
        <v>3</v>
      </c>
      <c r="BA7" s="5">
        <v>1</v>
      </c>
      <c r="BB7" s="10">
        <v>2</v>
      </c>
      <c r="BC7" s="5">
        <v>5</v>
      </c>
      <c r="BD7" s="10">
        <v>3</v>
      </c>
      <c r="BE7" s="5">
        <v>2</v>
      </c>
      <c r="BF7" s="10">
        <v>3</v>
      </c>
      <c r="BG7" s="5">
        <v>4</v>
      </c>
      <c r="BH7" s="21">
        <v>3</v>
      </c>
      <c r="BI7" s="21">
        <v>3.2</v>
      </c>
      <c r="BJ7" s="21">
        <f t="shared" si="2"/>
        <v>0.20000000000000018</v>
      </c>
      <c r="BK7" s="21" t="str">
        <f t="shared" si="3"/>
        <v>Y</v>
      </c>
      <c r="BL7" s="10">
        <v>4</v>
      </c>
      <c r="BM7" s="5">
        <v>5</v>
      </c>
      <c r="BN7" s="10">
        <v>5</v>
      </c>
      <c r="BO7" s="5">
        <v>4</v>
      </c>
      <c r="BP7" s="10">
        <v>5</v>
      </c>
      <c r="BQ7" s="5">
        <v>5</v>
      </c>
      <c r="BR7" s="10">
        <v>5</v>
      </c>
      <c r="BS7" s="5">
        <v>5</v>
      </c>
      <c r="BT7" s="10">
        <v>3</v>
      </c>
      <c r="BU7" s="5">
        <v>3</v>
      </c>
      <c r="BV7" s="10">
        <v>4</v>
      </c>
      <c r="BW7" s="5">
        <v>4</v>
      </c>
      <c r="BX7" s="10">
        <v>4</v>
      </c>
      <c r="BY7" s="5">
        <v>4</v>
      </c>
      <c r="BZ7" s="10">
        <v>4</v>
      </c>
      <c r="CA7" s="5">
        <v>4</v>
      </c>
      <c r="CB7" s="10">
        <v>4</v>
      </c>
      <c r="CC7" s="5">
        <v>4</v>
      </c>
      <c r="CD7" s="10">
        <v>4</v>
      </c>
      <c r="CE7" s="5">
        <v>4</v>
      </c>
      <c r="CF7" s="21">
        <v>4.2</v>
      </c>
      <c r="CG7" s="21">
        <v>4.2</v>
      </c>
      <c r="CH7" s="21">
        <f t="shared" si="4"/>
        <v>0</v>
      </c>
      <c r="CI7" s="21" t="str">
        <f t="shared" si="5"/>
        <v>N</v>
      </c>
      <c r="CJ7" s="10">
        <v>4</v>
      </c>
      <c r="CK7" s="5">
        <v>4</v>
      </c>
      <c r="CL7" s="10">
        <v>4</v>
      </c>
      <c r="CM7" s="5">
        <v>4</v>
      </c>
      <c r="CN7" s="10">
        <v>4</v>
      </c>
      <c r="CO7" s="5">
        <v>4</v>
      </c>
      <c r="CP7" s="10">
        <v>3</v>
      </c>
      <c r="CQ7" s="5">
        <v>4</v>
      </c>
      <c r="CR7" s="21">
        <v>3.75</v>
      </c>
      <c r="CS7" s="21">
        <v>4</v>
      </c>
      <c r="CT7" s="21">
        <f t="shared" si="6"/>
        <v>0.25</v>
      </c>
      <c r="CU7" s="21" t="str">
        <f t="shared" si="7"/>
        <v>Y</v>
      </c>
      <c r="CV7" s="10">
        <v>4</v>
      </c>
      <c r="CW7" s="5">
        <v>4</v>
      </c>
      <c r="CX7" s="10">
        <v>5</v>
      </c>
      <c r="CY7" s="5">
        <v>5</v>
      </c>
      <c r="CZ7" s="10">
        <v>4</v>
      </c>
      <c r="DA7" s="5">
        <v>4</v>
      </c>
      <c r="DB7" s="10">
        <v>2</v>
      </c>
      <c r="DC7" s="5">
        <v>2</v>
      </c>
      <c r="DD7" s="21">
        <v>3.75</v>
      </c>
      <c r="DE7" s="21">
        <v>4</v>
      </c>
      <c r="DF7" s="21">
        <f t="shared" si="8"/>
        <v>0.25</v>
      </c>
      <c r="DG7" s="21" t="str">
        <f t="shared" si="9"/>
        <v>Y</v>
      </c>
      <c r="DH7">
        <v>739</v>
      </c>
      <c r="DI7" s="3">
        <v>44438.575694444444</v>
      </c>
    </row>
    <row r="8" spans="1:113" x14ac:dyDescent="0.35">
      <c r="A8" s="5" t="s">
        <v>973</v>
      </c>
      <c r="B8" t="s">
        <v>89</v>
      </c>
      <c r="C8" t="s">
        <v>715</v>
      </c>
      <c r="D8" t="s">
        <v>63</v>
      </c>
      <c r="E8" s="6" t="s">
        <v>52</v>
      </c>
      <c r="F8" s="6" t="s">
        <v>77</v>
      </c>
      <c r="G8" s="6" t="s">
        <v>58</v>
      </c>
      <c r="H8" s="6" t="s">
        <v>74</v>
      </c>
      <c r="I8" s="6" t="s">
        <v>968</v>
      </c>
      <c r="J8" s="10">
        <v>3</v>
      </c>
      <c r="K8" s="5">
        <v>4</v>
      </c>
      <c r="L8" s="5">
        <v>4</v>
      </c>
      <c r="M8" s="5">
        <v>4</v>
      </c>
      <c r="N8" s="10">
        <v>2</v>
      </c>
      <c r="O8" s="5">
        <v>4</v>
      </c>
      <c r="P8" s="10">
        <v>4</v>
      </c>
      <c r="Q8" s="5">
        <v>4</v>
      </c>
      <c r="R8" s="10">
        <v>4</v>
      </c>
      <c r="S8" s="5">
        <v>4</v>
      </c>
      <c r="T8" s="10">
        <v>4</v>
      </c>
      <c r="U8" s="5">
        <v>4</v>
      </c>
      <c r="V8" s="10">
        <v>4</v>
      </c>
      <c r="W8" s="5">
        <v>2</v>
      </c>
      <c r="X8" s="10">
        <v>4</v>
      </c>
      <c r="Y8" s="5">
        <v>3</v>
      </c>
      <c r="Z8" s="10">
        <v>3</v>
      </c>
      <c r="AA8" s="5">
        <v>4</v>
      </c>
      <c r="AB8" s="10">
        <v>4</v>
      </c>
      <c r="AC8" s="5">
        <v>4</v>
      </c>
      <c r="AD8" s="10">
        <v>3</v>
      </c>
      <c r="AE8" s="5">
        <v>4</v>
      </c>
      <c r="AF8" s="10">
        <v>3</v>
      </c>
      <c r="AG8" s="5">
        <v>2</v>
      </c>
      <c r="AH8" s="10">
        <v>4</v>
      </c>
      <c r="AI8" s="5">
        <v>4</v>
      </c>
      <c r="AJ8" s="10">
        <v>4</v>
      </c>
      <c r="AK8" s="5">
        <v>3</v>
      </c>
      <c r="AL8" s="10">
        <v>4</v>
      </c>
      <c r="AM8" s="5">
        <v>4</v>
      </c>
      <c r="AN8" s="10">
        <v>4</v>
      </c>
      <c r="AO8" s="5">
        <v>4</v>
      </c>
      <c r="AP8" s="10">
        <v>4</v>
      </c>
      <c r="AQ8" s="5">
        <v>4</v>
      </c>
      <c r="AR8" s="10">
        <v>4</v>
      </c>
      <c r="AS8" s="5">
        <v>4</v>
      </c>
      <c r="AT8" s="21">
        <v>3.6875</v>
      </c>
      <c r="AU8" s="21">
        <v>3.625</v>
      </c>
      <c r="AV8" s="21">
        <f t="shared" si="0"/>
        <v>-6.25E-2</v>
      </c>
      <c r="AW8" s="21" t="str">
        <f t="shared" si="1"/>
        <v>N</v>
      </c>
      <c r="AX8" s="10">
        <v>2</v>
      </c>
      <c r="AY8" s="5">
        <v>4</v>
      </c>
      <c r="AZ8" s="10">
        <v>2</v>
      </c>
      <c r="BA8" s="5">
        <v>2</v>
      </c>
      <c r="BB8" s="10">
        <v>4</v>
      </c>
      <c r="BC8" s="5">
        <v>4</v>
      </c>
      <c r="BD8" s="10">
        <v>2</v>
      </c>
      <c r="BE8" s="5">
        <v>2</v>
      </c>
      <c r="BF8" s="10">
        <v>4</v>
      </c>
      <c r="BG8" s="5">
        <v>4</v>
      </c>
      <c r="BH8" s="21">
        <v>2.8</v>
      </c>
      <c r="BI8" s="21">
        <v>3.2</v>
      </c>
      <c r="BJ8" s="21">
        <f t="shared" si="2"/>
        <v>0.40000000000000036</v>
      </c>
      <c r="BK8" s="21" t="str">
        <f t="shared" si="3"/>
        <v>Y</v>
      </c>
      <c r="BL8" s="10">
        <v>4</v>
      </c>
      <c r="BM8" s="5">
        <v>4</v>
      </c>
      <c r="BN8" s="10">
        <v>4</v>
      </c>
      <c r="BO8" s="5">
        <v>4</v>
      </c>
      <c r="BP8" s="10">
        <v>4</v>
      </c>
      <c r="BQ8" s="5">
        <v>4</v>
      </c>
      <c r="BR8" s="10">
        <v>5</v>
      </c>
      <c r="BS8" s="5">
        <v>5</v>
      </c>
      <c r="BT8" s="10">
        <v>2</v>
      </c>
      <c r="BU8" s="5">
        <v>4</v>
      </c>
      <c r="BV8" s="10">
        <v>4</v>
      </c>
      <c r="BW8" s="5">
        <v>4</v>
      </c>
      <c r="BX8" s="10">
        <v>4</v>
      </c>
      <c r="BY8" s="5">
        <v>4</v>
      </c>
      <c r="BZ8" s="10">
        <v>4</v>
      </c>
      <c r="CA8" s="5">
        <v>4</v>
      </c>
      <c r="CB8" s="10">
        <v>4</v>
      </c>
      <c r="CC8" s="5">
        <v>4</v>
      </c>
      <c r="CD8" s="10">
        <v>4</v>
      </c>
      <c r="CE8" s="5">
        <v>4</v>
      </c>
      <c r="CF8" s="21">
        <v>3.9</v>
      </c>
      <c r="CG8" s="21">
        <v>4.0999999999999996</v>
      </c>
      <c r="CH8" s="21">
        <f t="shared" si="4"/>
        <v>0.19999999999999973</v>
      </c>
      <c r="CI8" s="21" t="str">
        <f t="shared" si="5"/>
        <v>Y</v>
      </c>
      <c r="CJ8" s="10">
        <v>4</v>
      </c>
      <c r="CK8" s="5">
        <v>4</v>
      </c>
      <c r="CL8" s="10">
        <v>2</v>
      </c>
      <c r="CM8" s="5">
        <v>4</v>
      </c>
      <c r="CN8" s="10">
        <v>4</v>
      </c>
      <c r="CO8" s="5">
        <v>4</v>
      </c>
      <c r="CP8" s="10">
        <v>4</v>
      </c>
      <c r="CQ8" s="5">
        <v>4</v>
      </c>
      <c r="CR8" s="21">
        <v>3.5</v>
      </c>
      <c r="CS8" s="21">
        <v>4</v>
      </c>
      <c r="CT8" s="21">
        <f t="shared" si="6"/>
        <v>0.5</v>
      </c>
      <c r="CU8" s="21" t="str">
        <f t="shared" si="7"/>
        <v>Y</v>
      </c>
      <c r="CV8" s="10">
        <v>2</v>
      </c>
      <c r="CW8" s="5">
        <v>2</v>
      </c>
      <c r="CX8" s="10">
        <v>4</v>
      </c>
      <c r="CY8" s="5">
        <v>5</v>
      </c>
      <c r="CZ8" s="10">
        <v>3</v>
      </c>
      <c r="DA8" s="5">
        <v>4</v>
      </c>
      <c r="DB8" s="10">
        <v>3</v>
      </c>
      <c r="DC8" s="5">
        <v>3</v>
      </c>
      <c r="DD8" s="21">
        <v>3</v>
      </c>
      <c r="DE8" s="21">
        <v>3.75</v>
      </c>
      <c r="DF8" s="21">
        <f t="shared" si="8"/>
        <v>0.75</v>
      </c>
      <c r="DG8" s="21" t="str">
        <f t="shared" si="9"/>
        <v>Y</v>
      </c>
      <c r="DH8">
        <v>660</v>
      </c>
      <c r="DI8" s="3">
        <v>44437.431250000001</v>
      </c>
    </row>
    <row r="9" spans="1:113" x14ac:dyDescent="0.35">
      <c r="A9" s="5" t="s">
        <v>974</v>
      </c>
      <c r="B9" t="s">
        <v>89</v>
      </c>
      <c r="C9" t="s">
        <v>703</v>
      </c>
      <c r="D9" t="s">
        <v>63</v>
      </c>
      <c r="E9" s="6" t="s">
        <v>58</v>
      </c>
      <c r="F9" s="6" t="s">
        <v>73</v>
      </c>
      <c r="G9" s="6" t="s">
        <v>58</v>
      </c>
      <c r="H9" s="6" t="s">
        <v>74</v>
      </c>
      <c r="I9" s="6" t="s">
        <v>968</v>
      </c>
      <c r="J9" s="10">
        <v>7</v>
      </c>
      <c r="K9" s="5">
        <v>4</v>
      </c>
      <c r="L9" s="5">
        <v>4</v>
      </c>
      <c r="M9" s="5">
        <v>4</v>
      </c>
      <c r="N9" s="10">
        <v>4</v>
      </c>
      <c r="O9" s="5">
        <v>4</v>
      </c>
      <c r="P9" s="10">
        <v>4</v>
      </c>
      <c r="Q9" s="5">
        <v>4</v>
      </c>
      <c r="R9" s="10">
        <v>4</v>
      </c>
      <c r="S9" s="5">
        <v>4</v>
      </c>
      <c r="T9" s="10">
        <v>4</v>
      </c>
      <c r="U9" s="5">
        <v>4</v>
      </c>
      <c r="V9" s="10">
        <v>4</v>
      </c>
      <c r="W9" s="5">
        <v>4</v>
      </c>
      <c r="X9" s="10">
        <v>4</v>
      </c>
      <c r="Y9" s="5">
        <v>4</v>
      </c>
      <c r="Z9" s="10">
        <v>4</v>
      </c>
      <c r="AA9" s="5">
        <v>4</v>
      </c>
      <c r="AB9" s="10">
        <v>3</v>
      </c>
      <c r="AC9" s="5">
        <v>3</v>
      </c>
      <c r="AD9" s="10">
        <v>2</v>
      </c>
      <c r="AE9" s="5">
        <v>4</v>
      </c>
      <c r="AF9" s="10">
        <v>3</v>
      </c>
      <c r="AG9" s="5">
        <v>4</v>
      </c>
      <c r="AH9" s="10">
        <v>2</v>
      </c>
      <c r="AI9" s="5">
        <v>4</v>
      </c>
      <c r="AJ9" s="10">
        <v>4</v>
      </c>
      <c r="AK9" s="5">
        <v>5</v>
      </c>
      <c r="AL9" s="10">
        <v>3</v>
      </c>
      <c r="AM9" s="5">
        <v>4</v>
      </c>
      <c r="AN9" s="10">
        <v>3</v>
      </c>
      <c r="AO9" s="5">
        <v>4</v>
      </c>
      <c r="AP9" s="10">
        <v>3</v>
      </c>
      <c r="AQ9" s="5">
        <v>4</v>
      </c>
      <c r="AR9" s="10">
        <v>2</v>
      </c>
      <c r="AS9" s="5">
        <v>3</v>
      </c>
      <c r="AT9" s="21">
        <v>3.3125</v>
      </c>
      <c r="AU9" s="21">
        <v>3.9375</v>
      </c>
      <c r="AV9" s="21">
        <f t="shared" si="0"/>
        <v>0.625</v>
      </c>
      <c r="AW9" s="21" t="str">
        <f t="shared" si="1"/>
        <v>Y</v>
      </c>
      <c r="AX9" s="10">
        <v>4</v>
      </c>
      <c r="AY9" s="5">
        <v>2</v>
      </c>
      <c r="AZ9" s="10">
        <v>2</v>
      </c>
      <c r="BA9" s="5">
        <v>2</v>
      </c>
      <c r="BB9" s="10">
        <v>3</v>
      </c>
      <c r="BC9" s="5">
        <v>4</v>
      </c>
      <c r="BD9" s="10">
        <v>3</v>
      </c>
      <c r="BE9" s="5">
        <v>2</v>
      </c>
      <c r="BF9" s="10">
        <v>4</v>
      </c>
      <c r="BG9" s="5">
        <v>4</v>
      </c>
      <c r="BH9" s="21">
        <v>3.2</v>
      </c>
      <c r="BI9" s="21">
        <v>2.8</v>
      </c>
      <c r="BJ9" s="21">
        <f t="shared" si="2"/>
        <v>-0.40000000000000036</v>
      </c>
      <c r="BK9" s="21" t="str">
        <f t="shared" si="3"/>
        <v>N</v>
      </c>
      <c r="BL9" s="10">
        <v>4</v>
      </c>
      <c r="BM9" s="5">
        <v>4</v>
      </c>
      <c r="BN9" s="10">
        <v>4</v>
      </c>
      <c r="BO9" s="5">
        <v>4</v>
      </c>
      <c r="BP9" s="10">
        <v>4</v>
      </c>
      <c r="BQ9" s="5">
        <v>4</v>
      </c>
      <c r="BR9" s="10">
        <v>5</v>
      </c>
      <c r="BS9" s="5">
        <v>5</v>
      </c>
      <c r="BT9" s="10">
        <v>4</v>
      </c>
      <c r="BU9" s="5">
        <v>4</v>
      </c>
      <c r="BV9" s="10">
        <v>4</v>
      </c>
      <c r="BW9" s="5">
        <v>4</v>
      </c>
      <c r="BX9" s="10">
        <v>4</v>
      </c>
      <c r="BY9" s="5">
        <v>4</v>
      </c>
      <c r="BZ9" s="10">
        <v>4</v>
      </c>
      <c r="CA9" s="5">
        <v>4</v>
      </c>
      <c r="CB9" s="10">
        <v>4</v>
      </c>
      <c r="CC9" s="5">
        <v>4</v>
      </c>
      <c r="CD9" s="10">
        <v>4</v>
      </c>
      <c r="CE9" s="5">
        <v>4</v>
      </c>
      <c r="CF9" s="21">
        <v>4.0999999999999996</v>
      </c>
      <c r="CG9" s="21">
        <v>4.0999999999999996</v>
      </c>
      <c r="CH9" s="21">
        <f t="shared" si="4"/>
        <v>0</v>
      </c>
      <c r="CI9" s="21" t="str">
        <f t="shared" si="5"/>
        <v>N</v>
      </c>
      <c r="CJ9" s="10">
        <v>4</v>
      </c>
      <c r="CK9" s="5">
        <v>4</v>
      </c>
      <c r="CL9" s="10">
        <v>4</v>
      </c>
      <c r="CM9" s="5">
        <v>5</v>
      </c>
      <c r="CN9" s="10">
        <v>3</v>
      </c>
      <c r="CO9" s="5">
        <v>4</v>
      </c>
      <c r="CP9" s="10">
        <v>3</v>
      </c>
      <c r="CQ9" s="5">
        <v>4</v>
      </c>
      <c r="CR9" s="21">
        <v>3.5</v>
      </c>
      <c r="CS9" s="21">
        <v>4.25</v>
      </c>
      <c r="CT9" s="21">
        <f t="shared" si="6"/>
        <v>0.75</v>
      </c>
      <c r="CU9" s="21" t="str">
        <f t="shared" si="7"/>
        <v>Y</v>
      </c>
      <c r="CV9" s="10">
        <v>4</v>
      </c>
      <c r="CW9" s="5">
        <v>3</v>
      </c>
      <c r="CX9" s="10">
        <v>5</v>
      </c>
      <c r="CY9" s="5">
        <v>5</v>
      </c>
      <c r="CZ9" s="10">
        <v>4</v>
      </c>
      <c r="DA9" s="5">
        <v>3</v>
      </c>
      <c r="DB9" s="10">
        <v>3</v>
      </c>
      <c r="DC9" s="5">
        <v>4</v>
      </c>
      <c r="DD9" s="21">
        <v>4</v>
      </c>
      <c r="DE9" s="21">
        <v>3.5</v>
      </c>
      <c r="DF9" s="21">
        <f t="shared" si="8"/>
        <v>-0.5</v>
      </c>
      <c r="DG9" s="21" t="str">
        <f t="shared" si="9"/>
        <v>N</v>
      </c>
      <c r="DH9">
        <v>593</v>
      </c>
      <c r="DI9" s="3">
        <v>44437.356944444444</v>
      </c>
    </row>
    <row r="10" spans="1:113" x14ac:dyDescent="0.35">
      <c r="A10" s="5" t="s">
        <v>975</v>
      </c>
      <c r="B10" t="s">
        <v>89</v>
      </c>
      <c r="C10" t="s">
        <v>703</v>
      </c>
      <c r="D10" t="s">
        <v>63</v>
      </c>
      <c r="E10" s="6" t="s">
        <v>58</v>
      </c>
      <c r="F10" s="6" t="s">
        <v>73</v>
      </c>
      <c r="G10" s="6" t="s">
        <v>58</v>
      </c>
      <c r="H10" s="6" t="s">
        <v>74</v>
      </c>
      <c r="I10" s="6" t="s">
        <v>968</v>
      </c>
      <c r="J10" s="10">
        <v>3</v>
      </c>
      <c r="K10" s="5">
        <v>3</v>
      </c>
      <c r="L10" s="5">
        <v>3</v>
      </c>
      <c r="M10" s="5">
        <v>3</v>
      </c>
      <c r="N10" s="10">
        <v>2</v>
      </c>
      <c r="O10" s="5">
        <v>3</v>
      </c>
      <c r="P10" s="10">
        <v>1</v>
      </c>
      <c r="Q10" s="5">
        <v>3</v>
      </c>
      <c r="R10" s="10">
        <v>2</v>
      </c>
      <c r="S10" s="5">
        <v>4</v>
      </c>
      <c r="T10" s="10">
        <v>2</v>
      </c>
      <c r="U10" s="5">
        <v>3</v>
      </c>
      <c r="V10" s="10">
        <v>4</v>
      </c>
      <c r="W10" s="5">
        <v>4</v>
      </c>
      <c r="X10" s="10">
        <v>3</v>
      </c>
      <c r="Y10" s="5">
        <v>4</v>
      </c>
      <c r="Z10" s="10">
        <v>3</v>
      </c>
      <c r="AA10" s="5">
        <v>4</v>
      </c>
      <c r="AB10" s="10">
        <v>3</v>
      </c>
      <c r="AC10" s="5">
        <v>3</v>
      </c>
      <c r="AD10" s="10">
        <v>3</v>
      </c>
      <c r="AE10" s="5">
        <v>3</v>
      </c>
      <c r="AF10" s="10">
        <v>3</v>
      </c>
      <c r="AG10" s="5">
        <v>3</v>
      </c>
      <c r="AH10" s="10">
        <v>3</v>
      </c>
      <c r="AI10" s="5">
        <v>2</v>
      </c>
      <c r="AJ10" s="10">
        <v>4</v>
      </c>
      <c r="AK10" s="5">
        <v>4</v>
      </c>
      <c r="AL10" s="10">
        <v>3</v>
      </c>
      <c r="AM10" s="5">
        <v>4</v>
      </c>
      <c r="AN10" s="10">
        <v>3</v>
      </c>
      <c r="AO10" s="5">
        <v>4</v>
      </c>
      <c r="AP10" s="10">
        <v>3</v>
      </c>
      <c r="AQ10" s="5">
        <v>4</v>
      </c>
      <c r="AR10" s="10">
        <v>1</v>
      </c>
      <c r="AS10" s="5">
        <v>1</v>
      </c>
      <c r="AT10" s="21">
        <v>2.6875</v>
      </c>
      <c r="AU10" s="21">
        <v>3.3125</v>
      </c>
      <c r="AV10" s="21">
        <f t="shared" si="0"/>
        <v>0.625</v>
      </c>
      <c r="AW10" s="21" t="str">
        <f t="shared" si="1"/>
        <v>Y</v>
      </c>
      <c r="AX10" s="10">
        <v>2</v>
      </c>
      <c r="AY10" s="5">
        <v>2</v>
      </c>
      <c r="AZ10" s="10">
        <v>2</v>
      </c>
      <c r="BA10" s="5">
        <v>2</v>
      </c>
      <c r="BB10" s="10">
        <v>4</v>
      </c>
      <c r="BC10" s="5">
        <v>5</v>
      </c>
      <c r="BD10" s="10">
        <v>2</v>
      </c>
      <c r="BE10" s="5">
        <v>1</v>
      </c>
      <c r="BF10" s="10">
        <v>3</v>
      </c>
      <c r="BG10" s="5">
        <v>4</v>
      </c>
      <c r="BH10" s="21">
        <v>2.6</v>
      </c>
      <c r="BI10" s="21">
        <v>2.8</v>
      </c>
      <c r="BJ10" s="21">
        <f t="shared" si="2"/>
        <v>0.19999999999999973</v>
      </c>
      <c r="BK10" s="21" t="str">
        <f t="shared" si="3"/>
        <v>Y</v>
      </c>
      <c r="BL10" s="10">
        <v>4</v>
      </c>
      <c r="BM10" s="5">
        <v>5</v>
      </c>
      <c r="BN10" s="10">
        <v>4</v>
      </c>
      <c r="BO10" s="5">
        <v>5</v>
      </c>
      <c r="BP10" s="10">
        <v>4</v>
      </c>
      <c r="BQ10" s="5">
        <v>4</v>
      </c>
      <c r="BR10" s="10">
        <v>5</v>
      </c>
      <c r="BS10" s="5">
        <v>5</v>
      </c>
      <c r="BT10" s="10">
        <v>3</v>
      </c>
      <c r="BU10" s="5">
        <v>4</v>
      </c>
      <c r="BV10" s="10">
        <v>5</v>
      </c>
      <c r="BW10" s="5">
        <v>5</v>
      </c>
      <c r="BX10" s="10">
        <v>4</v>
      </c>
      <c r="BY10" s="5">
        <v>4</v>
      </c>
      <c r="BZ10" s="10">
        <v>4</v>
      </c>
      <c r="CA10" s="5">
        <v>4</v>
      </c>
      <c r="CB10" s="10">
        <v>3</v>
      </c>
      <c r="CC10" s="5">
        <v>4</v>
      </c>
      <c r="CD10" s="10">
        <v>4</v>
      </c>
      <c r="CE10" s="5">
        <v>4</v>
      </c>
      <c r="CF10" s="21">
        <v>4</v>
      </c>
      <c r="CG10" s="21">
        <v>4.4000000000000004</v>
      </c>
      <c r="CH10" s="21">
        <f t="shared" si="4"/>
        <v>0.40000000000000036</v>
      </c>
      <c r="CI10" s="21" t="str">
        <f t="shared" si="5"/>
        <v>Y</v>
      </c>
      <c r="CJ10" s="10">
        <v>4</v>
      </c>
      <c r="CK10" s="5">
        <v>4</v>
      </c>
      <c r="CL10" s="10">
        <v>2</v>
      </c>
      <c r="CM10" s="5">
        <v>2</v>
      </c>
      <c r="CN10" s="10">
        <v>4</v>
      </c>
      <c r="CO10" s="5">
        <v>4</v>
      </c>
      <c r="CP10" s="10">
        <v>4</v>
      </c>
      <c r="CQ10" s="5">
        <v>4</v>
      </c>
      <c r="CR10" s="21">
        <v>3.5</v>
      </c>
      <c r="CS10" s="21">
        <v>3.5</v>
      </c>
      <c r="CT10" s="21">
        <f t="shared" si="6"/>
        <v>0</v>
      </c>
      <c r="CU10" s="21" t="str">
        <f t="shared" si="7"/>
        <v>N</v>
      </c>
      <c r="CV10" s="10">
        <v>3</v>
      </c>
      <c r="CW10" s="5">
        <v>4</v>
      </c>
      <c r="CX10" s="10">
        <v>5</v>
      </c>
      <c r="CY10" s="5">
        <v>5</v>
      </c>
      <c r="CZ10" s="10">
        <v>4</v>
      </c>
      <c r="DA10" s="5">
        <v>3</v>
      </c>
      <c r="DB10" s="10">
        <v>3</v>
      </c>
      <c r="DC10" s="5">
        <v>3</v>
      </c>
      <c r="DD10" s="21">
        <v>3.75</v>
      </c>
      <c r="DE10" s="21">
        <v>3.75</v>
      </c>
      <c r="DF10" s="21">
        <f t="shared" si="8"/>
        <v>0</v>
      </c>
      <c r="DG10" s="21" t="str">
        <f t="shared" si="9"/>
        <v>N</v>
      </c>
      <c r="DH10">
        <v>571</v>
      </c>
      <c r="DI10" s="3">
        <v>44437.325694444444</v>
      </c>
    </row>
    <row r="11" spans="1:113" x14ac:dyDescent="0.35">
      <c r="A11" s="5" t="s">
        <v>976</v>
      </c>
      <c r="B11" t="s">
        <v>89</v>
      </c>
      <c r="C11" t="s">
        <v>715</v>
      </c>
      <c r="D11" t="s">
        <v>56</v>
      </c>
      <c r="E11" s="6" t="s">
        <v>58</v>
      </c>
      <c r="F11" s="6" t="s">
        <v>73</v>
      </c>
      <c r="G11" s="6" t="s">
        <v>58</v>
      </c>
      <c r="H11" s="6" t="s">
        <v>74</v>
      </c>
      <c r="I11" s="6" t="s">
        <v>968</v>
      </c>
      <c r="J11" s="10">
        <v>7</v>
      </c>
      <c r="K11" s="5">
        <v>3</v>
      </c>
      <c r="L11" s="5">
        <v>3</v>
      </c>
      <c r="M11" s="5">
        <v>3</v>
      </c>
      <c r="N11" s="10">
        <v>2</v>
      </c>
      <c r="O11" s="5">
        <v>3</v>
      </c>
      <c r="P11" s="10">
        <v>3</v>
      </c>
      <c r="Q11" s="5">
        <v>3</v>
      </c>
      <c r="R11" s="10">
        <v>3</v>
      </c>
      <c r="S11" s="5">
        <v>4</v>
      </c>
      <c r="T11" s="10">
        <v>3</v>
      </c>
      <c r="U11" s="5">
        <v>3</v>
      </c>
      <c r="V11" s="10">
        <v>4</v>
      </c>
      <c r="W11" s="5">
        <v>4</v>
      </c>
      <c r="X11" s="10">
        <v>3</v>
      </c>
      <c r="Y11" s="5">
        <v>4</v>
      </c>
      <c r="Z11" s="10">
        <v>3</v>
      </c>
      <c r="AA11" s="5">
        <v>3</v>
      </c>
      <c r="AB11" s="10">
        <v>2</v>
      </c>
      <c r="AC11" s="5">
        <v>2</v>
      </c>
      <c r="AD11" s="10">
        <v>3</v>
      </c>
      <c r="AE11" s="5">
        <v>3</v>
      </c>
      <c r="AF11" s="10">
        <v>2</v>
      </c>
      <c r="AG11" s="5">
        <v>3</v>
      </c>
      <c r="AH11" s="10">
        <v>2</v>
      </c>
      <c r="AI11" s="5">
        <v>3</v>
      </c>
      <c r="AJ11" s="10">
        <v>4</v>
      </c>
      <c r="AK11" s="5">
        <v>3</v>
      </c>
      <c r="AL11" s="10">
        <v>2</v>
      </c>
      <c r="AM11" s="5">
        <v>3</v>
      </c>
      <c r="AN11" s="10">
        <v>2</v>
      </c>
      <c r="AO11" s="5">
        <v>3</v>
      </c>
      <c r="AP11" s="10">
        <v>3</v>
      </c>
      <c r="AQ11" s="5">
        <v>3</v>
      </c>
      <c r="AR11" s="10">
        <v>2</v>
      </c>
      <c r="AS11" s="5">
        <v>3</v>
      </c>
      <c r="AT11" s="21">
        <v>2.6875</v>
      </c>
      <c r="AU11" s="21">
        <v>3.125</v>
      </c>
      <c r="AV11" s="21">
        <f t="shared" si="0"/>
        <v>0.4375</v>
      </c>
      <c r="AW11" s="21" t="str">
        <f t="shared" si="1"/>
        <v>Y</v>
      </c>
      <c r="AX11" s="10">
        <v>3</v>
      </c>
      <c r="AY11" s="5">
        <v>3</v>
      </c>
      <c r="AZ11" s="10">
        <v>3</v>
      </c>
      <c r="BA11" s="5">
        <v>3</v>
      </c>
      <c r="BB11" s="10">
        <v>3</v>
      </c>
      <c r="BC11" s="5">
        <v>4</v>
      </c>
      <c r="BD11" s="10">
        <v>4</v>
      </c>
      <c r="BE11" s="5">
        <v>3</v>
      </c>
      <c r="BF11" s="10">
        <v>4</v>
      </c>
      <c r="BG11" s="5">
        <v>4</v>
      </c>
      <c r="BH11" s="21">
        <v>3.4</v>
      </c>
      <c r="BI11" s="21">
        <v>3.4</v>
      </c>
      <c r="BJ11" s="21">
        <f t="shared" si="2"/>
        <v>0</v>
      </c>
      <c r="BK11" s="21" t="str">
        <f t="shared" si="3"/>
        <v>N</v>
      </c>
      <c r="BL11" s="10">
        <v>3</v>
      </c>
      <c r="BM11" s="5">
        <v>4</v>
      </c>
      <c r="BN11" s="10">
        <v>4</v>
      </c>
      <c r="BO11" s="5">
        <v>4</v>
      </c>
      <c r="BP11" s="10">
        <v>4</v>
      </c>
      <c r="BQ11" s="5">
        <v>4</v>
      </c>
      <c r="BR11" s="10">
        <v>4</v>
      </c>
      <c r="BS11" s="5">
        <v>3</v>
      </c>
      <c r="BT11" s="10">
        <v>3</v>
      </c>
      <c r="BU11" s="5">
        <v>4</v>
      </c>
      <c r="BV11" s="10">
        <v>4</v>
      </c>
      <c r="BW11" s="5">
        <v>4</v>
      </c>
      <c r="BX11" s="10">
        <v>4</v>
      </c>
      <c r="BY11" s="5">
        <v>4</v>
      </c>
      <c r="BZ11" s="10">
        <v>3</v>
      </c>
      <c r="CA11" s="5">
        <v>3</v>
      </c>
      <c r="CB11" s="10">
        <v>4</v>
      </c>
      <c r="CC11" s="5">
        <v>3</v>
      </c>
      <c r="CD11" s="10">
        <v>3</v>
      </c>
      <c r="CE11" s="5">
        <v>3</v>
      </c>
      <c r="CF11" s="21">
        <v>3.6</v>
      </c>
      <c r="CG11" s="21">
        <v>3.6</v>
      </c>
      <c r="CH11" s="21">
        <f t="shared" si="4"/>
        <v>0</v>
      </c>
      <c r="CI11" s="21" t="str">
        <f t="shared" si="5"/>
        <v>N</v>
      </c>
      <c r="CJ11" s="10">
        <v>5</v>
      </c>
      <c r="CK11" s="5">
        <v>4</v>
      </c>
      <c r="CL11" s="10">
        <v>2</v>
      </c>
      <c r="CM11" s="5">
        <v>4</v>
      </c>
      <c r="CN11" s="10">
        <v>2</v>
      </c>
      <c r="CO11" s="5">
        <v>3</v>
      </c>
      <c r="CP11" s="10">
        <v>2</v>
      </c>
      <c r="CQ11" s="5">
        <v>4</v>
      </c>
      <c r="CR11" s="21">
        <v>2.75</v>
      </c>
      <c r="CS11" s="21">
        <v>3.75</v>
      </c>
      <c r="CT11" s="21">
        <f t="shared" si="6"/>
        <v>1</v>
      </c>
      <c r="CU11" s="21" t="str">
        <f t="shared" si="7"/>
        <v>Y</v>
      </c>
      <c r="CV11" s="10">
        <v>4</v>
      </c>
      <c r="CW11" s="5">
        <v>4</v>
      </c>
      <c r="CX11" s="10">
        <v>4</v>
      </c>
      <c r="CY11" s="5">
        <v>4</v>
      </c>
      <c r="CZ11" s="10">
        <v>4</v>
      </c>
      <c r="DA11" s="5">
        <v>4</v>
      </c>
      <c r="DB11" s="10">
        <v>3</v>
      </c>
      <c r="DC11" s="5">
        <v>3</v>
      </c>
      <c r="DD11" s="21">
        <v>3.75</v>
      </c>
      <c r="DE11" s="21">
        <v>3.75</v>
      </c>
      <c r="DF11" s="21">
        <f t="shared" si="8"/>
        <v>0</v>
      </c>
      <c r="DG11" s="21" t="str">
        <f t="shared" si="9"/>
        <v>N</v>
      </c>
      <c r="DH11">
        <v>844</v>
      </c>
      <c r="DI11" s="3">
        <v>44440.512499999997</v>
      </c>
    </row>
    <row r="12" spans="1:113" x14ac:dyDescent="0.35">
      <c r="A12" s="5" t="s">
        <v>977</v>
      </c>
      <c r="B12" t="s">
        <v>89</v>
      </c>
      <c r="C12" t="s">
        <v>715</v>
      </c>
      <c r="D12" t="s">
        <v>63</v>
      </c>
      <c r="E12" s="6" t="s">
        <v>58</v>
      </c>
      <c r="F12" s="6" t="s">
        <v>73</v>
      </c>
      <c r="G12" s="6" t="s">
        <v>58</v>
      </c>
      <c r="H12" s="6" t="s">
        <v>80</v>
      </c>
      <c r="I12" s="6" t="s">
        <v>968</v>
      </c>
      <c r="J12" s="10">
        <v>6</v>
      </c>
      <c r="K12" s="5">
        <v>4</v>
      </c>
      <c r="L12" s="5">
        <v>4</v>
      </c>
      <c r="M12" s="5">
        <v>4</v>
      </c>
      <c r="N12" s="10">
        <v>2</v>
      </c>
      <c r="O12" s="5">
        <v>5</v>
      </c>
      <c r="P12" s="10">
        <v>2</v>
      </c>
      <c r="Q12" s="5">
        <v>5</v>
      </c>
      <c r="R12" s="10">
        <v>2</v>
      </c>
      <c r="S12" s="5">
        <v>5</v>
      </c>
      <c r="T12" s="10">
        <v>4</v>
      </c>
      <c r="U12" s="5">
        <v>5</v>
      </c>
      <c r="V12" s="10">
        <v>4</v>
      </c>
      <c r="W12" s="5">
        <v>4</v>
      </c>
      <c r="X12" s="10">
        <v>3</v>
      </c>
      <c r="Y12" s="5">
        <v>3</v>
      </c>
      <c r="Z12" s="10">
        <v>3</v>
      </c>
      <c r="AA12" s="5">
        <v>5</v>
      </c>
      <c r="AB12" s="10">
        <v>2</v>
      </c>
      <c r="AC12" s="5">
        <v>3</v>
      </c>
      <c r="AD12" s="10">
        <v>2</v>
      </c>
      <c r="AE12" s="5">
        <v>5</v>
      </c>
      <c r="AF12" s="10">
        <v>3</v>
      </c>
      <c r="AG12" s="5">
        <v>5</v>
      </c>
      <c r="AH12" s="10">
        <v>2</v>
      </c>
      <c r="AI12" s="5">
        <v>5</v>
      </c>
      <c r="AJ12" s="10">
        <v>4</v>
      </c>
      <c r="AK12" s="5">
        <v>5</v>
      </c>
      <c r="AL12" s="10">
        <v>2</v>
      </c>
      <c r="AM12" s="5">
        <v>5</v>
      </c>
      <c r="AN12" s="10">
        <v>3</v>
      </c>
      <c r="AO12" s="5">
        <v>5</v>
      </c>
      <c r="AP12" s="10">
        <v>2</v>
      </c>
      <c r="AQ12" s="5">
        <v>5</v>
      </c>
      <c r="AR12" s="10">
        <v>2</v>
      </c>
      <c r="AS12" s="5">
        <v>5</v>
      </c>
      <c r="AT12" s="21">
        <v>2.625</v>
      </c>
      <c r="AU12" s="21">
        <v>4.6875</v>
      </c>
      <c r="AV12" s="21">
        <f t="shared" si="0"/>
        <v>2.0625</v>
      </c>
      <c r="AW12" s="21" t="str">
        <f t="shared" si="1"/>
        <v>Y</v>
      </c>
      <c r="AX12" s="10">
        <v>1</v>
      </c>
      <c r="AY12" s="5">
        <v>2</v>
      </c>
      <c r="AZ12" s="10">
        <v>2</v>
      </c>
      <c r="BA12" s="5">
        <v>1</v>
      </c>
      <c r="BB12" s="10">
        <v>4</v>
      </c>
      <c r="BC12" s="5">
        <v>5</v>
      </c>
      <c r="BD12" s="10">
        <v>2</v>
      </c>
      <c r="BE12" s="5">
        <v>1</v>
      </c>
      <c r="BF12" s="10">
        <v>4</v>
      </c>
      <c r="BG12" s="5">
        <v>5</v>
      </c>
      <c r="BH12" s="21">
        <v>2.6</v>
      </c>
      <c r="BI12" s="21">
        <v>2.8</v>
      </c>
      <c r="BJ12" s="21">
        <f t="shared" si="2"/>
        <v>0.19999999999999973</v>
      </c>
      <c r="BK12" s="21" t="str">
        <f t="shared" si="3"/>
        <v>Y</v>
      </c>
      <c r="BL12" s="10">
        <v>4</v>
      </c>
      <c r="BM12" s="5">
        <v>5</v>
      </c>
      <c r="BN12" s="10">
        <v>4</v>
      </c>
      <c r="BO12" s="5">
        <v>4</v>
      </c>
      <c r="BP12" s="10">
        <v>5</v>
      </c>
      <c r="BQ12" s="5">
        <v>5</v>
      </c>
      <c r="BR12" s="10">
        <v>3</v>
      </c>
      <c r="BS12" s="5">
        <v>5</v>
      </c>
      <c r="BT12" s="10">
        <v>2</v>
      </c>
      <c r="BU12" s="5">
        <v>5</v>
      </c>
      <c r="BV12" s="10">
        <v>4</v>
      </c>
      <c r="BW12" s="5">
        <v>5</v>
      </c>
      <c r="BX12" s="10">
        <v>4</v>
      </c>
      <c r="BY12" s="5">
        <v>5</v>
      </c>
      <c r="BZ12" s="10">
        <v>4</v>
      </c>
      <c r="CA12" s="5">
        <v>5</v>
      </c>
      <c r="CB12" s="10">
        <v>4</v>
      </c>
      <c r="CC12" s="5">
        <v>5</v>
      </c>
      <c r="CD12" s="10">
        <v>3</v>
      </c>
      <c r="CE12" s="5">
        <v>5</v>
      </c>
      <c r="CF12" s="21">
        <v>3.7</v>
      </c>
      <c r="CG12" s="21">
        <v>4.7</v>
      </c>
      <c r="CH12" s="21">
        <f t="shared" si="4"/>
        <v>1</v>
      </c>
      <c r="CI12" s="21" t="str">
        <f t="shared" si="5"/>
        <v>Y</v>
      </c>
      <c r="CJ12" s="10">
        <v>5</v>
      </c>
      <c r="CK12" s="5">
        <v>5</v>
      </c>
      <c r="CL12" s="10">
        <v>2</v>
      </c>
      <c r="CM12" s="5">
        <v>5</v>
      </c>
      <c r="CN12" s="10">
        <v>4</v>
      </c>
      <c r="CO12" s="5">
        <v>5</v>
      </c>
      <c r="CP12" s="10">
        <v>4</v>
      </c>
      <c r="CQ12" s="5">
        <v>5</v>
      </c>
      <c r="CR12" s="21">
        <v>3.75</v>
      </c>
      <c r="CS12" s="21">
        <v>5</v>
      </c>
      <c r="CT12" s="21">
        <f t="shared" si="6"/>
        <v>1.25</v>
      </c>
      <c r="CU12" s="21" t="str">
        <f t="shared" si="7"/>
        <v>Y</v>
      </c>
      <c r="CV12" s="10">
        <v>5</v>
      </c>
      <c r="CW12" s="5">
        <v>3</v>
      </c>
      <c r="CX12" s="10">
        <v>4</v>
      </c>
      <c r="CY12" s="5">
        <v>5</v>
      </c>
      <c r="CZ12" s="10">
        <v>4</v>
      </c>
      <c r="DA12" s="5">
        <v>5</v>
      </c>
      <c r="DB12" s="10">
        <v>3</v>
      </c>
      <c r="DC12" s="5">
        <v>3</v>
      </c>
      <c r="DD12" s="21">
        <v>4</v>
      </c>
      <c r="DE12" s="21">
        <v>3.75</v>
      </c>
      <c r="DF12" s="21">
        <f t="shared" si="8"/>
        <v>-0.25</v>
      </c>
      <c r="DG12" s="21" t="str">
        <f t="shared" si="9"/>
        <v>N</v>
      </c>
      <c r="DH12">
        <v>814</v>
      </c>
      <c r="DI12" s="3">
        <v>44439.597916666666</v>
      </c>
    </row>
    <row r="13" spans="1:113" x14ac:dyDescent="0.35">
      <c r="A13" s="5" t="s">
        <v>978</v>
      </c>
      <c r="B13" t="s">
        <v>89</v>
      </c>
      <c r="C13" t="s">
        <v>715</v>
      </c>
      <c r="D13" t="s">
        <v>63</v>
      </c>
      <c r="E13" s="6" t="s">
        <v>52</v>
      </c>
      <c r="F13" s="6" t="s">
        <v>173</v>
      </c>
      <c r="G13" s="6" t="s">
        <v>58</v>
      </c>
      <c r="H13" s="6" t="s">
        <v>80</v>
      </c>
      <c r="I13" s="6" t="s">
        <v>968</v>
      </c>
      <c r="J13" s="10">
        <v>5</v>
      </c>
      <c r="K13" s="5">
        <v>5</v>
      </c>
      <c r="L13" s="5">
        <v>5</v>
      </c>
      <c r="M13" s="5">
        <v>5</v>
      </c>
      <c r="N13" s="10">
        <v>2</v>
      </c>
      <c r="O13" s="5">
        <v>4</v>
      </c>
      <c r="P13" s="10">
        <v>2</v>
      </c>
      <c r="Q13" s="5">
        <v>4</v>
      </c>
      <c r="R13" s="10">
        <v>2</v>
      </c>
      <c r="S13" s="5">
        <v>2</v>
      </c>
      <c r="T13" s="10">
        <v>4</v>
      </c>
      <c r="U13" s="5">
        <v>5</v>
      </c>
      <c r="V13" s="10">
        <v>4</v>
      </c>
      <c r="W13" s="5">
        <v>3</v>
      </c>
      <c r="X13" s="10">
        <v>4</v>
      </c>
      <c r="Y13" s="5">
        <v>3</v>
      </c>
      <c r="Z13" s="10">
        <v>3</v>
      </c>
      <c r="AA13" s="5">
        <v>2</v>
      </c>
      <c r="AB13" s="10">
        <v>4</v>
      </c>
      <c r="AC13" s="5">
        <v>5</v>
      </c>
      <c r="AD13" s="10">
        <v>2</v>
      </c>
      <c r="AE13" s="5">
        <v>3</v>
      </c>
      <c r="AF13" s="10">
        <v>2</v>
      </c>
      <c r="AG13" s="5">
        <v>2</v>
      </c>
      <c r="AH13" s="10">
        <v>2</v>
      </c>
      <c r="AI13" s="5">
        <v>2</v>
      </c>
      <c r="AJ13" s="10">
        <v>2</v>
      </c>
      <c r="AK13" s="5">
        <v>3</v>
      </c>
      <c r="AL13" s="10">
        <v>2</v>
      </c>
      <c r="AM13" s="5">
        <v>2</v>
      </c>
      <c r="AN13" s="10">
        <v>2</v>
      </c>
      <c r="AO13" s="5">
        <v>3</v>
      </c>
      <c r="AP13" s="10">
        <v>2</v>
      </c>
      <c r="AQ13" s="5">
        <v>3</v>
      </c>
      <c r="AR13" s="10">
        <v>1</v>
      </c>
      <c r="AS13" s="5">
        <v>1</v>
      </c>
      <c r="AT13" s="21">
        <v>2.5</v>
      </c>
      <c r="AU13" s="21">
        <v>2.9375</v>
      </c>
      <c r="AV13" s="21">
        <f t="shared" si="0"/>
        <v>0.4375</v>
      </c>
      <c r="AW13" s="21" t="str">
        <f t="shared" si="1"/>
        <v>Y</v>
      </c>
      <c r="AX13" s="10">
        <v>4</v>
      </c>
      <c r="AY13" s="5">
        <v>4</v>
      </c>
      <c r="AZ13" s="10">
        <v>4</v>
      </c>
      <c r="BA13" s="5">
        <v>2</v>
      </c>
      <c r="BB13" s="10">
        <v>5</v>
      </c>
      <c r="BC13" s="5">
        <v>5</v>
      </c>
      <c r="BD13" s="10">
        <v>2</v>
      </c>
      <c r="BE13" s="5">
        <v>1</v>
      </c>
      <c r="BF13" s="10">
        <v>4</v>
      </c>
      <c r="BG13" s="5">
        <v>3</v>
      </c>
      <c r="BH13" s="21">
        <v>3.8</v>
      </c>
      <c r="BI13" s="21">
        <v>3</v>
      </c>
      <c r="BJ13" s="21">
        <f t="shared" si="2"/>
        <v>-0.79999999999999982</v>
      </c>
      <c r="BK13" s="21" t="str">
        <f t="shared" si="3"/>
        <v>N</v>
      </c>
      <c r="BL13" s="10">
        <v>5</v>
      </c>
      <c r="BM13" s="5">
        <v>5</v>
      </c>
      <c r="BN13" s="10">
        <v>5</v>
      </c>
      <c r="BO13" s="5">
        <v>5</v>
      </c>
      <c r="BP13" s="10">
        <v>5</v>
      </c>
      <c r="BQ13" s="5">
        <v>5</v>
      </c>
      <c r="BR13" s="10">
        <v>5</v>
      </c>
      <c r="BS13" s="5">
        <v>5</v>
      </c>
      <c r="BT13" s="10">
        <v>2</v>
      </c>
      <c r="BU13" s="5">
        <v>3</v>
      </c>
      <c r="BV13" s="10">
        <v>5</v>
      </c>
      <c r="BW13" s="5">
        <v>5</v>
      </c>
      <c r="BX13" s="10">
        <v>4</v>
      </c>
      <c r="BY13" s="5">
        <v>4</v>
      </c>
      <c r="BZ13" s="10">
        <v>3</v>
      </c>
      <c r="CA13" s="5">
        <v>4</v>
      </c>
      <c r="CB13" s="10">
        <v>3</v>
      </c>
      <c r="CC13" s="5">
        <v>3</v>
      </c>
      <c r="CD13" s="10">
        <v>3</v>
      </c>
      <c r="CE13" s="5">
        <v>3</v>
      </c>
      <c r="CF13" s="21">
        <v>4</v>
      </c>
      <c r="CG13" s="21">
        <v>4.2</v>
      </c>
      <c r="CH13" s="21">
        <f t="shared" si="4"/>
        <v>0.20000000000000018</v>
      </c>
      <c r="CI13" s="21" t="str">
        <f t="shared" si="5"/>
        <v>Y</v>
      </c>
      <c r="CJ13" s="10">
        <v>5</v>
      </c>
      <c r="CK13" s="5">
        <v>5</v>
      </c>
      <c r="CL13" s="10">
        <v>2</v>
      </c>
      <c r="CM13" s="5">
        <v>3</v>
      </c>
      <c r="CN13" s="10">
        <v>2</v>
      </c>
      <c r="CO13" s="5">
        <v>3</v>
      </c>
      <c r="CP13" s="10">
        <v>2</v>
      </c>
      <c r="CQ13" s="5">
        <v>3</v>
      </c>
      <c r="CR13" s="21">
        <v>2.75</v>
      </c>
      <c r="CS13" s="21">
        <v>3.5</v>
      </c>
      <c r="CT13" s="21">
        <f t="shared" si="6"/>
        <v>0.75</v>
      </c>
      <c r="CU13" s="21" t="str">
        <f t="shared" si="7"/>
        <v>Y</v>
      </c>
      <c r="CV13" s="10">
        <v>4</v>
      </c>
      <c r="CW13" s="5">
        <v>5</v>
      </c>
      <c r="CX13" s="10">
        <v>5</v>
      </c>
      <c r="CY13" s="5">
        <v>5</v>
      </c>
      <c r="CZ13" s="10">
        <v>3</v>
      </c>
      <c r="DA13" s="5">
        <v>5</v>
      </c>
      <c r="DB13" s="10">
        <v>2</v>
      </c>
      <c r="DC13" s="5">
        <v>2</v>
      </c>
      <c r="DD13" s="21">
        <v>3.5</v>
      </c>
      <c r="DE13" s="21">
        <v>4.25</v>
      </c>
      <c r="DF13" s="21">
        <f t="shared" si="8"/>
        <v>0.75</v>
      </c>
      <c r="DG13" s="21" t="str">
        <f t="shared" si="9"/>
        <v>Y</v>
      </c>
      <c r="DH13">
        <v>720</v>
      </c>
      <c r="DI13" s="3">
        <v>44438.103472222225</v>
      </c>
    </row>
    <row r="14" spans="1:113" x14ac:dyDescent="0.35">
      <c r="A14" s="5" t="s">
        <v>979</v>
      </c>
      <c r="B14" t="s">
        <v>89</v>
      </c>
      <c r="C14" t="s">
        <v>702</v>
      </c>
      <c r="D14" t="s">
        <v>63</v>
      </c>
      <c r="E14" s="6" t="s">
        <v>58</v>
      </c>
      <c r="F14" s="6" t="s">
        <v>73</v>
      </c>
      <c r="G14" s="6" t="s">
        <v>58</v>
      </c>
      <c r="H14" s="6" t="s">
        <v>74</v>
      </c>
      <c r="I14" s="6" t="s">
        <v>968</v>
      </c>
      <c r="J14" s="10">
        <v>4</v>
      </c>
      <c r="K14" s="5">
        <v>5</v>
      </c>
      <c r="L14" s="5">
        <v>5</v>
      </c>
      <c r="M14" s="5">
        <v>5</v>
      </c>
      <c r="N14" s="10">
        <v>3</v>
      </c>
      <c r="O14" s="5">
        <v>4</v>
      </c>
      <c r="P14" s="10">
        <v>4</v>
      </c>
      <c r="Q14" s="5">
        <v>4</v>
      </c>
      <c r="R14" s="10">
        <v>3</v>
      </c>
      <c r="S14" s="5">
        <v>4</v>
      </c>
      <c r="T14" s="10">
        <v>5</v>
      </c>
      <c r="U14" s="5">
        <v>5</v>
      </c>
      <c r="V14" s="10">
        <v>4</v>
      </c>
      <c r="W14" s="5">
        <v>4</v>
      </c>
      <c r="X14" s="10">
        <v>4</v>
      </c>
      <c r="Y14" s="5">
        <v>4</v>
      </c>
      <c r="Z14" s="10">
        <v>4</v>
      </c>
      <c r="AA14" s="5">
        <v>4</v>
      </c>
      <c r="AB14" s="10">
        <v>2</v>
      </c>
      <c r="AC14" s="5">
        <v>3</v>
      </c>
      <c r="AD14" s="10">
        <v>2</v>
      </c>
      <c r="AE14" s="5">
        <v>3</v>
      </c>
      <c r="AF14" s="10">
        <v>3</v>
      </c>
      <c r="AG14" s="5">
        <v>3</v>
      </c>
      <c r="AH14" s="10">
        <v>2</v>
      </c>
      <c r="AI14" s="5">
        <v>3</v>
      </c>
      <c r="AJ14" s="10">
        <v>3</v>
      </c>
      <c r="AK14" s="5">
        <v>4</v>
      </c>
      <c r="AL14" s="10">
        <v>3</v>
      </c>
      <c r="AM14" s="5">
        <v>2</v>
      </c>
      <c r="AN14" s="10">
        <v>4</v>
      </c>
      <c r="AO14" s="5">
        <v>4</v>
      </c>
      <c r="AP14" s="10">
        <v>3</v>
      </c>
      <c r="AQ14" s="5">
        <v>4</v>
      </c>
      <c r="AR14" s="10">
        <v>3</v>
      </c>
      <c r="AS14" s="5">
        <v>4</v>
      </c>
      <c r="AT14" s="21">
        <v>3.25</v>
      </c>
      <c r="AU14" s="21">
        <v>3.6875</v>
      </c>
      <c r="AV14" s="21">
        <f t="shared" si="0"/>
        <v>0.4375</v>
      </c>
      <c r="AW14" s="21" t="str">
        <f t="shared" si="1"/>
        <v>Y</v>
      </c>
      <c r="AX14" s="10">
        <v>4</v>
      </c>
      <c r="AY14" s="5">
        <v>5</v>
      </c>
      <c r="AZ14" s="10">
        <v>3</v>
      </c>
      <c r="BA14" s="5">
        <v>3</v>
      </c>
      <c r="BB14" s="10">
        <v>3</v>
      </c>
      <c r="BC14" s="5">
        <v>3</v>
      </c>
      <c r="BD14" s="10">
        <v>3</v>
      </c>
      <c r="BE14" s="5">
        <v>3</v>
      </c>
      <c r="BF14" s="10">
        <v>3</v>
      </c>
      <c r="BG14" s="5">
        <v>4</v>
      </c>
      <c r="BH14" s="21">
        <v>3.2</v>
      </c>
      <c r="BI14" s="21">
        <v>3.6</v>
      </c>
      <c r="BJ14" s="21">
        <f t="shared" si="2"/>
        <v>0.39999999999999991</v>
      </c>
      <c r="BK14" s="21" t="str">
        <f t="shared" si="3"/>
        <v>Y</v>
      </c>
      <c r="BL14" s="10">
        <v>3</v>
      </c>
      <c r="BM14" s="5">
        <v>4</v>
      </c>
      <c r="BN14" s="10">
        <v>3</v>
      </c>
      <c r="BO14" s="5">
        <v>3</v>
      </c>
      <c r="BP14" s="10">
        <v>3</v>
      </c>
      <c r="BQ14" s="5">
        <v>4</v>
      </c>
      <c r="BR14" s="10">
        <v>3</v>
      </c>
      <c r="BS14" s="5">
        <v>4</v>
      </c>
      <c r="BT14" s="10">
        <v>2</v>
      </c>
      <c r="BU14" s="5">
        <v>4</v>
      </c>
      <c r="BV14" s="10">
        <v>4</v>
      </c>
      <c r="BW14" s="5">
        <v>4</v>
      </c>
      <c r="BX14" s="10">
        <v>4</v>
      </c>
      <c r="BY14" s="5">
        <v>4</v>
      </c>
      <c r="BZ14" s="10">
        <v>3</v>
      </c>
      <c r="CA14" s="5">
        <v>4</v>
      </c>
      <c r="CB14" s="10">
        <v>4</v>
      </c>
      <c r="CC14" s="5">
        <v>4</v>
      </c>
      <c r="CD14" s="10">
        <v>3</v>
      </c>
      <c r="CE14" s="5">
        <v>4</v>
      </c>
      <c r="CF14" s="21">
        <v>3.2</v>
      </c>
      <c r="CG14" s="21">
        <v>3.8</v>
      </c>
      <c r="CH14" s="21">
        <f t="shared" si="4"/>
        <v>0.59999999999999964</v>
      </c>
      <c r="CI14" s="21" t="str">
        <f t="shared" si="5"/>
        <v>Y</v>
      </c>
      <c r="CJ14" s="10">
        <v>2</v>
      </c>
      <c r="CK14" s="5">
        <v>5</v>
      </c>
      <c r="CL14" s="10">
        <v>3</v>
      </c>
      <c r="CM14" s="5">
        <v>4</v>
      </c>
      <c r="CN14" s="10">
        <v>2</v>
      </c>
      <c r="CO14" s="5">
        <v>3</v>
      </c>
      <c r="CP14" s="10">
        <v>4</v>
      </c>
      <c r="CQ14" s="5">
        <v>4</v>
      </c>
      <c r="CR14" s="21">
        <v>2.75</v>
      </c>
      <c r="CS14" s="21">
        <v>4</v>
      </c>
      <c r="CT14" s="21">
        <f t="shared" si="6"/>
        <v>1.25</v>
      </c>
      <c r="CU14" s="21" t="str">
        <f t="shared" si="7"/>
        <v>Y</v>
      </c>
      <c r="CV14" s="10">
        <v>4</v>
      </c>
      <c r="CW14" s="5">
        <v>5</v>
      </c>
      <c r="CX14" s="10">
        <v>5</v>
      </c>
      <c r="CY14" s="5">
        <v>5</v>
      </c>
      <c r="CZ14" s="10">
        <v>3</v>
      </c>
      <c r="DA14" s="5">
        <v>2</v>
      </c>
      <c r="DB14" s="10">
        <v>2</v>
      </c>
      <c r="DC14" s="5">
        <v>2</v>
      </c>
      <c r="DD14" s="21">
        <v>3.5</v>
      </c>
      <c r="DE14" s="21">
        <v>3.5</v>
      </c>
      <c r="DF14" s="21">
        <f t="shared" si="8"/>
        <v>0</v>
      </c>
      <c r="DG14" s="21" t="str">
        <f t="shared" si="9"/>
        <v>N</v>
      </c>
      <c r="DH14">
        <v>855</v>
      </c>
      <c r="DI14" s="3">
        <v>44440.781944444447</v>
      </c>
    </row>
    <row r="15" spans="1:113" x14ac:dyDescent="0.35">
      <c r="A15" s="5" t="s">
        <v>980</v>
      </c>
      <c r="B15" t="s">
        <v>89</v>
      </c>
      <c r="C15" t="s">
        <v>715</v>
      </c>
      <c r="D15" t="s">
        <v>56</v>
      </c>
      <c r="E15" s="6" t="s">
        <v>58</v>
      </c>
      <c r="F15" s="6" t="s">
        <v>73</v>
      </c>
      <c r="G15" s="6" t="s">
        <v>58</v>
      </c>
      <c r="H15" s="6" t="s">
        <v>80</v>
      </c>
      <c r="I15" s="6" t="s">
        <v>968</v>
      </c>
      <c r="J15" s="10">
        <v>8</v>
      </c>
      <c r="K15" s="5">
        <v>3</v>
      </c>
      <c r="L15" s="5">
        <v>4</v>
      </c>
      <c r="M15" s="5">
        <v>3</v>
      </c>
      <c r="N15" s="10">
        <v>4</v>
      </c>
      <c r="O15" s="5">
        <v>4</v>
      </c>
      <c r="P15" s="10">
        <v>3</v>
      </c>
      <c r="Q15" s="5">
        <v>4</v>
      </c>
      <c r="R15" s="10">
        <v>2</v>
      </c>
      <c r="S15" s="5">
        <v>4</v>
      </c>
      <c r="T15" s="10">
        <v>4</v>
      </c>
      <c r="U15" s="5">
        <v>4</v>
      </c>
      <c r="V15" s="10">
        <v>4</v>
      </c>
      <c r="W15" s="5">
        <v>2</v>
      </c>
      <c r="X15" s="10">
        <v>4</v>
      </c>
      <c r="Y15" s="5">
        <v>4</v>
      </c>
      <c r="Z15" s="10">
        <v>5</v>
      </c>
      <c r="AA15" s="5">
        <v>4</v>
      </c>
      <c r="AB15" s="10">
        <v>4</v>
      </c>
      <c r="AC15" s="5">
        <v>4</v>
      </c>
      <c r="AD15" s="10">
        <v>2</v>
      </c>
      <c r="AE15" s="5">
        <v>2</v>
      </c>
      <c r="AF15" s="10">
        <v>2</v>
      </c>
      <c r="AG15" s="5">
        <v>2</v>
      </c>
      <c r="AH15" s="10">
        <v>2</v>
      </c>
      <c r="AI15" s="5">
        <v>2</v>
      </c>
      <c r="AJ15" s="10">
        <v>3</v>
      </c>
      <c r="AK15" s="5">
        <v>4</v>
      </c>
      <c r="AL15" s="10">
        <v>2</v>
      </c>
      <c r="AM15" s="5">
        <v>4</v>
      </c>
      <c r="AN15" s="10">
        <v>3</v>
      </c>
      <c r="AO15" s="5">
        <v>3</v>
      </c>
      <c r="AP15" s="10">
        <v>2</v>
      </c>
      <c r="AQ15" s="5">
        <v>3</v>
      </c>
      <c r="AR15" s="10">
        <v>2</v>
      </c>
      <c r="AS15" s="5">
        <v>2</v>
      </c>
      <c r="AT15" s="21">
        <v>3</v>
      </c>
      <c r="AU15" s="21">
        <v>3.25</v>
      </c>
      <c r="AV15" s="21">
        <f t="shared" si="0"/>
        <v>0.25</v>
      </c>
      <c r="AW15" s="21" t="str">
        <f t="shared" si="1"/>
        <v>Y</v>
      </c>
      <c r="AX15" s="10">
        <v>4</v>
      </c>
      <c r="AY15" s="5">
        <v>5</v>
      </c>
      <c r="AZ15" s="10">
        <v>4</v>
      </c>
      <c r="BA15" s="5">
        <v>2</v>
      </c>
      <c r="BB15" s="10">
        <v>4</v>
      </c>
      <c r="BC15" s="5">
        <v>4</v>
      </c>
      <c r="BD15" s="10">
        <v>4</v>
      </c>
      <c r="BE15" s="5">
        <v>2</v>
      </c>
      <c r="BF15" s="10">
        <v>2</v>
      </c>
      <c r="BG15" s="5">
        <v>4</v>
      </c>
      <c r="BH15" s="21">
        <v>3.6</v>
      </c>
      <c r="BI15" s="21">
        <v>3.4</v>
      </c>
      <c r="BJ15" s="21">
        <f t="shared" si="2"/>
        <v>-0.20000000000000018</v>
      </c>
      <c r="BK15" s="21" t="str">
        <f t="shared" si="3"/>
        <v>N</v>
      </c>
      <c r="BL15" s="10">
        <v>3</v>
      </c>
      <c r="BM15" s="5">
        <v>4</v>
      </c>
      <c r="BN15" s="10">
        <v>4</v>
      </c>
      <c r="BO15" s="5">
        <v>4</v>
      </c>
      <c r="BP15" s="10">
        <v>4</v>
      </c>
      <c r="BQ15" s="5">
        <v>5</v>
      </c>
      <c r="BR15" s="10">
        <v>5</v>
      </c>
      <c r="BS15" s="5">
        <v>4</v>
      </c>
      <c r="BT15" s="10">
        <v>4</v>
      </c>
      <c r="BU15" s="5">
        <v>4</v>
      </c>
      <c r="BV15" s="10">
        <v>4</v>
      </c>
      <c r="BW15" s="5">
        <v>4</v>
      </c>
      <c r="BX15" s="10">
        <v>4</v>
      </c>
      <c r="BY15" s="5">
        <v>4</v>
      </c>
      <c r="BZ15" s="10">
        <v>4</v>
      </c>
      <c r="CA15" s="5">
        <v>4</v>
      </c>
      <c r="CB15" s="10">
        <v>4</v>
      </c>
      <c r="CC15" s="5">
        <v>4</v>
      </c>
      <c r="CD15" s="10">
        <v>4</v>
      </c>
      <c r="CE15" s="5">
        <v>4</v>
      </c>
      <c r="CF15" s="21">
        <v>4</v>
      </c>
      <c r="CG15" s="21">
        <v>4.0999999999999996</v>
      </c>
      <c r="CH15" s="21">
        <f t="shared" si="4"/>
        <v>9.9999999999999645E-2</v>
      </c>
      <c r="CI15" s="21" t="str">
        <f t="shared" si="5"/>
        <v>Y</v>
      </c>
      <c r="CJ15" s="10">
        <v>2</v>
      </c>
      <c r="CK15" s="5">
        <v>4</v>
      </c>
      <c r="CL15" s="10">
        <v>4</v>
      </c>
      <c r="CM15" s="5">
        <v>4</v>
      </c>
      <c r="CN15" s="10">
        <v>4</v>
      </c>
      <c r="CO15" s="5">
        <v>4</v>
      </c>
      <c r="CP15" s="10">
        <v>4</v>
      </c>
      <c r="CQ15" s="5">
        <v>4</v>
      </c>
      <c r="CR15" s="21">
        <v>3.5</v>
      </c>
      <c r="CS15" s="21">
        <v>4</v>
      </c>
      <c r="CT15" s="21">
        <f t="shared" si="6"/>
        <v>0.5</v>
      </c>
      <c r="CU15" s="21" t="str">
        <f t="shared" si="7"/>
        <v>Y</v>
      </c>
      <c r="CV15" s="10">
        <v>3</v>
      </c>
      <c r="CW15" s="5">
        <v>2</v>
      </c>
      <c r="CX15" s="10">
        <v>4</v>
      </c>
      <c r="CY15" s="5">
        <v>4</v>
      </c>
      <c r="CZ15" s="10">
        <v>4</v>
      </c>
      <c r="DA15" s="5">
        <v>3</v>
      </c>
      <c r="DB15" s="10">
        <v>3</v>
      </c>
      <c r="DC15" s="5">
        <v>2</v>
      </c>
      <c r="DD15" s="21">
        <v>3.5</v>
      </c>
      <c r="DE15" s="21">
        <v>2.75</v>
      </c>
      <c r="DF15" s="21">
        <f t="shared" si="8"/>
        <v>-0.75</v>
      </c>
      <c r="DG15" s="21" t="str">
        <f t="shared" si="9"/>
        <v>N</v>
      </c>
      <c r="DH15">
        <v>852</v>
      </c>
      <c r="DI15" s="3">
        <v>44440.572222222225</v>
      </c>
    </row>
    <row r="16" spans="1:113" x14ac:dyDescent="0.35">
      <c r="A16" s="5" t="s">
        <v>981</v>
      </c>
      <c r="B16" t="s">
        <v>89</v>
      </c>
      <c r="C16" t="s">
        <v>715</v>
      </c>
      <c r="D16" t="s">
        <v>56</v>
      </c>
      <c r="E16" s="6" t="s">
        <v>52</v>
      </c>
      <c r="F16" s="6" t="s">
        <v>77</v>
      </c>
      <c r="G16" s="6" t="s">
        <v>58</v>
      </c>
      <c r="H16" s="6" t="s">
        <v>80</v>
      </c>
      <c r="I16" s="6" t="s">
        <v>968</v>
      </c>
      <c r="J16" s="10">
        <v>5</v>
      </c>
      <c r="K16" s="5">
        <v>5</v>
      </c>
      <c r="L16" s="5">
        <v>5</v>
      </c>
      <c r="M16" s="5">
        <v>5</v>
      </c>
      <c r="N16" s="10">
        <v>3</v>
      </c>
      <c r="O16" s="5">
        <v>4</v>
      </c>
      <c r="P16" s="10">
        <v>4</v>
      </c>
      <c r="Q16" s="5">
        <v>4</v>
      </c>
      <c r="R16" s="10">
        <v>4</v>
      </c>
      <c r="S16" s="5">
        <v>5</v>
      </c>
      <c r="T16" s="10">
        <v>4</v>
      </c>
      <c r="U16" s="5">
        <v>5</v>
      </c>
      <c r="V16" s="10">
        <v>4</v>
      </c>
      <c r="W16" s="5">
        <v>4</v>
      </c>
      <c r="X16" s="10">
        <v>4</v>
      </c>
      <c r="Y16" s="5">
        <v>4</v>
      </c>
      <c r="Z16" s="10">
        <v>4</v>
      </c>
      <c r="AA16" s="5">
        <v>5</v>
      </c>
      <c r="AB16" s="10">
        <v>4</v>
      </c>
      <c r="AC16" s="5">
        <v>3</v>
      </c>
      <c r="AD16" s="10">
        <v>4</v>
      </c>
      <c r="AE16" s="5">
        <v>4</v>
      </c>
      <c r="AF16" s="10">
        <v>4</v>
      </c>
      <c r="AG16" s="5">
        <v>5</v>
      </c>
      <c r="AH16" s="10">
        <v>3</v>
      </c>
      <c r="AI16" s="5">
        <v>4</v>
      </c>
      <c r="AJ16" s="10">
        <v>4</v>
      </c>
      <c r="AK16" s="5">
        <v>5</v>
      </c>
      <c r="AL16" s="10">
        <v>4</v>
      </c>
      <c r="AM16" s="5">
        <v>4</v>
      </c>
      <c r="AN16" s="10">
        <v>4</v>
      </c>
      <c r="AO16" s="5">
        <v>5</v>
      </c>
      <c r="AP16" s="10">
        <v>4</v>
      </c>
      <c r="AQ16" s="5">
        <v>5</v>
      </c>
      <c r="AR16" s="10">
        <v>4</v>
      </c>
      <c r="AS16" s="5">
        <v>4</v>
      </c>
      <c r="AT16" s="21">
        <v>3.875</v>
      </c>
      <c r="AU16" s="21">
        <v>4.375</v>
      </c>
      <c r="AV16" s="21">
        <f t="shared" si="0"/>
        <v>0.5</v>
      </c>
      <c r="AW16" s="21" t="str">
        <f t="shared" si="1"/>
        <v>Y</v>
      </c>
      <c r="AX16" s="10">
        <v>2</v>
      </c>
      <c r="AY16" s="5">
        <v>5</v>
      </c>
      <c r="AZ16" s="10">
        <v>4</v>
      </c>
      <c r="BA16" s="5">
        <v>5</v>
      </c>
      <c r="BB16" s="10">
        <v>2</v>
      </c>
      <c r="BC16" s="5">
        <v>4</v>
      </c>
      <c r="BD16" s="10">
        <v>4</v>
      </c>
      <c r="BE16" s="5">
        <v>1</v>
      </c>
      <c r="BF16" s="10">
        <v>3</v>
      </c>
      <c r="BG16" s="5">
        <v>4</v>
      </c>
      <c r="BH16" s="21">
        <v>3</v>
      </c>
      <c r="BI16" s="21">
        <v>3.8</v>
      </c>
      <c r="BJ16" s="21">
        <f t="shared" si="2"/>
        <v>0.79999999999999982</v>
      </c>
      <c r="BK16" s="21" t="str">
        <f t="shared" si="3"/>
        <v>Y</v>
      </c>
      <c r="BL16" s="10">
        <v>5</v>
      </c>
      <c r="BM16" s="5">
        <v>5</v>
      </c>
      <c r="BN16" s="10">
        <v>4</v>
      </c>
      <c r="BO16" s="5">
        <v>5</v>
      </c>
      <c r="BP16" s="10">
        <v>4</v>
      </c>
      <c r="BQ16" s="5">
        <v>5</v>
      </c>
      <c r="BR16" s="10">
        <v>5</v>
      </c>
      <c r="BS16" s="5">
        <v>5</v>
      </c>
      <c r="BT16" s="10">
        <v>4</v>
      </c>
      <c r="BU16" s="5">
        <v>5</v>
      </c>
      <c r="BV16" s="10">
        <v>5</v>
      </c>
      <c r="BW16" s="5">
        <v>5</v>
      </c>
      <c r="BX16" s="10">
        <v>5</v>
      </c>
      <c r="BY16" s="5">
        <v>5</v>
      </c>
      <c r="BZ16" s="10">
        <v>5</v>
      </c>
      <c r="CA16" s="5">
        <v>5</v>
      </c>
      <c r="CB16" s="10">
        <v>5</v>
      </c>
      <c r="CC16" s="5">
        <v>5</v>
      </c>
      <c r="CD16" s="10">
        <v>3</v>
      </c>
      <c r="CE16" s="5">
        <v>3</v>
      </c>
      <c r="CF16" s="21">
        <v>4.5</v>
      </c>
      <c r="CG16" s="21">
        <v>4.8</v>
      </c>
      <c r="CH16" s="21">
        <f t="shared" si="4"/>
        <v>0.29999999999999982</v>
      </c>
      <c r="CI16" s="21" t="str">
        <f t="shared" si="5"/>
        <v>Y</v>
      </c>
      <c r="CJ16" s="10">
        <v>2</v>
      </c>
      <c r="CK16" s="5">
        <v>5</v>
      </c>
      <c r="CL16" s="10">
        <v>4</v>
      </c>
      <c r="CM16" s="5">
        <v>4</v>
      </c>
      <c r="CN16" s="10">
        <v>4</v>
      </c>
      <c r="CO16" s="5">
        <v>5</v>
      </c>
      <c r="CP16" s="10">
        <v>4</v>
      </c>
      <c r="CQ16" s="5">
        <v>5</v>
      </c>
      <c r="CR16" s="21">
        <v>3.5</v>
      </c>
      <c r="CS16" s="21">
        <v>4.75</v>
      </c>
      <c r="CT16" s="21">
        <f t="shared" si="6"/>
        <v>1.25</v>
      </c>
      <c r="CU16" s="21" t="str">
        <f t="shared" si="7"/>
        <v>Y</v>
      </c>
      <c r="CV16" s="10">
        <v>4</v>
      </c>
      <c r="CW16" s="5">
        <v>4</v>
      </c>
      <c r="CX16" s="10">
        <v>5</v>
      </c>
      <c r="CY16" s="5">
        <v>5</v>
      </c>
      <c r="CZ16" s="10">
        <v>2</v>
      </c>
      <c r="DA16" s="5">
        <v>3</v>
      </c>
      <c r="DB16" s="10">
        <v>2</v>
      </c>
      <c r="DC16" s="5">
        <v>2</v>
      </c>
      <c r="DD16" s="21">
        <v>3.25</v>
      </c>
      <c r="DE16" s="21">
        <v>4.25</v>
      </c>
      <c r="DF16" s="21">
        <f t="shared" si="8"/>
        <v>1</v>
      </c>
      <c r="DG16" s="21" t="str">
        <f t="shared" si="9"/>
        <v>Y</v>
      </c>
      <c r="DH16">
        <v>722</v>
      </c>
      <c r="DI16" s="3">
        <v>44438.154861111114</v>
      </c>
    </row>
    <row r="17" spans="1:113" x14ac:dyDescent="0.35">
      <c r="A17" s="5" t="s">
        <v>982</v>
      </c>
      <c r="B17" t="s">
        <v>89</v>
      </c>
      <c r="C17" t="s">
        <v>715</v>
      </c>
      <c r="D17" t="s">
        <v>56</v>
      </c>
      <c r="E17" s="6" t="s">
        <v>58</v>
      </c>
      <c r="F17" s="6" t="s">
        <v>73</v>
      </c>
      <c r="G17" s="6" t="s">
        <v>58</v>
      </c>
      <c r="H17" s="6" t="s">
        <v>74</v>
      </c>
      <c r="I17" s="6" t="s">
        <v>968</v>
      </c>
      <c r="J17" s="10">
        <v>7</v>
      </c>
      <c r="K17" s="5">
        <v>3</v>
      </c>
      <c r="L17" s="5">
        <v>4</v>
      </c>
      <c r="M17" s="5">
        <v>4</v>
      </c>
      <c r="N17" s="10">
        <v>2</v>
      </c>
      <c r="O17" s="5">
        <v>2</v>
      </c>
      <c r="P17" s="10">
        <v>3</v>
      </c>
      <c r="Q17" s="5">
        <v>5</v>
      </c>
      <c r="R17" s="10">
        <v>4</v>
      </c>
      <c r="S17" s="5">
        <v>5</v>
      </c>
      <c r="T17" s="10">
        <v>5</v>
      </c>
      <c r="U17" s="5">
        <v>5</v>
      </c>
      <c r="V17" s="10">
        <v>5</v>
      </c>
      <c r="W17" s="5">
        <v>5</v>
      </c>
      <c r="X17" s="10">
        <v>5</v>
      </c>
      <c r="Y17" s="5">
        <v>5</v>
      </c>
      <c r="Z17" s="10">
        <v>5</v>
      </c>
      <c r="AA17" s="5">
        <v>5</v>
      </c>
      <c r="AB17" s="10">
        <v>5</v>
      </c>
      <c r="AC17" s="5">
        <v>5</v>
      </c>
      <c r="AD17" s="10">
        <v>4</v>
      </c>
      <c r="AE17" s="5">
        <v>4</v>
      </c>
      <c r="AF17" s="10">
        <v>4</v>
      </c>
      <c r="AG17" s="5">
        <v>5</v>
      </c>
      <c r="AH17" s="10">
        <v>2</v>
      </c>
      <c r="AI17" s="5">
        <v>4</v>
      </c>
      <c r="AJ17" s="10">
        <v>5</v>
      </c>
      <c r="AK17" s="5">
        <v>5</v>
      </c>
      <c r="AL17" s="10">
        <v>2</v>
      </c>
      <c r="AM17" s="5">
        <v>4</v>
      </c>
      <c r="AN17" s="10">
        <v>5</v>
      </c>
      <c r="AO17" s="5">
        <v>5</v>
      </c>
      <c r="AP17" s="10">
        <v>3</v>
      </c>
      <c r="AQ17" s="5">
        <v>5</v>
      </c>
      <c r="AR17" s="10">
        <v>1</v>
      </c>
      <c r="AS17" s="5">
        <v>2</v>
      </c>
      <c r="AT17" s="21">
        <v>3.75</v>
      </c>
      <c r="AU17" s="21">
        <v>4.4375</v>
      </c>
      <c r="AV17" s="21">
        <f t="shared" si="0"/>
        <v>0.6875</v>
      </c>
      <c r="AW17" s="21" t="str">
        <f t="shared" si="1"/>
        <v>Y</v>
      </c>
      <c r="AX17" s="10">
        <v>5</v>
      </c>
      <c r="AY17" s="5">
        <v>5</v>
      </c>
      <c r="AZ17" s="10">
        <v>4</v>
      </c>
      <c r="BA17" s="5">
        <v>5</v>
      </c>
      <c r="BB17" s="10">
        <v>4</v>
      </c>
      <c r="BC17" s="5">
        <v>4</v>
      </c>
      <c r="BD17" s="10">
        <v>4</v>
      </c>
      <c r="BE17" s="5">
        <v>3</v>
      </c>
      <c r="BF17" s="10">
        <v>4</v>
      </c>
      <c r="BG17" s="5">
        <v>4</v>
      </c>
      <c r="BH17" s="21">
        <v>4.2</v>
      </c>
      <c r="BI17" s="21">
        <v>4.2</v>
      </c>
      <c r="BJ17" s="21">
        <f t="shared" si="2"/>
        <v>0</v>
      </c>
      <c r="BK17" s="21" t="str">
        <f t="shared" si="3"/>
        <v>N</v>
      </c>
      <c r="BL17" s="10">
        <v>5</v>
      </c>
      <c r="BM17" s="5">
        <v>5</v>
      </c>
      <c r="BN17" s="10">
        <v>4</v>
      </c>
      <c r="BO17" s="5">
        <v>4</v>
      </c>
      <c r="BP17" s="10">
        <v>5</v>
      </c>
      <c r="BQ17" s="5">
        <v>5</v>
      </c>
      <c r="BR17" s="10">
        <v>5</v>
      </c>
      <c r="BS17" s="5">
        <v>5</v>
      </c>
      <c r="BT17" s="10">
        <v>4</v>
      </c>
      <c r="BU17" s="5">
        <v>4</v>
      </c>
      <c r="BV17" s="10">
        <v>5</v>
      </c>
      <c r="BW17" s="5">
        <v>5</v>
      </c>
      <c r="BX17" s="10">
        <v>5</v>
      </c>
      <c r="BY17" s="5">
        <v>5</v>
      </c>
      <c r="BZ17" s="10">
        <v>4</v>
      </c>
      <c r="CA17" s="5">
        <v>5</v>
      </c>
      <c r="CB17" s="10">
        <v>5</v>
      </c>
      <c r="CC17" s="5">
        <v>5</v>
      </c>
      <c r="CD17" s="10">
        <v>3</v>
      </c>
      <c r="CE17" s="5">
        <v>3</v>
      </c>
      <c r="CF17" s="21">
        <v>4.5</v>
      </c>
      <c r="CG17" s="21">
        <v>4.5999999999999996</v>
      </c>
      <c r="CH17" s="21">
        <f t="shared" si="4"/>
        <v>9.9999999999999645E-2</v>
      </c>
      <c r="CI17" s="21" t="str">
        <f t="shared" si="5"/>
        <v>Y</v>
      </c>
      <c r="CJ17" s="10">
        <v>1</v>
      </c>
      <c r="CK17" s="5">
        <v>4</v>
      </c>
      <c r="CL17" s="10">
        <v>5</v>
      </c>
      <c r="CM17" s="5">
        <v>5</v>
      </c>
      <c r="CN17" s="10">
        <v>3</v>
      </c>
      <c r="CO17" s="5">
        <v>5</v>
      </c>
      <c r="CP17" s="10">
        <v>5</v>
      </c>
      <c r="CQ17" s="5">
        <v>5</v>
      </c>
      <c r="CR17" s="21">
        <v>3.5</v>
      </c>
      <c r="CS17" s="21">
        <v>4.75</v>
      </c>
      <c r="CT17" s="21">
        <f t="shared" si="6"/>
        <v>1.25</v>
      </c>
      <c r="CU17" s="21" t="str">
        <f t="shared" si="7"/>
        <v>Y</v>
      </c>
      <c r="CV17" s="10">
        <v>5</v>
      </c>
      <c r="CW17" s="5">
        <v>5</v>
      </c>
      <c r="CX17" s="10">
        <v>5</v>
      </c>
      <c r="CY17" s="5">
        <v>5</v>
      </c>
      <c r="CZ17" s="10">
        <v>4</v>
      </c>
      <c r="DA17" s="5">
        <v>2</v>
      </c>
      <c r="DB17" s="10">
        <v>4</v>
      </c>
      <c r="DC17" s="5">
        <v>5</v>
      </c>
      <c r="DD17" s="21">
        <v>4.5</v>
      </c>
      <c r="DE17" s="21">
        <v>3.75</v>
      </c>
      <c r="DF17" s="21">
        <f t="shared" si="8"/>
        <v>-0.75</v>
      </c>
      <c r="DG17" s="21" t="str">
        <f t="shared" si="9"/>
        <v>N</v>
      </c>
      <c r="DH17">
        <v>688</v>
      </c>
      <c r="DI17" s="3">
        <v>44437.549305555556</v>
      </c>
    </row>
    <row r="18" spans="1:113" x14ac:dyDescent="0.35">
      <c r="A18" s="5" t="s">
        <v>983</v>
      </c>
      <c r="B18" t="s">
        <v>89</v>
      </c>
      <c r="C18" t="s">
        <v>703</v>
      </c>
      <c r="D18" t="s">
        <v>63</v>
      </c>
      <c r="E18" s="6" t="s">
        <v>52</v>
      </c>
      <c r="F18" s="6" t="s">
        <v>173</v>
      </c>
      <c r="G18" s="6" t="s">
        <v>58</v>
      </c>
      <c r="H18" s="6" t="s">
        <v>80</v>
      </c>
      <c r="I18" s="6" t="s">
        <v>968</v>
      </c>
      <c r="J18" s="10">
        <v>5</v>
      </c>
      <c r="K18" s="5">
        <v>5</v>
      </c>
      <c r="L18" s="5">
        <v>5</v>
      </c>
      <c r="M18" s="5">
        <v>5</v>
      </c>
      <c r="N18" s="10">
        <v>2</v>
      </c>
      <c r="O18" s="5">
        <v>3</v>
      </c>
      <c r="P18" s="10">
        <v>4</v>
      </c>
      <c r="Q18" s="5">
        <v>4</v>
      </c>
      <c r="R18" s="10">
        <v>4</v>
      </c>
      <c r="S18" s="5">
        <v>3</v>
      </c>
      <c r="T18" s="10">
        <v>3</v>
      </c>
      <c r="U18" s="5">
        <v>3</v>
      </c>
      <c r="V18" s="10">
        <v>4</v>
      </c>
      <c r="W18" s="5">
        <v>3</v>
      </c>
      <c r="X18" s="10">
        <v>3</v>
      </c>
      <c r="Y18" s="5">
        <v>4</v>
      </c>
      <c r="Z18" s="10">
        <v>4</v>
      </c>
      <c r="AA18" s="5">
        <v>4</v>
      </c>
      <c r="AB18" s="10">
        <v>4</v>
      </c>
      <c r="AC18" s="5">
        <v>2</v>
      </c>
      <c r="AD18" s="10">
        <v>4</v>
      </c>
      <c r="AE18" s="5">
        <v>4</v>
      </c>
      <c r="AF18" s="10">
        <v>4</v>
      </c>
      <c r="AG18" s="5">
        <v>3</v>
      </c>
      <c r="AH18" s="10">
        <v>3</v>
      </c>
      <c r="AI18" s="5">
        <v>3</v>
      </c>
      <c r="AJ18" s="10">
        <v>3</v>
      </c>
      <c r="AK18" s="5">
        <v>3</v>
      </c>
      <c r="AL18" s="10">
        <v>3</v>
      </c>
      <c r="AM18" s="5">
        <v>3</v>
      </c>
      <c r="AN18" s="10">
        <v>3</v>
      </c>
      <c r="AO18" s="5">
        <v>3</v>
      </c>
      <c r="AP18" s="10">
        <v>3</v>
      </c>
      <c r="AQ18" s="5">
        <v>4</v>
      </c>
      <c r="AR18" s="10">
        <v>2</v>
      </c>
      <c r="AS18" s="5">
        <v>2</v>
      </c>
      <c r="AT18" s="21">
        <v>3.3125</v>
      </c>
      <c r="AU18" s="21">
        <v>3.1875</v>
      </c>
      <c r="AV18" s="21">
        <f t="shared" si="0"/>
        <v>-0.125</v>
      </c>
      <c r="AW18" s="21" t="str">
        <f t="shared" si="1"/>
        <v>N</v>
      </c>
      <c r="AX18" s="10">
        <v>2</v>
      </c>
      <c r="AY18" s="5">
        <v>4</v>
      </c>
      <c r="AZ18" s="10">
        <v>1</v>
      </c>
      <c r="BA18" s="5">
        <v>2</v>
      </c>
      <c r="BB18" s="10">
        <v>5</v>
      </c>
      <c r="BC18" s="5">
        <v>5</v>
      </c>
      <c r="BD18" s="10">
        <v>4</v>
      </c>
      <c r="BE18" s="5">
        <v>2</v>
      </c>
      <c r="BF18" s="10">
        <v>3</v>
      </c>
      <c r="BG18" s="5">
        <v>4</v>
      </c>
      <c r="BH18" s="21">
        <v>3</v>
      </c>
      <c r="BI18" s="21">
        <v>3.4</v>
      </c>
      <c r="BJ18" s="21">
        <f t="shared" si="2"/>
        <v>0.39999999999999991</v>
      </c>
      <c r="BK18" s="21" t="str">
        <f t="shared" si="3"/>
        <v>Y</v>
      </c>
      <c r="BL18" s="10">
        <v>5</v>
      </c>
      <c r="BM18" s="5">
        <v>5</v>
      </c>
      <c r="BN18" s="10">
        <v>4</v>
      </c>
      <c r="BO18" s="5">
        <v>4</v>
      </c>
      <c r="BP18" s="10">
        <v>5</v>
      </c>
      <c r="BQ18" s="5">
        <v>5</v>
      </c>
      <c r="BR18" s="10">
        <v>5</v>
      </c>
      <c r="BS18" s="5">
        <v>5</v>
      </c>
      <c r="BT18" s="10">
        <v>4</v>
      </c>
      <c r="BU18" s="5">
        <v>3</v>
      </c>
      <c r="BV18" s="10">
        <v>4</v>
      </c>
      <c r="BW18" s="5">
        <v>5</v>
      </c>
      <c r="BX18" s="10">
        <v>3</v>
      </c>
      <c r="BY18" s="5">
        <v>4</v>
      </c>
      <c r="BZ18" s="10">
        <v>4</v>
      </c>
      <c r="CA18" s="5">
        <v>4</v>
      </c>
      <c r="CB18" s="10">
        <v>5</v>
      </c>
      <c r="CC18" s="5">
        <v>5</v>
      </c>
      <c r="CD18" s="10">
        <v>3</v>
      </c>
      <c r="CE18" s="5">
        <v>3</v>
      </c>
      <c r="CF18" s="21">
        <v>4.2</v>
      </c>
      <c r="CG18" s="21">
        <v>4.3</v>
      </c>
      <c r="CH18" s="21">
        <f t="shared" si="4"/>
        <v>9.9999999999999645E-2</v>
      </c>
      <c r="CI18" s="21" t="str">
        <f t="shared" si="5"/>
        <v>Y</v>
      </c>
      <c r="CJ18" s="10">
        <v>1</v>
      </c>
      <c r="CK18" s="5">
        <v>4</v>
      </c>
      <c r="CL18" s="10">
        <v>3</v>
      </c>
      <c r="CM18" s="5">
        <v>4</v>
      </c>
      <c r="CN18" s="10">
        <v>3</v>
      </c>
      <c r="CO18" s="5">
        <v>4</v>
      </c>
      <c r="CP18" s="10">
        <v>4</v>
      </c>
      <c r="CQ18" s="5">
        <v>4</v>
      </c>
      <c r="CR18" s="21">
        <v>2.75</v>
      </c>
      <c r="CS18" s="21">
        <v>4</v>
      </c>
      <c r="CT18" s="21">
        <f t="shared" si="6"/>
        <v>1.25</v>
      </c>
      <c r="CU18" s="21" t="str">
        <f t="shared" si="7"/>
        <v>Y</v>
      </c>
      <c r="CV18" s="10">
        <v>5</v>
      </c>
      <c r="CW18" s="5">
        <v>5</v>
      </c>
      <c r="CX18" s="10">
        <v>5</v>
      </c>
      <c r="CY18" s="5">
        <v>5</v>
      </c>
      <c r="CZ18" s="10">
        <v>4</v>
      </c>
      <c r="DA18" s="5">
        <v>5</v>
      </c>
      <c r="DB18" s="10">
        <v>3</v>
      </c>
      <c r="DC18" s="5">
        <v>3</v>
      </c>
      <c r="DD18" s="21">
        <v>4.25</v>
      </c>
      <c r="DE18" s="21">
        <v>4.5</v>
      </c>
      <c r="DF18" s="21">
        <f t="shared" si="8"/>
        <v>0.25</v>
      </c>
      <c r="DG18" s="21" t="str">
        <f t="shared" si="9"/>
        <v>Y</v>
      </c>
      <c r="DH18">
        <v>678</v>
      </c>
      <c r="DI18" s="3">
        <v>44437.479166666664</v>
      </c>
    </row>
    <row r="19" spans="1:113" x14ac:dyDescent="0.35">
      <c r="A19" s="5" t="s">
        <v>984</v>
      </c>
      <c r="B19" t="s">
        <v>89</v>
      </c>
      <c r="C19" t="s">
        <v>715</v>
      </c>
      <c r="D19" t="s">
        <v>56</v>
      </c>
      <c r="E19" s="6" t="s">
        <v>52</v>
      </c>
      <c r="F19" s="6" t="s">
        <v>173</v>
      </c>
      <c r="G19" s="6" t="s">
        <v>58</v>
      </c>
      <c r="H19" s="6" t="s">
        <v>74</v>
      </c>
      <c r="I19" s="6" t="s">
        <v>968</v>
      </c>
      <c r="J19" s="10">
        <v>8</v>
      </c>
      <c r="K19" s="5">
        <v>4</v>
      </c>
      <c r="L19" s="5">
        <v>4</v>
      </c>
      <c r="M19" s="5">
        <v>4</v>
      </c>
      <c r="N19" s="10">
        <v>3</v>
      </c>
      <c r="O19" s="5">
        <v>4</v>
      </c>
      <c r="P19" s="10">
        <v>3</v>
      </c>
      <c r="Q19" s="5">
        <v>4</v>
      </c>
      <c r="R19" s="10">
        <v>3</v>
      </c>
      <c r="S19" s="5">
        <v>4</v>
      </c>
      <c r="T19" s="10">
        <v>5</v>
      </c>
      <c r="U19" s="5">
        <v>4</v>
      </c>
      <c r="V19" s="10">
        <v>5</v>
      </c>
      <c r="W19" s="5">
        <v>5</v>
      </c>
      <c r="X19" s="10">
        <v>3</v>
      </c>
      <c r="Y19" s="5">
        <v>5</v>
      </c>
      <c r="Z19" s="10">
        <v>3</v>
      </c>
      <c r="AA19" s="5">
        <v>5</v>
      </c>
      <c r="AB19" s="10">
        <v>2</v>
      </c>
      <c r="AC19" s="5">
        <v>2</v>
      </c>
      <c r="AD19" s="10">
        <v>4</v>
      </c>
      <c r="AE19" s="5">
        <v>4</v>
      </c>
      <c r="AF19" s="10">
        <v>3</v>
      </c>
      <c r="AG19" s="5">
        <v>4</v>
      </c>
      <c r="AH19" s="10">
        <v>2</v>
      </c>
      <c r="AI19" s="5">
        <v>3</v>
      </c>
      <c r="AJ19" s="10">
        <v>3</v>
      </c>
      <c r="AK19" s="5">
        <v>4</v>
      </c>
      <c r="AL19" s="10">
        <v>3</v>
      </c>
      <c r="AM19" s="5">
        <v>3</v>
      </c>
      <c r="AN19" s="10">
        <v>3</v>
      </c>
      <c r="AO19" s="5">
        <v>4</v>
      </c>
      <c r="AP19" s="10">
        <v>2</v>
      </c>
      <c r="AQ19" s="5">
        <v>4</v>
      </c>
      <c r="AR19" s="10">
        <v>2</v>
      </c>
      <c r="AS19" s="5">
        <v>2</v>
      </c>
      <c r="AT19" s="21">
        <v>3.0625</v>
      </c>
      <c r="AU19" s="21">
        <v>3.8125</v>
      </c>
      <c r="AV19" s="21">
        <f t="shared" si="0"/>
        <v>0.75</v>
      </c>
      <c r="AW19" s="21" t="str">
        <f t="shared" si="1"/>
        <v>Y</v>
      </c>
      <c r="AX19" s="10">
        <v>3</v>
      </c>
      <c r="AY19" s="5">
        <v>4</v>
      </c>
      <c r="AZ19" s="10">
        <v>3</v>
      </c>
      <c r="BA19" s="5">
        <v>4</v>
      </c>
      <c r="BB19" s="10">
        <v>2</v>
      </c>
      <c r="BC19" s="5">
        <v>2</v>
      </c>
      <c r="BD19" s="10">
        <v>2</v>
      </c>
      <c r="BE19" s="5">
        <v>1</v>
      </c>
      <c r="BF19" s="10">
        <v>3</v>
      </c>
      <c r="BG19" s="5">
        <v>4</v>
      </c>
      <c r="BH19" s="21">
        <v>2.6</v>
      </c>
      <c r="BI19" s="21">
        <v>3</v>
      </c>
      <c r="BJ19" s="21">
        <f t="shared" si="2"/>
        <v>0.39999999999999991</v>
      </c>
      <c r="BK19" s="21" t="str">
        <f t="shared" si="3"/>
        <v>Y</v>
      </c>
      <c r="BL19" s="10">
        <v>4</v>
      </c>
      <c r="BM19" s="5">
        <v>4</v>
      </c>
      <c r="BN19" s="10">
        <v>5</v>
      </c>
      <c r="BO19" s="5">
        <v>5</v>
      </c>
      <c r="BP19" s="10">
        <v>4</v>
      </c>
      <c r="BQ19" s="5">
        <v>5</v>
      </c>
      <c r="BR19" s="10">
        <v>5</v>
      </c>
      <c r="BS19" s="5">
        <v>5</v>
      </c>
      <c r="BT19" s="10">
        <v>3</v>
      </c>
      <c r="BU19" s="5">
        <v>3</v>
      </c>
      <c r="BV19" s="10">
        <v>5</v>
      </c>
      <c r="BW19" s="5">
        <v>5</v>
      </c>
      <c r="BX19" s="10">
        <v>4</v>
      </c>
      <c r="BY19" s="5">
        <v>5</v>
      </c>
      <c r="BZ19" s="10">
        <v>4</v>
      </c>
      <c r="CA19" s="5">
        <v>4</v>
      </c>
      <c r="CB19" s="10">
        <v>4</v>
      </c>
      <c r="CC19" s="5">
        <v>4</v>
      </c>
      <c r="CD19" s="10">
        <v>3</v>
      </c>
      <c r="CE19" s="5">
        <v>3</v>
      </c>
      <c r="CF19" s="21">
        <v>4.0999999999999996</v>
      </c>
      <c r="CG19" s="21">
        <v>4.3</v>
      </c>
      <c r="CH19" s="21">
        <f t="shared" si="4"/>
        <v>0.20000000000000018</v>
      </c>
      <c r="CI19" s="21" t="str">
        <f t="shared" si="5"/>
        <v>Y</v>
      </c>
      <c r="CJ19" s="10">
        <v>1</v>
      </c>
      <c r="CK19" s="5">
        <v>4</v>
      </c>
      <c r="CL19" s="10">
        <v>5</v>
      </c>
      <c r="CM19" s="5">
        <v>5</v>
      </c>
      <c r="CN19" s="10">
        <v>3</v>
      </c>
      <c r="CO19" s="5">
        <v>3</v>
      </c>
      <c r="CP19" s="10">
        <v>5</v>
      </c>
      <c r="CQ19" s="5">
        <v>5</v>
      </c>
      <c r="CR19" s="21">
        <v>3.5</v>
      </c>
      <c r="CS19" s="21">
        <v>4.25</v>
      </c>
      <c r="CT19" s="21">
        <f t="shared" si="6"/>
        <v>0.75</v>
      </c>
      <c r="CU19" s="21" t="str">
        <f t="shared" si="7"/>
        <v>Y</v>
      </c>
      <c r="CV19" s="10">
        <v>3</v>
      </c>
      <c r="CW19" s="5">
        <v>5</v>
      </c>
      <c r="CX19" s="10">
        <v>3</v>
      </c>
      <c r="CY19" s="5">
        <v>4</v>
      </c>
      <c r="CZ19" s="10">
        <v>5</v>
      </c>
      <c r="DA19" s="5">
        <v>5</v>
      </c>
      <c r="DB19" s="10">
        <v>5</v>
      </c>
      <c r="DC19" s="5">
        <v>3</v>
      </c>
      <c r="DD19" s="21">
        <v>4</v>
      </c>
      <c r="DE19" s="21">
        <v>4.5</v>
      </c>
      <c r="DF19" s="21">
        <f t="shared" si="8"/>
        <v>0.5</v>
      </c>
      <c r="DG19" s="21" t="str">
        <f t="shared" si="9"/>
        <v>Y</v>
      </c>
      <c r="DH19">
        <v>582</v>
      </c>
      <c r="DI19" s="3">
        <v>44437.345138888886</v>
      </c>
    </row>
    <row r="20" spans="1:113" x14ac:dyDescent="0.35">
      <c r="A20" s="5" t="s">
        <v>985</v>
      </c>
      <c r="B20" t="s">
        <v>89</v>
      </c>
      <c r="C20" t="s">
        <v>703</v>
      </c>
      <c r="D20" t="s">
        <v>63</v>
      </c>
      <c r="E20" s="6" t="s">
        <v>58</v>
      </c>
      <c r="F20" s="6" t="s">
        <v>297</v>
      </c>
      <c r="G20" s="6" t="s">
        <v>58</v>
      </c>
      <c r="H20" s="6" t="s">
        <v>74</v>
      </c>
      <c r="I20" s="6" t="s">
        <v>968</v>
      </c>
      <c r="J20" s="10">
        <v>5</v>
      </c>
      <c r="K20" s="5">
        <v>5</v>
      </c>
      <c r="L20" s="5">
        <v>5</v>
      </c>
      <c r="M20" s="5">
        <v>5</v>
      </c>
      <c r="N20" s="10">
        <v>5</v>
      </c>
      <c r="O20" s="5">
        <v>4</v>
      </c>
      <c r="P20" s="10">
        <v>4</v>
      </c>
      <c r="Q20" s="5">
        <v>4</v>
      </c>
      <c r="R20" s="10">
        <v>5</v>
      </c>
      <c r="S20" s="5">
        <v>4</v>
      </c>
      <c r="T20" s="10">
        <v>5</v>
      </c>
      <c r="U20" s="5">
        <v>4</v>
      </c>
      <c r="V20" s="10">
        <v>3</v>
      </c>
      <c r="W20" s="5">
        <v>3</v>
      </c>
      <c r="X20" s="10">
        <v>4</v>
      </c>
      <c r="Y20" s="5">
        <v>3</v>
      </c>
      <c r="Z20" s="10">
        <v>3</v>
      </c>
      <c r="AA20" s="5">
        <v>4</v>
      </c>
      <c r="AB20" s="10">
        <v>4</v>
      </c>
      <c r="AC20" s="5">
        <v>5</v>
      </c>
      <c r="AD20" s="10">
        <v>4</v>
      </c>
      <c r="AE20" s="5">
        <v>4</v>
      </c>
      <c r="AF20" s="10">
        <v>3</v>
      </c>
      <c r="AG20" s="5">
        <v>4</v>
      </c>
      <c r="AH20" s="10">
        <v>4</v>
      </c>
      <c r="AI20" s="5">
        <v>4</v>
      </c>
      <c r="AJ20" s="10">
        <v>4</v>
      </c>
      <c r="AK20" s="5">
        <v>4</v>
      </c>
      <c r="AL20" s="10">
        <v>5</v>
      </c>
      <c r="AM20" s="5">
        <v>4</v>
      </c>
      <c r="AN20" s="10">
        <v>4</v>
      </c>
      <c r="AO20" s="5">
        <v>4</v>
      </c>
      <c r="AP20" s="10">
        <v>4</v>
      </c>
      <c r="AQ20" s="5">
        <v>4</v>
      </c>
      <c r="AR20" s="10">
        <v>3</v>
      </c>
      <c r="AS20" s="5">
        <v>4</v>
      </c>
      <c r="AT20" s="21">
        <v>4</v>
      </c>
      <c r="AU20" s="21">
        <v>3.9375</v>
      </c>
      <c r="AV20" s="21">
        <f t="shared" si="0"/>
        <v>-6.25E-2</v>
      </c>
      <c r="AW20" s="21" t="str">
        <f t="shared" si="1"/>
        <v>N</v>
      </c>
      <c r="AX20" s="10">
        <v>3</v>
      </c>
      <c r="AY20" s="5">
        <v>4</v>
      </c>
      <c r="AZ20" s="10">
        <v>2</v>
      </c>
      <c r="BA20" s="5">
        <v>3</v>
      </c>
      <c r="BB20" s="10">
        <v>4</v>
      </c>
      <c r="BC20" s="5">
        <v>4</v>
      </c>
      <c r="BD20" s="10">
        <v>2</v>
      </c>
      <c r="BE20" s="5">
        <v>2</v>
      </c>
      <c r="BF20" s="10">
        <v>4</v>
      </c>
      <c r="BG20" s="5">
        <v>4</v>
      </c>
      <c r="BH20" s="21">
        <v>3</v>
      </c>
      <c r="BI20" s="21">
        <v>3.4</v>
      </c>
      <c r="BJ20" s="21">
        <f t="shared" si="2"/>
        <v>0.39999999999999991</v>
      </c>
      <c r="BK20" s="21" t="str">
        <f t="shared" si="3"/>
        <v>Y</v>
      </c>
      <c r="BL20" s="10">
        <v>4</v>
      </c>
      <c r="BM20" s="5">
        <v>4</v>
      </c>
      <c r="BN20" s="10">
        <v>4</v>
      </c>
      <c r="BO20" s="5">
        <v>4</v>
      </c>
      <c r="BP20" s="10">
        <v>4</v>
      </c>
      <c r="BQ20" s="5">
        <v>4</v>
      </c>
      <c r="BR20" s="10">
        <v>5</v>
      </c>
      <c r="BS20" s="5">
        <v>5</v>
      </c>
      <c r="BT20" s="10">
        <v>3</v>
      </c>
      <c r="BU20" s="5">
        <v>4</v>
      </c>
      <c r="BV20" s="10">
        <v>5</v>
      </c>
      <c r="BW20" s="5">
        <v>4</v>
      </c>
      <c r="BX20" s="10">
        <v>5</v>
      </c>
      <c r="BY20" s="5">
        <v>4</v>
      </c>
      <c r="BZ20" s="10">
        <v>4</v>
      </c>
      <c r="CA20" s="5">
        <v>4</v>
      </c>
      <c r="CB20" s="10">
        <v>5</v>
      </c>
      <c r="CC20" s="5">
        <v>4</v>
      </c>
      <c r="CD20" s="10">
        <v>3</v>
      </c>
      <c r="CE20" s="5">
        <v>3</v>
      </c>
      <c r="CF20" s="21">
        <v>4.2</v>
      </c>
      <c r="CG20" s="21">
        <v>4</v>
      </c>
      <c r="CH20" s="21">
        <f t="shared" si="4"/>
        <v>-0.20000000000000018</v>
      </c>
      <c r="CI20" s="21" t="str">
        <f t="shared" si="5"/>
        <v>N</v>
      </c>
      <c r="CJ20" s="10">
        <v>3</v>
      </c>
      <c r="CK20" s="5">
        <v>4</v>
      </c>
      <c r="CL20" s="10">
        <v>4</v>
      </c>
      <c r="CM20" s="5">
        <v>4</v>
      </c>
      <c r="CN20" s="10">
        <v>4</v>
      </c>
      <c r="CO20" s="5">
        <v>4</v>
      </c>
      <c r="CP20" s="10">
        <v>4</v>
      </c>
      <c r="CQ20" s="5">
        <v>3</v>
      </c>
      <c r="CR20" s="21">
        <v>3.75</v>
      </c>
      <c r="CS20" s="21">
        <v>3.75</v>
      </c>
      <c r="CT20" s="21">
        <f t="shared" si="6"/>
        <v>0</v>
      </c>
      <c r="CU20" s="21" t="str">
        <f t="shared" si="7"/>
        <v>N</v>
      </c>
      <c r="CV20" s="10">
        <v>3</v>
      </c>
      <c r="CW20" s="5">
        <v>3</v>
      </c>
      <c r="CX20" s="10">
        <v>3</v>
      </c>
      <c r="CY20" s="5">
        <v>3</v>
      </c>
      <c r="CZ20" s="10">
        <v>2</v>
      </c>
      <c r="DA20" s="5">
        <v>2</v>
      </c>
      <c r="DB20" s="10">
        <v>3</v>
      </c>
      <c r="DC20" s="5">
        <v>4</v>
      </c>
      <c r="DD20" s="21">
        <v>2.75</v>
      </c>
      <c r="DE20" s="21">
        <v>3</v>
      </c>
      <c r="DF20" s="21">
        <f t="shared" si="8"/>
        <v>0.25</v>
      </c>
      <c r="DG20" s="21" t="str">
        <f t="shared" si="9"/>
        <v>Y</v>
      </c>
      <c r="DH20">
        <v>751</v>
      </c>
      <c r="DI20" s="3">
        <v>44439.138888888891</v>
      </c>
    </row>
    <row r="21" spans="1:113" x14ac:dyDescent="0.35">
      <c r="A21" s="5" t="s">
        <v>986</v>
      </c>
      <c r="B21" t="s">
        <v>89</v>
      </c>
      <c r="C21" t="s">
        <v>703</v>
      </c>
      <c r="D21" t="s">
        <v>63</v>
      </c>
      <c r="E21" s="6" t="s">
        <v>58</v>
      </c>
      <c r="F21" s="6" t="s">
        <v>73</v>
      </c>
      <c r="G21" s="6" t="s">
        <v>58</v>
      </c>
      <c r="H21" s="6" t="s">
        <v>74</v>
      </c>
      <c r="I21" s="6" t="s">
        <v>968</v>
      </c>
      <c r="J21" s="10">
        <v>5</v>
      </c>
      <c r="K21" s="5">
        <v>5</v>
      </c>
      <c r="L21" s="5">
        <v>5</v>
      </c>
      <c r="M21" s="5">
        <v>5</v>
      </c>
      <c r="N21" s="10">
        <v>3</v>
      </c>
      <c r="O21" s="5">
        <v>4</v>
      </c>
      <c r="P21" s="10">
        <v>3</v>
      </c>
      <c r="Q21" s="5">
        <v>4</v>
      </c>
      <c r="R21" s="10">
        <v>3</v>
      </c>
      <c r="S21" s="5">
        <v>3</v>
      </c>
      <c r="T21" s="10">
        <v>3</v>
      </c>
      <c r="U21" s="5">
        <v>4</v>
      </c>
      <c r="V21" s="10">
        <v>3</v>
      </c>
      <c r="W21" s="5">
        <v>4</v>
      </c>
      <c r="X21" s="10">
        <v>3</v>
      </c>
      <c r="Y21" s="5">
        <v>4</v>
      </c>
      <c r="Z21" s="10">
        <v>3</v>
      </c>
      <c r="AA21" s="5">
        <v>4</v>
      </c>
      <c r="AB21" s="10">
        <v>3</v>
      </c>
      <c r="AC21" s="5">
        <v>4</v>
      </c>
      <c r="AD21" s="10">
        <v>3</v>
      </c>
      <c r="AE21" s="5">
        <v>4</v>
      </c>
      <c r="AF21" s="10">
        <v>1</v>
      </c>
      <c r="AG21" s="5">
        <v>4</v>
      </c>
      <c r="AH21" s="10">
        <v>1</v>
      </c>
      <c r="AI21" s="5">
        <v>4</v>
      </c>
      <c r="AJ21" s="10">
        <v>3</v>
      </c>
      <c r="AK21" s="5">
        <v>4</v>
      </c>
      <c r="AL21" s="10">
        <v>3</v>
      </c>
      <c r="AM21" s="5">
        <v>4</v>
      </c>
      <c r="AN21" s="10">
        <v>3</v>
      </c>
      <c r="AO21" s="5">
        <v>4</v>
      </c>
      <c r="AP21" s="10">
        <v>3</v>
      </c>
      <c r="AQ21" s="5">
        <v>4</v>
      </c>
      <c r="AR21" s="10">
        <v>3</v>
      </c>
      <c r="AS21" s="5">
        <v>4</v>
      </c>
      <c r="AT21" s="21">
        <v>2.75</v>
      </c>
      <c r="AU21" s="21">
        <v>3.9375</v>
      </c>
      <c r="AV21" s="21">
        <f t="shared" si="0"/>
        <v>1.1875</v>
      </c>
      <c r="AW21" s="21" t="str">
        <f t="shared" si="1"/>
        <v>Y</v>
      </c>
      <c r="AX21" s="10">
        <v>5</v>
      </c>
      <c r="AY21" s="5">
        <v>2</v>
      </c>
      <c r="AZ21" s="10">
        <v>5</v>
      </c>
      <c r="BA21" s="5">
        <v>2</v>
      </c>
      <c r="BB21" s="10">
        <v>3</v>
      </c>
      <c r="BC21" s="5">
        <v>4</v>
      </c>
      <c r="BD21" s="10">
        <v>3</v>
      </c>
      <c r="BE21" s="5">
        <v>2</v>
      </c>
      <c r="BF21" s="10">
        <v>3</v>
      </c>
      <c r="BG21" s="5">
        <v>4</v>
      </c>
      <c r="BH21" s="21">
        <v>3.8</v>
      </c>
      <c r="BI21" s="21">
        <v>2.8</v>
      </c>
      <c r="BJ21" s="21">
        <f t="shared" si="2"/>
        <v>-1</v>
      </c>
      <c r="BK21" s="21" t="str">
        <f t="shared" si="3"/>
        <v>N</v>
      </c>
      <c r="BL21" s="10">
        <v>3</v>
      </c>
      <c r="BM21" s="5">
        <v>4</v>
      </c>
      <c r="BN21" s="10">
        <v>3</v>
      </c>
      <c r="BO21" s="5">
        <v>2</v>
      </c>
      <c r="BP21" s="10">
        <v>3</v>
      </c>
      <c r="BQ21" s="5">
        <v>4</v>
      </c>
      <c r="BR21" s="10">
        <v>3</v>
      </c>
      <c r="BS21" s="5">
        <v>4</v>
      </c>
      <c r="BT21" s="10">
        <v>3</v>
      </c>
      <c r="BU21" s="5">
        <v>2</v>
      </c>
      <c r="BV21" s="10">
        <v>5</v>
      </c>
      <c r="BW21" s="5">
        <v>4</v>
      </c>
      <c r="BX21" s="10">
        <v>3</v>
      </c>
      <c r="BY21" s="5">
        <v>4</v>
      </c>
      <c r="BZ21" s="10">
        <v>3</v>
      </c>
      <c r="CA21" s="5">
        <v>4</v>
      </c>
      <c r="CB21" s="10">
        <v>3</v>
      </c>
      <c r="CC21" s="5">
        <v>4</v>
      </c>
      <c r="CD21" s="10">
        <v>3</v>
      </c>
      <c r="CE21" s="5">
        <v>4</v>
      </c>
      <c r="CF21" s="21">
        <v>3.2</v>
      </c>
      <c r="CG21" s="21">
        <v>3.5</v>
      </c>
      <c r="CH21" s="21">
        <f t="shared" si="4"/>
        <v>0.29999999999999982</v>
      </c>
      <c r="CI21" s="21" t="str">
        <f t="shared" si="5"/>
        <v>Y</v>
      </c>
      <c r="CJ21" s="10">
        <v>3</v>
      </c>
      <c r="CK21" s="5">
        <v>4</v>
      </c>
      <c r="CL21" s="10">
        <v>3</v>
      </c>
      <c r="CM21" s="5">
        <v>2</v>
      </c>
      <c r="CN21" s="10">
        <v>3</v>
      </c>
      <c r="CO21" s="5">
        <v>4</v>
      </c>
      <c r="CP21" s="10">
        <v>3</v>
      </c>
      <c r="CQ21" s="5">
        <v>4</v>
      </c>
      <c r="CR21" s="21">
        <v>3</v>
      </c>
      <c r="CS21" s="21">
        <v>3.5</v>
      </c>
      <c r="CT21" s="21">
        <f t="shared" si="6"/>
        <v>0.5</v>
      </c>
      <c r="CU21" s="21" t="str">
        <f t="shared" si="7"/>
        <v>Y</v>
      </c>
      <c r="CV21" s="10">
        <v>3</v>
      </c>
      <c r="CW21" s="5">
        <v>4</v>
      </c>
      <c r="CX21" s="10">
        <v>3</v>
      </c>
      <c r="CY21" s="5">
        <v>4</v>
      </c>
      <c r="CZ21" s="10">
        <v>3</v>
      </c>
      <c r="DA21" s="5">
        <v>4</v>
      </c>
      <c r="DB21" s="10">
        <v>3</v>
      </c>
      <c r="DC21" s="5">
        <v>4</v>
      </c>
      <c r="DD21" s="21">
        <v>3</v>
      </c>
      <c r="DE21" s="21">
        <v>3.5</v>
      </c>
      <c r="DF21" s="21">
        <f t="shared" si="8"/>
        <v>0.5</v>
      </c>
      <c r="DG21" s="21" t="str">
        <f t="shared" si="9"/>
        <v>Y</v>
      </c>
      <c r="DH21">
        <v>581</v>
      </c>
      <c r="DI21" s="3">
        <v>44437.343055555553</v>
      </c>
    </row>
    <row r="22" spans="1:113" x14ac:dyDescent="0.35">
      <c r="A22" s="5" t="s">
        <v>987</v>
      </c>
      <c r="B22" t="s">
        <v>89</v>
      </c>
      <c r="C22" t="s">
        <v>703</v>
      </c>
      <c r="D22" t="s">
        <v>63</v>
      </c>
      <c r="E22" s="6" t="s">
        <v>52</v>
      </c>
      <c r="F22" s="6" t="s">
        <v>98</v>
      </c>
      <c r="G22" s="6" t="s">
        <v>58</v>
      </c>
      <c r="H22" s="6" t="s">
        <v>74</v>
      </c>
      <c r="I22" s="6" t="s">
        <v>968</v>
      </c>
      <c r="J22" s="10">
        <v>7</v>
      </c>
      <c r="K22" s="5">
        <v>4</v>
      </c>
      <c r="L22" s="5">
        <v>4</v>
      </c>
      <c r="M22" s="5">
        <v>4</v>
      </c>
      <c r="N22" s="10">
        <v>3</v>
      </c>
      <c r="O22" s="5">
        <v>4</v>
      </c>
      <c r="P22" s="10">
        <v>4</v>
      </c>
      <c r="Q22" s="5">
        <v>4</v>
      </c>
      <c r="R22" s="10">
        <v>4</v>
      </c>
      <c r="S22" s="5">
        <v>4</v>
      </c>
      <c r="T22" s="10">
        <v>4</v>
      </c>
      <c r="U22" s="5">
        <v>3</v>
      </c>
      <c r="V22" s="10">
        <v>4</v>
      </c>
      <c r="W22" s="5">
        <v>4</v>
      </c>
      <c r="X22" s="10">
        <v>5</v>
      </c>
      <c r="Y22" s="5">
        <v>4</v>
      </c>
      <c r="Z22" s="10">
        <v>4</v>
      </c>
      <c r="AA22" s="5">
        <v>4</v>
      </c>
      <c r="AB22" s="10">
        <v>4</v>
      </c>
      <c r="AC22" s="5">
        <v>5</v>
      </c>
      <c r="AD22" s="10">
        <v>4</v>
      </c>
      <c r="AE22" s="5">
        <v>4</v>
      </c>
      <c r="AF22" s="10">
        <v>4</v>
      </c>
      <c r="AG22" s="5">
        <v>4</v>
      </c>
      <c r="AH22" s="10">
        <v>2</v>
      </c>
      <c r="AI22" s="5">
        <v>4</v>
      </c>
      <c r="AJ22" s="10">
        <v>2</v>
      </c>
      <c r="AK22" s="5">
        <v>4</v>
      </c>
      <c r="AL22" s="10">
        <v>3</v>
      </c>
      <c r="AM22" s="5">
        <v>3</v>
      </c>
      <c r="AN22" s="10">
        <v>4</v>
      </c>
      <c r="AO22" s="5">
        <v>4</v>
      </c>
      <c r="AP22" s="10">
        <v>3</v>
      </c>
      <c r="AQ22" s="5">
        <v>4</v>
      </c>
      <c r="AR22" s="10">
        <v>3</v>
      </c>
      <c r="AS22" s="5">
        <v>4</v>
      </c>
      <c r="AT22" s="21">
        <v>3.5625</v>
      </c>
      <c r="AU22" s="21">
        <v>3.9375</v>
      </c>
      <c r="AV22" s="21">
        <f t="shared" si="0"/>
        <v>0.375</v>
      </c>
      <c r="AW22" s="21" t="str">
        <f t="shared" si="1"/>
        <v>Y</v>
      </c>
      <c r="AX22" s="10">
        <v>5</v>
      </c>
      <c r="AY22" s="5">
        <v>4</v>
      </c>
      <c r="AZ22" s="10">
        <v>2</v>
      </c>
      <c r="BA22" s="5">
        <v>2</v>
      </c>
      <c r="BB22" s="10">
        <v>2</v>
      </c>
      <c r="BC22" s="5">
        <v>2</v>
      </c>
      <c r="BD22" s="10">
        <v>3</v>
      </c>
      <c r="BE22" s="5">
        <v>2</v>
      </c>
      <c r="BF22" s="10">
        <v>2</v>
      </c>
      <c r="BG22" s="5">
        <v>4</v>
      </c>
      <c r="BH22" s="21">
        <v>2.8</v>
      </c>
      <c r="BI22" s="21">
        <v>2.8</v>
      </c>
      <c r="BJ22" s="21">
        <f t="shared" si="2"/>
        <v>0</v>
      </c>
      <c r="BK22" s="21" t="str">
        <f t="shared" si="3"/>
        <v>N</v>
      </c>
      <c r="BL22" s="10">
        <v>5</v>
      </c>
      <c r="BM22" s="5">
        <v>5</v>
      </c>
      <c r="BN22" s="10">
        <v>2</v>
      </c>
      <c r="BO22" s="5">
        <v>2</v>
      </c>
      <c r="BP22" s="10">
        <v>4</v>
      </c>
      <c r="BQ22" s="5">
        <v>4</v>
      </c>
      <c r="BR22" s="10">
        <v>5</v>
      </c>
      <c r="BS22" s="5">
        <v>5</v>
      </c>
      <c r="BT22" s="10">
        <v>4</v>
      </c>
      <c r="BU22" s="5">
        <v>4</v>
      </c>
      <c r="BV22" s="10">
        <v>4</v>
      </c>
      <c r="BW22" s="5">
        <v>4</v>
      </c>
      <c r="BX22" s="10">
        <v>4</v>
      </c>
      <c r="BY22" s="5">
        <v>4</v>
      </c>
      <c r="BZ22" s="10">
        <v>4</v>
      </c>
      <c r="CA22" s="5">
        <v>4</v>
      </c>
      <c r="CB22" s="10">
        <v>5</v>
      </c>
      <c r="CC22" s="5">
        <v>4</v>
      </c>
      <c r="CD22" s="10">
        <v>4</v>
      </c>
      <c r="CE22" s="5">
        <v>4</v>
      </c>
      <c r="CF22" s="21">
        <v>4.0999999999999996</v>
      </c>
      <c r="CG22" s="21">
        <v>4</v>
      </c>
      <c r="CH22" s="21">
        <f t="shared" si="4"/>
        <v>-9.9999999999999645E-2</v>
      </c>
      <c r="CI22" s="21" t="str">
        <f t="shared" si="5"/>
        <v>N</v>
      </c>
      <c r="CJ22" s="10">
        <v>3</v>
      </c>
      <c r="CK22" s="5">
        <v>4</v>
      </c>
      <c r="CL22" s="10">
        <v>4</v>
      </c>
      <c r="CM22" s="5">
        <v>3</v>
      </c>
      <c r="CN22" s="10">
        <v>3</v>
      </c>
      <c r="CO22" s="5">
        <v>4</v>
      </c>
      <c r="CP22" s="10">
        <v>4</v>
      </c>
      <c r="CQ22" s="5">
        <v>4</v>
      </c>
      <c r="CR22" s="21">
        <v>3.5</v>
      </c>
      <c r="CS22" s="21">
        <v>3.75</v>
      </c>
      <c r="CT22" s="21">
        <f t="shared" si="6"/>
        <v>0.25</v>
      </c>
      <c r="CU22" s="21" t="str">
        <f t="shared" si="7"/>
        <v>Y</v>
      </c>
      <c r="CV22" s="10">
        <v>2</v>
      </c>
      <c r="CW22" s="5">
        <v>2</v>
      </c>
      <c r="CX22" s="10">
        <v>3</v>
      </c>
      <c r="CY22" s="5">
        <v>3</v>
      </c>
      <c r="CZ22" s="10">
        <v>5</v>
      </c>
      <c r="DA22" s="5">
        <v>4</v>
      </c>
      <c r="DB22" s="10">
        <v>3</v>
      </c>
      <c r="DC22" s="5">
        <v>2</v>
      </c>
      <c r="DD22" s="21">
        <v>3.25</v>
      </c>
      <c r="DE22" s="21">
        <v>2.75</v>
      </c>
      <c r="DF22" s="21">
        <f t="shared" si="8"/>
        <v>-0.5</v>
      </c>
      <c r="DG22" s="21" t="str">
        <f t="shared" si="9"/>
        <v>N</v>
      </c>
      <c r="DH22">
        <v>563</v>
      </c>
      <c r="DI22" s="3">
        <v>44437.3125</v>
      </c>
    </row>
    <row r="23" spans="1:113" x14ac:dyDescent="0.35">
      <c r="A23" s="5" t="s">
        <v>988</v>
      </c>
      <c r="B23" t="s">
        <v>89</v>
      </c>
      <c r="C23" t="s">
        <v>703</v>
      </c>
      <c r="D23" t="s">
        <v>63</v>
      </c>
      <c r="E23" s="6" t="s">
        <v>52</v>
      </c>
      <c r="F23" s="6" t="s">
        <v>77</v>
      </c>
      <c r="G23" s="6" t="s">
        <v>58</v>
      </c>
      <c r="H23" s="6" t="s">
        <v>74</v>
      </c>
      <c r="I23" s="6" t="s">
        <v>968</v>
      </c>
      <c r="J23" s="10">
        <v>5</v>
      </c>
      <c r="K23" s="5">
        <v>3</v>
      </c>
      <c r="L23" s="5">
        <v>3</v>
      </c>
      <c r="M23" s="5">
        <v>3</v>
      </c>
      <c r="N23" s="10">
        <v>4</v>
      </c>
      <c r="O23" s="5">
        <v>4</v>
      </c>
      <c r="P23" s="10">
        <v>4</v>
      </c>
      <c r="Q23" s="5">
        <v>4</v>
      </c>
      <c r="R23" s="10">
        <v>4</v>
      </c>
      <c r="S23" s="5">
        <v>4</v>
      </c>
      <c r="T23" s="10">
        <v>5</v>
      </c>
      <c r="U23" s="5">
        <v>4</v>
      </c>
      <c r="V23" s="10">
        <v>4</v>
      </c>
      <c r="W23" s="5">
        <v>4</v>
      </c>
      <c r="X23" s="10">
        <v>4</v>
      </c>
      <c r="Y23" s="5">
        <v>4</v>
      </c>
      <c r="Z23" s="10">
        <v>5</v>
      </c>
      <c r="AA23" s="5">
        <v>5</v>
      </c>
      <c r="AB23" s="10">
        <v>4</v>
      </c>
      <c r="AC23" s="5">
        <v>3</v>
      </c>
      <c r="AD23" s="10">
        <v>3</v>
      </c>
      <c r="AE23" s="5">
        <v>3</v>
      </c>
      <c r="AF23" s="10">
        <v>2</v>
      </c>
      <c r="AG23" s="5">
        <v>2</v>
      </c>
      <c r="AH23" s="10">
        <v>3</v>
      </c>
      <c r="AI23" s="5">
        <v>3</v>
      </c>
      <c r="AJ23" s="10">
        <v>4</v>
      </c>
      <c r="AK23" s="5">
        <v>4</v>
      </c>
      <c r="AL23" s="10">
        <v>4</v>
      </c>
      <c r="AM23" s="5">
        <v>4</v>
      </c>
      <c r="AN23" s="10">
        <v>4</v>
      </c>
      <c r="AO23" s="5">
        <v>4</v>
      </c>
      <c r="AP23" s="10">
        <v>4</v>
      </c>
      <c r="AQ23" s="5">
        <v>4</v>
      </c>
      <c r="AR23" s="10">
        <v>4</v>
      </c>
      <c r="AS23" s="5">
        <v>4</v>
      </c>
      <c r="AT23" s="21">
        <v>3.875</v>
      </c>
      <c r="AU23" s="21">
        <v>3.75</v>
      </c>
      <c r="AV23" s="21">
        <f t="shared" si="0"/>
        <v>-0.125</v>
      </c>
      <c r="AW23" s="21" t="str">
        <f t="shared" si="1"/>
        <v>N</v>
      </c>
      <c r="AX23" s="10">
        <v>4</v>
      </c>
      <c r="AY23" s="5">
        <v>3</v>
      </c>
      <c r="AZ23" s="10">
        <v>3</v>
      </c>
      <c r="BA23" s="5">
        <v>3</v>
      </c>
      <c r="BB23" s="10">
        <v>3</v>
      </c>
      <c r="BC23" s="5">
        <v>3</v>
      </c>
      <c r="BD23" s="10">
        <v>3</v>
      </c>
      <c r="BE23" s="5">
        <v>3</v>
      </c>
      <c r="BF23" s="10">
        <v>4</v>
      </c>
      <c r="BG23" s="5">
        <v>3</v>
      </c>
      <c r="BH23" s="21">
        <v>3.4</v>
      </c>
      <c r="BI23" s="21">
        <v>3</v>
      </c>
      <c r="BJ23" s="21">
        <f t="shared" si="2"/>
        <v>-0.39999999999999991</v>
      </c>
      <c r="BK23" s="21" t="str">
        <f t="shared" si="3"/>
        <v>N</v>
      </c>
      <c r="BL23" s="10">
        <v>4</v>
      </c>
      <c r="BM23" s="5">
        <v>4</v>
      </c>
      <c r="BN23" s="10">
        <v>4</v>
      </c>
      <c r="BO23" s="5">
        <v>4</v>
      </c>
      <c r="BP23" s="10">
        <v>5</v>
      </c>
      <c r="BQ23" s="5">
        <v>4</v>
      </c>
      <c r="BR23" s="10">
        <v>5</v>
      </c>
      <c r="BS23" s="5">
        <v>5</v>
      </c>
      <c r="BT23" s="10">
        <v>4</v>
      </c>
      <c r="BU23" s="5">
        <v>4</v>
      </c>
      <c r="BV23" s="10">
        <v>5</v>
      </c>
      <c r="BW23" s="5">
        <v>5</v>
      </c>
      <c r="BX23" s="10">
        <v>5</v>
      </c>
      <c r="BY23" s="5">
        <v>5</v>
      </c>
      <c r="BZ23" s="10">
        <v>5</v>
      </c>
      <c r="CA23" s="5">
        <v>5</v>
      </c>
      <c r="CB23" s="10">
        <v>5</v>
      </c>
      <c r="CC23" s="5">
        <v>5</v>
      </c>
      <c r="CD23" s="10">
        <v>5</v>
      </c>
      <c r="CE23" s="5">
        <v>5</v>
      </c>
      <c r="CF23" s="21">
        <v>4.7</v>
      </c>
      <c r="CG23" s="21">
        <v>4.5999999999999996</v>
      </c>
      <c r="CH23" s="21">
        <f t="shared" si="4"/>
        <v>-0.10000000000000053</v>
      </c>
      <c r="CI23" s="21" t="str">
        <f t="shared" si="5"/>
        <v>N</v>
      </c>
      <c r="CJ23" s="10">
        <v>3</v>
      </c>
      <c r="CK23" s="5">
        <v>4</v>
      </c>
      <c r="CL23" s="10">
        <v>4</v>
      </c>
      <c r="CM23" s="5">
        <v>4</v>
      </c>
      <c r="CN23" s="10">
        <v>4</v>
      </c>
      <c r="CO23" s="5">
        <v>4</v>
      </c>
      <c r="CP23" s="10">
        <v>4</v>
      </c>
      <c r="CQ23" s="5">
        <v>4</v>
      </c>
      <c r="CR23" s="21">
        <v>3.75</v>
      </c>
      <c r="CS23" s="21">
        <v>4</v>
      </c>
      <c r="CT23" s="21">
        <f t="shared" si="6"/>
        <v>0.25</v>
      </c>
      <c r="CU23" s="21" t="str">
        <f t="shared" si="7"/>
        <v>Y</v>
      </c>
      <c r="CV23" s="10">
        <v>4</v>
      </c>
      <c r="CW23" s="5">
        <v>5</v>
      </c>
      <c r="CX23" s="10">
        <v>5</v>
      </c>
      <c r="CY23" s="5">
        <v>5</v>
      </c>
      <c r="CZ23" s="10">
        <v>4</v>
      </c>
      <c r="DA23" s="5">
        <v>4</v>
      </c>
      <c r="DB23" s="10">
        <v>2</v>
      </c>
      <c r="DC23" s="5">
        <v>2</v>
      </c>
      <c r="DD23" s="21">
        <v>3.75</v>
      </c>
      <c r="DE23" s="21">
        <v>4</v>
      </c>
      <c r="DF23" s="21">
        <f t="shared" si="8"/>
        <v>0.25</v>
      </c>
      <c r="DG23" s="21" t="str">
        <f t="shared" si="9"/>
        <v>Y</v>
      </c>
      <c r="DH23">
        <v>551</v>
      </c>
      <c r="DI23" s="3">
        <v>44437.29791666667</v>
      </c>
    </row>
    <row r="24" spans="1:113" x14ac:dyDescent="0.35">
      <c r="A24" s="5" t="s">
        <v>989</v>
      </c>
      <c r="B24" t="s">
        <v>168</v>
      </c>
      <c r="C24" t="s">
        <v>702</v>
      </c>
      <c r="D24" t="s">
        <v>56</v>
      </c>
      <c r="E24" s="6" t="s">
        <v>52</v>
      </c>
      <c r="F24" s="6" t="s">
        <v>64</v>
      </c>
      <c r="G24" s="6" t="s">
        <v>58</v>
      </c>
      <c r="H24" s="6" t="s">
        <v>74</v>
      </c>
      <c r="I24" s="6" t="s">
        <v>968</v>
      </c>
      <c r="J24" s="10">
        <v>6</v>
      </c>
      <c r="K24" s="5">
        <v>4</v>
      </c>
      <c r="L24" s="5">
        <v>4</v>
      </c>
      <c r="M24" s="5">
        <v>4</v>
      </c>
      <c r="N24" s="10">
        <v>3</v>
      </c>
      <c r="O24" s="5">
        <v>3</v>
      </c>
      <c r="P24" s="10">
        <v>4</v>
      </c>
      <c r="Q24" s="5">
        <v>1</v>
      </c>
      <c r="R24" s="10">
        <v>3</v>
      </c>
      <c r="S24" s="5">
        <v>5</v>
      </c>
      <c r="T24" s="10">
        <v>5</v>
      </c>
      <c r="U24" s="5">
        <v>5</v>
      </c>
      <c r="V24" s="10">
        <v>5</v>
      </c>
      <c r="W24" s="5">
        <v>5</v>
      </c>
      <c r="X24" s="10">
        <v>3</v>
      </c>
      <c r="Y24" s="5">
        <v>2</v>
      </c>
      <c r="Z24" s="10">
        <v>4</v>
      </c>
      <c r="AA24" s="5">
        <v>5</v>
      </c>
      <c r="AB24" s="10">
        <v>2</v>
      </c>
      <c r="AC24" s="5">
        <v>2</v>
      </c>
      <c r="AD24" s="10">
        <v>5</v>
      </c>
      <c r="AE24" s="5">
        <v>5</v>
      </c>
      <c r="AF24" s="10">
        <v>2</v>
      </c>
      <c r="AG24" s="5">
        <v>3</v>
      </c>
      <c r="AH24" s="10">
        <v>3</v>
      </c>
      <c r="AI24" s="5">
        <v>3</v>
      </c>
      <c r="AJ24" s="10">
        <v>3</v>
      </c>
      <c r="AK24" s="5">
        <v>5</v>
      </c>
      <c r="AL24" s="10">
        <v>3</v>
      </c>
      <c r="AM24" s="5">
        <v>4</v>
      </c>
      <c r="AN24" s="10">
        <v>4</v>
      </c>
      <c r="AO24" s="5">
        <v>5</v>
      </c>
      <c r="AP24" s="10">
        <v>4</v>
      </c>
      <c r="AQ24" s="5">
        <v>5</v>
      </c>
      <c r="AR24" s="10">
        <v>2</v>
      </c>
      <c r="AS24" s="5">
        <v>2</v>
      </c>
      <c r="AT24" s="21">
        <v>3.4375</v>
      </c>
      <c r="AU24" s="21">
        <v>3.75</v>
      </c>
      <c r="AV24" s="21">
        <f t="shared" si="0"/>
        <v>0.3125</v>
      </c>
      <c r="AW24" s="21" t="str">
        <f t="shared" si="1"/>
        <v>Y</v>
      </c>
      <c r="AX24" s="10">
        <v>5</v>
      </c>
      <c r="AY24" s="5">
        <v>3</v>
      </c>
      <c r="AZ24" s="10">
        <v>3</v>
      </c>
      <c r="BA24" s="5">
        <v>2</v>
      </c>
      <c r="BB24" s="10">
        <v>4</v>
      </c>
      <c r="BC24" s="5">
        <v>4</v>
      </c>
      <c r="BD24" s="10">
        <v>2</v>
      </c>
      <c r="BE24" s="5">
        <v>2</v>
      </c>
      <c r="BF24" s="10">
        <v>4</v>
      </c>
      <c r="BG24" s="5">
        <v>4</v>
      </c>
      <c r="BH24" s="21">
        <v>3.6</v>
      </c>
      <c r="BI24" s="21">
        <v>3</v>
      </c>
      <c r="BJ24" s="21">
        <f t="shared" si="2"/>
        <v>-0.60000000000000009</v>
      </c>
      <c r="BK24" s="21" t="str">
        <f t="shared" si="3"/>
        <v>N</v>
      </c>
      <c r="BL24" s="10">
        <v>4</v>
      </c>
      <c r="BM24" s="5">
        <v>5</v>
      </c>
      <c r="BN24" s="10">
        <v>5</v>
      </c>
      <c r="BO24" s="5">
        <v>5</v>
      </c>
      <c r="BP24" s="10">
        <v>5</v>
      </c>
      <c r="BQ24" s="5">
        <v>5</v>
      </c>
      <c r="BR24" s="10">
        <v>5</v>
      </c>
      <c r="BS24" s="5">
        <v>5</v>
      </c>
      <c r="BT24" s="10">
        <v>3</v>
      </c>
      <c r="BU24" s="5">
        <v>3</v>
      </c>
      <c r="BV24" s="10">
        <v>5</v>
      </c>
      <c r="BW24" s="5">
        <v>5</v>
      </c>
      <c r="BX24" s="10">
        <v>5</v>
      </c>
      <c r="BY24" s="5">
        <v>5</v>
      </c>
      <c r="BZ24" s="10">
        <v>4</v>
      </c>
      <c r="CA24" s="5">
        <v>4</v>
      </c>
      <c r="CB24" s="10">
        <v>4</v>
      </c>
      <c r="CC24" s="5">
        <v>4</v>
      </c>
      <c r="CD24" s="10">
        <v>3</v>
      </c>
      <c r="CE24" s="5">
        <v>3</v>
      </c>
      <c r="CF24" s="21">
        <v>4.3</v>
      </c>
      <c r="CG24" s="21">
        <v>4.4000000000000004</v>
      </c>
      <c r="CH24" s="21">
        <f t="shared" si="4"/>
        <v>0.10000000000000053</v>
      </c>
      <c r="CI24" s="21" t="str">
        <f t="shared" si="5"/>
        <v>Y</v>
      </c>
      <c r="CJ24" s="10">
        <v>4</v>
      </c>
      <c r="CK24" s="5">
        <v>5</v>
      </c>
      <c r="CL24" s="10">
        <v>5</v>
      </c>
      <c r="CM24" s="5">
        <v>4</v>
      </c>
      <c r="CN24" s="10">
        <v>4</v>
      </c>
      <c r="CO24" s="5">
        <v>5</v>
      </c>
      <c r="CP24" s="10">
        <v>4</v>
      </c>
      <c r="CQ24" s="5">
        <v>5</v>
      </c>
      <c r="CR24" s="21">
        <v>4.25</v>
      </c>
      <c r="CS24" s="21">
        <v>4.75</v>
      </c>
      <c r="CT24" s="21">
        <f t="shared" si="6"/>
        <v>0.5</v>
      </c>
      <c r="CU24" s="21" t="str">
        <f t="shared" si="7"/>
        <v>Y</v>
      </c>
      <c r="CV24" s="10">
        <v>5</v>
      </c>
      <c r="CW24" s="5">
        <v>5</v>
      </c>
      <c r="CX24" s="10">
        <v>5</v>
      </c>
      <c r="CY24" s="5">
        <v>5</v>
      </c>
      <c r="CZ24" s="10">
        <v>3</v>
      </c>
      <c r="DA24" s="5">
        <v>3</v>
      </c>
      <c r="DB24" s="10">
        <v>2</v>
      </c>
      <c r="DC24" s="5">
        <v>2</v>
      </c>
      <c r="DD24" s="21">
        <v>3.75</v>
      </c>
      <c r="DE24" s="21">
        <v>4.5</v>
      </c>
      <c r="DF24" s="21">
        <f t="shared" si="8"/>
        <v>0.75</v>
      </c>
      <c r="DG24" s="21" t="str">
        <f t="shared" si="9"/>
        <v>Y</v>
      </c>
      <c r="DH24">
        <v>906</v>
      </c>
      <c r="DI24" s="3">
        <v>44441.524305555555</v>
      </c>
    </row>
    <row r="25" spans="1:113" x14ac:dyDescent="0.35">
      <c r="A25" s="5" t="s">
        <v>990</v>
      </c>
      <c r="B25" t="s">
        <v>168</v>
      </c>
      <c r="C25" t="s">
        <v>702</v>
      </c>
      <c r="D25" t="s">
        <v>56</v>
      </c>
      <c r="E25" s="6" t="s">
        <v>52</v>
      </c>
      <c r="F25" s="6" t="s">
        <v>77</v>
      </c>
      <c r="G25" s="6" t="s">
        <v>58</v>
      </c>
      <c r="H25" s="6" t="s">
        <v>116</v>
      </c>
      <c r="I25" s="6" t="s">
        <v>968</v>
      </c>
      <c r="J25" s="10">
        <v>3</v>
      </c>
      <c r="K25" s="5">
        <v>4</v>
      </c>
      <c r="L25" s="5">
        <v>5</v>
      </c>
      <c r="M25" s="5">
        <v>5</v>
      </c>
      <c r="N25" s="10">
        <v>5</v>
      </c>
      <c r="O25" s="5">
        <v>5</v>
      </c>
      <c r="P25" s="10">
        <v>5</v>
      </c>
      <c r="Q25" s="5">
        <v>4</v>
      </c>
      <c r="R25" s="10">
        <v>3</v>
      </c>
      <c r="S25" s="5">
        <v>3</v>
      </c>
      <c r="T25" s="10">
        <v>2</v>
      </c>
      <c r="U25" s="5">
        <v>2</v>
      </c>
      <c r="V25" s="10">
        <v>4</v>
      </c>
      <c r="W25" s="5">
        <v>3</v>
      </c>
      <c r="X25" s="10">
        <v>3</v>
      </c>
      <c r="Y25" s="5">
        <v>2</v>
      </c>
      <c r="Z25" s="10">
        <v>5</v>
      </c>
      <c r="AA25" s="5">
        <v>4</v>
      </c>
      <c r="AB25" s="10">
        <v>4</v>
      </c>
      <c r="AC25" s="5">
        <v>5</v>
      </c>
      <c r="AD25" s="10">
        <v>3</v>
      </c>
      <c r="AE25" s="5">
        <v>4</v>
      </c>
      <c r="AF25" s="10">
        <v>3</v>
      </c>
      <c r="AG25" s="5">
        <v>2</v>
      </c>
      <c r="AH25" s="10">
        <v>4</v>
      </c>
      <c r="AI25" s="5">
        <v>3</v>
      </c>
      <c r="AJ25" s="10">
        <v>5</v>
      </c>
      <c r="AK25" s="5">
        <v>4</v>
      </c>
      <c r="AL25" s="10">
        <v>5</v>
      </c>
      <c r="AM25" s="5">
        <v>5</v>
      </c>
      <c r="AN25" s="10">
        <v>5</v>
      </c>
      <c r="AO25" s="5">
        <v>5</v>
      </c>
      <c r="AP25" s="10">
        <v>5</v>
      </c>
      <c r="AQ25" s="5">
        <v>5</v>
      </c>
      <c r="AR25" s="10">
        <v>2</v>
      </c>
      <c r="AS25" s="5">
        <v>2</v>
      </c>
      <c r="AT25" s="21">
        <v>3.9375</v>
      </c>
      <c r="AU25" s="21">
        <v>3.625</v>
      </c>
      <c r="AV25" s="21">
        <f t="shared" si="0"/>
        <v>-0.3125</v>
      </c>
      <c r="AW25" s="21" t="str">
        <f t="shared" si="1"/>
        <v>N</v>
      </c>
      <c r="AX25" s="10">
        <v>4</v>
      </c>
      <c r="AY25" s="5">
        <v>3</v>
      </c>
      <c r="AZ25" s="10">
        <v>3</v>
      </c>
      <c r="BA25" s="5">
        <v>3</v>
      </c>
      <c r="BB25" s="10">
        <v>5</v>
      </c>
      <c r="BC25" s="5">
        <v>4</v>
      </c>
      <c r="BD25" s="10">
        <v>2</v>
      </c>
      <c r="BE25" s="5">
        <v>2</v>
      </c>
      <c r="BF25" s="10">
        <v>2</v>
      </c>
      <c r="BG25" s="5">
        <v>4</v>
      </c>
      <c r="BH25" s="21">
        <v>3.2</v>
      </c>
      <c r="BI25" s="21">
        <v>3.2</v>
      </c>
      <c r="BJ25" s="21">
        <f t="shared" si="2"/>
        <v>0</v>
      </c>
      <c r="BK25" s="21" t="str">
        <f t="shared" si="3"/>
        <v>N</v>
      </c>
      <c r="BL25" s="10">
        <v>5</v>
      </c>
      <c r="BM25" s="5">
        <v>5</v>
      </c>
      <c r="BN25" s="10">
        <v>1</v>
      </c>
      <c r="BO25" s="5">
        <v>5</v>
      </c>
      <c r="BP25" s="10">
        <v>4</v>
      </c>
      <c r="BQ25" s="5">
        <v>5</v>
      </c>
      <c r="BR25" s="10">
        <v>5</v>
      </c>
      <c r="BS25" s="5">
        <v>5</v>
      </c>
      <c r="BT25" s="10">
        <v>3</v>
      </c>
      <c r="BU25" s="5">
        <v>4</v>
      </c>
      <c r="BV25" s="10">
        <v>5</v>
      </c>
      <c r="BW25" s="5">
        <v>5</v>
      </c>
      <c r="BX25" s="10">
        <v>5</v>
      </c>
      <c r="BY25" s="5">
        <v>5</v>
      </c>
      <c r="BZ25" s="10">
        <v>5</v>
      </c>
      <c r="CA25" s="5">
        <v>5</v>
      </c>
      <c r="CB25" s="10">
        <v>5</v>
      </c>
      <c r="CC25" s="5">
        <v>5</v>
      </c>
      <c r="CD25" s="10">
        <v>5</v>
      </c>
      <c r="CE25" s="5">
        <v>5</v>
      </c>
      <c r="CF25" s="21">
        <v>4.3</v>
      </c>
      <c r="CG25" s="21">
        <v>4.9000000000000004</v>
      </c>
      <c r="CH25" s="21">
        <f t="shared" si="4"/>
        <v>0.60000000000000053</v>
      </c>
      <c r="CI25" s="21" t="str">
        <f t="shared" si="5"/>
        <v>Y</v>
      </c>
      <c r="CJ25" s="10">
        <v>4</v>
      </c>
      <c r="CK25" s="5">
        <v>5</v>
      </c>
      <c r="CL25" s="10">
        <v>5</v>
      </c>
      <c r="CM25" s="5">
        <v>4</v>
      </c>
      <c r="CN25" s="10">
        <v>3</v>
      </c>
      <c r="CO25" s="5">
        <v>3</v>
      </c>
      <c r="CP25" s="10">
        <v>5</v>
      </c>
      <c r="CQ25" s="5">
        <v>5</v>
      </c>
      <c r="CR25" s="21">
        <v>4.25</v>
      </c>
      <c r="CS25" s="21">
        <v>4.25</v>
      </c>
      <c r="CT25" s="21">
        <f t="shared" si="6"/>
        <v>0</v>
      </c>
      <c r="CU25" s="21" t="str">
        <f t="shared" si="7"/>
        <v>N</v>
      </c>
      <c r="CV25" s="10">
        <v>4</v>
      </c>
      <c r="CW25" s="5">
        <v>5</v>
      </c>
      <c r="CX25" s="10">
        <v>5</v>
      </c>
      <c r="CY25" s="5">
        <v>5</v>
      </c>
      <c r="CZ25" s="10">
        <v>4</v>
      </c>
      <c r="DA25" s="5">
        <v>4</v>
      </c>
      <c r="DB25" s="10">
        <v>5</v>
      </c>
      <c r="DC25" s="5">
        <v>5</v>
      </c>
      <c r="DD25" s="21">
        <v>4.5</v>
      </c>
      <c r="DE25" s="21">
        <v>4.25</v>
      </c>
      <c r="DF25" s="21">
        <f t="shared" si="8"/>
        <v>-0.25</v>
      </c>
      <c r="DG25" s="21" t="str">
        <f t="shared" si="9"/>
        <v>N</v>
      </c>
      <c r="DH25">
        <v>702</v>
      </c>
      <c r="DI25" s="3">
        <v>44437.651388888888</v>
      </c>
    </row>
    <row r="26" spans="1:113" x14ac:dyDescent="0.35">
      <c r="A26" s="5" t="s">
        <v>991</v>
      </c>
      <c r="B26" t="s">
        <v>168</v>
      </c>
      <c r="C26" t="s">
        <v>705</v>
      </c>
      <c r="D26" t="s">
        <v>56</v>
      </c>
      <c r="E26" s="6" t="s">
        <v>52</v>
      </c>
      <c r="F26" s="6" t="s">
        <v>77</v>
      </c>
      <c r="G26" s="6" t="s">
        <v>58</v>
      </c>
      <c r="H26" s="6" t="s">
        <v>85</v>
      </c>
      <c r="I26" s="6" t="s">
        <v>968</v>
      </c>
      <c r="J26" s="10">
        <v>5</v>
      </c>
      <c r="K26" s="5">
        <v>5</v>
      </c>
      <c r="L26" s="5">
        <v>5</v>
      </c>
      <c r="M26" s="5">
        <v>5</v>
      </c>
      <c r="N26" s="10">
        <v>5</v>
      </c>
      <c r="O26" s="5">
        <v>4</v>
      </c>
      <c r="P26" s="10">
        <v>5</v>
      </c>
      <c r="Q26" s="5">
        <v>4</v>
      </c>
      <c r="R26" s="10">
        <v>5</v>
      </c>
      <c r="S26" s="5">
        <v>4</v>
      </c>
      <c r="T26" s="10">
        <v>4</v>
      </c>
      <c r="U26" s="5">
        <v>3</v>
      </c>
      <c r="V26" s="10">
        <v>5</v>
      </c>
      <c r="W26" s="5">
        <v>5</v>
      </c>
      <c r="X26" s="10">
        <v>5</v>
      </c>
      <c r="Y26" s="5">
        <v>5</v>
      </c>
      <c r="Z26" s="10">
        <v>5</v>
      </c>
      <c r="AA26" s="5">
        <v>5</v>
      </c>
      <c r="AB26" s="10">
        <v>4</v>
      </c>
      <c r="AC26" s="5">
        <v>3</v>
      </c>
      <c r="AD26" s="10">
        <v>3</v>
      </c>
      <c r="AE26" s="5">
        <v>3</v>
      </c>
      <c r="AF26" s="10">
        <v>4</v>
      </c>
      <c r="AG26" s="5">
        <v>4</v>
      </c>
      <c r="AH26" s="10">
        <v>4</v>
      </c>
      <c r="AI26" s="5">
        <v>4</v>
      </c>
      <c r="AJ26" s="10">
        <v>5</v>
      </c>
      <c r="AK26" s="5">
        <v>5</v>
      </c>
      <c r="AL26" s="10">
        <v>5</v>
      </c>
      <c r="AM26" s="5">
        <v>5</v>
      </c>
      <c r="AN26" s="10">
        <v>5</v>
      </c>
      <c r="AO26" s="5">
        <v>5</v>
      </c>
      <c r="AP26" s="10">
        <v>5</v>
      </c>
      <c r="AQ26" s="5">
        <v>5</v>
      </c>
      <c r="AR26" s="10">
        <v>5</v>
      </c>
      <c r="AS26" s="5">
        <v>5</v>
      </c>
      <c r="AT26" s="21">
        <v>4.625</v>
      </c>
      <c r="AU26" s="21">
        <v>4.3125</v>
      </c>
      <c r="AV26" s="21">
        <f t="shared" si="0"/>
        <v>-0.3125</v>
      </c>
      <c r="AW26" s="21" t="str">
        <f t="shared" si="1"/>
        <v>N</v>
      </c>
      <c r="AX26" s="10">
        <v>4</v>
      </c>
      <c r="AY26" s="5">
        <v>4</v>
      </c>
      <c r="AZ26" s="10">
        <v>4</v>
      </c>
      <c r="BA26" s="5">
        <v>3</v>
      </c>
      <c r="BB26" s="10">
        <v>2</v>
      </c>
      <c r="BC26" s="5">
        <v>3</v>
      </c>
      <c r="BD26" s="10">
        <v>3</v>
      </c>
      <c r="BE26" s="5">
        <v>2</v>
      </c>
      <c r="BF26" s="10">
        <v>1</v>
      </c>
      <c r="BG26" s="5">
        <v>3</v>
      </c>
      <c r="BH26" s="21">
        <v>2.8</v>
      </c>
      <c r="BI26" s="21">
        <v>3</v>
      </c>
      <c r="BJ26" s="21">
        <f t="shared" si="2"/>
        <v>0.20000000000000018</v>
      </c>
      <c r="BK26" s="21" t="str">
        <f t="shared" si="3"/>
        <v>Y</v>
      </c>
      <c r="BL26" s="10">
        <v>3</v>
      </c>
      <c r="BM26" s="5">
        <v>4</v>
      </c>
      <c r="BN26" s="10">
        <v>4</v>
      </c>
      <c r="BO26" s="5">
        <v>4</v>
      </c>
      <c r="BP26" s="10">
        <v>3</v>
      </c>
      <c r="BQ26" s="5">
        <v>4</v>
      </c>
      <c r="BR26" s="10">
        <v>5</v>
      </c>
      <c r="BS26" s="5">
        <v>5</v>
      </c>
      <c r="BT26" s="10">
        <v>4</v>
      </c>
      <c r="BU26" s="5">
        <v>3</v>
      </c>
      <c r="BV26" s="10">
        <v>4</v>
      </c>
      <c r="BW26" s="5">
        <v>3</v>
      </c>
      <c r="BX26" s="10">
        <v>4</v>
      </c>
      <c r="BY26" s="5">
        <v>4</v>
      </c>
      <c r="BZ26" s="10">
        <v>4</v>
      </c>
      <c r="CA26" s="5">
        <v>4</v>
      </c>
      <c r="CB26" s="10">
        <v>3</v>
      </c>
      <c r="CC26" s="5">
        <v>4</v>
      </c>
      <c r="CD26" s="10">
        <v>4</v>
      </c>
      <c r="CE26" s="5">
        <v>4</v>
      </c>
      <c r="CF26" s="21">
        <v>3.8</v>
      </c>
      <c r="CG26" s="21">
        <v>3.9</v>
      </c>
      <c r="CH26" s="21">
        <f t="shared" si="4"/>
        <v>0.10000000000000009</v>
      </c>
      <c r="CI26" s="21" t="str">
        <f t="shared" si="5"/>
        <v>Y</v>
      </c>
      <c r="CJ26" s="10">
        <v>4</v>
      </c>
      <c r="CK26" s="5">
        <v>4</v>
      </c>
      <c r="CL26" s="10">
        <v>4</v>
      </c>
      <c r="CM26" s="5">
        <v>4</v>
      </c>
      <c r="CN26" s="10">
        <v>4</v>
      </c>
      <c r="CO26" s="5">
        <v>4</v>
      </c>
      <c r="CP26" s="10">
        <v>5</v>
      </c>
      <c r="CQ26" s="5">
        <v>4</v>
      </c>
      <c r="CR26" s="21">
        <v>4.25</v>
      </c>
      <c r="CS26" s="21">
        <v>4</v>
      </c>
      <c r="CT26" s="21">
        <f t="shared" si="6"/>
        <v>-0.25</v>
      </c>
      <c r="CU26" s="21" t="str">
        <f t="shared" si="7"/>
        <v>N</v>
      </c>
      <c r="CV26" s="10">
        <v>3</v>
      </c>
      <c r="CW26" s="5">
        <v>5</v>
      </c>
      <c r="CX26" s="10">
        <v>3</v>
      </c>
      <c r="CY26" s="5">
        <v>5</v>
      </c>
      <c r="CZ26" s="10">
        <v>2</v>
      </c>
      <c r="DA26" s="5">
        <v>3</v>
      </c>
      <c r="DB26" s="10">
        <v>2</v>
      </c>
      <c r="DC26" s="5">
        <v>3</v>
      </c>
      <c r="DD26" s="21">
        <v>2.5</v>
      </c>
      <c r="DE26" s="21">
        <v>4.5</v>
      </c>
      <c r="DF26" s="21">
        <f t="shared" si="8"/>
        <v>2</v>
      </c>
      <c r="DG26" s="21" t="str">
        <f t="shared" si="9"/>
        <v>Y</v>
      </c>
      <c r="DH26">
        <v>823</v>
      </c>
      <c r="DI26" s="3">
        <v>44439.616666666669</v>
      </c>
    </row>
    <row r="27" spans="1:113" x14ac:dyDescent="0.35">
      <c r="A27" s="5" t="s">
        <v>992</v>
      </c>
      <c r="B27" t="s">
        <v>168</v>
      </c>
      <c r="C27" t="s">
        <v>705</v>
      </c>
      <c r="D27" t="s">
        <v>63</v>
      </c>
      <c r="E27" s="6" t="s">
        <v>58</v>
      </c>
      <c r="F27" s="6" t="s">
        <v>73</v>
      </c>
      <c r="G27" s="6" t="s">
        <v>58</v>
      </c>
      <c r="H27" s="6" t="s">
        <v>59</v>
      </c>
      <c r="I27" s="6" t="s">
        <v>968</v>
      </c>
      <c r="J27" s="10">
        <v>4</v>
      </c>
      <c r="K27" s="5">
        <v>4</v>
      </c>
      <c r="L27" s="5">
        <v>4</v>
      </c>
      <c r="M27" s="5">
        <v>5</v>
      </c>
      <c r="N27" s="10">
        <v>5</v>
      </c>
      <c r="O27" s="5">
        <v>5</v>
      </c>
      <c r="P27" s="10">
        <v>5</v>
      </c>
      <c r="Q27" s="5">
        <v>5</v>
      </c>
      <c r="R27" s="10">
        <v>5</v>
      </c>
      <c r="S27" s="5">
        <v>5</v>
      </c>
      <c r="T27" s="10">
        <v>2</v>
      </c>
      <c r="U27" s="5">
        <v>3</v>
      </c>
      <c r="V27" s="10">
        <v>4</v>
      </c>
      <c r="W27" s="5">
        <v>4</v>
      </c>
      <c r="X27" s="10">
        <v>5</v>
      </c>
      <c r="Y27" s="5">
        <v>5</v>
      </c>
      <c r="Z27" s="10">
        <v>5</v>
      </c>
      <c r="AA27" s="5">
        <v>5</v>
      </c>
      <c r="AB27" s="10">
        <v>3</v>
      </c>
      <c r="AC27" s="5">
        <v>5</v>
      </c>
      <c r="AD27" s="10">
        <v>4</v>
      </c>
      <c r="AE27" s="5">
        <v>4</v>
      </c>
      <c r="AF27" s="10">
        <v>5</v>
      </c>
      <c r="AG27" s="5">
        <v>5</v>
      </c>
      <c r="AH27" s="10">
        <v>3</v>
      </c>
      <c r="AI27" s="5">
        <v>5</v>
      </c>
      <c r="AJ27" s="10">
        <v>5</v>
      </c>
      <c r="AK27" s="5">
        <v>5</v>
      </c>
      <c r="AL27" s="10">
        <v>5</v>
      </c>
      <c r="AM27" s="5">
        <v>5</v>
      </c>
      <c r="AN27" s="10">
        <v>5</v>
      </c>
      <c r="AO27" s="5">
        <v>5</v>
      </c>
      <c r="AP27" s="10">
        <v>5</v>
      </c>
      <c r="AQ27" s="5">
        <v>5</v>
      </c>
      <c r="AR27" s="10">
        <v>4</v>
      </c>
      <c r="AS27" s="5">
        <v>4</v>
      </c>
      <c r="AT27" s="21">
        <v>4.375</v>
      </c>
      <c r="AU27" s="21">
        <v>4.6875</v>
      </c>
      <c r="AV27" s="21">
        <f t="shared" si="0"/>
        <v>0.3125</v>
      </c>
      <c r="AW27" s="21" t="str">
        <f t="shared" si="1"/>
        <v>Y</v>
      </c>
      <c r="AX27" s="10">
        <v>3</v>
      </c>
      <c r="AY27" s="5">
        <v>4</v>
      </c>
      <c r="AZ27" s="10">
        <v>3</v>
      </c>
      <c r="BA27" s="5">
        <v>3</v>
      </c>
      <c r="BB27" s="10">
        <v>3</v>
      </c>
      <c r="BC27" s="5">
        <v>2</v>
      </c>
      <c r="BD27" s="10">
        <v>2</v>
      </c>
      <c r="BE27" s="5">
        <v>2</v>
      </c>
      <c r="BF27" s="10">
        <v>4</v>
      </c>
      <c r="BG27" s="5">
        <v>5</v>
      </c>
      <c r="BH27" s="21">
        <v>3</v>
      </c>
      <c r="BI27" s="21">
        <v>3.2</v>
      </c>
      <c r="BJ27" s="21">
        <f t="shared" si="2"/>
        <v>0.20000000000000018</v>
      </c>
      <c r="BK27" s="21" t="str">
        <f t="shared" si="3"/>
        <v>Y</v>
      </c>
      <c r="BL27" s="10">
        <v>4</v>
      </c>
      <c r="BM27" s="5">
        <v>4</v>
      </c>
      <c r="BN27" s="10">
        <v>1</v>
      </c>
      <c r="BO27" s="5">
        <v>4</v>
      </c>
      <c r="BP27" s="10">
        <v>5</v>
      </c>
      <c r="BQ27" s="5">
        <v>5</v>
      </c>
      <c r="BR27" s="10">
        <v>5</v>
      </c>
      <c r="BS27" s="5">
        <v>5</v>
      </c>
      <c r="BT27" s="10">
        <v>5</v>
      </c>
      <c r="BU27" s="5">
        <v>5</v>
      </c>
      <c r="BV27" s="10">
        <v>5</v>
      </c>
      <c r="BW27" s="5">
        <v>5</v>
      </c>
      <c r="BX27" s="10">
        <v>5</v>
      </c>
      <c r="BY27" s="5">
        <v>5</v>
      </c>
      <c r="BZ27" s="10">
        <v>5</v>
      </c>
      <c r="CA27" s="5">
        <v>5</v>
      </c>
      <c r="CB27" s="10">
        <v>5</v>
      </c>
      <c r="CC27" s="5">
        <v>5</v>
      </c>
      <c r="CD27" s="10">
        <v>5</v>
      </c>
      <c r="CE27" s="5">
        <v>5</v>
      </c>
      <c r="CF27" s="21">
        <v>4.5</v>
      </c>
      <c r="CG27" s="21">
        <v>4.8</v>
      </c>
      <c r="CH27" s="21">
        <f t="shared" si="4"/>
        <v>0.29999999999999982</v>
      </c>
      <c r="CI27" s="21" t="str">
        <f t="shared" si="5"/>
        <v>Y</v>
      </c>
      <c r="CJ27" s="10">
        <v>4</v>
      </c>
      <c r="CK27" s="5">
        <v>5</v>
      </c>
      <c r="CL27" s="10">
        <v>4</v>
      </c>
      <c r="CM27" s="5">
        <v>5</v>
      </c>
      <c r="CN27" s="10">
        <v>5</v>
      </c>
      <c r="CO27" s="5">
        <v>4</v>
      </c>
      <c r="CP27" s="10">
        <v>5</v>
      </c>
      <c r="CQ27" s="5">
        <v>5</v>
      </c>
      <c r="CR27" s="21">
        <v>4.5</v>
      </c>
      <c r="CS27" s="21">
        <v>4.75</v>
      </c>
      <c r="CT27" s="21">
        <f t="shared" si="6"/>
        <v>0.25</v>
      </c>
      <c r="CU27" s="21" t="str">
        <f t="shared" si="7"/>
        <v>Y</v>
      </c>
      <c r="CV27" s="10">
        <v>4</v>
      </c>
      <c r="CW27" s="5">
        <v>5</v>
      </c>
      <c r="CX27" s="10">
        <v>5</v>
      </c>
      <c r="CY27" s="5">
        <v>5</v>
      </c>
      <c r="CZ27" s="10">
        <v>4</v>
      </c>
      <c r="DA27" s="5">
        <v>4</v>
      </c>
      <c r="DB27" s="10">
        <v>5</v>
      </c>
      <c r="DC27" s="5">
        <v>5</v>
      </c>
      <c r="DD27" s="21">
        <v>4.5</v>
      </c>
      <c r="DE27" s="21">
        <v>4</v>
      </c>
      <c r="DF27" s="21">
        <f t="shared" si="8"/>
        <v>-0.5</v>
      </c>
      <c r="DG27" s="21" t="str">
        <f t="shared" si="9"/>
        <v>N</v>
      </c>
      <c r="DH27">
        <v>583</v>
      </c>
      <c r="DI27" s="3">
        <v>44437.347222222219</v>
      </c>
    </row>
    <row r="28" spans="1:113" x14ac:dyDescent="0.35">
      <c r="A28" s="5" t="s">
        <v>993</v>
      </c>
      <c r="B28" t="s">
        <v>168</v>
      </c>
      <c r="C28" t="s">
        <v>705</v>
      </c>
      <c r="D28" t="s">
        <v>63</v>
      </c>
      <c r="E28" s="6" t="s">
        <v>52</v>
      </c>
      <c r="F28" s="6" t="s">
        <v>160</v>
      </c>
      <c r="G28" s="6" t="s">
        <v>58</v>
      </c>
      <c r="H28" s="6" t="s">
        <v>59</v>
      </c>
      <c r="I28" s="6" t="s">
        <v>968</v>
      </c>
      <c r="J28" s="10">
        <v>5</v>
      </c>
      <c r="K28" s="5">
        <v>5</v>
      </c>
      <c r="L28" s="5">
        <v>5</v>
      </c>
      <c r="M28" s="5">
        <v>5</v>
      </c>
      <c r="N28" s="10">
        <v>5</v>
      </c>
      <c r="O28" s="5">
        <v>5</v>
      </c>
      <c r="P28" s="10">
        <v>5</v>
      </c>
      <c r="Q28" s="5">
        <v>5</v>
      </c>
      <c r="R28" s="10">
        <v>5</v>
      </c>
      <c r="S28" s="5">
        <v>5</v>
      </c>
      <c r="T28" s="10">
        <v>4</v>
      </c>
      <c r="U28" s="5">
        <v>4</v>
      </c>
      <c r="V28" s="10">
        <v>5</v>
      </c>
      <c r="W28" s="5">
        <v>5</v>
      </c>
      <c r="X28" s="10">
        <v>5</v>
      </c>
      <c r="Y28" s="5">
        <v>5</v>
      </c>
      <c r="Z28" s="10">
        <v>5</v>
      </c>
      <c r="AA28" s="5">
        <v>5</v>
      </c>
      <c r="AB28" s="10">
        <v>5</v>
      </c>
      <c r="AC28" s="5">
        <v>5</v>
      </c>
      <c r="AD28" s="10">
        <v>5</v>
      </c>
      <c r="AE28" s="5">
        <v>5</v>
      </c>
      <c r="AF28" s="10">
        <v>3</v>
      </c>
      <c r="AG28" s="5">
        <v>4</v>
      </c>
      <c r="AH28" s="10">
        <v>3</v>
      </c>
      <c r="AI28" s="5">
        <v>4</v>
      </c>
      <c r="AJ28" s="10">
        <v>5</v>
      </c>
      <c r="AK28" s="5">
        <v>5</v>
      </c>
      <c r="AL28" s="10">
        <v>3</v>
      </c>
      <c r="AM28" s="5">
        <v>5</v>
      </c>
      <c r="AN28" s="10">
        <v>3</v>
      </c>
      <c r="AO28" s="5">
        <v>5</v>
      </c>
      <c r="AP28" s="10">
        <v>3</v>
      </c>
      <c r="AQ28" s="5">
        <v>5</v>
      </c>
      <c r="AR28" s="10">
        <v>3</v>
      </c>
      <c r="AS28" s="5">
        <v>5</v>
      </c>
      <c r="AT28" s="21">
        <v>4.1875</v>
      </c>
      <c r="AU28" s="21">
        <v>4.8125</v>
      </c>
      <c r="AV28" s="21">
        <f t="shared" si="0"/>
        <v>0.625</v>
      </c>
      <c r="AW28" s="21" t="str">
        <f t="shared" si="1"/>
        <v>Y</v>
      </c>
      <c r="AX28" s="10">
        <v>4</v>
      </c>
      <c r="AY28" s="5">
        <v>4</v>
      </c>
      <c r="AZ28" s="10">
        <v>3</v>
      </c>
      <c r="BA28" s="5">
        <v>5</v>
      </c>
      <c r="BB28" s="10">
        <v>5</v>
      </c>
      <c r="BC28" s="5">
        <v>5</v>
      </c>
      <c r="BD28" s="10">
        <v>3</v>
      </c>
      <c r="BE28" s="5">
        <v>3</v>
      </c>
      <c r="BF28" s="10">
        <v>3</v>
      </c>
      <c r="BG28" s="5">
        <v>4</v>
      </c>
      <c r="BH28" s="21">
        <v>3.6</v>
      </c>
      <c r="BI28" s="21">
        <v>4.2</v>
      </c>
      <c r="BJ28" s="21">
        <f t="shared" si="2"/>
        <v>0.60000000000000009</v>
      </c>
      <c r="BK28" s="21" t="str">
        <f t="shared" si="3"/>
        <v>Y</v>
      </c>
      <c r="BL28" s="10">
        <v>4</v>
      </c>
      <c r="BM28" s="5">
        <v>1</v>
      </c>
      <c r="BN28" s="10">
        <v>1</v>
      </c>
      <c r="BO28" s="5">
        <v>5</v>
      </c>
      <c r="BP28" s="10">
        <v>3</v>
      </c>
      <c r="BQ28" s="5">
        <v>5</v>
      </c>
      <c r="BR28" s="10">
        <v>5</v>
      </c>
      <c r="BS28" s="5">
        <v>5</v>
      </c>
      <c r="BT28" s="10">
        <v>3</v>
      </c>
      <c r="BU28" s="5">
        <v>1</v>
      </c>
      <c r="BV28" s="10">
        <v>3</v>
      </c>
      <c r="BW28" s="5">
        <v>5</v>
      </c>
      <c r="BX28" s="10">
        <v>3</v>
      </c>
      <c r="BY28" s="5">
        <v>5</v>
      </c>
      <c r="BZ28" s="10">
        <v>3</v>
      </c>
      <c r="CA28" s="5">
        <v>5</v>
      </c>
      <c r="CB28" s="10">
        <v>3</v>
      </c>
      <c r="CC28" s="5">
        <v>5</v>
      </c>
      <c r="CD28" s="10">
        <v>3</v>
      </c>
      <c r="CE28" s="5">
        <v>4</v>
      </c>
      <c r="CF28" s="21">
        <v>3.1</v>
      </c>
      <c r="CG28" s="21">
        <v>4</v>
      </c>
      <c r="CH28" s="21">
        <f t="shared" si="4"/>
        <v>0.89999999999999991</v>
      </c>
      <c r="CI28" s="21" t="str">
        <f t="shared" si="5"/>
        <v>Y</v>
      </c>
      <c r="CJ28" s="10">
        <v>4</v>
      </c>
      <c r="CK28" s="5">
        <v>3</v>
      </c>
      <c r="CL28" s="10">
        <v>3</v>
      </c>
      <c r="CM28" s="5">
        <v>3</v>
      </c>
      <c r="CN28" s="10">
        <v>5</v>
      </c>
      <c r="CO28" s="5">
        <v>5</v>
      </c>
      <c r="CP28" s="10">
        <v>5</v>
      </c>
      <c r="CQ28" s="5">
        <v>5</v>
      </c>
      <c r="CR28" s="21">
        <v>4.25</v>
      </c>
      <c r="CS28" s="21">
        <v>4</v>
      </c>
      <c r="CT28" s="21">
        <f t="shared" si="6"/>
        <v>-0.25</v>
      </c>
      <c r="CU28" s="21" t="str">
        <f t="shared" si="7"/>
        <v>N</v>
      </c>
      <c r="CV28" s="10">
        <v>3</v>
      </c>
      <c r="CW28" s="5">
        <v>1</v>
      </c>
      <c r="CX28" s="10">
        <v>3</v>
      </c>
      <c r="CY28" s="5">
        <v>3</v>
      </c>
      <c r="CZ28" s="10">
        <v>1</v>
      </c>
      <c r="DA28" s="5">
        <v>3</v>
      </c>
      <c r="DB28" s="10">
        <v>2</v>
      </c>
      <c r="DC28" s="5">
        <v>2</v>
      </c>
      <c r="DD28" s="21">
        <v>2.25</v>
      </c>
      <c r="DE28" s="21">
        <v>2.25</v>
      </c>
      <c r="DF28" s="21">
        <f t="shared" si="8"/>
        <v>0</v>
      </c>
      <c r="DG28" s="21" t="str">
        <f t="shared" si="9"/>
        <v>N</v>
      </c>
      <c r="DH28">
        <v>108</v>
      </c>
      <c r="DI28" s="3">
        <v>44398.563888888886</v>
      </c>
    </row>
    <row r="29" spans="1:113" x14ac:dyDescent="0.35">
      <c r="A29" s="5" t="s">
        <v>994</v>
      </c>
      <c r="B29" t="s">
        <v>168</v>
      </c>
      <c r="C29" t="s">
        <v>705</v>
      </c>
      <c r="D29" t="s">
        <v>56</v>
      </c>
      <c r="E29" s="6" t="s">
        <v>52</v>
      </c>
      <c r="F29" s="6" t="s">
        <v>197</v>
      </c>
      <c r="G29" s="6" t="s">
        <v>58</v>
      </c>
      <c r="H29" s="6" t="s">
        <v>85</v>
      </c>
      <c r="I29" s="6" t="s">
        <v>968</v>
      </c>
      <c r="J29" s="10">
        <v>7</v>
      </c>
      <c r="K29" s="5">
        <v>5</v>
      </c>
      <c r="L29" s="5">
        <v>5</v>
      </c>
      <c r="M29" s="5">
        <v>5</v>
      </c>
      <c r="N29" s="10">
        <v>5</v>
      </c>
      <c r="O29" s="5">
        <v>5</v>
      </c>
      <c r="P29" s="10">
        <v>5</v>
      </c>
      <c r="Q29" s="5">
        <v>5</v>
      </c>
      <c r="R29" s="10">
        <v>5</v>
      </c>
      <c r="S29" s="5">
        <v>5</v>
      </c>
      <c r="T29" s="10">
        <v>5</v>
      </c>
      <c r="U29" s="5">
        <v>2</v>
      </c>
      <c r="V29" s="10">
        <v>5</v>
      </c>
      <c r="W29" s="5">
        <v>5</v>
      </c>
      <c r="X29" s="10">
        <v>5</v>
      </c>
      <c r="Y29" s="5">
        <v>5</v>
      </c>
      <c r="Z29" s="10">
        <v>5</v>
      </c>
      <c r="AA29" s="5">
        <v>5</v>
      </c>
      <c r="AB29" s="10">
        <v>3</v>
      </c>
      <c r="AC29" s="5">
        <v>4</v>
      </c>
      <c r="AD29" s="10">
        <v>5</v>
      </c>
      <c r="AE29" s="5">
        <v>4</v>
      </c>
      <c r="AF29" s="10">
        <v>1</v>
      </c>
      <c r="AG29" s="5">
        <v>1</v>
      </c>
      <c r="AH29" s="10">
        <v>1</v>
      </c>
      <c r="AI29" s="5">
        <v>1</v>
      </c>
      <c r="AJ29" s="10">
        <v>5</v>
      </c>
      <c r="AK29" s="5">
        <v>5</v>
      </c>
      <c r="AL29" s="10">
        <v>5</v>
      </c>
      <c r="AM29" s="5">
        <v>5</v>
      </c>
      <c r="AN29" s="10">
        <v>5</v>
      </c>
      <c r="AO29" s="5">
        <v>5</v>
      </c>
      <c r="AP29" s="10">
        <v>5</v>
      </c>
      <c r="AQ29" s="5">
        <v>5</v>
      </c>
      <c r="AR29" s="10">
        <v>5</v>
      </c>
      <c r="AS29" s="5">
        <v>5</v>
      </c>
      <c r="AT29" s="21">
        <v>4.375</v>
      </c>
      <c r="AU29" s="21">
        <v>4.1875</v>
      </c>
      <c r="AV29" s="21">
        <f t="shared" si="0"/>
        <v>-0.1875</v>
      </c>
      <c r="AW29" s="21" t="str">
        <f t="shared" si="1"/>
        <v>N</v>
      </c>
      <c r="AX29" s="10">
        <v>5</v>
      </c>
      <c r="AY29" s="5">
        <v>5</v>
      </c>
      <c r="AZ29" s="10">
        <v>3</v>
      </c>
      <c r="BA29" s="5">
        <v>5</v>
      </c>
      <c r="BB29" s="10">
        <v>1</v>
      </c>
      <c r="BC29" s="5">
        <v>3</v>
      </c>
      <c r="BD29" s="10">
        <v>5</v>
      </c>
      <c r="BE29" s="5">
        <v>3</v>
      </c>
      <c r="BF29" s="10">
        <v>3</v>
      </c>
      <c r="BG29" s="5">
        <v>1</v>
      </c>
      <c r="BH29" s="21">
        <v>3.4</v>
      </c>
      <c r="BI29" s="21">
        <v>3.4</v>
      </c>
      <c r="BJ29" s="21">
        <f t="shared" si="2"/>
        <v>0</v>
      </c>
      <c r="BK29" s="21" t="str">
        <f t="shared" si="3"/>
        <v>N</v>
      </c>
      <c r="BL29" s="10">
        <v>5</v>
      </c>
      <c r="BM29" s="5">
        <v>5</v>
      </c>
      <c r="BN29" s="10">
        <v>5</v>
      </c>
      <c r="BO29" s="5">
        <v>5</v>
      </c>
      <c r="BP29" s="10">
        <v>3</v>
      </c>
      <c r="BQ29" s="5">
        <v>3</v>
      </c>
      <c r="BR29" s="10">
        <v>3</v>
      </c>
      <c r="BS29" s="5">
        <v>3</v>
      </c>
      <c r="BT29" s="10">
        <v>5</v>
      </c>
      <c r="BU29" s="5">
        <v>5</v>
      </c>
      <c r="BV29" s="10">
        <v>5</v>
      </c>
      <c r="BW29" s="5">
        <v>5</v>
      </c>
      <c r="BX29" s="10">
        <v>5</v>
      </c>
      <c r="BY29" s="5">
        <v>5</v>
      </c>
      <c r="BZ29" s="10">
        <v>5</v>
      </c>
      <c r="CA29" s="5">
        <v>5</v>
      </c>
      <c r="CB29" s="10">
        <v>5</v>
      </c>
      <c r="CC29" s="5">
        <v>5</v>
      </c>
      <c r="CD29" s="10">
        <v>4</v>
      </c>
      <c r="CE29" s="5">
        <v>4</v>
      </c>
      <c r="CF29" s="21">
        <v>4.5</v>
      </c>
      <c r="CG29" s="21">
        <v>4.5</v>
      </c>
      <c r="CH29" s="21">
        <f t="shared" si="4"/>
        <v>0</v>
      </c>
      <c r="CI29" s="21" t="str">
        <f t="shared" si="5"/>
        <v>N</v>
      </c>
      <c r="CJ29" s="10">
        <v>4</v>
      </c>
      <c r="CK29" s="5">
        <v>5</v>
      </c>
      <c r="CL29" s="10">
        <v>4</v>
      </c>
      <c r="CM29" s="5">
        <v>4</v>
      </c>
      <c r="CN29" s="10">
        <v>5</v>
      </c>
      <c r="CO29" s="5">
        <v>5</v>
      </c>
      <c r="CP29" s="10">
        <v>5</v>
      </c>
      <c r="CQ29" s="5">
        <v>5</v>
      </c>
      <c r="CR29" s="21">
        <v>4.5</v>
      </c>
      <c r="CS29" s="21">
        <v>4.75</v>
      </c>
      <c r="CT29" s="21">
        <f t="shared" si="6"/>
        <v>0.25</v>
      </c>
      <c r="CU29" s="21" t="str">
        <f t="shared" si="7"/>
        <v>Y</v>
      </c>
      <c r="CV29" s="10">
        <v>4</v>
      </c>
      <c r="CW29" s="5">
        <v>5</v>
      </c>
      <c r="CX29" s="10">
        <v>1</v>
      </c>
      <c r="CY29" s="5">
        <v>1</v>
      </c>
      <c r="CZ29" s="10">
        <v>1</v>
      </c>
      <c r="DA29" s="5">
        <v>1</v>
      </c>
      <c r="DB29" s="10">
        <v>3</v>
      </c>
      <c r="DC29" s="5">
        <v>2</v>
      </c>
      <c r="DD29" s="21">
        <v>2.25</v>
      </c>
      <c r="DE29" s="21">
        <v>2.5</v>
      </c>
      <c r="DF29" s="21">
        <f t="shared" si="8"/>
        <v>0.25</v>
      </c>
      <c r="DG29" s="21" t="str">
        <f t="shared" si="9"/>
        <v>Y</v>
      </c>
      <c r="DH29">
        <v>96</v>
      </c>
      <c r="DI29" s="3">
        <v>44395.085416666669</v>
      </c>
    </row>
    <row r="30" spans="1:113" x14ac:dyDescent="0.35">
      <c r="A30" s="5" t="s">
        <v>995</v>
      </c>
      <c r="B30" t="s">
        <v>168</v>
      </c>
      <c r="C30" t="s">
        <v>705</v>
      </c>
      <c r="D30" t="s">
        <v>56</v>
      </c>
      <c r="E30" s="6" t="s">
        <v>58</v>
      </c>
      <c r="F30" s="6" t="s">
        <v>73</v>
      </c>
      <c r="G30" s="6" t="s">
        <v>58</v>
      </c>
      <c r="H30" s="6" t="s">
        <v>85</v>
      </c>
      <c r="I30" s="6" t="s">
        <v>968</v>
      </c>
      <c r="J30" s="10">
        <v>7</v>
      </c>
      <c r="K30" s="5">
        <v>5</v>
      </c>
      <c r="L30" s="5">
        <v>5</v>
      </c>
      <c r="M30" s="5">
        <v>5</v>
      </c>
      <c r="N30" s="10">
        <v>5</v>
      </c>
      <c r="O30" s="5">
        <v>5</v>
      </c>
      <c r="P30" s="10">
        <v>5</v>
      </c>
      <c r="Q30" s="5">
        <v>5</v>
      </c>
      <c r="R30" s="10">
        <v>5</v>
      </c>
      <c r="S30" s="5">
        <v>5</v>
      </c>
      <c r="T30" s="10">
        <v>3</v>
      </c>
      <c r="U30" s="5">
        <v>3</v>
      </c>
      <c r="V30" s="10">
        <v>3</v>
      </c>
      <c r="W30" s="5">
        <v>2</v>
      </c>
      <c r="X30" s="10">
        <v>2</v>
      </c>
      <c r="Y30" s="5">
        <v>2</v>
      </c>
      <c r="Z30" s="10">
        <v>3</v>
      </c>
      <c r="AA30" s="5">
        <v>4</v>
      </c>
      <c r="AB30" s="10">
        <v>4</v>
      </c>
      <c r="AC30" s="5">
        <v>4</v>
      </c>
      <c r="AD30" s="10">
        <v>4</v>
      </c>
      <c r="AE30" s="5">
        <v>4</v>
      </c>
      <c r="AF30" s="10">
        <v>3</v>
      </c>
      <c r="AG30" s="5">
        <v>4</v>
      </c>
      <c r="AH30" s="10">
        <v>3</v>
      </c>
      <c r="AI30" s="5">
        <v>4</v>
      </c>
      <c r="AJ30" s="10">
        <v>4</v>
      </c>
      <c r="AK30" s="5">
        <v>5</v>
      </c>
      <c r="AL30" s="10">
        <v>4</v>
      </c>
      <c r="AM30" s="5">
        <v>5</v>
      </c>
      <c r="AN30" s="10">
        <v>4</v>
      </c>
      <c r="AO30" s="5">
        <v>4</v>
      </c>
      <c r="AP30" s="10">
        <v>4</v>
      </c>
      <c r="AQ30" s="5">
        <v>4</v>
      </c>
      <c r="AR30" s="10">
        <v>4</v>
      </c>
      <c r="AS30" s="5">
        <v>4</v>
      </c>
      <c r="AT30" s="21">
        <v>3.75</v>
      </c>
      <c r="AU30" s="21">
        <v>4</v>
      </c>
      <c r="AV30" s="21">
        <f t="shared" si="0"/>
        <v>0.25</v>
      </c>
      <c r="AW30" s="21" t="str">
        <f t="shared" si="1"/>
        <v>Y</v>
      </c>
      <c r="AX30" s="10">
        <v>3</v>
      </c>
      <c r="AY30" s="5">
        <v>4</v>
      </c>
      <c r="AZ30" s="10">
        <v>1</v>
      </c>
      <c r="BA30" s="5">
        <v>1</v>
      </c>
      <c r="BB30" s="10">
        <v>5</v>
      </c>
      <c r="BC30" s="5">
        <v>5</v>
      </c>
      <c r="BD30" s="10">
        <v>2</v>
      </c>
      <c r="BE30" s="5">
        <v>1</v>
      </c>
      <c r="BF30" s="10">
        <v>3</v>
      </c>
      <c r="BG30" s="5">
        <v>3</v>
      </c>
      <c r="BH30" s="21">
        <v>2.8</v>
      </c>
      <c r="BI30" s="21">
        <v>2.8</v>
      </c>
      <c r="BJ30" s="21">
        <f t="shared" si="2"/>
        <v>0</v>
      </c>
      <c r="BK30" s="21" t="str">
        <f t="shared" si="3"/>
        <v>N</v>
      </c>
      <c r="BL30" s="10">
        <v>5</v>
      </c>
      <c r="BM30" s="5">
        <v>5</v>
      </c>
      <c r="BN30" s="10">
        <v>5</v>
      </c>
      <c r="BO30" s="5">
        <v>4</v>
      </c>
      <c r="BP30" s="10">
        <v>4</v>
      </c>
      <c r="BQ30" s="5">
        <v>4</v>
      </c>
      <c r="BR30" s="10">
        <v>4</v>
      </c>
      <c r="BS30" s="5">
        <v>5</v>
      </c>
      <c r="BT30" s="10">
        <v>4</v>
      </c>
      <c r="BU30" s="5">
        <v>4</v>
      </c>
      <c r="BV30" s="10">
        <v>5</v>
      </c>
      <c r="BW30" s="5">
        <v>5</v>
      </c>
      <c r="BX30" s="10">
        <v>5</v>
      </c>
      <c r="BY30" s="5">
        <v>5</v>
      </c>
      <c r="BZ30" s="10">
        <v>4</v>
      </c>
      <c r="CA30" s="5">
        <v>4</v>
      </c>
      <c r="CB30" s="10">
        <v>3</v>
      </c>
      <c r="CC30" s="5">
        <v>4</v>
      </c>
      <c r="CD30" s="10">
        <v>3</v>
      </c>
      <c r="CE30" s="5">
        <v>3</v>
      </c>
      <c r="CF30" s="21">
        <v>4.2</v>
      </c>
      <c r="CG30" s="21">
        <v>4.3</v>
      </c>
      <c r="CH30" s="21">
        <f t="shared" si="4"/>
        <v>9.9999999999999645E-2</v>
      </c>
      <c r="CI30" s="21" t="str">
        <f t="shared" si="5"/>
        <v>Y</v>
      </c>
      <c r="CJ30" s="10">
        <v>4</v>
      </c>
      <c r="CK30" s="5">
        <v>5</v>
      </c>
      <c r="CL30" s="10">
        <v>5</v>
      </c>
      <c r="CM30" s="5">
        <v>5</v>
      </c>
      <c r="CN30" s="10">
        <v>4</v>
      </c>
      <c r="CO30" s="5">
        <v>4</v>
      </c>
      <c r="CP30" s="10">
        <v>4</v>
      </c>
      <c r="CQ30" s="5">
        <v>4</v>
      </c>
      <c r="CR30" s="21">
        <v>4.25</v>
      </c>
      <c r="CS30" s="21">
        <v>4.5</v>
      </c>
      <c r="CT30" s="21">
        <f t="shared" si="6"/>
        <v>0.25</v>
      </c>
      <c r="CU30" s="21" t="str">
        <f t="shared" si="7"/>
        <v>Y</v>
      </c>
      <c r="CV30" s="10">
        <v>3</v>
      </c>
      <c r="CW30" s="5">
        <v>4</v>
      </c>
      <c r="CX30" s="10">
        <v>4</v>
      </c>
      <c r="CY30" s="5">
        <v>4</v>
      </c>
      <c r="CZ30" s="10">
        <v>2</v>
      </c>
      <c r="DA30" s="5">
        <v>2</v>
      </c>
      <c r="DB30" s="10">
        <v>3</v>
      </c>
      <c r="DC30" s="5">
        <v>3</v>
      </c>
      <c r="DD30" s="21">
        <v>3</v>
      </c>
      <c r="DE30" s="21">
        <v>3.25</v>
      </c>
      <c r="DF30" s="21">
        <f t="shared" si="8"/>
        <v>0.25</v>
      </c>
      <c r="DG30" s="21" t="str">
        <f t="shared" si="9"/>
        <v>Y</v>
      </c>
      <c r="DH30">
        <v>94</v>
      </c>
      <c r="DI30" s="3">
        <v>44393.775694444441</v>
      </c>
    </row>
    <row r="31" spans="1:113" x14ac:dyDescent="0.35">
      <c r="A31" s="5" t="s">
        <v>996</v>
      </c>
      <c r="B31" t="s">
        <v>168</v>
      </c>
      <c r="C31" t="s">
        <v>705</v>
      </c>
      <c r="D31" t="s">
        <v>56</v>
      </c>
      <c r="E31" s="6" t="s">
        <v>58</v>
      </c>
      <c r="F31" s="6" t="s">
        <v>73</v>
      </c>
      <c r="G31" s="6" t="s">
        <v>58</v>
      </c>
      <c r="H31" s="6" t="s">
        <v>59</v>
      </c>
      <c r="I31" s="6" t="s">
        <v>968</v>
      </c>
      <c r="J31" s="10">
        <v>5</v>
      </c>
      <c r="K31" s="5">
        <v>5</v>
      </c>
      <c r="L31" s="5">
        <v>5</v>
      </c>
      <c r="M31" s="5">
        <v>5</v>
      </c>
      <c r="N31" s="10">
        <v>5</v>
      </c>
      <c r="O31" s="5">
        <v>5</v>
      </c>
      <c r="P31" s="10">
        <v>5</v>
      </c>
      <c r="Q31" s="5">
        <v>5</v>
      </c>
      <c r="R31" s="10">
        <v>5</v>
      </c>
      <c r="S31" s="5">
        <v>5</v>
      </c>
      <c r="T31" s="10">
        <v>2</v>
      </c>
      <c r="U31" s="5">
        <v>3</v>
      </c>
      <c r="V31" s="10">
        <v>4</v>
      </c>
      <c r="W31" s="5">
        <v>4</v>
      </c>
      <c r="X31" s="10">
        <v>4</v>
      </c>
      <c r="Y31" s="5">
        <v>4</v>
      </c>
      <c r="Z31" s="10">
        <v>5</v>
      </c>
      <c r="AA31" s="5">
        <v>5</v>
      </c>
      <c r="AB31" s="10">
        <v>3</v>
      </c>
      <c r="AC31" s="5">
        <v>3</v>
      </c>
      <c r="AD31" s="10">
        <v>3</v>
      </c>
      <c r="AE31" s="5">
        <v>3</v>
      </c>
      <c r="AF31" s="10">
        <v>2</v>
      </c>
      <c r="AG31" s="5">
        <v>2</v>
      </c>
      <c r="AH31" s="10">
        <v>3</v>
      </c>
      <c r="AI31" s="5">
        <v>3</v>
      </c>
      <c r="AJ31" s="10">
        <v>5</v>
      </c>
      <c r="AK31" s="5">
        <v>5</v>
      </c>
      <c r="AL31" s="10">
        <v>5</v>
      </c>
      <c r="AM31" s="5">
        <v>5</v>
      </c>
      <c r="AN31" s="10">
        <v>5</v>
      </c>
      <c r="AO31" s="5">
        <v>5</v>
      </c>
      <c r="AP31" s="10">
        <v>5</v>
      </c>
      <c r="AQ31" s="5">
        <v>5</v>
      </c>
      <c r="AR31" s="10">
        <v>3</v>
      </c>
      <c r="AS31" s="5">
        <v>3</v>
      </c>
      <c r="AT31" s="21">
        <v>4</v>
      </c>
      <c r="AU31" s="21">
        <v>4.0625</v>
      </c>
      <c r="AV31" s="21">
        <f t="shared" si="0"/>
        <v>6.25E-2</v>
      </c>
      <c r="AW31" s="21" t="str">
        <f t="shared" si="1"/>
        <v>Y</v>
      </c>
      <c r="AX31" s="10">
        <v>5</v>
      </c>
      <c r="AY31" s="5">
        <v>5</v>
      </c>
      <c r="AZ31" s="10">
        <v>3</v>
      </c>
      <c r="BA31" s="5">
        <v>2</v>
      </c>
      <c r="BB31" s="10">
        <v>4</v>
      </c>
      <c r="BC31" s="5">
        <v>5</v>
      </c>
      <c r="BD31" s="10">
        <v>2</v>
      </c>
      <c r="BE31" s="5">
        <v>2</v>
      </c>
      <c r="BF31" s="10">
        <v>3</v>
      </c>
      <c r="BG31" s="5">
        <v>3</v>
      </c>
      <c r="BH31" s="21">
        <v>3.4</v>
      </c>
      <c r="BI31" s="21">
        <v>3.4</v>
      </c>
      <c r="BJ31" s="21">
        <f t="shared" si="2"/>
        <v>0</v>
      </c>
      <c r="BK31" s="21" t="str">
        <f t="shared" si="3"/>
        <v>N</v>
      </c>
      <c r="BL31" s="10">
        <v>4</v>
      </c>
      <c r="BM31" s="5">
        <v>5</v>
      </c>
      <c r="BN31" s="10">
        <v>5</v>
      </c>
      <c r="BO31" s="5">
        <v>4</v>
      </c>
      <c r="BP31" s="10">
        <v>4</v>
      </c>
      <c r="BQ31" s="5">
        <v>4</v>
      </c>
      <c r="BR31" s="10">
        <v>5</v>
      </c>
      <c r="BS31" s="5">
        <v>5</v>
      </c>
      <c r="BT31" s="10">
        <v>4</v>
      </c>
      <c r="BU31" s="5">
        <v>5</v>
      </c>
      <c r="BV31" s="10">
        <v>4</v>
      </c>
      <c r="BW31" s="5">
        <v>5</v>
      </c>
      <c r="BX31" s="10">
        <v>4</v>
      </c>
      <c r="BY31" s="5">
        <v>5</v>
      </c>
      <c r="BZ31" s="10">
        <v>4</v>
      </c>
      <c r="CA31" s="5">
        <v>5</v>
      </c>
      <c r="CB31" s="10">
        <v>4</v>
      </c>
      <c r="CC31" s="5">
        <v>5</v>
      </c>
      <c r="CD31" s="10">
        <v>4</v>
      </c>
      <c r="CE31" s="5">
        <v>5</v>
      </c>
      <c r="CF31" s="21">
        <v>4.2</v>
      </c>
      <c r="CG31" s="21">
        <v>4.7</v>
      </c>
      <c r="CH31" s="21">
        <f t="shared" si="4"/>
        <v>0.5</v>
      </c>
      <c r="CI31" s="21" t="str">
        <f t="shared" si="5"/>
        <v>Y</v>
      </c>
      <c r="CJ31" s="10">
        <v>4</v>
      </c>
      <c r="CK31" s="5">
        <v>5</v>
      </c>
      <c r="CL31" s="10">
        <v>4</v>
      </c>
      <c r="CM31" s="5">
        <v>4</v>
      </c>
      <c r="CN31" s="10">
        <v>4</v>
      </c>
      <c r="CO31" s="5">
        <v>5</v>
      </c>
      <c r="CP31" s="10">
        <v>4</v>
      </c>
      <c r="CQ31" s="5">
        <v>5</v>
      </c>
      <c r="CR31" s="21">
        <v>4</v>
      </c>
      <c r="CS31" s="21">
        <v>4.75</v>
      </c>
      <c r="CT31" s="21">
        <f t="shared" si="6"/>
        <v>0.75</v>
      </c>
      <c r="CU31" s="21" t="str">
        <f t="shared" si="7"/>
        <v>Y</v>
      </c>
      <c r="CV31" s="10">
        <v>1</v>
      </c>
      <c r="CW31" s="5">
        <v>1</v>
      </c>
      <c r="CX31" s="10">
        <v>3</v>
      </c>
      <c r="CY31" s="5">
        <v>3</v>
      </c>
      <c r="CZ31" s="10">
        <v>3</v>
      </c>
      <c r="DA31" s="5">
        <v>3</v>
      </c>
      <c r="DB31" s="10">
        <v>3</v>
      </c>
      <c r="DC31" s="5">
        <v>3</v>
      </c>
      <c r="DD31" s="21">
        <v>2.5</v>
      </c>
      <c r="DE31" s="21">
        <v>2.75</v>
      </c>
      <c r="DF31" s="21">
        <f t="shared" si="8"/>
        <v>0.25</v>
      </c>
      <c r="DG31" s="21" t="str">
        <f t="shared" si="9"/>
        <v>Y</v>
      </c>
      <c r="DH31">
        <v>90</v>
      </c>
      <c r="DI31" s="3">
        <v>44393.54791666667</v>
      </c>
    </row>
    <row r="32" spans="1:113" x14ac:dyDescent="0.35">
      <c r="A32" s="5" t="s">
        <v>997</v>
      </c>
      <c r="B32" t="s">
        <v>168</v>
      </c>
      <c r="C32" t="s">
        <v>705</v>
      </c>
      <c r="D32" t="s">
        <v>63</v>
      </c>
      <c r="E32" s="6" t="s">
        <v>52</v>
      </c>
      <c r="F32" s="6" t="s">
        <v>77</v>
      </c>
      <c r="G32" s="6" t="s">
        <v>58</v>
      </c>
      <c r="H32" s="6" t="s">
        <v>85</v>
      </c>
      <c r="I32" s="6" t="s">
        <v>968</v>
      </c>
      <c r="J32" s="10">
        <v>4</v>
      </c>
      <c r="K32" s="5">
        <v>5</v>
      </c>
      <c r="L32" s="5">
        <v>5</v>
      </c>
      <c r="M32" s="5">
        <v>5</v>
      </c>
      <c r="N32" s="10">
        <v>4</v>
      </c>
      <c r="O32" s="5">
        <v>4</v>
      </c>
      <c r="P32" s="10">
        <v>4</v>
      </c>
      <c r="Q32" s="5">
        <v>4</v>
      </c>
      <c r="R32" s="10">
        <v>4</v>
      </c>
      <c r="S32" s="5">
        <v>4</v>
      </c>
      <c r="T32" s="10">
        <v>2</v>
      </c>
      <c r="U32" s="5">
        <v>2</v>
      </c>
      <c r="V32" s="10">
        <v>2</v>
      </c>
      <c r="W32" s="5">
        <v>2</v>
      </c>
      <c r="X32" s="10">
        <v>4</v>
      </c>
      <c r="Y32" s="5">
        <v>4</v>
      </c>
      <c r="Z32" s="10">
        <v>4</v>
      </c>
      <c r="AA32" s="5">
        <v>4</v>
      </c>
      <c r="AB32" s="10">
        <v>1</v>
      </c>
      <c r="AC32" s="5">
        <v>2</v>
      </c>
      <c r="AD32" s="10">
        <v>4</v>
      </c>
      <c r="AE32" s="5">
        <v>4</v>
      </c>
      <c r="AF32" s="10">
        <v>4</v>
      </c>
      <c r="AG32" s="5">
        <v>4</v>
      </c>
      <c r="AH32" s="10">
        <v>4</v>
      </c>
      <c r="AI32" s="5">
        <v>4</v>
      </c>
      <c r="AJ32" s="10">
        <v>4</v>
      </c>
      <c r="AK32" s="5">
        <v>4</v>
      </c>
      <c r="AL32" s="10">
        <v>4</v>
      </c>
      <c r="AM32" s="5">
        <v>4</v>
      </c>
      <c r="AN32" s="10">
        <v>4</v>
      </c>
      <c r="AO32" s="5">
        <v>4</v>
      </c>
      <c r="AP32" s="10">
        <v>4</v>
      </c>
      <c r="AQ32" s="5">
        <v>4</v>
      </c>
      <c r="AR32" s="10">
        <v>4</v>
      </c>
      <c r="AS32" s="5">
        <v>4</v>
      </c>
      <c r="AT32" s="21">
        <v>3.5625</v>
      </c>
      <c r="AU32" s="21">
        <v>3.625</v>
      </c>
      <c r="AV32" s="21">
        <f t="shared" si="0"/>
        <v>6.25E-2</v>
      </c>
      <c r="AW32" s="21" t="str">
        <f t="shared" si="1"/>
        <v>Y</v>
      </c>
      <c r="AX32" s="10">
        <v>3</v>
      </c>
      <c r="AY32" s="5">
        <v>2</v>
      </c>
      <c r="AZ32" s="10">
        <v>2</v>
      </c>
      <c r="BA32" s="5">
        <v>2</v>
      </c>
      <c r="BB32" s="10">
        <v>4</v>
      </c>
      <c r="BC32" s="5">
        <v>3</v>
      </c>
      <c r="BD32" s="10">
        <v>2</v>
      </c>
      <c r="BE32" s="5">
        <v>2</v>
      </c>
      <c r="BF32" s="10">
        <v>4</v>
      </c>
      <c r="BG32" s="5">
        <v>4</v>
      </c>
      <c r="BH32" s="21">
        <v>3</v>
      </c>
      <c r="BI32" s="21">
        <v>2.6</v>
      </c>
      <c r="BJ32" s="21">
        <f t="shared" si="2"/>
        <v>-0.39999999999999991</v>
      </c>
      <c r="BK32" s="21" t="str">
        <f t="shared" si="3"/>
        <v>N</v>
      </c>
      <c r="BL32" s="10">
        <v>4</v>
      </c>
      <c r="BM32" s="5">
        <v>4</v>
      </c>
      <c r="BN32" s="10">
        <v>2</v>
      </c>
      <c r="BO32" s="5">
        <v>4</v>
      </c>
      <c r="BP32" s="10">
        <v>4</v>
      </c>
      <c r="BQ32" s="5">
        <v>4</v>
      </c>
      <c r="BR32" s="10">
        <v>4</v>
      </c>
      <c r="BS32" s="5">
        <v>4</v>
      </c>
      <c r="BT32" s="10">
        <v>4</v>
      </c>
      <c r="BU32" s="5">
        <v>4</v>
      </c>
      <c r="BV32" s="10">
        <v>4</v>
      </c>
      <c r="BW32" s="5">
        <v>4</v>
      </c>
      <c r="BX32" s="10">
        <v>5</v>
      </c>
      <c r="BY32" s="5">
        <v>4</v>
      </c>
      <c r="BZ32" s="10">
        <v>4</v>
      </c>
      <c r="CA32" s="5">
        <v>4</v>
      </c>
      <c r="CB32" s="10">
        <v>4</v>
      </c>
      <c r="CC32" s="5">
        <v>4</v>
      </c>
      <c r="CD32" s="10">
        <v>2</v>
      </c>
      <c r="CE32" s="5">
        <v>2</v>
      </c>
      <c r="CF32" s="21">
        <v>3.7</v>
      </c>
      <c r="CG32" s="21">
        <v>3.8</v>
      </c>
      <c r="CH32" s="21">
        <f t="shared" si="4"/>
        <v>9.9999999999999645E-2</v>
      </c>
      <c r="CI32" s="21" t="str">
        <f t="shared" si="5"/>
        <v>Y</v>
      </c>
      <c r="CJ32" s="10">
        <v>4</v>
      </c>
      <c r="CK32" s="5">
        <v>4</v>
      </c>
      <c r="CL32" s="10">
        <v>4</v>
      </c>
      <c r="CM32" s="5">
        <v>4</v>
      </c>
      <c r="CN32" s="10">
        <v>4</v>
      </c>
      <c r="CO32" s="5">
        <v>4</v>
      </c>
      <c r="CP32" s="10">
        <v>4</v>
      </c>
      <c r="CQ32" s="5">
        <v>4</v>
      </c>
      <c r="CR32" s="21">
        <v>4</v>
      </c>
      <c r="CS32" s="21">
        <v>4</v>
      </c>
      <c r="CT32" s="21">
        <f t="shared" si="6"/>
        <v>0</v>
      </c>
      <c r="CU32" s="21" t="str">
        <f t="shared" si="7"/>
        <v>N</v>
      </c>
      <c r="CV32" s="10">
        <v>4</v>
      </c>
      <c r="CW32" s="5">
        <v>4</v>
      </c>
      <c r="CX32" s="10">
        <v>4</v>
      </c>
      <c r="CY32" s="5">
        <v>4</v>
      </c>
      <c r="CZ32" s="10">
        <v>4</v>
      </c>
      <c r="DA32" s="5">
        <v>4</v>
      </c>
      <c r="DB32" s="10">
        <v>4</v>
      </c>
      <c r="DC32" s="5">
        <v>4</v>
      </c>
      <c r="DD32" s="21">
        <v>4</v>
      </c>
      <c r="DE32" s="21">
        <v>3.25</v>
      </c>
      <c r="DF32" s="21">
        <f t="shared" si="8"/>
        <v>-0.75</v>
      </c>
      <c r="DG32" s="21" t="str">
        <f t="shared" si="9"/>
        <v>N</v>
      </c>
      <c r="DH32">
        <v>82</v>
      </c>
      <c r="DI32" s="3">
        <v>44392.69027777778</v>
      </c>
    </row>
    <row r="33" spans="1:113" x14ac:dyDescent="0.35">
      <c r="A33" s="5" t="s">
        <v>998</v>
      </c>
      <c r="B33" t="s">
        <v>168</v>
      </c>
      <c r="C33" t="s">
        <v>705</v>
      </c>
      <c r="D33" t="s">
        <v>56</v>
      </c>
      <c r="E33" s="6" t="s">
        <v>52</v>
      </c>
      <c r="F33" s="6" t="s">
        <v>77</v>
      </c>
      <c r="G33" s="6" t="s">
        <v>58</v>
      </c>
      <c r="H33" s="6" t="s">
        <v>85</v>
      </c>
      <c r="I33" s="6" t="s">
        <v>968</v>
      </c>
      <c r="J33" s="10">
        <v>6</v>
      </c>
      <c r="K33" s="5">
        <v>5</v>
      </c>
      <c r="L33" s="5">
        <v>5</v>
      </c>
      <c r="M33" s="5">
        <v>5</v>
      </c>
      <c r="N33" s="10">
        <v>4</v>
      </c>
      <c r="O33" s="5">
        <v>5</v>
      </c>
      <c r="P33" s="10">
        <v>4</v>
      </c>
      <c r="Q33" s="5">
        <v>5</v>
      </c>
      <c r="R33" s="10">
        <v>4</v>
      </c>
      <c r="S33" s="5">
        <v>5</v>
      </c>
      <c r="T33" s="10">
        <v>5</v>
      </c>
      <c r="U33" s="5">
        <v>5</v>
      </c>
      <c r="V33" s="10">
        <v>5</v>
      </c>
      <c r="W33" s="5">
        <v>5</v>
      </c>
      <c r="X33" s="10">
        <v>4</v>
      </c>
      <c r="Y33" s="5">
        <v>5</v>
      </c>
      <c r="Z33" s="10">
        <v>5</v>
      </c>
      <c r="AA33" s="5">
        <v>5</v>
      </c>
      <c r="AB33" s="10">
        <v>2</v>
      </c>
      <c r="AC33" s="5">
        <v>2</v>
      </c>
      <c r="AD33" s="10">
        <v>4</v>
      </c>
      <c r="AE33" s="5">
        <v>5</v>
      </c>
      <c r="AF33" s="10">
        <v>2</v>
      </c>
      <c r="AG33" s="5">
        <v>3</v>
      </c>
      <c r="AH33" s="10">
        <v>4</v>
      </c>
      <c r="AI33" s="5">
        <v>5</v>
      </c>
      <c r="AJ33" s="10">
        <v>5</v>
      </c>
      <c r="AK33" s="5">
        <v>5</v>
      </c>
      <c r="AL33" s="10">
        <v>5</v>
      </c>
      <c r="AM33" s="5">
        <v>5</v>
      </c>
      <c r="AN33" s="10">
        <v>4</v>
      </c>
      <c r="AO33" s="5">
        <v>5</v>
      </c>
      <c r="AP33" s="10">
        <v>4</v>
      </c>
      <c r="AQ33" s="5">
        <v>5</v>
      </c>
      <c r="AR33" s="10">
        <v>4</v>
      </c>
      <c r="AS33" s="5">
        <v>5</v>
      </c>
      <c r="AT33" s="21">
        <v>4.0625</v>
      </c>
      <c r="AU33" s="21">
        <v>4.6875</v>
      </c>
      <c r="AV33" s="21">
        <f t="shared" si="0"/>
        <v>0.625</v>
      </c>
      <c r="AW33" s="21" t="str">
        <f t="shared" si="1"/>
        <v>Y</v>
      </c>
      <c r="AX33" s="10">
        <v>4</v>
      </c>
      <c r="AY33" s="5">
        <v>5</v>
      </c>
      <c r="AZ33" s="10">
        <v>3</v>
      </c>
      <c r="BA33" s="5">
        <v>3</v>
      </c>
      <c r="BB33" s="10">
        <v>4</v>
      </c>
      <c r="BC33" s="5">
        <v>4</v>
      </c>
      <c r="BD33" s="10">
        <v>4</v>
      </c>
      <c r="BE33" s="5">
        <v>3</v>
      </c>
      <c r="BF33" s="10">
        <v>3</v>
      </c>
      <c r="BG33" s="5">
        <v>4</v>
      </c>
      <c r="BH33" s="21">
        <v>3.6</v>
      </c>
      <c r="BI33" s="21">
        <v>3.8</v>
      </c>
      <c r="BJ33" s="21">
        <f t="shared" si="2"/>
        <v>0.19999999999999973</v>
      </c>
      <c r="BK33" s="21" t="str">
        <f t="shared" si="3"/>
        <v>Y</v>
      </c>
      <c r="BL33" s="10">
        <v>5</v>
      </c>
      <c r="BM33" s="5">
        <v>5</v>
      </c>
      <c r="BN33" s="10">
        <v>5</v>
      </c>
      <c r="BO33" s="5">
        <v>5</v>
      </c>
      <c r="BP33" s="10">
        <v>3</v>
      </c>
      <c r="BQ33" s="5">
        <v>5</v>
      </c>
      <c r="BR33" s="10">
        <v>4</v>
      </c>
      <c r="BS33" s="5">
        <v>5</v>
      </c>
      <c r="BT33" s="10">
        <v>5</v>
      </c>
      <c r="BU33" s="5">
        <v>1</v>
      </c>
      <c r="BV33" s="10">
        <v>5</v>
      </c>
      <c r="BW33" s="5">
        <v>5</v>
      </c>
      <c r="BX33" s="10">
        <v>4</v>
      </c>
      <c r="BY33" s="5">
        <v>5</v>
      </c>
      <c r="BZ33" s="10">
        <v>5</v>
      </c>
      <c r="CA33" s="5">
        <v>5</v>
      </c>
      <c r="CB33" s="10">
        <v>5</v>
      </c>
      <c r="CC33" s="5">
        <v>5</v>
      </c>
      <c r="CD33" s="10">
        <v>5</v>
      </c>
      <c r="CE33" s="5">
        <v>5</v>
      </c>
      <c r="CF33" s="21">
        <v>4.5999999999999996</v>
      </c>
      <c r="CG33" s="21">
        <v>4.5999999999999996</v>
      </c>
      <c r="CH33" s="21">
        <f t="shared" si="4"/>
        <v>0</v>
      </c>
      <c r="CI33" s="21" t="str">
        <f t="shared" si="5"/>
        <v>N</v>
      </c>
      <c r="CJ33" s="10">
        <v>4</v>
      </c>
      <c r="CK33" s="5">
        <v>5</v>
      </c>
      <c r="CL33" s="10">
        <v>5</v>
      </c>
      <c r="CM33" s="5">
        <v>5</v>
      </c>
      <c r="CN33" s="10">
        <v>4</v>
      </c>
      <c r="CO33" s="5">
        <v>5</v>
      </c>
      <c r="CP33" s="10">
        <v>4</v>
      </c>
      <c r="CQ33" s="5">
        <v>5</v>
      </c>
      <c r="CR33" s="21">
        <v>4.25</v>
      </c>
      <c r="CS33" s="21">
        <v>5</v>
      </c>
      <c r="CT33" s="21">
        <f t="shared" si="6"/>
        <v>0.75</v>
      </c>
      <c r="CU33" s="21" t="str">
        <f t="shared" si="7"/>
        <v>Y</v>
      </c>
      <c r="CV33" s="10">
        <v>4</v>
      </c>
      <c r="CW33" s="5">
        <v>5</v>
      </c>
      <c r="CX33" s="10">
        <v>4</v>
      </c>
      <c r="CY33" s="5">
        <v>5</v>
      </c>
      <c r="CZ33" s="10">
        <v>2</v>
      </c>
      <c r="DA33" s="5">
        <v>2</v>
      </c>
      <c r="DB33" s="10">
        <v>1</v>
      </c>
      <c r="DC33" s="5">
        <v>1</v>
      </c>
      <c r="DD33" s="21">
        <v>2.75</v>
      </c>
      <c r="DE33" s="21">
        <v>3.75</v>
      </c>
      <c r="DF33" s="21">
        <f t="shared" si="8"/>
        <v>1</v>
      </c>
      <c r="DG33" s="21" t="str">
        <f t="shared" si="9"/>
        <v>Y</v>
      </c>
      <c r="DH33">
        <v>78</v>
      </c>
      <c r="DI33" s="3">
        <v>44392.341666666667</v>
      </c>
    </row>
    <row r="34" spans="1:113" x14ac:dyDescent="0.35">
      <c r="A34" s="5" t="s">
        <v>999</v>
      </c>
      <c r="B34" t="s">
        <v>168</v>
      </c>
      <c r="C34" t="s">
        <v>717</v>
      </c>
      <c r="D34" t="s">
        <v>56</v>
      </c>
      <c r="E34" s="6" t="s">
        <v>58</v>
      </c>
      <c r="F34" s="6" t="s">
        <v>73</v>
      </c>
      <c r="G34" s="6" t="s">
        <v>58</v>
      </c>
      <c r="H34" s="6" t="s">
        <v>80</v>
      </c>
      <c r="I34" s="6" t="s">
        <v>968</v>
      </c>
      <c r="J34" s="10">
        <v>5</v>
      </c>
      <c r="K34" s="5">
        <v>4</v>
      </c>
      <c r="L34" s="5">
        <v>4</v>
      </c>
      <c r="M34" s="5">
        <v>4</v>
      </c>
      <c r="N34" s="10">
        <v>5</v>
      </c>
      <c r="O34" s="5">
        <v>5</v>
      </c>
      <c r="P34" s="10">
        <v>5</v>
      </c>
      <c r="Q34" s="5">
        <v>5</v>
      </c>
      <c r="R34" s="10">
        <v>5</v>
      </c>
      <c r="S34" s="5">
        <v>5</v>
      </c>
      <c r="T34" s="10">
        <v>3</v>
      </c>
      <c r="U34" s="5">
        <v>4</v>
      </c>
      <c r="V34" s="10">
        <v>4</v>
      </c>
      <c r="W34" s="5">
        <v>3</v>
      </c>
      <c r="X34" s="10">
        <v>3</v>
      </c>
      <c r="Y34" s="5">
        <v>4</v>
      </c>
      <c r="Z34" s="10">
        <v>5</v>
      </c>
      <c r="AA34" s="5">
        <v>5</v>
      </c>
      <c r="AB34" s="10">
        <v>4</v>
      </c>
      <c r="AC34" s="5">
        <v>5</v>
      </c>
      <c r="AD34" s="10">
        <v>4</v>
      </c>
      <c r="AE34" s="5">
        <v>4</v>
      </c>
      <c r="AF34" s="10">
        <v>4</v>
      </c>
      <c r="AG34" s="5">
        <v>4</v>
      </c>
      <c r="AH34" s="10">
        <v>5</v>
      </c>
      <c r="AI34" s="5">
        <v>5</v>
      </c>
      <c r="AJ34" s="10">
        <v>5</v>
      </c>
      <c r="AK34" s="5">
        <v>5</v>
      </c>
      <c r="AL34" s="10">
        <v>5</v>
      </c>
      <c r="AM34" s="5">
        <v>5</v>
      </c>
      <c r="AN34" s="10">
        <v>5</v>
      </c>
      <c r="AO34" s="5">
        <v>5</v>
      </c>
      <c r="AP34" s="10">
        <v>5</v>
      </c>
      <c r="AQ34" s="5">
        <v>5</v>
      </c>
      <c r="AR34" s="10">
        <v>3</v>
      </c>
      <c r="AS34" s="5">
        <v>5</v>
      </c>
      <c r="AT34" s="21">
        <v>4.375</v>
      </c>
      <c r="AU34" s="21">
        <v>4.625</v>
      </c>
      <c r="AV34" s="21">
        <f t="shared" si="0"/>
        <v>0.25</v>
      </c>
      <c r="AW34" s="21" t="str">
        <f t="shared" si="1"/>
        <v>Y</v>
      </c>
      <c r="AX34" s="10">
        <v>4</v>
      </c>
      <c r="AY34" s="5">
        <v>4</v>
      </c>
      <c r="AZ34" s="10">
        <v>4</v>
      </c>
      <c r="BA34" s="5">
        <v>3</v>
      </c>
      <c r="BB34" s="10">
        <v>3</v>
      </c>
      <c r="BC34" s="5">
        <v>3</v>
      </c>
      <c r="BD34" s="10">
        <v>2</v>
      </c>
      <c r="BE34" s="5">
        <v>2</v>
      </c>
      <c r="BF34" s="10">
        <v>4</v>
      </c>
      <c r="BG34" s="5">
        <v>5</v>
      </c>
      <c r="BH34" s="21">
        <v>3.4</v>
      </c>
      <c r="BI34" s="21">
        <v>3.4</v>
      </c>
      <c r="BJ34" s="21">
        <f t="shared" si="2"/>
        <v>0</v>
      </c>
      <c r="BK34" s="21" t="str">
        <f t="shared" si="3"/>
        <v>N</v>
      </c>
      <c r="BL34" s="10">
        <v>4</v>
      </c>
      <c r="BM34" s="5">
        <v>4</v>
      </c>
      <c r="BN34" s="10">
        <v>4</v>
      </c>
      <c r="BO34" s="5">
        <v>4</v>
      </c>
      <c r="BP34" s="10">
        <v>5</v>
      </c>
      <c r="BQ34" s="5">
        <v>5</v>
      </c>
      <c r="BR34" s="10">
        <v>5</v>
      </c>
      <c r="BS34" s="5">
        <v>5</v>
      </c>
      <c r="BT34" s="10">
        <v>5</v>
      </c>
      <c r="BU34" s="5">
        <v>5</v>
      </c>
      <c r="BV34" s="10">
        <v>5</v>
      </c>
      <c r="BW34" s="5">
        <v>5</v>
      </c>
      <c r="BX34" s="10">
        <v>5</v>
      </c>
      <c r="BY34" s="5">
        <v>5</v>
      </c>
      <c r="BZ34" s="10">
        <v>5</v>
      </c>
      <c r="CA34" s="5">
        <v>5</v>
      </c>
      <c r="CB34" s="10">
        <v>5</v>
      </c>
      <c r="CC34" s="5">
        <v>5</v>
      </c>
      <c r="CD34" s="10">
        <v>5</v>
      </c>
      <c r="CE34" s="5">
        <v>5</v>
      </c>
      <c r="CF34" s="21">
        <v>4.8</v>
      </c>
      <c r="CG34" s="21">
        <v>4.8</v>
      </c>
      <c r="CH34" s="21">
        <f t="shared" si="4"/>
        <v>0</v>
      </c>
      <c r="CI34" s="21" t="str">
        <f t="shared" si="5"/>
        <v>N</v>
      </c>
      <c r="CJ34" s="10">
        <v>5</v>
      </c>
      <c r="CK34" s="5">
        <v>5</v>
      </c>
      <c r="CL34" s="10">
        <v>4</v>
      </c>
      <c r="CM34" s="5">
        <v>4</v>
      </c>
      <c r="CN34" s="10">
        <v>1</v>
      </c>
      <c r="CO34" s="5">
        <v>5</v>
      </c>
      <c r="CP34" s="10">
        <v>1</v>
      </c>
      <c r="CQ34" s="5">
        <v>5</v>
      </c>
      <c r="CR34" s="21">
        <v>2.75</v>
      </c>
      <c r="CS34" s="21">
        <v>4.75</v>
      </c>
      <c r="CT34" s="21">
        <f t="shared" si="6"/>
        <v>2</v>
      </c>
      <c r="CU34" s="21" t="str">
        <f t="shared" si="7"/>
        <v>Y</v>
      </c>
      <c r="CV34" s="10">
        <v>2</v>
      </c>
      <c r="CW34" s="5">
        <v>1</v>
      </c>
      <c r="CX34" s="10">
        <v>3</v>
      </c>
      <c r="CY34" s="5">
        <v>3</v>
      </c>
      <c r="CZ34" s="10">
        <v>4</v>
      </c>
      <c r="DA34" s="5">
        <v>4</v>
      </c>
      <c r="DB34" s="10">
        <v>5</v>
      </c>
      <c r="DC34" s="5">
        <v>3</v>
      </c>
      <c r="DD34" s="21">
        <v>3.5</v>
      </c>
      <c r="DE34" s="21">
        <v>2.5</v>
      </c>
      <c r="DF34" s="21">
        <f t="shared" si="8"/>
        <v>-1</v>
      </c>
      <c r="DG34" s="21" t="str">
        <f t="shared" si="9"/>
        <v>N</v>
      </c>
      <c r="DH34">
        <v>893</v>
      </c>
      <c r="DI34" s="3">
        <v>44441.488194444442</v>
      </c>
    </row>
    <row r="35" spans="1:113" x14ac:dyDescent="0.35">
      <c r="A35" s="5" t="s">
        <v>1000</v>
      </c>
      <c r="B35" t="s">
        <v>168</v>
      </c>
      <c r="C35" t="s">
        <v>702</v>
      </c>
      <c r="D35" t="s">
        <v>63</v>
      </c>
      <c r="E35" s="6" t="s">
        <v>52</v>
      </c>
      <c r="F35" s="6" t="s">
        <v>77</v>
      </c>
      <c r="G35" s="6" t="s">
        <v>58</v>
      </c>
      <c r="H35" s="6" t="s">
        <v>59</v>
      </c>
      <c r="I35" s="6" t="s">
        <v>968</v>
      </c>
      <c r="J35" s="10">
        <v>7</v>
      </c>
      <c r="K35" s="5">
        <v>5</v>
      </c>
      <c r="L35" s="5">
        <v>5</v>
      </c>
      <c r="M35" s="5">
        <v>5</v>
      </c>
      <c r="N35" s="10">
        <v>5</v>
      </c>
      <c r="O35" s="5">
        <v>5</v>
      </c>
      <c r="P35" s="10">
        <v>4</v>
      </c>
      <c r="Q35" s="5">
        <v>5</v>
      </c>
      <c r="R35" s="10">
        <v>5</v>
      </c>
      <c r="S35" s="5">
        <v>5</v>
      </c>
      <c r="T35" s="10">
        <v>4</v>
      </c>
      <c r="U35" s="5">
        <v>5</v>
      </c>
      <c r="V35" s="10">
        <v>4</v>
      </c>
      <c r="W35" s="5">
        <v>4</v>
      </c>
      <c r="X35" s="10">
        <v>3</v>
      </c>
      <c r="Y35" s="5">
        <v>5</v>
      </c>
      <c r="Z35" s="10">
        <v>5</v>
      </c>
      <c r="AA35" s="5">
        <v>5</v>
      </c>
      <c r="AB35" s="10">
        <v>2</v>
      </c>
      <c r="AC35" s="5">
        <v>2</v>
      </c>
      <c r="AD35" s="10">
        <v>3</v>
      </c>
      <c r="AE35" s="5">
        <v>3</v>
      </c>
      <c r="AF35" s="10">
        <v>3</v>
      </c>
      <c r="AG35" s="5">
        <v>3</v>
      </c>
      <c r="AH35" s="10">
        <v>2</v>
      </c>
      <c r="AI35" s="5">
        <v>2</v>
      </c>
      <c r="AJ35" s="10">
        <v>5</v>
      </c>
      <c r="AK35" s="5">
        <v>5</v>
      </c>
      <c r="AL35" s="10">
        <v>5</v>
      </c>
      <c r="AM35" s="5">
        <v>5</v>
      </c>
      <c r="AN35" s="10">
        <v>5</v>
      </c>
      <c r="AO35" s="5">
        <v>5</v>
      </c>
      <c r="AP35" s="10">
        <v>5</v>
      </c>
      <c r="AQ35" s="5">
        <v>5</v>
      </c>
      <c r="AR35" s="10">
        <v>5</v>
      </c>
      <c r="AS35" s="5">
        <v>5</v>
      </c>
      <c r="AT35" s="21">
        <v>4.0625</v>
      </c>
      <c r="AU35" s="21">
        <v>4.3125</v>
      </c>
      <c r="AV35" s="21">
        <f t="shared" si="0"/>
        <v>0.25</v>
      </c>
      <c r="AW35" s="21" t="str">
        <f t="shared" si="1"/>
        <v>Y</v>
      </c>
      <c r="AX35" s="10">
        <v>2</v>
      </c>
      <c r="AY35" s="5">
        <v>1</v>
      </c>
      <c r="AZ35" s="10">
        <v>3</v>
      </c>
      <c r="BA35" s="5">
        <v>2</v>
      </c>
      <c r="BB35" s="10">
        <v>3</v>
      </c>
      <c r="BC35" s="5">
        <v>4</v>
      </c>
      <c r="BD35" s="10">
        <v>2</v>
      </c>
      <c r="BE35" s="5">
        <v>1</v>
      </c>
      <c r="BF35" s="10">
        <v>5</v>
      </c>
      <c r="BG35" s="5">
        <v>5</v>
      </c>
      <c r="BH35" s="21">
        <v>3</v>
      </c>
      <c r="BI35" s="21">
        <v>2.6</v>
      </c>
      <c r="BJ35" s="21">
        <f t="shared" si="2"/>
        <v>-0.39999999999999991</v>
      </c>
      <c r="BK35" s="21" t="str">
        <f t="shared" si="3"/>
        <v>N</v>
      </c>
      <c r="BL35" s="10">
        <v>5</v>
      </c>
      <c r="BM35" s="5">
        <v>5</v>
      </c>
      <c r="BN35" s="10">
        <v>5</v>
      </c>
      <c r="BO35" s="5">
        <v>4</v>
      </c>
      <c r="BP35" s="10">
        <v>5</v>
      </c>
      <c r="BQ35" s="5">
        <v>5</v>
      </c>
      <c r="BR35" s="10">
        <v>4</v>
      </c>
      <c r="BS35" s="5">
        <v>2</v>
      </c>
      <c r="BT35" s="10">
        <v>5</v>
      </c>
      <c r="BU35" s="5">
        <v>5</v>
      </c>
      <c r="BV35" s="10">
        <v>5</v>
      </c>
      <c r="BW35" s="5">
        <v>5</v>
      </c>
      <c r="BX35" s="10">
        <v>5</v>
      </c>
      <c r="BY35" s="5">
        <v>5</v>
      </c>
      <c r="BZ35" s="10">
        <v>5</v>
      </c>
      <c r="CA35" s="5">
        <v>5</v>
      </c>
      <c r="CB35" s="10">
        <v>5</v>
      </c>
      <c r="CC35" s="5">
        <v>5</v>
      </c>
      <c r="CD35" s="10">
        <v>5</v>
      </c>
      <c r="CE35" s="5">
        <v>5</v>
      </c>
      <c r="CF35" s="21">
        <v>4.9000000000000004</v>
      </c>
      <c r="CG35" s="21">
        <v>4.5999999999999996</v>
      </c>
      <c r="CH35" s="21">
        <f t="shared" si="4"/>
        <v>-0.30000000000000071</v>
      </c>
      <c r="CI35" s="21" t="str">
        <f t="shared" si="5"/>
        <v>N</v>
      </c>
      <c r="CJ35" s="10">
        <v>5</v>
      </c>
      <c r="CK35" s="5">
        <v>5</v>
      </c>
      <c r="CL35" s="10">
        <v>2</v>
      </c>
      <c r="CM35" s="5">
        <v>1</v>
      </c>
      <c r="CN35" s="10">
        <v>4</v>
      </c>
      <c r="CO35" s="5">
        <v>5</v>
      </c>
      <c r="CP35" s="10">
        <v>5</v>
      </c>
      <c r="CQ35" s="5">
        <v>5</v>
      </c>
      <c r="CR35" s="21">
        <v>4</v>
      </c>
      <c r="CS35" s="21">
        <v>4</v>
      </c>
      <c r="CT35" s="21">
        <f t="shared" si="6"/>
        <v>0</v>
      </c>
      <c r="CU35" s="21" t="str">
        <f t="shared" si="7"/>
        <v>N</v>
      </c>
      <c r="CV35" s="10">
        <v>3</v>
      </c>
      <c r="CW35" s="5">
        <v>3</v>
      </c>
      <c r="CX35" s="10">
        <v>2</v>
      </c>
      <c r="CY35" s="5">
        <v>2</v>
      </c>
      <c r="CZ35" s="10">
        <v>3</v>
      </c>
      <c r="DA35" s="5">
        <v>2</v>
      </c>
      <c r="DB35" s="10">
        <v>2</v>
      </c>
      <c r="DC35" s="5">
        <v>2</v>
      </c>
      <c r="DD35" s="21">
        <v>2.5</v>
      </c>
      <c r="DE35" s="21">
        <v>2</v>
      </c>
      <c r="DF35" s="21">
        <f t="shared" si="8"/>
        <v>-0.5</v>
      </c>
      <c r="DG35" s="21" t="str">
        <f t="shared" si="9"/>
        <v>N</v>
      </c>
      <c r="DH35">
        <v>76</v>
      </c>
      <c r="DI35" s="3">
        <v>44392.165277777778</v>
      </c>
    </row>
    <row r="36" spans="1:113" x14ac:dyDescent="0.35">
      <c r="A36" s="5" t="s">
        <v>1001</v>
      </c>
      <c r="B36" t="s">
        <v>168</v>
      </c>
      <c r="C36" t="s">
        <v>705</v>
      </c>
      <c r="D36" t="s">
        <v>56</v>
      </c>
      <c r="E36" s="6" t="s">
        <v>52</v>
      </c>
      <c r="F36" s="6" t="s">
        <v>669</v>
      </c>
      <c r="G36" s="6" t="s">
        <v>58</v>
      </c>
      <c r="H36" s="6" t="s">
        <v>116</v>
      </c>
      <c r="I36" s="6" t="s">
        <v>968</v>
      </c>
      <c r="J36" s="10">
        <v>8</v>
      </c>
      <c r="K36" s="5">
        <v>5</v>
      </c>
      <c r="L36" s="5">
        <v>5</v>
      </c>
      <c r="M36" s="5">
        <v>5</v>
      </c>
      <c r="N36" s="10">
        <v>3</v>
      </c>
      <c r="O36" s="5">
        <v>5</v>
      </c>
      <c r="P36" s="10">
        <v>5</v>
      </c>
      <c r="Q36" s="5">
        <v>1</v>
      </c>
      <c r="R36" s="10">
        <v>5</v>
      </c>
      <c r="S36" s="5">
        <v>5</v>
      </c>
      <c r="T36" s="10">
        <v>3</v>
      </c>
      <c r="U36" s="5">
        <v>5</v>
      </c>
      <c r="V36" s="10">
        <v>2</v>
      </c>
      <c r="W36" s="5">
        <v>2</v>
      </c>
      <c r="X36" s="10">
        <v>3</v>
      </c>
      <c r="Y36" s="5">
        <v>3</v>
      </c>
      <c r="Z36" s="10">
        <v>5</v>
      </c>
      <c r="AA36" s="5">
        <v>5</v>
      </c>
      <c r="AB36" s="10">
        <v>5</v>
      </c>
      <c r="AC36" s="5">
        <v>1</v>
      </c>
      <c r="AD36" s="10">
        <v>3</v>
      </c>
      <c r="AE36" s="5">
        <v>5</v>
      </c>
      <c r="AF36" s="10">
        <v>4</v>
      </c>
      <c r="AG36" s="5">
        <v>1</v>
      </c>
      <c r="AH36" s="10">
        <v>2</v>
      </c>
      <c r="AI36" s="5">
        <v>1</v>
      </c>
      <c r="AJ36" s="10">
        <v>5</v>
      </c>
      <c r="AK36" s="5">
        <v>4</v>
      </c>
      <c r="AL36" s="10">
        <v>5</v>
      </c>
      <c r="AM36" s="5">
        <v>5</v>
      </c>
      <c r="AN36" s="10">
        <v>5</v>
      </c>
      <c r="AO36" s="5">
        <v>4</v>
      </c>
      <c r="AP36" s="10">
        <v>3</v>
      </c>
      <c r="AQ36" s="5">
        <v>5</v>
      </c>
      <c r="AR36" s="10">
        <v>3</v>
      </c>
      <c r="AS36" s="5">
        <v>3</v>
      </c>
      <c r="AT36" s="21">
        <v>3.8125</v>
      </c>
      <c r="AU36" s="21">
        <v>3.4375</v>
      </c>
      <c r="AV36" s="21">
        <f t="shared" si="0"/>
        <v>-0.375</v>
      </c>
      <c r="AW36" s="21" t="str">
        <f t="shared" si="1"/>
        <v>N</v>
      </c>
      <c r="AX36" s="10">
        <v>2</v>
      </c>
      <c r="AY36" s="5">
        <v>4</v>
      </c>
      <c r="AZ36" s="10">
        <v>1</v>
      </c>
      <c r="BA36" s="5">
        <v>2</v>
      </c>
      <c r="BB36" s="10">
        <v>1</v>
      </c>
      <c r="BC36" s="5">
        <v>4</v>
      </c>
      <c r="BD36" s="10">
        <v>1</v>
      </c>
      <c r="BE36" s="5">
        <v>1</v>
      </c>
      <c r="BF36" s="10">
        <v>5</v>
      </c>
      <c r="BG36" s="5">
        <v>5</v>
      </c>
      <c r="BH36" s="21">
        <v>2</v>
      </c>
      <c r="BI36" s="21">
        <v>3.2</v>
      </c>
      <c r="BJ36" s="21">
        <f t="shared" si="2"/>
        <v>1.2000000000000002</v>
      </c>
      <c r="BK36" s="21" t="str">
        <f t="shared" si="3"/>
        <v>Y</v>
      </c>
      <c r="BL36" s="10">
        <v>5</v>
      </c>
      <c r="BM36" s="5">
        <v>5</v>
      </c>
      <c r="BN36" s="10">
        <v>5</v>
      </c>
      <c r="BO36" s="5">
        <v>5</v>
      </c>
      <c r="BP36" s="10">
        <v>5</v>
      </c>
      <c r="BQ36" s="5">
        <v>5</v>
      </c>
      <c r="BR36" s="10">
        <v>5</v>
      </c>
      <c r="BS36" s="5">
        <v>3</v>
      </c>
      <c r="BT36" s="10">
        <v>3</v>
      </c>
      <c r="BU36" s="5">
        <v>2</v>
      </c>
      <c r="BV36" s="10">
        <v>5</v>
      </c>
      <c r="BW36" s="5">
        <v>5</v>
      </c>
      <c r="BX36" s="10">
        <v>5</v>
      </c>
      <c r="BY36" s="5">
        <v>5</v>
      </c>
      <c r="BZ36" s="10">
        <v>5</v>
      </c>
      <c r="CA36" s="5">
        <v>5</v>
      </c>
      <c r="CB36" s="10">
        <v>5</v>
      </c>
      <c r="CC36" s="5">
        <v>5</v>
      </c>
      <c r="CD36" s="10">
        <v>5</v>
      </c>
      <c r="CE36" s="5">
        <v>5</v>
      </c>
      <c r="CF36" s="21">
        <v>4.8</v>
      </c>
      <c r="CG36" s="21">
        <v>4.5</v>
      </c>
      <c r="CH36" s="21">
        <f t="shared" si="4"/>
        <v>-0.29999999999999982</v>
      </c>
      <c r="CI36" s="21" t="str">
        <f t="shared" si="5"/>
        <v>N</v>
      </c>
      <c r="CJ36" s="10">
        <v>5</v>
      </c>
      <c r="CK36" s="5">
        <v>5</v>
      </c>
      <c r="CL36" s="10">
        <v>5</v>
      </c>
      <c r="CM36" s="5">
        <v>5</v>
      </c>
      <c r="CN36" s="10">
        <v>5</v>
      </c>
      <c r="CO36" s="5">
        <v>5</v>
      </c>
      <c r="CP36" s="10">
        <v>5</v>
      </c>
      <c r="CQ36" s="5">
        <v>5</v>
      </c>
      <c r="CR36" s="21">
        <v>5</v>
      </c>
      <c r="CS36" s="21">
        <v>5</v>
      </c>
      <c r="CT36" s="21">
        <f t="shared" si="6"/>
        <v>0</v>
      </c>
      <c r="CU36" s="21" t="str">
        <f t="shared" si="7"/>
        <v>N</v>
      </c>
      <c r="CV36" s="10">
        <v>4</v>
      </c>
      <c r="CW36" s="5">
        <v>5</v>
      </c>
      <c r="CX36" s="10">
        <v>2</v>
      </c>
      <c r="CY36" s="5">
        <v>1</v>
      </c>
      <c r="CZ36" s="10">
        <v>1</v>
      </c>
      <c r="DA36" s="5">
        <v>1</v>
      </c>
      <c r="DB36" s="10">
        <v>1</v>
      </c>
      <c r="DC36" s="5">
        <v>1</v>
      </c>
      <c r="DD36" s="21">
        <v>2</v>
      </c>
      <c r="DE36" s="21">
        <v>2.25</v>
      </c>
      <c r="DF36" s="21">
        <f t="shared" si="8"/>
        <v>0.25</v>
      </c>
      <c r="DG36" s="21" t="str">
        <f t="shared" si="9"/>
        <v>Y</v>
      </c>
      <c r="DH36">
        <v>74</v>
      </c>
      <c r="DI36" s="3">
        <v>44392.12222222222</v>
      </c>
    </row>
    <row r="37" spans="1:113" x14ac:dyDescent="0.35">
      <c r="A37" s="5" t="s">
        <v>1002</v>
      </c>
      <c r="B37" t="s">
        <v>168</v>
      </c>
      <c r="C37" t="s">
        <v>705</v>
      </c>
      <c r="D37" t="s">
        <v>56</v>
      </c>
      <c r="E37" s="6" t="s">
        <v>52</v>
      </c>
      <c r="F37" s="6" t="s">
        <v>160</v>
      </c>
      <c r="G37" s="6" t="s">
        <v>58</v>
      </c>
      <c r="H37" s="6" t="s">
        <v>116</v>
      </c>
      <c r="I37" s="6" t="s">
        <v>968</v>
      </c>
      <c r="J37" s="10">
        <v>7</v>
      </c>
      <c r="K37" s="5">
        <v>5</v>
      </c>
      <c r="L37" s="5">
        <v>5</v>
      </c>
      <c r="M37" s="5">
        <v>5</v>
      </c>
      <c r="N37" s="10">
        <v>5</v>
      </c>
      <c r="O37" s="5">
        <v>4</v>
      </c>
      <c r="P37" s="10">
        <v>1</v>
      </c>
      <c r="Q37" s="5">
        <v>5</v>
      </c>
      <c r="R37" s="10">
        <v>5</v>
      </c>
      <c r="S37" s="5">
        <v>5</v>
      </c>
      <c r="T37" s="10">
        <v>4</v>
      </c>
      <c r="U37" s="5">
        <v>4</v>
      </c>
      <c r="V37" s="10">
        <v>1</v>
      </c>
      <c r="W37" s="5">
        <v>2</v>
      </c>
      <c r="X37" s="10">
        <v>3</v>
      </c>
      <c r="Y37" s="5">
        <v>4</v>
      </c>
      <c r="Z37" s="10">
        <v>5</v>
      </c>
      <c r="AA37" s="5">
        <v>5</v>
      </c>
      <c r="AB37" s="10">
        <v>2</v>
      </c>
      <c r="AC37" s="5">
        <v>3</v>
      </c>
      <c r="AD37" s="10">
        <v>4</v>
      </c>
      <c r="AE37" s="5">
        <v>4</v>
      </c>
      <c r="AF37" s="10">
        <v>4</v>
      </c>
      <c r="AG37" s="5">
        <v>4</v>
      </c>
      <c r="AH37" s="10">
        <v>5</v>
      </c>
      <c r="AI37" s="5">
        <v>5</v>
      </c>
      <c r="AJ37" s="10">
        <v>5</v>
      </c>
      <c r="AK37" s="5">
        <v>5</v>
      </c>
      <c r="AL37" s="10">
        <v>5</v>
      </c>
      <c r="AM37" s="5">
        <v>5</v>
      </c>
      <c r="AN37" s="10">
        <v>5</v>
      </c>
      <c r="AO37" s="5">
        <v>5</v>
      </c>
      <c r="AP37" s="10">
        <v>5</v>
      </c>
      <c r="AQ37" s="5">
        <v>5</v>
      </c>
      <c r="AR37" s="10">
        <v>5</v>
      </c>
      <c r="AS37" s="5">
        <v>5</v>
      </c>
      <c r="AT37" s="21">
        <v>4</v>
      </c>
      <c r="AU37" s="21">
        <v>4.375</v>
      </c>
      <c r="AV37" s="21">
        <f t="shared" si="0"/>
        <v>0.375</v>
      </c>
      <c r="AW37" s="21" t="str">
        <f t="shared" si="1"/>
        <v>Y</v>
      </c>
      <c r="AX37" s="10">
        <v>5</v>
      </c>
      <c r="AY37" s="5">
        <v>4</v>
      </c>
      <c r="AZ37" s="10">
        <v>1</v>
      </c>
      <c r="BA37" s="5">
        <v>3</v>
      </c>
      <c r="BB37" s="10">
        <v>5</v>
      </c>
      <c r="BC37" s="5">
        <v>4</v>
      </c>
      <c r="BD37" s="10">
        <v>1</v>
      </c>
      <c r="BE37" s="5">
        <v>2</v>
      </c>
      <c r="BF37" s="10">
        <v>4</v>
      </c>
      <c r="BG37" s="5">
        <v>4</v>
      </c>
      <c r="BH37" s="21">
        <v>3.2</v>
      </c>
      <c r="BI37" s="21">
        <v>3.4</v>
      </c>
      <c r="BJ37" s="21">
        <f t="shared" si="2"/>
        <v>0.19999999999999973</v>
      </c>
      <c r="BK37" s="21" t="str">
        <f t="shared" si="3"/>
        <v>Y</v>
      </c>
      <c r="BL37" s="10">
        <v>4</v>
      </c>
      <c r="BM37" s="5">
        <v>5</v>
      </c>
      <c r="BN37" s="10">
        <v>5</v>
      </c>
      <c r="BO37" s="5">
        <v>5</v>
      </c>
      <c r="BP37" s="10">
        <v>4</v>
      </c>
      <c r="BQ37" s="5">
        <v>4</v>
      </c>
      <c r="BR37" s="10">
        <v>5</v>
      </c>
      <c r="BS37" s="5">
        <v>4</v>
      </c>
      <c r="BT37" s="10">
        <v>5</v>
      </c>
      <c r="BU37" s="5">
        <v>5</v>
      </c>
      <c r="BV37" s="10">
        <v>5</v>
      </c>
      <c r="BW37" s="5">
        <v>4</v>
      </c>
      <c r="BX37" s="10">
        <v>5</v>
      </c>
      <c r="BY37" s="5">
        <v>4</v>
      </c>
      <c r="BZ37" s="10">
        <v>4</v>
      </c>
      <c r="CA37" s="5">
        <v>4</v>
      </c>
      <c r="CB37" s="10">
        <v>5</v>
      </c>
      <c r="CC37" s="5">
        <v>5</v>
      </c>
      <c r="CD37" s="10">
        <v>4</v>
      </c>
      <c r="CE37" s="5">
        <v>4</v>
      </c>
      <c r="CF37" s="21">
        <v>4.5999999999999996</v>
      </c>
      <c r="CG37" s="21">
        <v>4.4000000000000004</v>
      </c>
      <c r="CH37" s="21">
        <f t="shared" si="4"/>
        <v>-0.19999999999999929</v>
      </c>
      <c r="CI37" s="21" t="str">
        <f t="shared" si="5"/>
        <v>N</v>
      </c>
      <c r="CJ37" s="10">
        <v>5</v>
      </c>
      <c r="CK37" s="5">
        <v>5</v>
      </c>
      <c r="CL37" s="10">
        <v>5</v>
      </c>
      <c r="CM37" s="5">
        <v>5</v>
      </c>
      <c r="CN37" s="10">
        <v>5</v>
      </c>
      <c r="CO37" s="5">
        <v>5</v>
      </c>
      <c r="CP37" s="10">
        <v>5</v>
      </c>
      <c r="CQ37" s="5">
        <v>5</v>
      </c>
      <c r="CR37" s="21">
        <v>5</v>
      </c>
      <c r="CS37" s="21">
        <v>5</v>
      </c>
      <c r="CT37" s="21">
        <f t="shared" si="6"/>
        <v>0</v>
      </c>
      <c r="CU37" s="21" t="str">
        <f t="shared" si="7"/>
        <v>N</v>
      </c>
      <c r="CV37" s="10">
        <v>2</v>
      </c>
      <c r="CW37" s="5">
        <v>3</v>
      </c>
      <c r="CX37" s="10">
        <v>2</v>
      </c>
      <c r="CY37" s="5">
        <v>2</v>
      </c>
      <c r="CZ37" s="10">
        <v>4</v>
      </c>
      <c r="DA37" s="5">
        <v>2</v>
      </c>
      <c r="DB37" s="10">
        <v>1</v>
      </c>
      <c r="DC37" s="5">
        <v>2</v>
      </c>
      <c r="DD37" s="21">
        <v>2.25</v>
      </c>
      <c r="DE37" s="21">
        <v>2.25</v>
      </c>
      <c r="DF37" s="21">
        <f t="shared" si="8"/>
        <v>0</v>
      </c>
      <c r="DG37" s="21" t="str">
        <f t="shared" si="9"/>
        <v>N</v>
      </c>
      <c r="DH37">
        <v>64</v>
      </c>
      <c r="DI37" s="3">
        <v>44391.602083333331</v>
      </c>
    </row>
    <row r="38" spans="1:113" x14ac:dyDescent="0.35">
      <c r="A38" s="5" t="s">
        <v>1003</v>
      </c>
      <c r="B38" t="s">
        <v>168</v>
      </c>
      <c r="C38" t="s">
        <v>703</v>
      </c>
      <c r="D38" t="s">
        <v>56</v>
      </c>
      <c r="E38" s="6" t="s">
        <v>58</v>
      </c>
      <c r="F38" s="6" t="s">
        <v>73</v>
      </c>
      <c r="G38" s="6" t="s">
        <v>58</v>
      </c>
      <c r="H38" s="6" t="s">
        <v>116</v>
      </c>
      <c r="I38" s="6" t="s">
        <v>968</v>
      </c>
      <c r="J38" s="10">
        <v>8</v>
      </c>
      <c r="K38" s="5">
        <v>5</v>
      </c>
      <c r="L38" s="5">
        <v>5</v>
      </c>
      <c r="M38" s="5">
        <v>5</v>
      </c>
      <c r="N38" s="10">
        <v>2</v>
      </c>
      <c r="O38" s="5">
        <v>5</v>
      </c>
      <c r="P38" s="10">
        <v>3</v>
      </c>
      <c r="Q38" s="5">
        <v>5</v>
      </c>
      <c r="R38" s="10">
        <v>5</v>
      </c>
      <c r="S38" s="5">
        <v>4</v>
      </c>
      <c r="T38" s="10">
        <v>2</v>
      </c>
      <c r="U38" s="5">
        <v>4</v>
      </c>
      <c r="V38" s="10">
        <v>1</v>
      </c>
      <c r="W38" s="5">
        <v>5</v>
      </c>
      <c r="X38" s="10">
        <v>5</v>
      </c>
      <c r="Y38" s="5">
        <v>4</v>
      </c>
      <c r="Z38" s="10">
        <v>5</v>
      </c>
      <c r="AA38" s="5">
        <v>5</v>
      </c>
      <c r="AB38" s="10">
        <v>5</v>
      </c>
      <c r="AC38" s="5">
        <v>5</v>
      </c>
      <c r="AD38" s="10">
        <v>4</v>
      </c>
      <c r="AE38" s="5">
        <v>1</v>
      </c>
      <c r="AF38" s="10">
        <v>1</v>
      </c>
      <c r="AG38" s="5">
        <v>1</v>
      </c>
      <c r="AH38" s="10">
        <v>1</v>
      </c>
      <c r="AI38" s="5">
        <v>2</v>
      </c>
      <c r="AJ38" s="10">
        <v>1</v>
      </c>
      <c r="AK38" s="5">
        <v>5</v>
      </c>
      <c r="AL38" s="10">
        <v>4</v>
      </c>
      <c r="AM38" s="5">
        <v>5</v>
      </c>
      <c r="AN38" s="10">
        <v>4</v>
      </c>
      <c r="AO38" s="5">
        <v>5</v>
      </c>
      <c r="AP38" s="10">
        <v>2</v>
      </c>
      <c r="AQ38" s="5">
        <v>5</v>
      </c>
      <c r="AR38" s="10">
        <v>2</v>
      </c>
      <c r="AS38" s="5">
        <v>5</v>
      </c>
      <c r="AT38" s="21">
        <v>2.9375</v>
      </c>
      <c r="AU38" s="21">
        <v>4.125</v>
      </c>
      <c r="AV38" s="21">
        <f t="shared" si="0"/>
        <v>1.1875</v>
      </c>
      <c r="AW38" s="21" t="str">
        <f t="shared" si="1"/>
        <v>Y</v>
      </c>
      <c r="AX38" s="10">
        <v>4</v>
      </c>
      <c r="AY38" s="5">
        <v>5</v>
      </c>
      <c r="AZ38" s="10">
        <v>5</v>
      </c>
      <c r="BA38" s="5">
        <v>2</v>
      </c>
      <c r="BB38" s="10">
        <v>5</v>
      </c>
      <c r="BC38" s="5">
        <v>5</v>
      </c>
      <c r="BD38" s="10">
        <v>5</v>
      </c>
      <c r="BE38" s="5">
        <v>1</v>
      </c>
      <c r="BF38" s="10">
        <v>1</v>
      </c>
      <c r="BG38" s="5">
        <v>5</v>
      </c>
      <c r="BH38" s="21">
        <v>4</v>
      </c>
      <c r="BI38" s="21">
        <v>3.6</v>
      </c>
      <c r="BJ38" s="21">
        <f t="shared" si="2"/>
        <v>-0.39999999999999991</v>
      </c>
      <c r="BK38" s="21" t="str">
        <f t="shared" si="3"/>
        <v>N</v>
      </c>
      <c r="BL38" s="10">
        <v>3</v>
      </c>
      <c r="BM38" s="5">
        <v>5</v>
      </c>
      <c r="BN38" s="10">
        <v>5</v>
      </c>
      <c r="BO38" s="5">
        <v>1</v>
      </c>
      <c r="BP38" s="10">
        <v>5</v>
      </c>
      <c r="BQ38" s="5">
        <v>5</v>
      </c>
      <c r="BR38" s="10">
        <v>5</v>
      </c>
      <c r="BS38" s="5">
        <v>5</v>
      </c>
      <c r="BT38" s="10">
        <v>4</v>
      </c>
      <c r="BU38" s="5">
        <v>5</v>
      </c>
      <c r="BV38" s="10">
        <v>5</v>
      </c>
      <c r="BW38" s="5">
        <v>5</v>
      </c>
      <c r="BX38" s="10">
        <v>5</v>
      </c>
      <c r="BY38" s="5">
        <v>5</v>
      </c>
      <c r="BZ38" s="10">
        <v>2</v>
      </c>
      <c r="CA38" s="5">
        <v>5</v>
      </c>
      <c r="CB38" s="10">
        <v>3</v>
      </c>
      <c r="CC38" s="5">
        <v>5</v>
      </c>
      <c r="CD38" s="10">
        <v>3</v>
      </c>
      <c r="CE38" s="5">
        <v>3</v>
      </c>
      <c r="CF38" s="21">
        <v>4</v>
      </c>
      <c r="CG38" s="21">
        <v>4.4000000000000004</v>
      </c>
      <c r="CH38" s="21">
        <f t="shared" si="4"/>
        <v>0.40000000000000036</v>
      </c>
      <c r="CI38" s="21" t="str">
        <f t="shared" si="5"/>
        <v>Y</v>
      </c>
      <c r="CJ38" s="10">
        <v>2</v>
      </c>
      <c r="CK38" s="5">
        <v>5</v>
      </c>
      <c r="CL38" s="10">
        <v>4</v>
      </c>
      <c r="CM38" s="5">
        <v>4</v>
      </c>
      <c r="CN38" s="10">
        <v>3</v>
      </c>
      <c r="CO38" s="5">
        <v>5</v>
      </c>
      <c r="CP38" s="10">
        <v>4</v>
      </c>
      <c r="CQ38" s="5">
        <v>5</v>
      </c>
      <c r="CR38" s="21">
        <v>3.25</v>
      </c>
      <c r="CS38" s="21">
        <v>4.75</v>
      </c>
      <c r="CT38" s="21">
        <f t="shared" si="6"/>
        <v>1.5</v>
      </c>
      <c r="CU38" s="21" t="str">
        <f t="shared" si="7"/>
        <v>Y</v>
      </c>
      <c r="CV38" s="10">
        <v>1</v>
      </c>
      <c r="CW38" s="5">
        <v>1</v>
      </c>
      <c r="CX38" s="10">
        <v>1</v>
      </c>
      <c r="CY38" s="5">
        <v>5</v>
      </c>
      <c r="CZ38" s="10">
        <v>2</v>
      </c>
      <c r="DA38" s="5">
        <v>2</v>
      </c>
      <c r="DB38" s="10">
        <v>1</v>
      </c>
      <c r="DC38" s="5">
        <v>2</v>
      </c>
      <c r="DD38" s="21">
        <v>1.25</v>
      </c>
      <c r="DE38" s="21">
        <v>3</v>
      </c>
      <c r="DF38" s="21">
        <f t="shared" si="8"/>
        <v>1.75</v>
      </c>
      <c r="DG38" s="21" t="str">
        <f t="shared" si="9"/>
        <v>Y</v>
      </c>
      <c r="DH38">
        <v>466</v>
      </c>
      <c r="DI38" s="3">
        <v>44437.208333333336</v>
      </c>
    </row>
    <row r="39" spans="1:113" x14ac:dyDescent="0.35">
      <c r="A39" s="5" t="s">
        <v>1004</v>
      </c>
      <c r="B39" t="s">
        <v>168</v>
      </c>
      <c r="C39" t="s">
        <v>705</v>
      </c>
      <c r="D39" t="s">
        <v>63</v>
      </c>
      <c r="E39" s="6" t="s">
        <v>58</v>
      </c>
      <c r="F39" s="6" t="s">
        <v>73</v>
      </c>
      <c r="G39" s="6" t="s">
        <v>58</v>
      </c>
      <c r="H39" s="6" t="s">
        <v>116</v>
      </c>
      <c r="I39" s="6" t="s">
        <v>968</v>
      </c>
      <c r="J39" s="10">
        <v>6</v>
      </c>
      <c r="K39" s="5">
        <v>4</v>
      </c>
      <c r="L39" s="5">
        <v>4</v>
      </c>
      <c r="M39" s="5">
        <v>4</v>
      </c>
      <c r="N39" s="10">
        <v>2</v>
      </c>
      <c r="O39" s="5">
        <v>3</v>
      </c>
      <c r="P39" s="10">
        <v>3</v>
      </c>
      <c r="Q39" s="5">
        <v>3</v>
      </c>
      <c r="R39" s="10">
        <v>3</v>
      </c>
      <c r="S39" s="5">
        <v>3</v>
      </c>
      <c r="T39" s="10">
        <v>3</v>
      </c>
      <c r="U39" s="5">
        <v>2</v>
      </c>
      <c r="V39" s="10">
        <v>2</v>
      </c>
      <c r="W39" s="5">
        <v>2</v>
      </c>
      <c r="X39" s="10">
        <v>3</v>
      </c>
      <c r="Y39" s="5">
        <v>3</v>
      </c>
      <c r="Z39" s="10">
        <v>3</v>
      </c>
      <c r="AA39" s="5">
        <v>3</v>
      </c>
      <c r="AB39" s="10">
        <v>4</v>
      </c>
      <c r="AC39" s="5">
        <v>3</v>
      </c>
      <c r="AD39" s="10">
        <v>3</v>
      </c>
      <c r="AE39" s="5">
        <v>3</v>
      </c>
      <c r="AF39" s="10">
        <v>2</v>
      </c>
      <c r="AG39" s="5">
        <v>3</v>
      </c>
      <c r="AH39" s="10">
        <v>3</v>
      </c>
      <c r="AI39" s="5">
        <v>3</v>
      </c>
      <c r="AJ39" s="10">
        <v>4</v>
      </c>
      <c r="AK39" s="5">
        <v>4</v>
      </c>
      <c r="AL39" s="10">
        <v>4</v>
      </c>
      <c r="AM39" s="5">
        <v>3</v>
      </c>
      <c r="AN39" s="10">
        <v>3</v>
      </c>
      <c r="AO39" s="5">
        <v>2</v>
      </c>
      <c r="AP39" s="10">
        <v>3</v>
      </c>
      <c r="AQ39" s="5">
        <v>3</v>
      </c>
      <c r="AR39" s="10">
        <v>3</v>
      </c>
      <c r="AS39" s="5">
        <v>3</v>
      </c>
      <c r="AT39" s="21">
        <v>3</v>
      </c>
      <c r="AU39" s="21">
        <v>2.875</v>
      </c>
      <c r="AV39" s="21">
        <f t="shared" si="0"/>
        <v>-0.125</v>
      </c>
      <c r="AW39" s="21" t="str">
        <f t="shared" si="1"/>
        <v>N</v>
      </c>
      <c r="AX39" s="10">
        <v>3</v>
      </c>
      <c r="AY39" s="5">
        <v>2</v>
      </c>
      <c r="AZ39" s="10">
        <v>5</v>
      </c>
      <c r="BA39" s="5">
        <v>4</v>
      </c>
      <c r="BB39" s="10">
        <v>2</v>
      </c>
      <c r="BC39" s="5">
        <v>2</v>
      </c>
      <c r="BD39" s="10">
        <v>4</v>
      </c>
      <c r="BE39" s="5">
        <v>4</v>
      </c>
      <c r="BF39" s="10">
        <v>4</v>
      </c>
      <c r="BG39" s="5">
        <v>3</v>
      </c>
      <c r="BH39" s="21">
        <v>3.6</v>
      </c>
      <c r="BI39" s="21">
        <v>3</v>
      </c>
      <c r="BJ39" s="21">
        <f t="shared" si="2"/>
        <v>-0.60000000000000009</v>
      </c>
      <c r="BK39" s="21" t="str">
        <f t="shared" si="3"/>
        <v>N</v>
      </c>
      <c r="BL39" s="10">
        <v>4</v>
      </c>
      <c r="BM39" s="5">
        <v>3</v>
      </c>
      <c r="BN39" s="10">
        <v>4</v>
      </c>
      <c r="BO39" s="5">
        <v>3</v>
      </c>
      <c r="BP39" s="10">
        <v>3</v>
      </c>
      <c r="BQ39" s="5">
        <v>4</v>
      </c>
      <c r="BR39" s="10">
        <v>5</v>
      </c>
      <c r="BS39" s="5">
        <v>3</v>
      </c>
      <c r="BT39" s="10">
        <v>4</v>
      </c>
      <c r="BU39" s="5">
        <v>3</v>
      </c>
      <c r="BV39" s="10">
        <v>3</v>
      </c>
      <c r="BW39" s="5">
        <v>3</v>
      </c>
      <c r="BX39" s="10">
        <v>2</v>
      </c>
      <c r="BY39" s="5">
        <v>2</v>
      </c>
      <c r="BZ39" s="10">
        <v>3</v>
      </c>
      <c r="CA39" s="5">
        <v>2</v>
      </c>
      <c r="CB39" s="10">
        <v>3</v>
      </c>
      <c r="CC39" s="5">
        <v>2</v>
      </c>
      <c r="CD39" s="10">
        <v>3</v>
      </c>
      <c r="CE39" s="5">
        <v>2</v>
      </c>
      <c r="CF39" s="21">
        <v>3.4</v>
      </c>
      <c r="CG39" s="21">
        <v>2.8</v>
      </c>
      <c r="CH39" s="21">
        <f t="shared" si="4"/>
        <v>-0.60000000000000009</v>
      </c>
      <c r="CI39" s="21" t="str">
        <f t="shared" si="5"/>
        <v>N</v>
      </c>
      <c r="CJ39" s="10">
        <v>2</v>
      </c>
      <c r="CK39" s="5">
        <v>4</v>
      </c>
      <c r="CL39" s="10">
        <v>3</v>
      </c>
      <c r="CM39" s="5">
        <v>4</v>
      </c>
      <c r="CN39" s="10">
        <v>3</v>
      </c>
      <c r="CO39" s="5">
        <v>3</v>
      </c>
      <c r="CP39" s="10">
        <v>3</v>
      </c>
      <c r="CQ39" s="5">
        <v>3</v>
      </c>
      <c r="CR39" s="21">
        <v>2.75</v>
      </c>
      <c r="CS39" s="21">
        <v>3.5</v>
      </c>
      <c r="CT39" s="21">
        <f t="shared" si="6"/>
        <v>0.75</v>
      </c>
      <c r="CU39" s="21" t="str">
        <f t="shared" si="7"/>
        <v>Y</v>
      </c>
      <c r="CV39" s="10">
        <v>3</v>
      </c>
      <c r="CW39" s="5">
        <v>3</v>
      </c>
      <c r="CX39" s="10">
        <v>4</v>
      </c>
      <c r="CY39" s="5">
        <v>3</v>
      </c>
      <c r="CZ39" s="10">
        <v>4</v>
      </c>
      <c r="DA39" s="5">
        <v>4</v>
      </c>
      <c r="DB39" s="10">
        <v>4</v>
      </c>
      <c r="DC39" s="5">
        <v>4</v>
      </c>
      <c r="DD39" s="21">
        <v>3.75</v>
      </c>
      <c r="DE39" s="21">
        <v>3.25</v>
      </c>
      <c r="DF39" s="21">
        <f t="shared" si="8"/>
        <v>-0.5</v>
      </c>
      <c r="DG39" s="21" t="str">
        <f t="shared" si="9"/>
        <v>N</v>
      </c>
      <c r="DH39">
        <v>72</v>
      </c>
      <c r="DI39" s="3">
        <v>44392.104166666664</v>
      </c>
    </row>
    <row r="40" spans="1:113" x14ac:dyDescent="0.35">
      <c r="A40" s="5" t="s">
        <v>1005</v>
      </c>
      <c r="B40" t="s">
        <v>168</v>
      </c>
      <c r="C40" t="s">
        <v>702</v>
      </c>
      <c r="D40" t="s">
        <v>56</v>
      </c>
      <c r="E40" s="6" t="s">
        <v>58</v>
      </c>
      <c r="F40" s="6" t="s">
        <v>73</v>
      </c>
      <c r="G40" s="6" t="s">
        <v>58</v>
      </c>
      <c r="H40" s="6" t="s">
        <v>80</v>
      </c>
      <c r="I40" s="6" t="s">
        <v>968</v>
      </c>
      <c r="J40" s="10">
        <v>3</v>
      </c>
      <c r="K40" s="5">
        <v>5</v>
      </c>
      <c r="L40" s="5">
        <v>5</v>
      </c>
      <c r="M40" s="5">
        <v>5</v>
      </c>
      <c r="N40" s="10">
        <v>3</v>
      </c>
      <c r="O40" s="5">
        <v>3</v>
      </c>
      <c r="P40" s="10">
        <v>3</v>
      </c>
      <c r="Q40" s="5">
        <v>3</v>
      </c>
      <c r="R40" s="10">
        <v>3</v>
      </c>
      <c r="S40" s="5">
        <v>3</v>
      </c>
      <c r="T40" s="10">
        <v>3</v>
      </c>
      <c r="U40" s="5">
        <v>3</v>
      </c>
      <c r="V40" s="10">
        <v>3</v>
      </c>
      <c r="W40" s="5">
        <v>3</v>
      </c>
      <c r="X40" s="10">
        <v>3</v>
      </c>
      <c r="Y40" s="5">
        <v>3</v>
      </c>
      <c r="Z40" s="10">
        <v>3</v>
      </c>
      <c r="AA40" s="5">
        <v>3</v>
      </c>
      <c r="AB40" s="10">
        <v>3</v>
      </c>
      <c r="AC40" s="5">
        <v>3</v>
      </c>
      <c r="AD40" s="10">
        <v>3</v>
      </c>
      <c r="AE40" s="5">
        <v>3</v>
      </c>
      <c r="AF40" s="10">
        <v>3</v>
      </c>
      <c r="AG40" s="5">
        <v>3</v>
      </c>
      <c r="AH40" s="10">
        <v>3</v>
      </c>
      <c r="AI40" s="5">
        <v>3</v>
      </c>
      <c r="AJ40" s="10">
        <v>3</v>
      </c>
      <c r="AK40" s="5">
        <v>3</v>
      </c>
      <c r="AL40" s="10">
        <v>3</v>
      </c>
      <c r="AM40" s="5">
        <v>3</v>
      </c>
      <c r="AN40" s="10">
        <v>3</v>
      </c>
      <c r="AO40" s="5">
        <v>3</v>
      </c>
      <c r="AP40" s="10">
        <v>3</v>
      </c>
      <c r="AQ40" s="5">
        <v>3</v>
      </c>
      <c r="AR40" s="10">
        <v>3</v>
      </c>
      <c r="AS40" s="5">
        <v>3</v>
      </c>
      <c r="AT40" s="21">
        <v>3</v>
      </c>
      <c r="AU40" s="21">
        <v>3</v>
      </c>
      <c r="AV40" s="21">
        <f t="shared" si="0"/>
        <v>0</v>
      </c>
      <c r="AW40" s="21" t="str">
        <f t="shared" si="1"/>
        <v>N</v>
      </c>
      <c r="AX40" s="10">
        <v>3</v>
      </c>
      <c r="AY40" s="5">
        <v>3</v>
      </c>
      <c r="AZ40" s="10">
        <v>3</v>
      </c>
      <c r="BA40" s="5">
        <v>3</v>
      </c>
      <c r="BB40" s="10">
        <v>3</v>
      </c>
      <c r="BC40" s="5">
        <v>3</v>
      </c>
      <c r="BD40" s="10">
        <v>3</v>
      </c>
      <c r="BE40" s="5">
        <v>3</v>
      </c>
      <c r="BF40" s="10">
        <v>3</v>
      </c>
      <c r="BG40" s="5">
        <v>3</v>
      </c>
      <c r="BH40" s="21">
        <v>3</v>
      </c>
      <c r="BI40" s="21">
        <v>3</v>
      </c>
      <c r="BJ40" s="21">
        <f t="shared" si="2"/>
        <v>0</v>
      </c>
      <c r="BK40" s="21" t="str">
        <f t="shared" si="3"/>
        <v>N</v>
      </c>
      <c r="BL40" s="10">
        <v>3</v>
      </c>
      <c r="BM40" s="5">
        <v>3</v>
      </c>
      <c r="BN40" s="10">
        <v>3</v>
      </c>
      <c r="BO40" s="5">
        <v>3</v>
      </c>
      <c r="BP40" s="10">
        <v>3</v>
      </c>
      <c r="BQ40" s="5">
        <v>3</v>
      </c>
      <c r="BR40" s="10">
        <v>3</v>
      </c>
      <c r="BS40" s="5">
        <v>3</v>
      </c>
      <c r="BT40" s="10">
        <v>3</v>
      </c>
      <c r="BU40" s="5">
        <v>3</v>
      </c>
      <c r="BV40" s="10">
        <v>3</v>
      </c>
      <c r="BW40" s="5">
        <v>3</v>
      </c>
      <c r="BX40" s="10">
        <v>3</v>
      </c>
      <c r="BY40" s="5">
        <v>3</v>
      </c>
      <c r="BZ40" s="10">
        <v>3</v>
      </c>
      <c r="CA40" s="5">
        <v>3</v>
      </c>
      <c r="CB40" s="10">
        <v>3</v>
      </c>
      <c r="CC40" s="5">
        <v>3</v>
      </c>
      <c r="CD40" s="10">
        <v>3</v>
      </c>
      <c r="CE40" s="5">
        <v>3</v>
      </c>
      <c r="CF40" s="21">
        <v>3</v>
      </c>
      <c r="CG40" s="21">
        <v>3</v>
      </c>
      <c r="CH40" s="21">
        <f t="shared" si="4"/>
        <v>0</v>
      </c>
      <c r="CI40" s="21" t="str">
        <f t="shared" si="5"/>
        <v>N</v>
      </c>
      <c r="CJ40" s="10">
        <v>3</v>
      </c>
      <c r="CK40" s="5">
        <v>3</v>
      </c>
      <c r="CL40" s="10">
        <v>3</v>
      </c>
      <c r="CM40" s="5">
        <v>3</v>
      </c>
      <c r="CN40" s="10">
        <v>3</v>
      </c>
      <c r="CO40" s="5">
        <v>3</v>
      </c>
      <c r="CP40" s="10">
        <v>3</v>
      </c>
      <c r="CQ40" s="5">
        <v>3</v>
      </c>
      <c r="CR40" s="21">
        <v>3</v>
      </c>
      <c r="CS40" s="21">
        <v>3</v>
      </c>
      <c r="CT40" s="21">
        <f t="shared" si="6"/>
        <v>0</v>
      </c>
      <c r="CU40" s="21" t="str">
        <f t="shared" si="7"/>
        <v>N</v>
      </c>
      <c r="CV40" s="10">
        <v>3</v>
      </c>
      <c r="CW40" s="5">
        <v>3</v>
      </c>
      <c r="CX40" s="10">
        <v>3</v>
      </c>
      <c r="CY40" s="5">
        <v>3</v>
      </c>
      <c r="CZ40" s="10">
        <v>3</v>
      </c>
      <c r="DA40" s="5">
        <v>3</v>
      </c>
      <c r="DB40" s="10">
        <v>3</v>
      </c>
      <c r="DC40" s="5">
        <v>3</v>
      </c>
      <c r="DD40" s="21">
        <v>3</v>
      </c>
      <c r="DE40" s="21">
        <v>3</v>
      </c>
      <c r="DF40" s="21">
        <f t="shared" si="8"/>
        <v>0</v>
      </c>
      <c r="DG40" s="21" t="str">
        <f t="shared" si="9"/>
        <v>N</v>
      </c>
      <c r="DH40">
        <v>106</v>
      </c>
      <c r="DI40" s="3">
        <v>44398.556250000001</v>
      </c>
    </row>
    <row r="41" spans="1:113" x14ac:dyDescent="0.35">
      <c r="A41" s="5" t="s">
        <v>1006</v>
      </c>
      <c r="B41" t="s">
        <v>168</v>
      </c>
      <c r="C41" t="s">
        <v>705</v>
      </c>
      <c r="D41" t="s">
        <v>63</v>
      </c>
      <c r="E41" s="6" t="s">
        <v>52</v>
      </c>
      <c r="F41" s="6" t="s">
        <v>77</v>
      </c>
      <c r="G41" s="6" t="s">
        <v>52</v>
      </c>
      <c r="H41" s="6" t="s">
        <v>59</v>
      </c>
      <c r="I41" s="6" t="s">
        <v>968</v>
      </c>
      <c r="J41" s="10">
        <v>5</v>
      </c>
      <c r="K41" s="5">
        <v>5</v>
      </c>
      <c r="L41" s="5">
        <v>5</v>
      </c>
      <c r="M41" s="5">
        <v>5</v>
      </c>
      <c r="N41" s="10">
        <v>4</v>
      </c>
      <c r="O41" s="5">
        <v>5</v>
      </c>
      <c r="P41" s="10">
        <v>4</v>
      </c>
      <c r="Q41" s="5">
        <v>4</v>
      </c>
      <c r="R41" s="10">
        <v>5</v>
      </c>
      <c r="S41" s="5">
        <v>3</v>
      </c>
      <c r="T41" s="10">
        <v>3</v>
      </c>
      <c r="U41" s="5">
        <v>4</v>
      </c>
      <c r="V41" s="10">
        <v>3</v>
      </c>
      <c r="W41" s="5">
        <v>5</v>
      </c>
      <c r="X41" s="10">
        <v>3</v>
      </c>
      <c r="Y41" s="5">
        <v>5</v>
      </c>
      <c r="Z41" s="10">
        <v>3</v>
      </c>
      <c r="AA41" s="5">
        <v>5</v>
      </c>
      <c r="AB41" s="10">
        <v>3</v>
      </c>
      <c r="AC41" s="5">
        <v>3</v>
      </c>
      <c r="AD41" s="10">
        <v>3</v>
      </c>
      <c r="AE41" s="5">
        <v>5</v>
      </c>
      <c r="AF41" s="10">
        <v>3</v>
      </c>
      <c r="AG41" s="5">
        <v>5</v>
      </c>
      <c r="AH41" s="10">
        <v>3</v>
      </c>
      <c r="AI41" s="5">
        <v>2</v>
      </c>
      <c r="AJ41" s="10">
        <v>3</v>
      </c>
      <c r="AK41" s="5">
        <v>3</v>
      </c>
      <c r="AL41" s="10">
        <v>3</v>
      </c>
      <c r="AM41" s="5">
        <v>3</v>
      </c>
      <c r="AN41" s="10">
        <v>3</v>
      </c>
      <c r="AO41" s="5">
        <v>3</v>
      </c>
      <c r="AP41" s="10">
        <v>3</v>
      </c>
      <c r="AQ41" s="5">
        <v>3</v>
      </c>
      <c r="AR41" s="10">
        <v>3</v>
      </c>
      <c r="AS41" s="5">
        <v>3</v>
      </c>
      <c r="AT41" s="21">
        <v>3.25</v>
      </c>
      <c r="AU41" s="21">
        <v>3.8125</v>
      </c>
      <c r="AV41" s="21">
        <f t="shared" si="0"/>
        <v>0.5625</v>
      </c>
      <c r="AW41" s="21" t="str">
        <f t="shared" si="1"/>
        <v>Y</v>
      </c>
      <c r="AX41" s="10">
        <v>3</v>
      </c>
      <c r="AY41" s="5">
        <v>3</v>
      </c>
      <c r="AZ41" s="10">
        <v>3</v>
      </c>
      <c r="BA41" s="5">
        <v>3</v>
      </c>
      <c r="BB41" s="10">
        <v>3</v>
      </c>
      <c r="BC41" s="5">
        <v>4</v>
      </c>
      <c r="BD41" s="10">
        <v>3</v>
      </c>
      <c r="BE41" s="5">
        <v>3</v>
      </c>
      <c r="BF41" s="10">
        <v>3</v>
      </c>
      <c r="BG41" s="5">
        <v>3</v>
      </c>
      <c r="BH41" s="21">
        <v>3</v>
      </c>
      <c r="BI41" s="21">
        <v>3.2</v>
      </c>
      <c r="BJ41" s="21">
        <f t="shared" si="2"/>
        <v>0.20000000000000018</v>
      </c>
      <c r="BK41" s="21" t="str">
        <f t="shared" si="3"/>
        <v>Y</v>
      </c>
      <c r="BL41" s="10">
        <v>4</v>
      </c>
      <c r="BM41" s="5">
        <v>4</v>
      </c>
      <c r="BN41" s="10">
        <v>3</v>
      </c>
      <c r="BO41" s="5">
        <v>1</v>
      </c>
      <c r="BP41" s="10">
        <v>3</v>
      </c>
      <c r="BQ41" s="5">
        <v>3</v>
      </c>
      <c r="BR41" s="10">
        <v>3</v>
      </c>
      <c r="BS41" s="5">
        <v>3</v>
      </c>
      <c r="BT41" s="10">
        <v>3</v>
      </c>
      <c r="BU41" s="5">
        <v>3</v>
      </c>
      <c r="BV41" s="10">
        <v>3</v>
      </c>
      <c r="BW41" s="5">
        <v>3</v>
      </c>
      <c r="BX41" s="10">
        <v>3</v>
      </c>
      <c r="BY41" s="5">
        <v>3</v>
      </c>
      <c r="BZ41" s="10">
        <v>3</v>
      </c>
      <c r="CA41" s="5">
        <v>3</v>
      </c>
      <c r="CB41" s="10">
        <v>3</v>
      </c>
      <c r="CC41" s="5">
        <v>3</v>
      </c>
      <c r="CD41" s="10">
        <v>3</v>
      </c>
      <c r="CE41" s="5">
        <v>3</v>
      </c>
      <c r="CF41" s="21">
        <v>3.1</v>
      </c>
      <c r="CG41" s="21">
        <v>2.9</v>
      </c>
      <c r="CH41" s="21">
        <f t="shared" si="4"/>
        <v>-0.20000000000000018</v>
      </c>
      <c r="CI41" s="21" t="str">
        <f t="shared" si="5"/>
        <v>N</v>
      </c>
      <c r="CJ41" s="10">
        <v>3</v>
      </c>
      <c r="CK41" s="5">
        <v>4</v>
      </c>
      <c r="CL41" s="10">
        <v>3</v>
      </c>
      <c r="CM41" s="5">
        <v>2</v>
      </c>
      <c r="CN41" s="10">
        <v>3</v>
      </c>
      <c r="CO41" s="5">
        <v>4</v>
      </c>
      <c r="CP41" s="10">
        <v>5</v>
      </c>
      <c r="CQ41" s="5">
        <v>4</v>
      </c>
      <c r="CR41" s="21">
        <v>3.5</v>
      </c>
      <c r="CS41" s="21">
        <v>3.5</v>
      </c>
      <c r="CT41" s="21">
        <f t="shared" si="6"/>
        <v>0</v>
      </c>
      <c r="CU41" s="21" t="str">
        <f t="shared" si="7"/>
        <v>N</v>
      </c>
      <c r="CV41" s="10">
        <v>3</v>
      </c>
      <c r="CW41" s="5">
        <v>3</v>
      </c>
      <c r="CX41" s="10">
        <v>3</v>
      </c>
      <c r="CY41" s="5">
        <v>3</v>
      </c>
      <c r="CZ41" s="10">
        <v>3</v>
      </c>
      <c r="DA41" s="5">
        <v>3</v>
      </c>
      <c r="DB41" s="10">
        <v>3</v>
      </c>
      <c r="DC41" s="5">
        <v>3</v>
      </c>
      <c r="DD41" s="21">
        <v>3</v>
      </c>
      <c r="DE41" s="21">
        <v>2.75</v>
      </c>
      <c r="DF41" s="21">
        <f t="shared" si="8"/>
        <v>-0.25</v>
      </c>
      <c r="DG41" s="21" t="str">
        <f t="shared" si="9"/>
        <v>N</v>
      </c>
      <c r="DH41">
        <v>103</v>
      </c>
      <c r="DI41" s="3">
        <v>44398.542361111111</v>
      </c>
    </row>
    <row r="42" spans="1:113" x14ac:dyDescent="0.35">
      <c r="A42" s="5" t="s">
        <v>1007</v>
      </c>
      <c r="B42" t="s">
        <v>168</v>
      </c>
      <c r="C42" t="s">
        <v>705</v>
      </c>
      <c r="D42" t="s">
        <v>56</v>
      </c>
      <c r="E42" s="6" t="s">
        <v>58</v>
      </c>
      <c r="F42" s="6" t="s">
        <v>73</v>
      </c>
      <c r="G42" s="6" t="s">
        <v>58</v>
      </c>
      <c r="H42" s="6" t="s">
        <v>116</v>
      </c>
      <c r="I42" s="6" t="s">
        <v>968</v>
      </c>
      <c r="J42" s="10">
        <v>4</v>
      </c>
      <c r="K42" s="5">
        <v>4</v>
      </c>
      <c r="L42" s="5">
        <v>4</v>
      </c>
      <c r="M42" s="5">
        <v>4</v>
      </c>
      <c r="N42" s="10">
        <v>3</v>
      </c>
      <c r="O42" s="5">
        <v>4</v>
      </c>
      <c r="P42" s="10">
        <v>3</v>
      </c>
      <c r="Q42" s="5">
        <v>3</v>
      </c>
      <c r="R42" s="10">
        <v>5</v>
      </c>
      <c r="S42" s="5">
        <v>4</v>
      </c>
      <c r="T42" s="10">
        <v>3</v>
      </c>
      <c r="U42" s="5">
        <v>3</v>
      </c>
      <c r="V42" s="10">
        <v>3</v>
      </c>
      <c r="W42" s="5">
        <v>3</v>
      </c>
      <c r="X42" s="10">
        <v>3</v>
      </c>
      <c r="Y42" s="5">
        <v>3</v>
      </c>
      <c r="Z42" s="10">
        <v>4</v>
      </c>
      <c r="AA42" s="5">
        <v>4</v>
      </c>
      <c r="AB42" s="10">
        <v>4</v>
      </c>
      <c r="AC42" s="5">
        <v>4</v>
      </c>
      <c r="AD42" s="10">
        <v>3</v>
      </c>
      <c r="AE42" s="5">
        <v>3</v>
      </c>
      <c r="AF42" s="10">
        <v>3</v>
      </c>
      <c r="AG42" s="5">
        <v>3</v>
      </c>
      <c r="AH42" s="10">
        <v>3</v>
      </c>
      <c r="AI42" s="5">
        <v>3</v>
      </c>
      <c r="AJ42" s="10">
        <v>4</v>
      </c>
      <c r="AK42" s="5">
        <v>3</v>
      </c>
      <c r="AL42" s="10">
        <v>4</v>
      </c>
      <c r="AM42" s="5">
        <v>3</v>
      </c>
      <c r="AN42" s="10">
        <v>4</v>
      </c>
      <c r="AO42" s="5">
        <v>3</v>
      </c>
      <c r="AP42" s="10">
        <v>3</v>
      </c>
      <c r="AQ42" s="5">
        <v>3</v>
      </c>
      <c r="AR42" s="10">
        <v>2</v>
      </c>
      <c r="AS42" s="5">
        <v>3</v>
      </c>
      <c r="AT42" s="21">
        <v>3.375</v>
      </c>
      <c r="AU42" s="21">
        <v>3.25</v>
      </c>
      <c r="AV42" s="21">
        <f t="shared" si="0"/>
        <v>-0.125</v>
      </c>
      <c r="AW42" s="21" t="str">
        <f t="shared" si="1"/>
        <v>N</v>
      </c>
      <c r="AX42" s="10">
        <v>4</v>
      </c>
      <c r="AY42" s="5">
        <v>3</v>
      </c>
      <c r="AZ42" s="10">
        <v>3</v>
      </c>
      <c r="BA42" s="5">
        <v>2</v>
      </c>
      <c r="BB42" s="10">
        <v>3</v>
      </c>
      <c r="BC42" s="5">
        <v>3</v>
      </c>
      <c r="BD42" s="10">
        <v>2</v>
      </c>
      <c r="BE42" s="5">
        <v>3</v>
      </c>
      <c r="BF42" s="10">
        <v>3</v>
      </c>
      <c r="BG42" s="5">
        <v>3</v>
      </c>
      <c r="BH42" s="21">
        <v>3</v>
      </c>
      <c r="BI42" s="21">
        <v>2.8</v>
      </c>
      <c r="BJ42" s="21">
        <f t="shared" si="2"/>
        <v>-0.20000000000000018</v>
      </c>
      <c r="BK42" s="21" t="str">
        <f t="shared" si="3"/>
        <v>N</v>
      </c>
      <c r="BL42" s="10">
        <v>4</v>
      </c>
      <c r="BM42" s="5">
        <v>3</v>
      </c>
      <c r="BN42" s="10">
        <v>4</v>
      </c>
      <c r="BO42" s="5">
        <v>3</v>
      </c>
      <c r="BP42" s="10">
        <v>5</v>
      </c>
      <c r="BQ42" s="5">
        <v>4</v>
      </c>
      <c r="BR42" s="10">
        <v>5</v>
      </c>
      <c r="BS42" s="5">
        <v>3</v>
      </c>
      <c r="BT42" s="10">
        <v>4</v>
      </c>
      <c r="BU42" s="5">
        <v>3</v>
      </c>
      <c r="BV42" s="10">
        <v>5</v>
      </c>
      <c r="BW42" s="5">
        <v>4</v>
      </c>
      <c r="BX42" s="10">
        <v>5</v>
      </c>
      <c r="BY42" s="5">
        <v>4</v>
      </c>
      <c r="BZ42" s="10">
        <v>4</v>
      </c>
      <c r="CA42" s="5">
        <v>3</v>
      </c>
      <c r="CB42" s="10">
        <v>4</v>
      </c>
      <c r="CC42" s="5">
        <v>3</v>
      </c>
      <c r="CD42" s="10">
        <v>4</v>
      </c>
      <c r="CE42" s="5">
        <v>3</v>
      </c>
      <c r="CF42" s="21">
        <v>4.4000000000000004</v>
      </c>
      <c r="CG42" s="21">
        <v>3.4</v>
      </c>
      <c r="CH42" s="21">
        <f t="shared" si="4"/>
        <v>-1.0000000000000004</v>
      </c>
      <c r="CI42" s="21" t="str">
        <f t="shared" si="5"/>
        <v>N</v>
      </c>
      <c r="CJ42" s="10">
        <v>3</v>
      </c>
      <c r="CK42" s="5">
        <v>4</v>
      </c>
      <c r="CL42" s="10">
        <v>3</v>
      </c>
      <c r="CM42" s="5">
        <v>3</v>
      </c>
      <c r="CN42" s="10">
        <v>3</v>
      </c>
      <c r="CO42" s="5">
        <v>3</v>
      </c>
      <c r="CP42" s="10">
        <v>4</v>
      </c>
      <c r="CQ42" s="5">
        <v>4</v>
      </c>
      <c r="CR42" s="21">
        <v>3.25</v>
      </c>
      <c r="CS42" s="21">
        <v>3.5</v>
      </c>
      <c r="CT42" s="21">
        <f t="shared" si="6"/>
        <v>0.25</v>
      </c>
      <c r="CU42" s="21" t="str">
        <f t="shared" si="7"/>
        <v>Y</v>
      </c>
      <c r="CV42" s="10">
        <v>4</v>
      </c>
      <c r="CW42" s="5">
        <v>3</v>
      </c>
      <c r="CX42" s="10">
        <v>3</v>
      </c>
      <c r="CY42" s="5">
        <v>3</v>
      </c>
      <c r="CZ42" s="10">
        <v>4</v>
      </c>
      <c r="DA42" s="5">
        <v>3</v>
      </c>
      <c r="DB42" s="10">
        <v>3</v>
      </c>
      <c r="DC42" s="5">
        <v>2</v>
      </c>
      <c r="DD42" s="21">
        <v>3.5</v>
      </c>
      <c r="DE42" s="21">
        <v>2.75</v>
      </c>
      <c r="DF42" s="21">
        <f t="shared" si="8"/>
        <v>-0.75</v>
      </c>
      <c r="DG42" s="21" t="str">
        <f t="shared" si="9"/>
        <v>N</v>
      </c>
      <c r="DH42">
        <v>92</v>
      </c>
      <c r="DI42" s="3">
        <v>44393.582638888889</v>
      </c>
    </row>
    <row r="43" spans="1:113" x14ac:dyDescent="0.35">
      <c r="A43" s="5" t="s">
        <v>1008</v>
      </c>
      <c r="B43" t="s">
        <v>168</v>
      </c>
      <c r="C43" t="s">
        <v>705</v>
      </c>
      <c r="D43" t="s">
        <v>56</v>
      </c>
      <c r="E43" s="6" t="s">
        <v>52</v>
      </c>
      <c r="F43" s="6" t="s">
        <v>90</v>
      </c>
      <c r="G43" s="6" t="s">
        <v>58</v>
      </c>
      <c r="H43" s="6" t="s">
        <v>85</v>
      </c>
      <c r="I43" s="6" t="s">
        <v>968</v>
      </c>
      <c r="J43" s="10">
        <v>7</v>
      </c>
      <c r="K43" s="5">
        <v>5</v>
      </c>
      <c r="L43" s="5">
        <v>5</v>
      </c>
      <c r="M43" s="5">
        <v>5</v>
      </c>
      <c r="N43" s="10">
        <v>5</v>
      </c>
      <c r="O43" s="5">
        <v>5</v>
      </c>
      <c r="P43" s="10">
        <v>5</v>
      </c>
      <c r="Q43" s="5">
        <v>5</v>
      </c>
      <c r="R43" s="10">
        <v>5</v>
      </c>
      <c r="S43" s="5">
        <v>5</v>
      </c>
      <c r="T43" s="10">
        <v>5</v>
      </c>
      <c r="U43" s="5">
        <v>5</v>
      </c>
      <c r="V43" s="10">
        <v>4</v>
      </c>
      <c r="W43" s="5">
        <v>4</v>
      </c>
      <c r="X43" s="10">
        <v>2</v>
      </c>
      <c r="Y43" s="5">
        <v>4</v>
      </c>
      <c r="Z43" s="10">
        <v>4</v>
      </c>
      <c r="AA43" s="5">
        <v>5</v>
      </c>
      <c r="AB43" s="10">
        <v>2</v>
      </c>
      <c r="AC43" s="5">
        <v>2</v>
      </c>
      <c r="AD43" s="10">
        <v>5</v>
      </c>
      <c r="AE43" s="5">
        <v>5</v>
      </c>
      <c r="AF43" s="10">
        <v>2</v>
      </c>
      <c r="AG43" s="5">
        <v>2</v>
      </c>
      <c r="AH43" s="10">
        <v>4</v>
      </c>
      <c r="AI43" s="5">
        <v>5</v>
      </c>
      <c r="AJ43" s="10">
        <v>5</v>
      </c>
      <c r="AK43" s="5">
        <v>5</v>
      </c>
      <c r="AL43" s="10">
        <v>5</v>
      </c>
      <c r="AM43" s="5">
        <v>5</v>
      </c>
      <c r="AN43" s="10">
        <v>5</v>
      </c>
      <c r="AO43" s="5">
        <v>5</v>
      </c>
      <c r="AP43" s="10">
        <v>5</v>
      </c>
      <c r="AQ43" s="5">
        <v>5</v>
      </c>
      <c r="AR43" s="10">
        <v>5</v>
      </c>
      <c r="AS43" s="5">
        <v>5</v>
      </c>
      <c r="AT43" s="21">
        <v>4.25</v>
      </c>
      <c r="AU43" s="21">
        <v>4.5</v>
      </c>
      <c r="AV43" s="21">
        <f t="shared" si="0"/>
        <v>0.25</v>
      </c>
      <c r="AW43" s="21" t="str">
        <f t="shared" si="1"/>
        <v>Y</v>
      </c>
      <c r="AX43" s="10">
        <v>2</v>
      </c>
      <c r="AY43" s="5">
        <v>2</v>
      </c>
      <c r="AZ43" s="10">
        <v>2</v>
      </c>
      <c r="BA43" s="5">
        <v>1</v>
      </c>
      <c r="BB43" s="10">
        <v>3</v>
      </c>
      <c r="BC43" s="5">
        <v>5</v>
      </c>
      <c r="BD43" s="10">
        <v>4</v>
      </c>
      <c r="BE43" s="5">
        <v>1</v>
      </c>
      <c r="BF43" s="10">
        <v>1</v>
      </c>
      <c r="BG43" s="5">
        <v>1</v>
      </c>
      <c r="BH43" s="21">
        <v>2.4</v>
      </c>
      <c r="BI43" s="21">
        <v>2</v>
      </c>
      <c r="BJ43" s="21">
        <f t="shared" si="2"/>
        <v>-0.39999999999999991</v>
      </c>
      <c r="BK43" s="21" t="str">
        <f t="shared" si="3"/>
        <v>N</v>
      </c>
      <c r="BL43" s="10">
        <v>5</v>
      </c>
      <c r="BM43" s="5">
        <v>5</v>
      </c>
      <c r="BN43" s="10">
        <v>4</v>
      </c>
      <c r="BO43" s="5">
        <v>4</v>
      </c>
      <c r="BP43" s="10">
        <v>1</v>
      </c>
      <c r="BQ43" s="5">
        <v>4</v>
      </c>
      <c r="BR43" s="10">
        <v>3</v>
      </c>
      <c r="BS43" s="5">
        <v>5</v>
      </c>
      <c r="BT43" s="10">
        <v>4</v>
      </c>
      <c r="BU43" s="5">
        <v>5</v>
      </c>
      <c r="BV43" s="10">
        <v>4</v>
      </c>
      <c r="BW43" s="5">
        <v>5</v>
      </c>
      <c r="BX43" s="10">
        <v>4</v>
      </c>
      <c r="BY43" s="5">
        <v>5</v>
      </c>
      <c r="BZ43" s="10">
        <v>4</v>
      </c>
      <c r="CA43" s="5">
        <v>5</v>
      </c>
      <c r="CB43" s="10">
        <v>4</v>
      </c>
      <c r="CC43" s="5">
        <v>5</v>
      </c>
      <c r="CD43" s="10">
        <v>4</v>
      </c>
      <c r="CE43" s="5">
        <v>5</v>
      </c>
      <c r="CF43" s="21">
        <v>3.7</v>
      </c>
      <c r="CG43" s="21">
        <v>4.7</v>
      </c>
      <c r="CH43" s="21">
        <f t="shared" si="4"/>
        <v>1</v>
      </c>
      <c r="CI43" s="21" t="str">
        <f t="shared" si="5"/>
        <v>Y</v>
      </c>
      <c r="CJ43" s="10">
        <v>3</v>
      </c>
      <c r="CK43" s="5">
        <v>5</v>
      </c>
      <c r="CL43" s="10">
        <v>3</v>
      </c>
      <c r="CM43" s="5">
        <v>3</v>
      </c>
      <c r="CN43" s="10">
        <v>4</v>
      </c>
      <c r="CO43" s="5">
        <v>4</v>
      </c>
      <c r="CP43" s="10">
        <v>4</v>
      </c>
      <c r="CQ43" s="5">
        <v>4</v>
      </c>
      <c r="CR43" s="21">
        <v>3.5</v>
      </c>
      <c r="CS43" s="21">
        <v>4</v>
      </c>
      <c r="CT43" s="21">
        <f t="shared" si="6"/>
        <v>0.5</v>
      </c>
      <c r="CU43" s="21" t="str">
        <f t="shared" si="7"/>
        <v>Y</v>
      </c>
      <c r="CV43" s="10">
        <v>5</v>
      </c>
      <c r="CW43" s="5">
        <v>4</v>
      </c>
      <c r="CX43" s="10">
        <v>4</v>
      </c>
      <c r="CY43" s="5">
        <v>3</v>
      </c>
      <c r="CZ43" s="10">
        <v>2</v>
      </c>
      <c r="DA43" s="5">
        <v>3</v>
      </c>
      <c r="DB43" s="10">
        <v>2</v>
      </c>
      <c r="DC43" s="5">
        <v>2</v>
      </c>
      <c r="DD43" s="21">
        <v>3.25</v>
      </c>
      <c r="DE43" s="21">
        <v>3.25</v>
      </c>
      <c r="DF43" s="21">
        <f t="shared" si="8"/>
        <v>0</v>
      </c>
      <c r="DG43" s="21" t="str">
        <f t="shared" si="9"/>
        <v>N</v>
      </c>
      <c r="DH43">
        <v>84</v>
      </c>
      <c r="DI43" s="3">
        <v>44393.122916666667</v>
      </c>
    </row>
    <row r="44" spans="1:113" x14ac:dyDescent="0.35">
      <c r="A44" s="5" t="s">
        <v>1009</v>
      </c>
      <c r="B44" t="s">
        <v>126</v>
      </c>
      <c r="C44" t="s">
        <v>702</v>
      </c>
      <c r="D44" t="s">
        <v>63</v>
      </c>
      <c r="E44" s="6" t="s">
        <v>58</v>
      </c>
      <c r="F44" s="6" t="s">
        <v>73</v>
      </c>
      <c r="G44" s="6" t="s">
        <v>58</v>
      </c>
      <c r="H44" s="6" t="s">
        <v>74</v>
      </c>
      <c r="I44" s="6" t="s">
        <v>968</v>
      </c>
      <c r="J44" s="10">
        <v>3</v>
      </c>
      <c r="K44" s="5">
        <v>5</v>
      </c>
      <c r="L44" s="5">
        <v>5</v>
      </c>
      <c r="M44" s="5">
        <v>5</v>
      </c>
      <c r="N44" s="10">
        <v>3</v>
      </c>
      <c r="O44" s="5">
        <v>3</v>
      </c>
      <c r="P44" s="10">
        <v>3</v>
      </c>
      <c r="Q44" s="5">
        <v>3</v>
      </c>
      <c r="R44" s="10">
        <v>4</v>
      </c>
      <c r="S44" s="5">
        <v>4</v>
      </c>
      <c r="T44" s="10">
        <v>4</v>
      </c>
      <c r="U44" s="5">
        <v>4</v>
      </c>
      <c r="V44" s="10">
        <v>5</v>
      </c>
      <c r="W44" s="5">
        <v>4</v>
      </c>
      <c r="X44" s="10">
        <v>3</v>
      </c>
      <c r="Y44" s="5">
        <v>3</v>
      </c>
      <c r="Z44" s="10">
        <v>5</v>
      </c>
      <c r="AA44" s="5">
        <v>5</v>
      </c>
      <c r="AB44" s="10">
        <v>2</v>
      </c>
      <c r="AC44" s="5">
        <v>1</v>
      </c>
      <c r="AD44" s="10">
        <v>4</v>
      </c>
      <c r="AE44" s="5">
        <v>4</v>
      </c>
      <c r="AF44" s="10">
        <v>3</v>
      </c>
      <c r="AG44" s="5">
        <v>3</v>
      </c>
      <c r="AH44" s="10">
        <v>3</v>
      </c>
      <c r="AI44" s="5">
        <v>4</v>
      </c>
      <c r="AJ44" s="10">
        <v>5</v>
      </c>
      <c r="AK44" s="5">
        <v>4</v>
      </c>
      <c r="AL44" s="10">
        <v>4</v>
      </c>
      <c r="AM44" s="5">
        <v>4</v>
      </c>
      <c r="AN44" s="10">
        <v>4</v>
      </c>
      <c r="AO44" s="5">
        <v>4</v>
      </c>
      <c r="AP44" s="10">
        <v>3</v>
      </c>
      <c r="AQ44" s="5">
        <v>3</v>
      </c>
      <c r="AR44" s="10">
        <v>3</v>
      </c>
      <c r="AS44" s="5">
        <v>3</v>
      </c>
      <c r="AT44" s="21">
        <v>3.625</v>
      </c>
      <c r="AU44" s="21">
        <v>3.5</v>
      </c>
      <c r="AV44" s="21">
        <f t="shared" si="0"/>
        <v>-0.125</v>
      </c>
      <c r="AW44" s="21" t="str">
        <f t="shared" si="1"/>
        <v>N</v>
      </c>
      <c r="AX44" s="10">
        <v>2</v>
      </c>
      <c r="AY44" s="5">
        <v>2</v>
      </c>
      <c r="AZ44" s="10">
        <v>2</v>
      </c>
      <c r="BA44" s="5">
        <v>2</v>
      </c>
      <c r="BB44" s="10">
        <v>4</v>
      </c>
      <c r="BC44" s="5">
        <v>4</v>
      </c>
      <c r="BD44" s="10">
        <v>2</v>
      </c>
      <c r="BE44" s="5">
        <v>2</v>
      </c>
      <c r="BF44" s="10">
        <v>3</v>
      </c>
      <c r="BG44" s="5">
        <v>4</v>
      </c>
      <c r="BH44" s="21">
        <v>2.6</v>
      </c>
      <c r="BI44" s="21">
        <v>2.8</v>
      </c>
      <c r="BJ44" s="21">
        <f t="shared" si="2"/>
        <v>0.19999999999999973</v>
      </c>
      <c r="BK44" s="21" t="str">
        <f t="shared" si="3"/>
        <v>Y</v>
      </c>
      <c r="BL44" s="10">
        <v>5</v>
      </c>
      <c r="BM44" s="5">
        <v>4</v>
      </c>
      <c r="BN44" s="10">
        <v>4</v>
      </c>
      <c r="BO44" s="5">
        <v>2</v>
      </c>
      <c r="BP44" s="10">
        <v>3</v>
      </c>
      <c r="BQ44" s="5">
        <v>4</v>
      </c>
      <c r="BR44" s="10">
        <v>3</v>
      </c>
      <c r="BS44" s="5">
        <v>4</v>
      </c>
      <c r="BT44" s="10">
        <v>2</v>
      </c>
      <c r="BU44" s="5">
        <v>3</v>
      </c>
      <c r="BV44" s="10">
        <v>5</v>
      </c>
      <c r="BW44" s="5">
        <v>5</v>
      </c>
      <c r="BX44" s="10">
        <v>5</v>
      </c>
      <c r="BY44" s="5">
        <v>5</v>
      </c>
      <c r="BZ44" s="10">
        <v>5</v>
      </c>
      <c r="CA44" s="5">
        <v>5</v>
      </c>
      <c r="CB44" s="10">
        <v>4</v>
      </c>
      <c r="CC44" s="5">
        <v>4</v>
      </c>
      <c r="CD44" s="10">
        <v>3</v>
      </c>
      <c r="CE44" s="5">
        <v>3</v>
      </c>
      <c r="CF44" s="21">
        <v>3.9</v>
      </c>
      <c r="CG44" s="21">
        <v>3.9</v>
      </c>
      <c r="CH44" s="21">
        <f t="shared" si="4"/>
        <v>0</v>
      </c>
      <c r="CI44" s="21" t="str">
        <f t="shared" si="5"/>
        <v>N</v>
      </c>
      <c r="CJ44" s="10">
        <v>4</v>
      </c>
      <c r="CK44" s="5">
        <v>4</v>
      </c>
      <c r="CL44" s="10">
        <v>3</v>
      </c>
      <c r="CM44" s="5">
        <v>3</v>
      </c>
      <c r="CN44" s="10">
        <v>4</v>
      </c>
      <c r="CO44" s="5">
        <v>3</v>
      </c>
      <c r="CP44" s="10">
        <v>4</v>
      </c>
      <c r="CQ44" s="5">
        <v>4</v>
      </c>
      <c r="CR44" s="21">
        <v>3.75</v>
      </c>
      <c r="CS44" s="21">
        <v>3.5</v>
      </c>
      <c r="CT44" s="21">
        <f t="shared" si="6"/>
        <v>-0.25</v>
      </c>
      <c r="CU44" s="21" t="str">
        <f t="shared" si="7"/>
        <v>N</v>
      </c>
      <c r="CV44" s="10">
        <v>2</v>
      </c>
      <c r="CW44" s="5">
        <v>5</v>
      </c>
      <c r="CX44" s="10">
        <v>5</v>
      </c>
      <c r="CY44" s="5">
        <v>5</v>
      </c>
      <c r="CZ44" s="10">
        <v>3</v>
      </c>
      <c r="DA44" s="5">
        <v>4</v>
      </c>
      <c r="DB44" s="10">
        <v>2</v>
      </c>
      <c r="DC44" s="5">
        <v>3</v>
      </c>
      <c r="DD44" s="21">
        <v>3</v>
      </c>
      <c r="DE44" s="21">
        <v>4</v>
      </c>
      <c r="DF44" s="21">
        <f t="shared" si="8"/>
        <v>1</v>
      </c>
      <c r="DG44" s="21" t="str">
        <f t="shared" si="9"/>
        <v>Y</v>
      </c>
      <c r="DH44">
        <v>1077</v>
      </c>
      <c r="DI44" s="3">
        <v>44444.347222222219</v>
      </c>
    </row>
    <row r="45" spans="1:113" x14ac:dyDescent="0.35">
      <c r="A45" s="5" t="s">
        <v>1010</v>
      </c>
      <c r="B45" t="s">
        <v>126</v>
      </c>
      <c r="C45" t="s">
        <v>715</v>
      </c>
      <c r="D45" t="s">
        <v>63</v>
      </c>
      <c r="E45" s="6" t="s">
        <v>52</v>
      </c>
      <c r="F45" s="6" t="s">
        <v>301</v>
      </c>
      <c r="G45" s="6" t="s">
        <v>58</v>
      </c>
      <c r="H45" s="6" t="s">
        <v>74</v>
      </c>
      <c r="I45" s="6" t="s">
        <v>968</v>
      </c>
      <c r="J45" s="10">
        <v>3</v>
      </c>
      <c r="K45" s="5">
        <v>4</v>
      </c>
      <c r="L45" s="5">
        <v>3</v>
      </c>
      <c r="M45" s="5">
        <v>3</v>
      </c>
      <c r="N45" s="10">
        <v>4</v>
      </c>
      <c r="O45" s="5">
        <v>5</v>
      </c>
      <c r="P45" s="10">
        <v>4</v>
      </c>
      <c r="Q45" s="5">
        <v>5</v>
      </c>
      <c r="R45" s="10">
        <v>3</v>
      </c>
      <c r="S45" s="5">
        <v>4</v>
      </c>
      <c r="T45" s="10">
        <v>5</v>
      </c>
      <c r="U45" s="5">
        <v>5</v>
      </c>
      <c r="V45" s="10">
        <v>3</v>
      </c>
      <c r="W45" s="5">
        <v>4</v>
      </c>
      <c r="X45" s="10">
        <v>2</v>
      </c>
      <c r="Y45" s="5">
        <v>2</v>
      </c>
      <c r="Z45" s="10">
        <v>2</v>
      </c>
      <c r="AA45" s="5">
        <v>4</v>
      </c>
      <c r="AB45" s="10">
        <v>2</v>
      </c>
      <c r="AC45" s="5">
        <v>2</v>
      </c>
      <c r="AD45" s="10">
        <v>2</v>
      </c>
      <c r="AE45" s="5">
        <v>2</v>
      </c>
      <c r="AF45" s="10">
        <v>2</v>
      </c>
      <c r="AG45" s="5">
        <v>2</v>
      </c>
      <c r="AH45" s="10">
        <v>2</v>
      </c>
      <c r="AI45" s="5">
        <v>2</v>
      </c>
      <c r="AJ45" s="10">
        <v>4</v>
      </c>
      <c r="AK45" s="5">
        <v>5</v>
      </c>
      <c r="AL45" s="10">
        <v>4</v>
      </c>
      <c r="AM45" s="5">
        <v>5</v>
      </c>
      <c r="AN45" s="10">
        <v>3</v>
      </c>
      <c r="AO45" s="5">
        <v>4</v>
      </c>
      <c r="AP45" s="10">
        <v>3</v>
      </c>
      <c r="AQ45" s="5">
        <v>4</v>
      </c>
      <c r="AR45" s="10">
        <v>2</v>
      </c>
      <c r="AS45" s="5">
        <v>4</v>
      </c>
      <c r="AT45" s="21">
        <v>2.9375</v>
      </c>
      <c r="AU45" s="21">
        <v>3.6875</v>
      </c>
      <c r="AV45" s="21">
        <f t="shared" si="0"/>
        <v>0.75</v>
      </c>
      <c r="AW45" s="21" t="str">
        <f t="shared" si="1"/>
        <v>Y</v>
      </c>
      <c r="AX45" s="10">
        <v>2</v>
      </c>
      <c r="AY45" s="5">
        <v>4</v>
      </c>
      <c r="AZ45" s="10">
        <v>4</v>
      </c>
      <c r="BA45" s="5">
        <v>4</v>
      </c>
      <c r="BB45" s="10">
        <v>4</v>
      </c>
      <c r="BC45" s="5">
        <v>2</v>
      </c>
      <c r="BD45" s="10">
        <v>4</v>
      </c>
      <c r="BE45" s="5">
        <v>3</v>
      </c>
      <c r="BF45" s="10">
        <v>2</v>
      </c>
      <c r="BG45" s="5">
        <v>4</v>
      </c>
      <c r="BH45" s="21">
        <v>3.2</v>
      </c>
      <c r="BI45" s="21">
        <v>3.4</v>
      </c>
      <c r="BJ45" s="21">
        <f t="shared" si="2"/>
        <v>0.19999999999999973</v>
      </c>
      <c r="BK45" s="21" t="str">
        <f t="shared" si="3"/>
        <v>Y</v>
      </c>
      <c r="BL45" s="10">
        <v>4</v>
      </c>
      <c r="BM45" s="5">
        <v>5</v>
      </c>
      <c r="BN45" s="10">
        <v>5</v>
      </c>
      <c r="BO45" s="5">
        <v>4</v>
      </c>
      <c r="BP45" s="10">
        <v>3</v>
      </c>
      <c r="BQ45" s="5">
        <v>5</v>
      </c>
      <c r="BR45" s="10">
        <v>5</v>
      </c>
      <c r="BS45" s="5">
        <v>5</v>
      </c>
      <c r="BT45" s="10">
        <v>4</v>
      </c>
      <c r="BU45" s="5">
        <v>4</v>
      </c>
      <c r="BV45" s="10">
        <v>5</v>
      </c>
      <c r="BW45" s="5">
        <v>5</v>
      </c>
      <c r="BX45" s="10">
        <v>5</v>
      </c>
      <c r="BY45" s="5">
        <v>5</v>
      </c>
      <c r="BZ45" s="10">
        <v>4</v>
      </c>
      <c r="CA45" s="5">
        <v>5</v>
      </c>
      <c r="CB45" s="10">
        <v>5</v>
      </c>
      <c r="CC45" s="5">
        <v>5</v>
      </c>
      <c r="CD45" s="10">
        <v>4</v>
      </c>
      <c r="CE45" s="5">
        <v>4</v>
      </c>
      <c r="CF45" s="21">
        <v>4.4000000000000004</v>
      </c>
      <c r="CG45" s="21">
        <v>4.7</v>
      </c>
      <c r="CH45" s="21">
        <f t="shared" si="4"/>
        <v>0.29999999999999982</v>
      </c>
      <c r="CI45" s="21" t="str">
        <f t="shared" si="5"/>
        <v>Y</v>
      </c>
      <c r="CJ45" s="10">
        <v>4</v>
      </c>
      <c r="CK45" s="5">
        <v>4</v>
      </c>
      <c r="CL45" s="10">
        <v>4</v>
      </c>
      <c r="CM45" s="5">
        <v>4</v>
      </c>
      <c r="CN45" s="10">
        <v>3</v>
      </c>
      <c r="CO45" s="5">
        <v>5</v>
      </c>
      <c r="CP45" s="10">
        <v>5</v>
      </c>
      <c r="CQ45" s="5">
        <v>4</v>
      </c>
      <c r="CR45" s="21">
        <v>4</v>
      </c>
      <c r="CS45" s="21">
        <v>4.25</v>
      </c>
      <c r="CT45" s="21">
        <f t="shared" si="6"/>
        <v>0.25</v>
      </c>
      <c r="CU45" s="21" t="str">
        <f t="shared" si="7"/>
        <v>Y</v>
      </c>
      <c r="CV45" s="10">
        <v>5</v>
      </c>
      <c r="CW45" s="5">
        <v>5</v>
      </c>
      <c r="CX45" s="10">
        <v>4</v>
      </c>
      <c r="CY45" s="5">
        <v>5</v>
      </c>
      <c r="CZ45" s="10">
        <v>4</v>
      </c>
      <c r="DA45" s="5">
        <v>2</v>
      </c>
      <c r="DB45" s="10">
        <v>3</v>
      </c>
      <c r="DC45" s="5">
        <v>2</v>
      </c>
      <c r="DD45" s="21">
        <v>4</v>
      </c>
      <c r="DE45" s="21">
        <v>3.5</v>
      </c>
      <c r="DF45" s="21">
        <f t="shared" si="8"/>
        <v>-0.5</v>
      </c>
      <c r="DG45" s="21" t="str">
        <f t="shared" si="9"/>
        <v>N</v>
      </c>
      <c r="DH45">
        <v>749</v>
      </c>
      <c r="DI45" s="3">
        <v>44438.965277777781</v>
      </c>
    </row>
    <row r="46" spans="1:113" x14ac:dyDescent="0.35">
      <c r="A46" s="5" t="s">
        <v>1011</v>
      </c>
      <c r="B46" t="s">
        <v>126</v>
      </c>
      <c r="C46" t="s">
        <v>715</v>
      </c>
      <c r="D46" t="s">
        <v>63</v>
      </c>
      <c r="E46" s="6" t="s">
        <v>58</v>
      </c>
      <c r="F46" s="6" t="s">
        <v>73</v>
      </c>
      <c r="G46" s="6" t="s">
        <v>58</v>
      </c>
      <c r="H46" s="6" t="s">
        <v>59</v>
      </c>
      <c r="I46" s="6" t="s">
        <v>968</v>
      </c>
      <c r="J46" s="10">
        <v>4</v>
      </c>
      <c r="K46" s="5">
        <v>5</v>
      </c>
      <c r="L46" s="5">
        <v>5</v>
      </c>
      <c r="M46" s="5">
        <v>5</v>
      </c>
      <c r="N46" s="10">
        <v>4</v>
      </c>
      <c r="O46" s="5">
        <v>4</v>
      </c>
      <c r="P46" s="10">
        <v>4</v>
      </c>
      <c r="Q46" s="5">
        <v>4</v>
      </c>
      <c r="R46" s="10">
        <v>4</v>
      </c>
      <c r="S46" s="5">
        <v>4</v>
      </c>
      <c r="T46" s="10">
        <v>5</v>
      </c>
      <c r="U46" s="5">
        <v>4</v>
      </c>
      <c r="V46" s="10">
        <v>5</v>
      </c>
      <c r="W46" s="5">
        <v>5</v>
      </c>
      <c r="X46" s="10">
        <v>5</v>
      </c>
      <c r="Y46" s="5">
        <v>5</v>
      </c>
      <c r="Z46" s="10">
        <v>5</v>
      </c>
      <c r="AA46" s="5">
        <v>4</v>
      </c>
      <c r="AB46" s="10">
        <v>3</v>
      </c>
      <c r="AC46" s="5">
        <v>4</v>
      </c>
      <c r="AD46" s="10">
        <v>3</v>
      </c>
      <c r="AE46" s="5">
        <v>4</v>
      </c>
      <c r="AF46" s="10">
        <v>2</v>
      </c>
      <c r="AG46" s="5">
        <v>2</v>
      </c>
      <c r="AH46" s="10">
        <v>2</v>
      </c>
      <c r="AI46" s="5">
        <v>2</v>
      </c>
      <c r="AJ46" s="10">
        <v>4</v>
      </c>
      <c r="AK46" s="5">
        <v>4</v>
      </c>
      <c r="AL46" s="10">
        <v>3</v>
      </c>
      <c r="AM46" s="5">
        <v>4</v>
      </c>
      <c r="AN46" s="10">
        <v>4</v>
      </c>
      <c r="AO46" s="5">
        <v>4</v>
      </c>
      <c r="AP46" s="10">
        <v>4</v>
      </c>
      <c r="AQ46" s="5">
        <v>4</v>
      </c>
      <c r="AR46" s="10">
        <v>4</v>
      </c>
      <c r="AS46" s="5">
        <v>4</v>
      </c>
      <c r="AT46" s="21">
        <v>3.8125</v>
      </c>
      <c r="AU46" s="21">
        <v>3.875</v>
      </c>
      <c r="AV46" s="21">
        <f t="shared" si="0"/>
        <v>6.25E-2</v>
      </c>
      <c r="AW46" s="21" t="str">
        <f t="shared" si="1"/>
        <v>Y</v>
      </c>
      <c r="AX46" s="10">
        <v>3</v>
      </c>
      <c r="AY46" s="5">
        <v>3</v>
      </c>
      <c r="AZ46" s="10">
        <v>2</v>
      </c>
      <c r="BA46" s="5">
        <v>3</v>
      </c>
      <c r="BB46" s="10">
        <v>3</v>
      </c>
      <c r="BC46" s="5">
        <v>3</v>
      </c>
      <c r="BD46" s="10">
        <v>4</v>
      </c>
      <c r="BE46" s="5">
        <v>3</v>
      </c>
      <c r="BF46" s="10">
        <v>4</v>
      </c>
      <c r="BG46" s="5">
        <v>4</v>
      </c>
      <c r="BH46" s="21">
        <v>3.2</v>
      </c>
      <c r="BI46" s="21">
        <v>3.2</v>
      </c>
      <c r="BJ46" s="21">
        <f t="shared" si="2"/>
        <v>0</v>
      </c>
      <c r="BK46" s="21" t="str">
        <f t="shared" si="3"/>
        <v>N</v>
      </c>
      <c r="BL46" s="10">
        <v>4</v>
      </c>
      <c r="BM46" s="5">
        <v>4</v>
      </c>
      <c r="BN46" s="10">
        <v>4</v>
      </c>
      <c r="BO46" s="5">
        <v>4</v>
      </c>
      <c r="BP46" s="10">
        <v>4</v>
      </c>
      <c r="BQ46" s="5">
        <v>4</v>
      </c>
      <c r="BR46" s="10">
        <v>4</v>
      </c>
      <c r="BS46" s="5">
        <v>4</v>
      </c>
      <c r="BT46" s="10">
        <v>4</v>
      </c>
      <c r="BU46" s="5">
        <v>4</v>
      </c>
      <c r="BV46" s="10">
        <v>5</v>
      </c>
      <c r="BW46" s="5">
        <v>5</v>
      </c>
      <c r="BX46" s="10">
        <v>5</v>
      </c>
      <c r="BY46" s="5">
        <v>5</v>
      </c>
      <c r="BZ46" s="10">
        <v>5</v>
      </c>
      <c r="CA46" s="5">
        <v>5</v>
      </c>
      <c r="CB46" s="10">
        <v>5</v>
      </c>
      <c r="CC46" s="5">
        <v>4</v>
      </c>
      <c r="CD46" s="10">
        <v>3</v>
      </c>
      <c r="CE46" s="5">
        <v>4</v>
      </c>
      <c r="CF46" s="21">
        <v>4.3</v>
      </c>
      <c r="CG46" s="21">
        <v>4.2</v>
      </c>
      <c r="CH46" s="21">
        <f t="shared" si="4"/>
        <v>-9.9999999999999645E-2</v>
      </c>
      <c r="CI46" s="21" t="str">
        <f t="shared" si="5"/>
        <v>N</v>
      </c>
      <c r="CJ46" s="10">
        <v>4</v>
      </c>
      <c r="CK46" s="5">
        <v>4</v>
      </c>
      <c r="CL46" s="10">
        <v>4</v>
      </c>
      <c r="CM46" s="5">
        <v>4</v>
      </c>
      <c r="CN46" s="10">
        <v>4</v>
      </c>
      <c r="CO46" s="5">
        <v>4</v>
      </c>
      <c r="CP46" s="10">
        <v>4</v>
      </c>
      <c r="CQ46" s="5">
        <v>4</v>
      </c>
      <c r="CR46" s="21">
        <v>4</v>
      </c>
      <c r="CS46" s="21">
        <v>4</v>
      </c>
      <c r="CT46" s="21">
        <f t="shared" si="6"/>
        <v>0</v>
      </c>
      <c r="CU46" s="21" t="str">
        <f t="shared" si="7"/>
        <v>N</v>
      </c>
      <c r="CV46" s="10">
        <v>2</v>
      </c>
      <c r="CW46" s="5">
        <v>2</v>
      </c>
      <c r="CX46" s="10">
        <v>3</v>
      </c>
      <c r="CY46" s="5">
        <v>2</v>
      </c>
      <c r="CZ46" s="10">
        <v>3</v>
      </c>
      <c r="DA46" s="5">
        <v>3</v>
      </c>
      <c r="DB46" s="10">
        <v>2</v>
      </c>
      <c r="DC46" s="5">
        <v>2</v>
      </c>
      <c r="DD46" s="21">
        <v>2.5</v>
      </c>
      <c r="DE46" s="21">
        <v>3</v>
      </c>
      <c r="DF46" s="21">
        <f t="shared" si="8"/>
        <v>0.5</v>
      </c>
      <c r="DG46" s="21" t="str">
        <f t="shared" si="9"/>
        <v>Y</v>
      </c>
      <c r="DH46">
        <v>754</v>
      </c>
      <c r="DI46" s="3">
        <v>44439.144444444442</v>
      </c>
    </row>
    <row r="47" spans="1:113" x14ac:dyDescent="0.35">
      <c r="A47" s="5" t="s">
        <v>1012</v>
      </c>
      <c r="B47" t="s">
        <v>126</v>
      </c>
      <c r="C47" t="s">
        <v>715</v>
      </c>
      <c r="D47" t="s">
        <v>56</v>
      </c>
      <c r="E47" s="6" t="s">
        <v>58</v>
      </c>
      <c r="F47" s="6" t="s">
        <v>73</v>
      </c>
      <c r="G47" s="6" t="s">
        <v>58</v>
      </c>
      <c r="H47" s="6" t="s">
        <v>80</v>
      </c>
      <c r="I47" s="6" t="s">
        <v>968</v>
      </c>
      <c r="J47" s="10">
        <v>7</v>
      </c>
      <c r="K47" s="5">
        <v>3</v>
      </c>
      <c r="L47" s="5">
        <v>3</v>
      </c>
      <c r="M47" s="5">
        <v>3</v>
      </c>
      <c r="N47" s="10">
        <v>2</v>
      </c>
      <c r="O47" s="5">
        <v>3</v>
      </c>
      <c r="P47" s="10">
        <v>4</v>
      </c>
      <c r="Q47" s="5">
        <v>4</v>
      </c>
      <c r="R47" s="10">
        <v>3</v>
      </c>
      <c r="S47" s="5">
        <v>4</v>
      </c>
      <c r="T47" s="10">
        <v>3</v>
      </c>
      <c r="U47" s="5">
        <v>2</v>
      </c>
      <c r="V47" s="10">
        <v>4</v>
      </c>
      <c r="W47" s="5">
        <v>3</v>
      </c>
      <c r="X47" s="10">
        <v>4</v>
      </c>
      <c r="Y47" s="5">
        <v>4</v>
      </c>
      <c r="Z47" s="10">
        <v>5</v>
      </c>
      <c r="AA47" s="5">
        <v>5</v>
      </c>
      <c r="AB47" s="10">
        <v>3</v>
      </c>
      <c r="AC47" s="5">
        <v>5</v>
      </c>
      <c r="AD47" s="10">
        <v>4</v>
      </c>
      <c r="AE47" s="5">
        <v>4</v>
      </c>
      <c r="AF47" s="10">
        <v>3</v>
      </c>
      <c r="AG47" s="5">
        <v>3</v>
      </c>
      <c r="AH47" s="10">
        <v>2</v>
      </c>
      <c r="AI47" s="5">
        <v>3</v>
      </c>
      <c r="AJ47" s="10">
        <v>3</v>
      </c>
      <c r="AK47" s="5">
        <v>4</v>
      </c>
      <c r="AL47" s="10">
        <v>4</v>
      </c>
      <c r="AM47" s="5">
        <v>4</v>
      </c>
      <c r="AN47" s="10">
        <v>3</v>
      </c>
      <c r="AO47" s="5">
        <v>4</v>
      </c>
      <c r="AP47" s="10">
        <v>4</v>
      </c>
      <c r="AQ47" s="5">
        <v>4</v>
      </c>
      <c r="AR47" s="10">
        <v>3</v>
      </c>
      <c r="AS47" s="5">
        <v>3</v>
      </c>
      <c r="AT47" s="21">
        <v>3.375</v>
      </c>
      <c r="AU47" s="21">
        <v>3.6875</v>
      </c>
      <c r="AV47" s="21">
        <f t="shared" si="0"/>
        <v>0.3125</v>
      </c>
      <c r="AW47" s="21" t="str">
        <f t="shared" si="1"/>
        <v>Y</v>
      </c>
      <c r="AX47" s="10">
        <v>4</v>
      </c>
      <c r="AY47" s="5">
        <v>4</v>
      </c>
      <c r="AZ47" s="10">
        <v>4</v>
      </c>
      <c r="BA47" s="5">
        <v>4</v>
      </c>
      <c r="BB47" s="10">
        <v>4</v>
      </c>
      <c r="BC47" s="5">
        <v>2</v>
      </c>
      <c r="BD47" s="10">
        <v>3</v>
      </c>
      <c r="BE47" s="5">
        <v>3</v>
      </c>
      <c r="BF47" s="10">
        <v>2</v>
      </c>
      <c r="BG47" s="5">
        <v>3</v>
      </c>
      <c r="BH47" s="21">
        <v>3.4</v>
      </c>
      <c r="BI47" s="21">
        <v>3.2</v>
      </c>
      <c r="BJ47" s="21">
        <f t="shared" si="2"/>
        <v>-0.19999999999999973</v>
      </c>
      <c r="BK47" s="21" t="str">
        <f t="shared" si="3"/>
        <v>N</v>
      </c>
      <c r="BL47" s="10">
        <v>5</v>
      </c>
      <c r="BM47" s="5">
        <v>5</v>
      </c>
      <c r="BN47" s="10">
        <v>4</v>
      </c>
      <c r="BO47" s="5">
        <v>4</v>
      </c>
      <c r="BP47" s="10">
        <v>4</v>
      </c>
      <c r="BQ47" s="5">
        <v>4</v>
      </c>
      <c r="BR47" s="10">
        <v>3</v>
      </c>
      <c r="BS47" s="5">
        <v>2</v>
      </c>
      <c r="BT47" s="10">
        <v>3</v>
      </c>
      <c r="BU47" s="5">
        <v>4</v>
      </c>
      <c r="BV47" s="10">
        <v>5</v>
      </c>
      <c r="BW47" s="5">
        <v>4</v>
      </c>
      <c r="BX47" s="10">
        <v>5</v>
      </c>
      <c r="BY47" s="5">
        <v>5</v>
      </c>
      <c r="BZ47" s="10">
        <v>3</v>
      </c>
      <c r="CA47" s="5">
        <v>4</v>
      </c>
      <c r="CB47" s="10">
        <v>4</v>
      </c>
      <c r="CC47" s="5">
        <v>4</v>
      </c>
      <c r="CD47" s="10">
        <v>3</v>
      </c>
      <c r="CE47" s="5">
        <v>3</v>
      </c>
      <c r="CF47" s="21">
        <v>3.9</v>
      </c>
      <c r="CG47" s="21">
        <v>3.9</v>
      </c>
      <c r="CH47" s="21">
        <f t="shared" si="4"/>
        <v>0</v>
      </c>
      <c r="CI47" s="21" t="str">
        <f t="shared" si="5"/>
        <v>N</v>
      </c>
      <c r="CJ47" s="10">
        <v>4</v>
      </c>
      <c r="CK47" s="5">
        <v>4</v>
      </c>
      <c r="CL47" s="10">
        <v>4</v>
      </c>
      <c r="CM47" s="5">
        <v>4</v>
      </c>
      <c r="CN47" s="10">
        <v>4</v>
      </c>
      <c r="CO47" s="5">
        <v>4</v>
      </c>
      <c r="CP47" s="10">
        <v>4</v>
      </c>
      <c r="CQ47" s="5">
        <v>4</v>
      </c>
      <c r="CR47" s="21">
        <v>4</v>
      </c>
      <c r="CS47" s="21">
        <v>4</v>
      </c>
      <c r="CT47" s="21">
        <f t="shared" si="6"/>
        <v>0</v>
      </c>
      <c r="CU47" s="21" t="str">
        <f t="shared" si="7"/>
        <v>N</v>
      </c>
      <c r="CV47" s="10">
        <v>4</v>
      </c>
      <c r="CW47" s="5">
        <v>4</v>
      </c>
      <c r="CX47" s="10">
        <v>4</v>
      </c>
      <c r="CY47" s="5">
        <v>4</v>
      </c>
      <c r="CZ47" s="10">
        <v>3</v>
      </c>
      <c r="DA47" s="5">
        <v>3</v>
      </c>
      <c r="DB47" s="10">
        <v>5</v>
      </c>
      <c r="DC47" s="5">
        <v>5</v>
      </c>
      <c r="DD47" s="21">
        <v>4</v>
      </c>
      <c r="DE47" s="21">
        <v>3.5</v>
      </c>
      <c r="DF47" s="21">
        <f t="shared" si="8"/>
        <v>-0.5</v>
      </c>
      <c r="DG47" s="21" t="str">
        <f t="shared" si="9"/>
        <v>N</v>
      </c>
      <c r="DH47">
        <v>692</v>
      </c>
      <c r="DI47" s="3">
        <v>44437.569444444445</v>
      </c>
    </row>
    <row r="48" spans="1:113" x14ac:dyDescent="0.35">
      <c r="A48" s="5" t="s">
        <v>1013</v>
      </c>
      <c r="B48" t="s">
        <v>126</v>
      </c>
      <c r="C48" t="s">
        <v>702</v>
      </c>
      <c r="D48" t="s">
        <v>56</v>
      </c>
      <c r="E48" s="6" t="s">
        <v>58</v>
      </c>
      <c r="F48" s="6" t="s">
        <v>73</v>
      </c>
      <c r="G48" s="6" t="s">
        <v>58</v>
      </c>
      <c r="H48" s="6" t="s">
        <v>80</v>
      </c>
      <c r="I48" s="6" t="s">
        <v>968</v>
      </c>
      <c r="J48" s="10">
        <v>6</v>
      </c>
      <c r="K48" s="5">
        <v>3</v>
      </c>
      <c r="L48" s="5">
        <v>3</v>
      </c>
      <c r="M48" s="5">
        <v>4</v>
      </c>
      <c r="N48" s="10">
        <v>4</v>
      </c>
      <c r="O48" s="5">
        <v>5</v>
      </c>
      <c r="P48" s="10">
        <v>3</v>
      </c>
      <c r="Q48" s="5">
        <v>5</v>
      </c>
      <c r="R48" s="10">
        <v>3</v>
      </c>
      <c r="S48" s="5">
        <v>5</v>
      </c>
      <c r="T48" s="10">
        <v>3</v>
      </c>
      <c r="U48" s="5">
        <v>5</v>
      </c>
      <c r="V48" s="10">
        <v>4</v>
      </c>
      <c r="W48" s="5">
        <v>5</v>
      </c>
      <c r="X48" s="10">
        <v>3</v>
      </c>
      <c r="Y48" s="5">
        <v>5</v>
      </c>
      <c r="Z48" s="10">
        <v>3</v>
      </c>
      <c r="AA48" s="5">
        <v>5</v>
      </c>
      <c r="AB48" s="10">
        <v>3</v>
      </c>
      <c r="AC48" s="5">
        <v>5</v>
      </c>
      <c r="AD48" s="10">
        <v>3</v>
      </c>
      <c r="AE48" s="5">
        <v>5</v>
      </c>
      <c r="AF48" s="10">
        <v>4</v>
      </c>
      <c r="AG48" s="5">
        <v>3</v>
      </c>
      <c r="AH48" s="10">
        <v>3</v>
      </c>
      <c r="AI48" s="5">
        <v>3</v>
      </c>
      <c r="AJ48" s="10">
        <v>3</v>
      </c>
      <c r="AK48" s="5">
        <v>5</v>
      </c>
      <c r="AL48" s="10">
        <v>4</v>
      </c>
      <c r="AM48" s="5">
        <v>5</v>
      </c>
      <c r="AN48" s="10">
        <v>3</v>
      </c>
      <c r="AO48" s="5">
        <v>5</v>
      </c>
      <c r="AP48" s="10">
        <v>3</v>
      </c>
      <c r="AQ48" s="5">
        <v>5</v>
      </c>
      <c r="AR48" s="10">
        <v>3</v>
      </c>
      <c r="AS48" s="5">
        <v>5</v>
      </c>
      <c r="AT48" s="21">
        <v>3.25</v>
      </c>
      <c r="AU48" s="21">
        <v>4.75</v>
      </c>
      <c r="AV48" s="21">
        <f t="shared" si="0"/>
        <v>1.5</v>
      </c>
      <c r="AW48" s="21" t="str">
        <f t="shared" si="1"/>
        <v>Y</v>
      </c>
      <c r="AX48" s="10">
        <v>4</v>
      </c>
      <c r="AY48" s="5">
        <v>3</v>
      </c>
      <c r="AZ48" s="10">
        <v>3</v>
      </c>
      <c r="BA48" s="5">
        <v>1</v>
      </c>
      <c r="BB48" s="10">
        <v>3</v>
      </c>
      <c r="BC48" s="5">
        <v>5</v>
      </c>
      <c r="BD48" s="10">
        <v>3</v>
      </c>
      <c r="BE48" s="5">
        <v>1</v>
      </c>
      <c r="BF48" s="10">
        <v>2</v>
      </c>
      <c r="BG48" s="5">
        <v>5</v>
      </c>
      <c r="BH48" s="21">
        <v>3</v>
      </c>
      <c r="BI48" s="21">
        <v>3</v>
      </c>
      <c r="BJ48" s="21">
        <f t="shared" si="2"/>
        <v>0</v>
      </c>
      <c r="BK48" s="21" t="str">
        <f t="shared" si="3"/>
        <v>N</v>
      </c>
      <c r="BL48" s="10">
        <v>3</v>
      </c>
      <c r="BM48" s="5">
        <v>5</v>
      </c>
      <c r="BN48" s="10">
        <v>3</v>
      </c>
      <c r="BO48" s="5">
        <v>5</v>
      </c>
      <c r="BP48" s="10">
        <v>3</v>
      </c>
      <c r="BQ48" s="5">
        <v>5</v>
      </c>
      <c r="BR48" s="10">
        <v>4</v>
      </c>
      <c r="BS48" s="5">
        <v>5</v>
      </c>
      <c r="BT48" s="10">
        <v>2</v>
      </c>
      <c r="BU48" s="5">
        <v>5</v>
      </c>
      <c r="BV48" s="10">
        <v>4</v>
      </c>
      <c r="BW48" s="5">
        <v>5</v>
      </c>
      <c r="BX48" s="10">
        <v>4</v>
      </c>
      <c r="BY48" s="5">
        <v>5</v>
      </c>
      <c r="BZ48" s="10">
        <v>4</v>
      </c>
      <c r="CA48" s="5">
        <v>5</v>
      </c>
      <c r="CB48" s="10">
        <v>4</v>
      </c>
      <c r="CC48" s="5">
        <v>5</v>
      </c>
      <c r="CD48" s="10">
        <v>4</v>
      </c>
      <c r="CE48" s="5">
        <v>5</v>
      </c>
      <c r="CF48" s="21">
        <v>3.5</v>
      </c>
      <c r="CG48" s="21">
        <v>4.9000000000000004</v>
      </c>
      <c r="CH48" s="21">
        <f t="shared" si="4"/>
        <v>1.4000000000000004</v>
      </c>
      <c r="CI48" s="21" t="str">
        <f t="shared" si="5"/>
        <v>Y</v>
      </c>
      <c r="CJ48" s="10">
        <v>2</v>
      </c>
      <c r="CK48" s="5">
        <v>4</v>
      </c>
      <c r="CL48" s="10">
        <v>4</v>
      </c>
      <c r="CM48" s="5">
        <v>5</v>
      </c>
      <c r="CN48" s="10">
        <v>3</v>
      </c>
      <c r="CO48" s="5">
        <v>4</v>
      </c>
      <c r="CP48" s="10">
        <v>3</v>
      </c>
      <c r="CQ48" s="5">
        <v>4</v>
      </c>
      <c r="CR48" s="21">
        <v>3</v>
      </c>
      <c r="CS48" s="21">
        <v>4.25</v>
      </c>
      <c r="CT48" s="21">
        <f t="shared" si="6"/>
        <v>1.25</v>
      </c>
      <c r="CU48" s="21" t="str">
        <f t="shared" si="7"/>
        <v>Y</v>
      </c>
      <c r="CV48" s="10">
        <v>3</v>
      </c>
      <c r="CW48" s="5">
        <v>5</v>
      </c>
      <c r="CX48" s="10">
        <v>3</v>
      </c>
      <c r="CY48" s="5">
        <v>5</v>
      </c>
      <c r="CZ48" s="10">
        <v>3</v>
      </c>
      <c r="DA48" s="5">
        <v>5</v>
      </c>
      <c r="DB48" s="10">
        <v>3</v>
      </c>
      <c r="DC48" s="5">
        <v>3</v>
      </c>
      <c r="DD48" s="21">
        <v>3</v>
      </c>
      <c r="DE48" s="21">
        <v>4.5</v>
      </c>
      <c r="DF48" s="21">
        <f t="shared" si="8"/>
        <v>1.5</v>
      </c>
      <c r="DG48" s="21" t="str">
        <f t="shared" si="9"/>
        <v>Y</v>
      </c>
      <c r="DH48">
        <v>1009</v>
      </c>
      <c r="DI48" s="3">
        <v>44442.636805555558</v>
      </c>
    </row>
    <row r="49" spans="1:113" x14ac:dyDescent="0.35">
      <c r="A49" s="5" t="s">
        <v>1014</v>
      </c>
      <c r="B49" t="s">
        <v>126</v>
      </c>
      <c r="C49" t="s">
        <v>702</v>
      </c>
      <c r="D49" t="s">
        <v>56</v>
      </c>
      <c r="E49" s="6" t="s">
        <v>58</v>
      </c>
      <c r="F49" s="6" t="s">
        <v>73</v>
      </c>
      <c r="G49" s="6" t="s">
        <v>58</v>
      </c>
      <c r="H49" s="6" t="s">
        <v>59</v>
      </c>
      <c r="I49" s="6" t="s">
        <v>968</v>
      </c>
      <c r="J49" s="10">
        <v>5</v>
      </c>
      <c r="K49" s="5">
        <v>3</v>
      </c>
      <c r="L49" s="5">
        <v>3</v>
      </c>
      <c r="M49" s="5">
        <v>3</v>
      </c>
      <c r="N49" s="10">
        <v>3</v>
      </c>
      <c r="O49" s="5">
        <v>5</v>
      </c>
      <c r="P49" s="10">
        <v>4</v>
      </c>
      <c r="Q49" s="5">
        <v>5</v>
      </c>
      <c r="R49" s="10">
        <v>2</v>
      </c>
      <c r="S49" s="5">
        <v>5</v>
      </c>
      <c r="T49" s="10">
        <v>3</v>
      </c>
      <c r="U49" s="5">
        <v>5</v>
      </c>
      <c r="V49" s="10">
        <v>2</v>
      </c>
      <c r="W49" s="5">
        <v>5</v>
      </c>
      <c r="X49" s="10">
        <v>4</v>
      </c>
      <c r="Y49" s="5">
        <v>5</v>
      </c>
      <c r="Z49" s="10">
        <v>3</v>
      </c>
      <c r="AA49" s="5">
        <v>5</v>
      </c>
      <c r="AB49" s="10">
        <v>3</v>
      </c>
      <c r="AC49" s="5">
        <v>5</v>
      </c>
      <c r="AD49" s="10">
        <v>3</v>
      </c>
      <c r="AE49" s="5">
        <v>3</v>
      </c>
      <c r="AF49" s="10">
        <v>2</v>
      </c>
      <c r="AG49" s="5">
        <v>3</v>
      </c>
      <c r="AH49" s="10">
        <v>2</v>
      </c>
      <c r="AI49" s="5">
        <v>4</v>
      </c>
      <c r="AJ49" s="10">
        <v>4</v>
      </c>
      <c r="AK49" s="5">
        <v>5</v>
      </c>
      <c r="AL49" s="10">
        <v>4</v>
      </c>
      <c r="AM49" s="5">
        <v>5</v>
      </c>
      <c r="AN49" s="10">
        <v>3</v>
      </c>
      <c r="AO49" s="5">
        <v>5</v>
      </c>
      <c r="AP49" s="10">
        <v>3</v>
      </c>
      <c r="AQ49" s="5">
        <v>5</v>
      </c>
      <c r="AR49" s="10">
        <v>3</v>
      </c>
      <c r="AS49" s="5">
        <v>5</v>
      </c>
      <c r="AT49" s="21">
        <v>3</v>
      </c>
      <c r="AU49" s="21">
        <v>4.6875</v>
      </c>
      <c r="AV49" s="21">
        <f t="shared" si="0"/>
        <v>1.6875</v>
      </c>
      <c r="AW49" s="21" t="str">
        <f t="shared" si="1"/>
        <v>Y</v>
      </c>
      <c r="AX49" s="10">
        <v>2</v>
      </c>
      <c r="AY49" s="5">
        <v>3</v>
      </c>
      <c r="AZ49" s="10">
        <v>4</v>
      </c>
      <c r="BA49" s="5">
        <v>4</v>
      </c>
      <c r="BB49" s="10">
        <v>2</v>
      </c>
      <c r="BC49" s="5">
        <v>5</v>
      </c>
      <c r="BD49" s="10">
        <v>3</v>
      </c>
      <c r="BE49" s="5">
        <v>1</v>
      </c>
      <c r="BF49" s="10">
        <v>3</v>
      </c>
      <c r="BG49" s="5">
        <v>4</v>
      </c>
      <c r="BH49" s="21">
        <v>2.8</v>
      </c>
      <c r="BI49" s="21">
        <v>3.4</v>
      </c>
      <c r="BJ49" s="21">
        <f t="shared" si="2"/>
        <v>0.60000000000000009</v>
      </c>
      <c r="BK49" s="21" t="str">
        <f t="shared" si="3"/>
        <v>Y</v>
      </c>
      <c r="BL49" s="10">
        <v>3</v>
      </c>
      <c r="BM49" s="5">
        <v>5</v>
      </c>
      <c r="BN49" s="10">
        <v>2</v>
      </c>
      <c r="BO49" s="5">
        <v>5</v>
      </c>
      <c r="BP49" s="10">
        <v>2</v>
      </c>
      <c r="BQ49" s="5">
        <v>5</v>
      </c>
      <c r="BR49" s="10">
        <v>4</v>
      </c>
      <c r="BS49" s="5">
        <v>5</v>
      </c>
      <c r="BT49" s="10">
        <v>3</v>
      </c>
      <c r="BU49" s="5">
        <v>4</v>
      </c>
      <c r="BV49" s="10">
        <v>4</v>
      </c>
      <c r="BW49" s="5">
        <v>5</v>
      </c>
      <c r="BX49" s="10">
        <v>4</v>
      </c>
      <c r="BY49" s="5">
        <v>5</v>
      </c>
      <c r="BZ49" s="10">
        <v>3</v>
      </c>
      <c r="CA49" s="5">
        <v>5</v>
      </c>
      <c r="CB49" s="10">
        <v>2</v>
      </c>
      <c r="CC49" s="5">
        <v>5</v>
      </c>
      <c r="CD49" s="10">
        <v>3</v>
      </c>
      <c r="CE49" s="5">
        <v>5</v>
      </c>
      <c r="CF49" s="21">
        <v>3</v>
      </c>
      <c r="CG49" s="21">
        <v>4.7</v>
      </c>
      <c r="CH49" s="21">
        <f t="shared" si="4"/>
        <v>1.7000000000000002</v>
      </c>
      <c r="CI49" s="21" t="str">
        <f t="shared" si="5"/>
        <v>Y</v>
      </c>
      <c r="CJ49" s="10">
        <v>2</v>
      </c>
      <c r="CK49" s="5">
        <v>5</v>
      </c>
      <c r="CL49" s="10">
        <v>4</v>
      </c>
      <c r="CM49" s="5">
        <v>5</v>
      </c>
      <c r="CN49" s="10">
        <v>3</v>
      </c>
      <c r="CO49" s="5">
        <v>5</v>
      </c>
      <c r="CP49" s="10">
        <v>4</v>
      </c>
      <c r="CQ49" s="5">
        <v>5</v>
      </c>
      <c r="CR49" s="21">
        <v>3.25</v>
      </c>
      <c r="CS49" s="21">
        <v>5</v>
      </c>
      <c r="CT49" s="21">
        <f t="shared" si="6"/>
        <v>1.75</v>
      </c>
      <c r="CU49" s="21" t="str">
        <f t="shared" si="7"/>
        <v>Y</v>
      </c>
      <c r="CV49" s="10">
        <v>4</v>
      </c>
      <c r="CW49" s="5">
        <v>5</v>
      </c>
      <c r="CX49" s="10">
        <v>3</v>
      </c>
      <c r="CY49" s="5">
        <v>3</v>
      </c>
      <c r="CZ49" s="10">
        <v>2</v>
      </c>
      <c r="DA49" s="5">
        <v>5</v>
      </c>
      <c r="DB49" s="10">
        <v>3</v>
      </c>
      <c r="DC49" s="5">
        <v>3</v>
      </c>
      <c r="DD49" s="21">
        <v>3</v>
      </c>
      <c r="DE49" s="21">
        <v>4.25</v>
      </c>
      <c r="DF49" s="21">
        <f t="shared" si="8"/>
        <v>1.25</v>
      </c>
      <c r="DG49" s="21" t="str">
        <f t="shared" si="9"/>
        <v>Y</v>
      </c>
      <c r="DH49">
        <v>1006</v>
      </c>
      <c r="DI49" s="3">
        <v>44442.629861111112</v>
      </c>
    </row>
    <row r="50" spans="1:113" x14ac:dyDescent="0.35">
      <c r="A50" s="5" t="s">
        <v>1015</v>
      </c>
      <c r="B50" t="s">
        <v>126</v>
      </c>
      <c r="C50" t="s">
        <v>702</v>
      </c>
      <c r="D50" t="s">
        <v>63</v>
      </c>
      <c r="E50" s="6" t="s">
        <v>58</v>
      </c>
      <c r="F50" s="6" t="s">
        <v>73</v>
      </c>
      <c r="G50" s="6" t="s">
        <v>58</v>
      </c>
      <c r="H50" s="6" t="s">
        <v>59</v>
      </c>
      <c r="I50" s="6" t="s">
        <v>968</v>
      </c>
      <c r="J50" s="10">
        <v>8</v>
      </c>
      <c r="K50" s="5">
        <v>3</v>
      </c>
      <c r="L50" s="5">
        <v>3</v>
      </c>
      <c r="M50" s="5">
        <v>3</v>
      </c>
      <c r="N50" s="10">
        <v>4</v>
      </c>
      <c r="O50" s="5">
        <v>4</v>
      </c>
      <c r="P50" s="10">
        <v>4</v>
      </c>
      <c r="Q50" s="5">
        <v>3</v>
      </c>
      <c r="R50" s="10">
        <v>4</v>
      </c>
      <c r="S50" s="5">
        <v>4</v>
      </c>
      <c r="T50" s="10">
        <v>4</v>
      </c>
      <c r="U50" s="5">
        <v>3</v>
      </c>
      <c r="V50" s="10">
        <v>4</v>
      </c>
      <c r="W50" s="5">
        <v>4</v>
      </c>
      <c r="X50" s="10">
        <v>4</v>
      </c>
      <c r="Y50" s="5">
        <v>4</v>
      </c>
      <c r="Z50" s="10">
        <v>4</v>
      </c>
      <c r="AA50" s="5">
        <v>4</v>
      </c>
      <c r="AB50" s="10">
        <v>4</v>
      </c>
      <c r="AC50" s="5">
        <v>4</v>
      </c>
      <c r="AD50" s="10">
        <v>4</v>
      </c>
      <c r="AE50" s="5">
        <v>4</v>
      </c>
      <c r="AF50" s="10">
        <v>4</v>
      </c>
      <c r="AG50" s="5">
        <v>4</v>
      </c>
      <c r="AH50" s="10">
        <v>4</v>
      </c>
      <c r="AI50" s="5">
        <v>4</v>
      </c>
      <c r="AJ50" s="10">
        <v>4</v>
      </c>
      <c r="AK50" s="5">
        <v>4</v>
      </c>
      <c r="AL50" s="10">
        <v>4</v>
      </c>
      <c r="AM50" s="5">
        <v>4</v>
      </c>
      <c r="AN50" s="10">
        <v>4</v>
      </c>
      <c r="AO50" s="5">
        <v>4</v>
      </c>
      <c r="AP50" s="10">
        <v>4</v>
      </c>
      <c r="AQ50" s="5">
        <v>4</v>
      </c>
      <c r="AR50" s="10">
        <v>4</v>
      </c>
      <c r="AS50" s="5">
        <v>4</v>
      </c>
      <c r="AT50" s="21">
        <v>4</v>
      </c>
      <c r="AU50" s="21">
        <v>3.875</v>
      </c>
      <c r="AV50" s="21">
        <f t="shared" si="0"/>
        <v>-0.125</v>
      </c>
      <c r="AW50" s="21" t="str">
        <f t="shared" si="1"/>
        <v>N</v>
      </c>
      <c r="AX50" s="10">
        <v>4</v>
      </c>
      <c r="AY50" s="5">
        <v>2</v>
      </c>
      <c r="AZ50" s="10">
        <v>4</v>
      </c>
      <c r="BA50" s="5">
        <v>2</v>
      </c>
      <c r="BB50" s="10">
        <v>2</v>
      </c>
      <c r="BC50" s="5">
        <v>3</v>
      </c>
      <c r="BD50" s="10">
        <v>4</v>
      </c>
      <c r="BE50" s="5">
        <v>2</v>
      </c>
      <c r="BF50" s="10">
        <v>2</v>
      </c>
      <c r="BG50" s="5">
        <v>3</v>
      </c>
      <c r="BH50" s="21">
        <v>3.2</v>
      </c>
      <c r="BI50" s="21">
        <v>2.4</v>
      </c>
      <c r="BJ50" s="21">
        <f t="shared" si="2"/>
        <v>-0.80000000000000027</v>
      </c>
      <c r="BK50" s="21" t="str">
        <f t="shared" si="3"/>
        <v>N</v>
      </c>
      <c r="BL50" s="10">
        <v>2</v>
      </c>
      <c r="BM50" s="5">
        <v>4</v>
      </c>
      <c r="BN50" s="10">
        <v>2</v>
      </c>
      <c r="BO50" s="5">
        <v>4</v>
      </c>
      <c r="BP50" s="10">
        <v>2</v>
      </c>
      <c r="BQ50" s="5">
        <v>3</v>
      </c>
      <c r="BR50" s="10">
        <v>4</v>
      </c>
      <c r="BS50" s="5">
        <v>4</v>
      </c>
      <c r="BT50" s="10">
        <v>2</v>
      </c>
      <c r="BU50" s="5">
        <v>2</v>
      </c>
      <c r="BV50" s="10">
        <v>2</v>
      </c>
      <c r="BW50" s="5">
        <v>2</v>
      </c>
      <c r="BX50" s="10">
        <v>2</v>
      </c>
      <c r="BY50" s="5">
        <v>4</v>
      </c>
      <c r="BZ50" s="10">
        <v>2</v>
      </c>
      <c r="CA50" s="5">
        <v>4</v>
      </c>
      <c r="CB50" s="10">
        <v>2</v>
      </c>
      <c r="CC50" s="5">
        <v>4</v>
      </c>
      <c r="CD50" s="10">
        <v>2</v>
      </c>
      <c r="CE50" s="5">
        <v>4</v>
      </c>
      <c r="CF50" s="21">
        <v>2.2000000000000002</v>
      </c>
      <c r="CG50" s="21">
        <v>3.3</v>
      </c>
      <c r="CH50" s="21">
        <f t="shared" si="4"/>
        <v>1.0999999999999996</v>
      </c>
      <c r="CI50" s="21" t="str">
        <f t="shared" si="5"/>
        <v>Y</v>
      </c>
      <c r="CJ50" s="10">
        <v>2</v>
      </c>
      <c r="CK50" s="5">
        <v>3</v>
      </c>
      <c r="CL50" s="10">
        <v>4</v>
      </c>
      <c r="CM50" s="5">
        <v>3</v>
      </c>
      <c r="CN50" s="10">
        <v>2</v>
      </c>
      <c r="CO50" s="5">
        <v>3</v>
      </c>
      <c r="CP50" s="10">
        <v>2</v>
      </c>
      <c r="CQ50" s="5">
        <v>4</v>
      </c>
      <c r="CR50" s="21">
        <v>2.5</v>
      </c>
      <c r="CS50" s="21">
        <v>3.25</v>
      </c>
      <c r="CT50" s="21">
        <f t="shared" si="6"/>
        <v>0.75</v>
      </c>
      <c r="CU50" s="21" t="str">
        <f t="shared" si="7"/>
        <v>Y</v>
      </c>
      <c r="CV50" s="10">
        <v>4</v>
      </c>
      <c r="CW50" s="5">
        <v>3</v>
      </c>
      <c r="CX50" s="10">
        <v>4</v>
      </c>
      <c r="CY50" s="5">
        <v>4</v>
      </c>
      <c r="CZ50" s="10">
        <v>4</v>
      </c>
      <c r="DA50" s="5">
        <v>4</v>
      </c>
      <c r="DB50" s="10">
        <v>4</v>
      </c>
      <c r="DC50" s="5">
        <v>4</v>
      </c>
      <c r="DD50" s="21">
        <v>4</v>
      </c>
      <c r="DE50" s="21">
        <v>3.25</v>
      </c>
      <c r="DF50" s="21">
        <f t="shared" si="8"/>
        <v>-0.75</v>
      </c>
      <c r="DG50" s="21" t="str">
        <f t="shared" si="9"/>
        <v>N</v>
      </c>
      <c r="DH50">
        <v>755</v>
      </c>
      <c r="DI50" s="3">
        <v>44439.145833333336</v>
      </c>
    </row>
    <row r="51" spans="1:113" x14ac:dyDescent="0.35">
      <c r="A51" s="5" t="s">
        <v>1016</v>
      </c>
      <c r="B51" t="s">
        <v>126</v>
      </c>
      <c r="C51" t="s">
        <v>703</v>
      </c>
      <c r="D51" t="s">
        <v>56</v>
      </c>
      <c r="E51" s="6" t="s">
        <v>58</v>
      </c>
      <c r="F51" s="6" t="s">
        <v>73</v>
      </c>
      <c r="G51" s="6" t="s">
        <v>58</v>
      </c>
      <c r="H51" s="6" t="s">
        <v>113</v>
      </c>
      <c r="I51" s="6" t="s">
        <v>968</v>
      </c>
      <c r="J51" s="10">
        <v>4</v>
      </c>
      <c r="K51" s="5">
        <v>3</v>
      </c>
      <c r="L51" s="5">
        <v>3</v>
      </c>
      <c r="M51" s="5">
        <v>3</v>
      </c>
      <c r="N51" s="10">
        <v>4</v>
      </c>
      <c r="O51" s="5">
        <v>5</v>
      </c>
      <c r="P51" s="10">
        <v>4</v>
      </c>
      <c r="Q51" s="5">
        <v>5</v>
      </c>
      <c r="R51" s="10">
        <v>4</v>
      </c>
      <c r="S51" s="5">
        <v>5</v>
      </c>
      <c r="T51" s="10">
        <v>3</v>
      </c>
      <c r="U51" s="5">
        <v>5</v>
      </c>
      <c r="V51" s="10">
        <v>3</v>
      </c>
      <c r="W51" s="5">
        <v>4</v>
      </c>
      <c r="X51" s="10">
        <v>3</v>
      </c>
      <c r="Y51" s="5">
        <v>4</v>
      </c>
      <c r="Z51" s="10">
        <v>4</v>
      </c>
      <c r="AA51" s="5">
        <v>5</v>
      </c>
      <c r="AB51" s="10">
        <v>4</v>
      </c>
      <c r="AC51" s="5">
        <v>5</v>
      </c>
      <c r="AD51" s="10">
        <v>4</v>
      </c>
      <c r="AE51" s="5">
        <v>5</v>
      </c>
      <c r="AF51" s="10">
        <v>4</v>
      </c>
      <c r="AG51" s="5">
        <v>4</v>
      </c>
      <c r="AH51" s="10">
        <v>3</v>
      </c>
      <c r="AI51" s="5">
        <v>4</v>
      </c>
      <c r="AJ51" s="10">
        <v>4</v>
      </c>
      <c r="AK51" s="5">
        <v>5</v>
      </c>
      <c r="AL51" s="10">
        <v>4</v>
      </c>
      <c r="AM51" s="5">
        <v>5</v>
      </c>
      <c r="AN51" s="10">
        <v>4</v>
      </c>
      <c r="AO51" s="5">
        <v>5</v>
      </c>
      <c r="AP51" s="10">
        <v>4</v>
      </c>
      <c r="AQ51" s="5">
        <v>5</v>
      </c>
      <c r="AR51" s="10">
        <v>4</v>
      </c>
      <c r="AS51" s="5">
        <v>5</v>
      </c>
      <c r="AT51" s="21">
        <v>3.75</v>
      </c>
      <c r="AU51" s="21">
        <v>4.75</v>
      </c>
      <c r="AV51" s="21">
        <f t="shared" si="0"/>
        <v>1</v>
      </c>
      <c r="AW51" s="21" t="str">
        <f t="shared" si="1"/>
        <v>Y</v>
      </c>
      <c r="AX51" s="10">
        <v>4</v>
      </c>
      <c r="AY51" s="5">
        <v>4</v>
      </c>
      <c r="AZ51" s="10">
        <v>3</v>
      </c>
      <c r="BA51" s="5">
        <v>3</v>
      </c>
      <c r="BB51" s="10">
        <v>3</v>
      </c>
      <c r="BC51" s="5">
        <v>4</v>
      </c>
      <c r="BD51" s="10">
        <v>5</v>
      </c>
      <c r="BE51" s="5">
        <v>2</v>
      </c>
      <c r="BF51" s="10">
        <v>2</v>
      </c>
      <c r="BG51" s="5">
        <v>2</v>
      </c>
      <c r="BH51" s="21">
        <v>3.4</v>
      </c>
      <c r="BI51" s="21">
        <v>3</v>
      </c>
      <c r="BJ51" s="21">
        <f t="shared" si="2"/>
        <v>-0.39999999999999991</v>
      </c>
      <c r="BK51" s="21" t="str">
        <f t="shared" si="3"/>
        <v>N</v>
      </c>
      <c r="BL51" s="10">
        <v>3</v>
      </c>
      <c r="BM51" s="5">
        <v>3</v>
      </c>
      <c r="BN51" s="10">
        <v>3</v>
      </c>
      <c r="BO51" s="5">
        <v>5</v>
      </c>
      <c r="BP51" s="10">
        <v>3</v>
      </c>
      <c r="BQ51" s="5">
        <v>4</v>
      </c>
      <c r="BR51" s="10">
        <v>3</v>
      </c>
      <c r="BS51" s="5">
        <v>5</v>
      </c>
      <c r="BT51" s="10">
        <v>2</v>
      </c>
      <c r="BU51" s="5">
        <v>2</v>
      </c>
      <c r="BV51" s="10">
        <v>5</v>
      </c>
      <c r="BW51" s="5">
        <v>5</v>
      </c>
      <c r="BX51" s="10">
        <v>4</v>
      </c>
      <c r="BY51" s="5">
        <v>4</v>
      </c>
      <c r="BZ51" s="10">
        <v>4</v>
      </c>
      <c r="CA51" s="5">
        <v>4</v>
      </c>
      <c r="CB51" s="10">
        <v>3</v>
      </c>
      <c r="CC51" s="5">
        <v>4</v>
      </c>
      <c r="CD51" s="10">
        <v>3</v>
      </c>
      <c r="CE51" s="5">
        <v>4</v>
      </c>
      <c r="CF51" s="21">
        <v>3.3</v>
      </c>
      <c r="CG51" s="21">
        <v>3.9</v>
      </c>
      <c r="CH51" s="21">
        <f t="shared" si="4"/>
        <v>0.60000000000000009</v>
      </c>
      <c r="CI51" s="21" t="str">
        <f t="shared" si="5"/>
        <v>Y</v>
      </c>
      <c r="CJ51" s="10">
        <v>2</v>
      </c>
      <c r="CK51" s="5">
        <v>4</v>
      </c>
      <c r="CL51" s="10">
        <v>4</v>
      </c>
      <c r="CM51" s="5">
        <v>5</v>
      </c>
      <c r="CN51" s="10">
        <v>2</v>
      </c>
      <c r="CO51" s="5">
        <v>4</v>
      </c>
      <c r="CP51" s="10">
        <v>2</v>
      </c>
      <c r="CQ51" s="5">
        <v>5</v>
      </c>
      <c r="CR51" s="21">
        <v>2.5</v>
      </c>
      <c r="CS51" s="21">
        <v>4.5</v>
      </c>
      <c r="CT51" s="21">
        <f t="shared" si="6"/>
        <v>2</v>
      </c>
      <c r="CU51" s="21" t="str">
        <f t="shared" si="7"/>
        <v>Y</v>
      </c>
      <c r="CV51" s="10">
        <v>4</v>
      </c>
      <c r="CW51" s="5">
        <v>3</v>
      </c>
      <c r="CX51" s="10">
        <v>3</v>
      </c>
      <c r="CY51" s="5">
        <v>4</v>
      </c>
      <c r="CZ51" s="10">
        <v>4</v>
      </c>
      <c r="DA51" s="5">
        <v>4</v>
      </c>
      <c r="DB51" s="10">
        <v>4</v>
      </c>
      <c r="DC51" s="5">
        <v>2</v>
      </c>
      <c r="DD51" s="21">
        <v>3.75</v>
      </c>
      <c r="DE51" s="21">
        <v>3.5</v>
      </c>
      <c r="DF51" s="21">
        <f t="shared" si="8"/>
        <v>-0.25</v>
      </c>
      <c r="DG51" s="21" t="str">
        <f t="shared" si="9"/>
        <v>N</v>
      </c>
      <c r="DH51">
        <v>661</v>
      </c>
      <c r="DI51" s="3">
        <v>44437.434027777781</v>
      </c>
    </row>
    <row r="52" spans="1:113" x14ac:dyDescent="0.35">
      <c r="A52" s="5" t="s">
        <v>1017</v>
      </c>
      <c r="B52" t="s">
        <v>126</v>
      </c>
      <c r="C52" t="s">
        <v>705</v>
      </c>
      <c r="D52" t="s">
        <v>63</v>
      </c>
      <c r="E52" s="6" t="s">
        <v>58</v>
      </c>
      <c r="F52" s="6" t="s">
        <v>73</v>
      </c>
      <c r="G52" s="6" t="s">
        <v>58</v>
      </c>
      <c r="H52" s="6" t="s">
        <v>74</v>
      </c>
      <c r="I52" s="6" t="s">
        <v>968</v>
      </c>
      <c r="J52" s="10">
        <v>3</v>
      </c>
      <c r="K52" s="5">
        <v>5</v>
      </c>
      <c r="L52" s="5">
        <v>5</v>
      </c>
      <c r="M52" s="5">
        <v>5</v>
      </c>
      <c r="N52" s="10">
        <v>4</v>
      </c>
      <c r="O52" s="5">
        <v>5</v>
      </c>
      <c r="P52" s="10">
        <v>3</v>
      </c>
      <c r="Q52" s="5">
        <v>5</v>
      </c>
      <c r="R52" s="10">
        <v>3</v>
      </c>
      <c r="S52" s="5">
        <v>5</v>
      </c>
      <c r="T52" s="10">
        <v>3</v>
      </c>
      <c r="U52" s="5">
        <v>5</v>
      </c>
      <c r="V52" s="10">
        <v>4</v>
      </c>
      <c r="W52" s="5">
        <v>5</v>
      </c>
      <c r="X52" s="10">
        <v>3</v>
      </c>
      <c r="Y52" s="5">
        <v>5</v>
      </c>
      <c r="Z52" s="10">
        <v>3</v>
      </c>
      <c r="AA52" s="5">
        <v>5</v>
      </c>
      <c r="AB52" s="10">
        <v>4</v>
      </c>
      <c r="AC52" s="5">
        <v>3</v>
      </c>
      <c r="AD52" s="10">
        <v>3</v>
      </c>
      <c r="AE52" s="5">
        <v>4</v>
      </c>
      <c r="AF52" s="10">
        <v>2</v>
      </c>
      <c r="AG52" s="5">
        <v>4</v>
      </c>
      <c r="AH52" s="10">
        <v>3</v>
      </c>
      <c r="AI52" s="5">
        <v>5</v>
      </c>
      <c r="AJ52" s="10">
        <v>4</v>
      </c>
      <c r="AK52" s="5">
        <v>5</v>
      </c>
      <c r="AL52" s="10">
        <v>3</v>
      </c>
      <c r="AM52" s="5">
        <v>5</v>
      </c>
      <c r="AN52" s="10">
        <v>3</v>
      </c>
      <c r="AO52" s="5">
        <v>5</v>
      </c>
      <c r="AP52" s="10">
        <v>3</v>
      </c>
      <c r="AQ52" s="5">
        <v>5</v>
      </c>
      <c r="AR52" s="10">
        <v>3</v>
      </c>
      <c r="AS52" s="5">
        <v>5</v>
      </c>
      <c r="AT52" s="21">
        <v>3.1875</v>
      </c>
      <c r="AU52" s="21">
        <v>4.75</v>
      </c>
      <c r="AV52" s="21">
        <f t="shared" si="0"/>
        <v>1.5625</v>
      </c>
      <c r="AW52" s="21" t="str">
        <f t="shared" si="1"/>
        <v>Y</v>
      </c>
      <c r="AX52" s="10">
        <v>3</v>
      </c>
      <c r="AY52" s="5">
        <v>5</v>
      </c>
      <c r="AZ52" s="10">
        <v>4</v>
      </c>
      <c r="BA52" s="5">
        <v>5</v>
      </c>
      <c r="BB52" s="10">
        <v>4</v>
      </c>
      <c r="BC52" s="5">
        <v>5</v>
      </c>
      <c r="BD52" s="10">
        <v>3</v>
      </c>
      <c r="BE52" s="5">
        <v>1</v>
      </c>
      <c r="BF52" s="10">
        <v>2</v>
      </c>
      <c r="BG52" s="5">
        <v>2</v>
      </c>
      <c r="BH52" s="21">
        <v>3.2</v>
      </c>
      <c r="BI52" s="21">
        <v>3.6</v>
      </c>
      <c r="BJ52" s="21">
        <f t="shared" si="2"/>
        <v>0.39999999999999991</v>
      </c>
      <c r="BK52" s="21" t="str">
        <f t="shared" si="3"/>
        <v>Y</v>
      </c>
      <c r="BL52" s="10">
        <v>4</v>
      </c>
      <c r="BM52" s="5">
        <v>5</v>
      </c>
      <c r="BN52" s="10">
        <v>3</v>
      </c>
      <c r="BO52" s="5">
        <v>4</v>
      </c>
      <c r="BP52" s="10">
        <v>2</v>
      </c>
      <c r="BQ52" s="5">
        <v>4</v>
      </c>
      <c r="BR52" s="10">
        <v>3</v>
      </c>
      <c r="BS52" s="5">
        <v>5</v>
      </c>
      <c r="BT52" s="10">
        <v>3</v>
      </c>
      <c r="BU52" s="5">
        <v>5</v>
      </c>
      <c r="BV52" s="10">
        <v>3</v>
      </c>
      <c r="BW52" s="5">
        <v>5</v>
      </c>
      <c r="BX52" s="10">
        <v>3</v>
      </c>
      <c r="BY52" s="5">
        <v>5</v>
      </c>
      <c r="BZ52" s="10">
        <v>3</v>
      </c>
      <c r="CA52" s="5">
        <v>5</v>
      </c>
      <c r="CB52" s="10">
        <v>3</v>
      </c>
      <c r="CC52" s="5">
        <v>5</v>
      </c>
      <c r="CD52" s="10">
        <v>3</v>
      </c>
      <c r="CE52" s="5">
        <v>4</v>
      </c>
      <c r="CF52" s="21">
        <v>3</v>
      </c>
      <c r="CG52" s="21">
        <v>4.5999999999999996</v>
      </c>
      <c r="CH52" s="21">
        <f t="shared" si="4"/>
        <v>1.5999999999999996</v>
      </c>
      <c r="CI52" s="21" t="str">
        <f t="shared" si="5"/>
        <v>Y</v>
      </c>
      <c r="CJ52" s="10">
        <v>2</v>
      </c>
      <c r="CK52" s="5">
        <v>4</v>
      </c>
      <c r="CL52" s="10">
        <v>3</v>
      </c>
      <c r="CM52" s="5">
        <v>5</v>
      </c>
      <c r="CN52" s="10">
        <v>3</v>
      </c>
      <c r="CO52" s="5">
        <v>5</v>
      </c>
      <c r="CP52" s="10">
        <v>3</v>
      </c>
      <c r="CQ52" s="5">
        <v>5</v>
      </c>
      <c r="CR52" s="21">
        <v>2.75</v>
      </c>
      <c r="CS52" s="21">
        <v>4.75</v>
      </c>
      <c r="CT52" s="21">
        <f t="shared" si="6"/>
        <v>2</v>
      </c>
      <c r="CU52" s="21" t="str">
        <f t="shared" si="7"/>
        <v>Y</v>
      </c>
      <c r="CV52" s="10">
        <v>3</v>
      </c>
      <c r="CW52" s="5">
        <v>5</v>
      </c>
      <c r="CX52" s="10">
        <v>2</v>
      </c>
      <c r="CY52" s="5">
        <v>5</v>
      </c>
      <c r="CZ52" s="10">
        <v>2</v>
      </c>
      <c r="DA52" s="5">
        <v>3</v>
      </c>
      <c r="DB52" s="10">
        <v>2</v>
      </c>
      <c r="DC52" s="5">
        <v>3</v>
      </c>
      <c r="DD52" s="21">
        <v>2.25</v>
      </c>
      <c r="DE52" s="21">
        <v>4.25</v>
      </c>
      <c r="DF52" s="21">
        <f t="shared" si="8"/>
        <v>2</v>
      </c>
      <c r="DG52" s="21" t="str">
        <f t="shared" si="9"/>
        <v>Y</v>
      </c>
      <c r="DH52">
        <v>548</v>
      </c>
      <c r="DI52" s="3">
        <v>44437.297222222223</v>
      </c>
    </row>
    <row r="53" spans="1:113" x14ac:dyDescent="0.35">
      <c r="A53" s="5" t="s">
        <v>1018</v>
      </c>
      <c r="B53" t="s">
        <v>126</v>
      </c>
      <c r="C53" t="s">
        <v>717</v>
      </c>
      <c r="D53" t="s">
        <v>63</v>
      </c>
      <c r="E53" s="6" t="s">
        <v>58</v>
      </c>
      <c r="F53" s="6" t="s">
        <v>73</v>
      </c>
      <c r="G53" s="6" t="s">
        <v>58</v>
      </c>
      <c r="H53" s="6" t="s">
        <v>116</v>
      </c>
      <c r="I53" s="6" t="s">
        <v>968</v>
      </c>
      <c r="J53" s="10">
        <v>6</v>
      </c>
      <c r="K53" s="5">
        <v>3</v>
      </c>
      <c r="L53" s="5">
        <v>3</v>
      </c>
      <c r="M53" s="5">
        <v>3</v>
      </c>
      <c r="N53" s="10">
        <v>4</v>
      </c>
      <c r="O53" s="5">
        <v>4</v>
      </c>
      <c r="P53" s="10">
        <v>4</v>
      </c>
      <c r="Q53" s="5">
        <v>3</v>
      </c>
      <c r="R53" s="10">
        <v>4</v>
      </c>
      <c r="S53" s="5">
        <v>3</v>
      </c>
      <c r="T53" s="10">
        <v>4</v>
      </c>
      <c r="U53" s="5">
        <v>4</v>
      </c>
      <c r="V53" s="10">
        <v>4</v>
      </c>
      <c r="W53" s="5">
        <v>4</v>
      </c>
      <c r="X53" s="10">
        <v>4</v>
      </c>
      <c r="Y53" s="5">
        <v>4</v>
      </c>
      <c r="Z53" s="10">
        <v>4</v>
      </c>
      <c r="AA53" s="5">
        <v>4</v>
      </c>
      <c r="AB53" s="10">
        <v>4</v>
      </c>
      <c r="AC53" s="5">
        <v>4</v>
      </c>
      <c r="AD53" s="10">
        <v>3</v>
      </c>
      <c r="AE53" s="5">
        <v>3</v>
      </c>
      <c r="AF53" s="10">
        <v>3</v>
      </c>
      <c r="AG53" s="5">
        <v>3</v>
      </c>
      <c r="AH53" s="10">
        <v>4</v>
      </c>
      <c r="AI53" s="5">
        <v>3</v>
      </c>
      <c r="AJ53" s="10">
        <v>4</v>
      </c>
      <c r="AK53" s="5">
        <v>4</v>
      </c>
      <c r="AL53" s="10">
        <v>3</v>
      </c>
      <c r="AM53" s="5">
        <v>4</v>
      </c>
      <c r="AN53" s="10">
        <v>3</v>
      </c>
      <c r="AO53" s="5">
        <v>4</v>
      </c>
      <c r="AP53" s="10">
        <v>4</v>
      </c>
      <c r="AQ53" s="5">
        <v>4</v>
      </c>
      <c r="AR53" s="10">
        <v>4</v>
      </c>
      <c r="AS53" s="5">
        <v>4</v>
      </c>
      <c r="AT53" s="21">
        <v>3.75</v>
      </c>
      <c r="AU53" s="21">
        <v>3.6875</v>
      </c>
      <c r="AV53" s="21">
        <f t="shared" si="0"/>
        <v>-6.25E-2</v>
      </c>
      <c r="AW53" s="21" t="str">
        <f t="shared" si="1"/>
        <v>N</v>
      </c>
      <c r="AX53" s="10">
        <v>5</v>
      </c>
      <c r="AY53" s="5">
        <v>3</v>
      </c>
      <c r="AZ53" s="10">
        <v>4</v>
      </c>
      <c r="BA53" s="5">
        <v>3</v>
      </c>
      <c r="BB53" s="10">
        <v>2</v>
      </c>
      <c r="BC53" s="5">
        <v>2</v>
      </c>
      <c r="BD53" s="10">
        <v>4</v>
      </c>
      <c r="BE53" s="5">
        <v>4</v>
      </c>
      <c r="BF53" s="10">
        <v>3</v>
      </c>
      <c r="BG53" s="5">
        <v>2</v>
      </c>
      <c r="BH53" s="21">
        <v>3.6</v>
      </c>
      <c r="BI53" s="21">
        <v>2.8</v>
      </c>
      <c r="BJ53" s="21">
        <f t="shared" si="2"/>
        <v>-0.80000000000000027</v>
      </c>
      <c r="BK53" s="21" t="str">
        <f t="shared" si="3"/>
        <v>N</v>
      </c>
      <c r="BL53" s="10">
        <v>2</v>
      </c>
      <c r="BM53" s="5">
        <v>3</v>
      </c>
      <c r="BN53" s="10">
        <v>3</v>
      </c>
      <c r="BO53" s="5">
        <v>4</v>
      </c>
      <c r="BP53" s="10">
        <v>2</v>
      </c>
      <c r="BQ53" s="5">
        <v>3</v>
      </c>
      <c r="BR53" s="10">
        <v>4</v>
      </c>
      <c r="BS53" s="5">
        <v>4</v>
      </c>
      <c r="BT53" s="10">
        <v>3</v>
      </c>
      <c r="BU53" s="5">
        <v>2</v>
      </c>
      <c r="BV53" s="10">
        <v>3</v>
      </c>
      <c r="BW53" s="5">
        <v>4</v>
      </c>
      <c r="BX53" s="10">
        <v>3</v>
      </c>
      <c r="BY53" s="5">
        <v>4</v>
      </c>
      <c r="BZ53" s="10">
        <v>3</v>
      </c>
      <c r="CA53" s="5">
        <v>4</v>
      </c>
      <c r="CB53" s="10">
        <v>3</v>
      </c>
      <c r="CC53" s="5">
        <v>4</v>
      </c>
      <c r="CD53" s="10">
        <v>3</v>
      </c>
      <c r="CE53" s="5">
        <v>4</v>
      </c>
      <c r="CF53" s="21">
        <v>2.9</v>
      </c>
      <c r="CG53" s="21">
        <v>3.5</v>
      </c>
      <c r="CH53" s="21">
        <f t="shared" si="4"/>
        <v>0.60000000000000009</v>
      </c>
      <c r="CI53" s="21" t="str">
        <f t="shared" si="5"/>
        <v>Y</v>
      </c>
      <c r="CJ53" s="10">
        <v>1</v>
      </c>
      <c r="CK53" s="5">
        <v>3</v>
      </c>
      <c r="CL53" s="10">
        <v>5</v>
      </c>
      <c r="CM53" s="5">
        <v>2</v>
      </c>
      <c r="CN53" s="10">
        <v>1</v>
      </c>
      <c r="CO53" s="5">
        <v>4</v>
      </c>
      <c r="CP53" s="10">
        <v>1</v>
      </c>
      <c r="CQ53" s="5">
        <v>4</v>
      </c>
      <c r="CR53" s="21">
        <v>2</v>
      </c>
      <c r="CS53" s="21">
        <v>3.25</v>
      </c>
      <c r="CT53" s="21">
        <f t="shared" si="6"/>
        <v>1.25</v>
      </c>
      <c r="CU53" s="21" t="str">
        <f t="shared" si="7"/>
        <v>Y</v>
      </c>
      <c r="CV53" s="10">
        <v>4</v>
      </c>
      <c r="CW53" s="5">
        <v>3</v>
      </c>
      <c r="CX53" s="10">
        <v>4</v>
      </c>
      <c r="CY53" s="5">
        <v>4</v>
      </c>
      <c r="CZ53" s="10">
        <v>4</v>
      </c>
      <c r="DA53" s="5">
        <v>4</v>
      </c>
      <c r="DB53" s="10">
        <v>3</v>
      </c>
      <c r="DC53" s="5">
        <v>4</v>
      </c>
      <c r="DD53" s="21">
        <v>3.75</v>
      </c>
      <c r="DE53" s="21">
        <v>3.5</v>
      </c>
      <c r="DF53" s="21">
        <f t="shared" si="8"/>
        <v>-0.25</v>
      </c>
      <c r="DG53" s="21" t="str">
        <f t="shared" si="9"/>
        <v>N</v>
      </c>
      <c r="DH53">
        <v>673</v>
      </c>
      <c r="DI53" s="3">
        <v>44437.462500000001</v>
      </c>
    </row>
    <row r="54" spans="1:113" x14ac:dyDescent="0.35">
      <c r="A54" s="5" t="s">
        <v>1019</v>
      </c>
      <c r="B54" t="s">
        <v>126</v>
      </c>
      <c r="C54" t="s">
        <v>702</v>
      </c>
      <c r="D54" t="s">
        <v>63</v>
      </c>
      <c r="E54" s="6" t="s">
        <v>58</v>
      </c>
      <c r="F54" s="6" t="s">
        <v>73</v>
      </c>
      <c r="G54" s="6" t="s">
        <v>58</v>
      </c>
      <c r="H54" s="6" t="s">
        <v>59</v>
      </c>
      <c r="I54" s="6" t="s">
        <v>968</v>
      </c>
      <c r="J54" s="10">
        <v>6</v>
      </c>
      <c r="K54" s="5">
        <v>4</v>
      </c>
      <c r="L54" s="5">
        <v>4</v>
      </c>
      <c r="M54" s="5">
        <v>4</v>
      </c>
      <c r="N54" s="10">
        <v>3</v>
      </c>
      <c r="O54" s="5">
        <v>3</v>
      </c>
      <c r="P54" s="10">
        <v>3</v>
      </c>
      <c r="Q54" s="5">
        <v>3</v>
      </c>
      <c r="R54" s="10">
        <v>3</v>
      </c>
      <c r="S54" s="5">
        <v>3</v>
      </c>
      <c r="T54" s="10">
        <v>3</v>
      </c>
      <c r="U54" s="5">
        <v>3</v>
      </c>
      <c r="V54" s="10">
        <v>3</v>
      </c>
      <c r="W54" s="5">
        <v>3</v>
      </c>
      <c r="X54" s="10">
        <v>3</v>
      </c>
      <c r="Y54" s="5">
        <v>3</v>
      </c>
      <c r="Z54" s="10">
        <v>3</v>
      </c>
      <c r="AA54" s="5">
        <v>3</v>
      </c>
      <c r="AB54" s="10">
        <v>3</v>
      </c>
      <c r="AC54" s="5">
        <v>3</v>
      </c>
      <c r="AD54" s="10">
        <v>3</v>
      </c>
      <c r="AE54" s="5">
        <v>3</v>
      </c>
      <c r="AF54" s="10">
        <v>3</v>
      </c>
      <c r="AG54" s="5">
        <v>3</v>
      </c>
      <c r="AH54" s="10">
        <v>3</v>
      </c>
      <c r="AI54" s="5">
        <v>3</v>
      </c>
      <c r="AJ54" s="10">
        <v>3</v>
      </c>
      <c r="AK54" s="5">
        <v>3</v>
      </c>
      <c r="AL54" s="10">
        <v>3</v>
      </c>
      <c r="AM54" s="5">
        <v>3</v>
      </c>
      <c r="AN54" s="10">
        <v>3</v>
      </c>
      <c r="AO54" s="5">
        <v>3</v>
      </c>
      <c r="AP54" s="10">
        <v>3</v>
      </c>
      <c r="AQ54" s="5">
        <v>3</v>
      </c>
      <c r="AR54" s="10">
        <v>3</v>
      </c>
      <c r="AS54" s="5">
        <v>3</v>
      </c>
      <c r="AT54" s="21">
        <v>3</v>
      </c>
      <c r="AU54" s="21">
        <v>3</v>
      </c>
      <c r="AV54" s="21">
        <f t="shared" si="0"/>
        <v>0</v>
      </c>
      <c r="AW54" s="21" t="str">
        <f t="shared" si="1"/>
        <v>N</v>
      </c>
      <c r="AX54" s="10">
        <v>3</v>
      </c>
      <c r="AY54" s="5">
        <v>3</v>
      </c>
      <c r="AZ54" s="10">
        <v>3</v>
      </c>
      <c r="BA54" s="5">
        <v>3</v>
      </c>
      <c r="BB54" s="10">
        <v>3</v>
      </c>
      <c r="BC54" s="5">
        <v>3</v>
      </c>
      <c r="BD54" s="10">
        <v>3</v>
      </c>
      <c r="BE54" s="5">
        <v>3</v>
      </c>
      <c r="BF54" s="10">
        <v>3</v>
      </c>
      <c r="BG54" s="5">
        <v>3</v>
      </c>
      <c r="BH54" s="21">
        <v>3</v>
      </c>
      <c r="BI54" s="21">
        <v>3</v>
      </c>
      <c r="BJ54" s="21">
        <f t="shared" si="2"/>
        <v>0</v>
      </c>
      <c r="BK54" s="21" t="str">
        <f t="shared" si="3"/>
        <v>N</v>
      </c>
      <c r="BL54" s="10">
        <v>3</v>
      </c>
      <c r="BM54" s="5">
        <v>3</v>
      </c>
      <c r="BN54" s="10">
        <v>3</v>
      </c>
      <c r="BO54" s="5">
        <v>3</v>
      </c>
      <c r="BP54" s="10">
        <v>3</v>
      </c>
      <c r="BQ54" s="5">
        <v>3</v>
      </c>
      <c r="BR54" s="10">
        <v>3</v>
      </c>
      <c r="BS54" s="5">
        <v>3</v>
      </c>
      <c r="BT54" s="10">
        <v>3</v>
      </c>
      <c r="BU54" s="5">
        <v>3</v>
      </c>
      <c r="BV54" s="10">
        <v>3</v>
      </c>
      <c r="BW54" s="5">
        <v>3</v>
      </c>
      <c r="BX54" s="10">
        <v>3</v>
      </c>
      <c r="BY54" s="5">
        <v>3</v>
      </c>
      <c r="BZ54" s="10">
        <v>3</v>
      </c>
      <c r="CA54" s="5">
        <v>3</v>
      </c>
      <c r="CB54" s="10">
        <v>3</v>
      </c>
      <c r="CC54" s="5">
        <v>3</v>
      </c>
      <c r="CD54" s="10">
        <v>3</v>
      </c>
      <c r="CE54" s="5">
        <v>3</v>
      </c>
      <c r="CF54" s="21">
        <v>3</v>
      </c>
      <c r="CG54" s="21">
        <v>3</v>
      </c>
      <c r="CH54" s="21">
        <f t="shared" si="4"/>
        <v>0</v>
      </c>
      <c r="CI54" s="21" t="str">
        <f t="shared" si="5"/>
        <v>N</v>
      </c>
      <c r="CJ54" s="10">
        <v>3</v>
      </c>
      <c r="CK54" s="5">
        <v>3</v>
      </c>
      <c r="CL54" s="10">
        <v>3</v>
      </c>
      <c r="CM54" s="5">
        <v>3</v>
      </c>
      <c r="CN54" s="10">
        <v>3</v>
      </c>
      <c r="CO54" s="5">
        <v>3</v>
      </c>
      <c r="CP54" s="10">
        <v>3</v>
      </c>
      <c r="CQ54" s="5">
        <v>3</v>
      </c>
      <c r="CR54" s="21">
        <v>3</v>
      </c>
      <c r="CS54" s="21">
        <v>3</v>
      </c>
      <c r="CT54" s="21">
        <f t="shared" si="6"/>
        <v>0</v>
      </c>
      <c r="CU54" s="21" t="str">
        <f t="shared" si="7"/>
        <v>N</v>
      </c>
      <c r="CV54" s="10">
        <v>3</v>
      </c>
      <c r="CW54" s="5">
        <v>3</v>
      </c>
      <c r="CX54" s="10">
        <v>3</v>
      </c>
      <c r="CY54" s="5">
        <v>3</v>
      </c>
      <c r="CZ54" s="10">
        <v>3</v>
      </c>
      <c r="DA54" s="5">
        <v>3</v>
      </c>
      <c r="DB54" s="10">
        <v>3</v>
      </c>
      <c r="DC54" s="5">
        <v>3</v>
      </c>
      <c r="DD54" s="21">
        <v>3</v>
      </c>
      <c r="DE54" s="21">
        <v>2.75</v>
      </c>
      <c r="DF54" s="21">
        <f t="shared" si="8"/>
        <v>-0.25</v>
      </c>
      <c r="DG54" s="21" t="str">
        <f t="shared" si="9"/>
        <v>N</v>
      </c>
      <c r="DH54">
        <v>766</v>
      </c>
      <c r="DI54" s="3">
        <v>44439.210416666669</v>
      </c>
    </row>
    <row r="55" spans="1:113" x14ac:dyDescent="0.35">
      <c r="A55" s="5" t="s">
        <v>1020</v>
      </c>
      <c r="B55" t="s">
        <v>126</v>
      </c>
      <c r="C55" t="s">
        <v>702</v>
      </c>
      <c r="D55" t="s">
        <v>63</v>
      </c>
      <c r="E55" s="6" t="s">
        <v>58</v>
      </c>
      <c r="F55" s="6" t="s">
        <v>73</v>
      </c>
      <c r="G55" s="6" t="s">
        <v>58</v>
      </c>
      <c r="H55" s="6" t="s">
        <v>59</v>
      </c>
      <c r="I55" s="6" t="s">
        <v>968</v>
      </c>
      <c r="J55" s="10">
        <v>7</v>
      </c>
      <c r="K55" s="5">
        <v>5</v>
      </c>
      <c r="L55" s="5">
        <v>5</v>
      </c>
      <c r="M55" s="5">
        <v>5</v>
      </c>
      <c r="N55" s="10">
        <v>3</v>
      </c>
      <c r="O55" s="5">
        <v>4</v>
      </c>
      <c r="P55" s="10">
        <v>3</v>
      </c>
      <c r="Q55" s="5">
        <v>2</v>
      </c>
      <c r="R55" s="10">
        <v>3</v>
      </c>
      <c r="S55" s="5">
        <v>2</v>
      </c>
      <c r="T55" s="10">
        <v>3</v>
      </c>
      <c r="U55" s="5">
        <v>4</v>
      </c>
      <c r="V55" s="10">
        <v>3</v>
      </c>
      <c r="W55" s="5">
        <v>2</v>
      </c>
      <c r="X55" s="10">
        <v>3</v>
      </c>
      <c r="Y55" s="5">
        <v>2</v>
      </c>
      <c r="Z55" s="10">
        <v>3</v>
      </c>
      <c r="AA55" s="5">
        <v>2</v>
      </c>
      <c r="AB55" s="10">
        <v>3</v>
      </c>
      <c r="AC55" s="5">
        <v>4</v>
      </c>
      <c r="AD55" s="10">
        <v>3</v>
      </c>
      <c r="AE55" s="5">
        <v>2</v>
      </c>
      <c r="AF55" s="10">
        <v>3</v>
      </c>
      <c r="AG55" s="5">
        <v>3</v>
      </c>
      <c r="AH55" s="10">
        <v>3</v>
      </c>
      <c r="AI55" s="5">
        <v>3</v>
      </c>
      <c r="AJ55" s="10">
        <v>3</v>
      </c>
      <c r="AK55" s="5">
        <v>4</v>
      </c>
      <c r="AL55" s="10">
        <v>3</v>
      </c>
      <c r="AM55" s="5">
        <v>2</v>
      </c>
      <c r="AN55" s="10">
        <v>3</v>
      </c>
      <c r="AO55" s="5">
        <v>2</v>
      </c>
      <c r="AP55" s="10">
        <v>3</v>
      </c>
      <c r="AQ55" s="5">
        <v>2</v>
      </c>
      <c r="AR55" s="10">
        <v>3</v>
      </c>
      <c r="AS55" s="5">
        <v>4</v>
      </c>
      <c r="AT55" s="21">
        <v>3</v>
      </c>
      <c r="AU55" s="21">
        <v>2.75</v>
      </c>
      <c r="AV55" s="21">
        <f t="shared" si="0"/>
        <v>-0.25</v>
      </c>
      <c r="AW55" s="21" t="str">
        <f t="shared" si="1"/>
        <v>N</v>
      </c>
      <c r="AX55" s="10">
        <v>3</v>
      </c>
      <c r="AY55" s="5">
        <v>2</v>
      </c>
      <c r="AZ55" s="10">
        <v>3</v>
      </c>
      <c r="BA55" s="5">
        <v>2</v>
      </c>
      <c r="BB55" s="10">
        <v>3</v>
      </c>
      <c r="BC55" s="5">
        <v>4</v>
      </c>
      <c r="BD55" s="10">
        <v>3</v>
      </c>
      <c r="BE55" s="5">
        <v>2</v>
      </c>
      <c r="BF55" s="10">
        <v>3</v>
      </c>
      <c r="BG55" s="5">
        <v>3</v>
      </c>
      <c r="BH55" s="21">
        <v>3</v>
      </c>
      <c r="BI55" s="21">
        <v>2.6</v>
      </c>
      <c r="BJ55" s="21">
        <f t="shared" si="2"/>
        <v>-0.39999999999999991</v>
      </c>
      <c r="BK55" s="21" t="str">
        <f t="shared" si="3"/>
        <v>N</v>
      </c>
      <c r="BL55" s="10">
        <v>3</v>
      </c>
      <c r="BM55" s="5">
        <v>4</v>
      </c>
      <c r="BN55" s="10">
        <v>3</v>
      </c>
      <c r="BO55" s="5">
        <v>3</v>
      </c>
      <c r="BP55" s="10">
        <v>3</v>
      </c>
      <c r="BQ55" s="5">
        <v>4</v>
      </c>
      <c r="BR55" s="10">
        <v>3</v>
      </c>
      <c r="BS55" s="5">
        <v>3</v>
      </c>
      <c r="BT55" s="10">
        <v>3</v>
      </c>
      <c r="BU55" s="5">
        <v>3</v>
      </c>
      <c r="BV55" s="10">
        <v>3</v>
      </c>
      <c r="BW55" s="5">
        <v>4</v>
      </c>
      <c r="BX55" s="10">
        <v>3</v>
      </c>
      <c r="BY55" s="5">
        <v>3</v>
      </c>
      <c r="BZ55" s="10">
        <v>3</v>
      </c>
      <c r="CA55" s="5">
        <v>3</v>
      </c>
      <c r="CB55" s="10">
        <v>3</v>
      </c>
      <c r="CC55" s="5">
        <v>4</v>
      </c>
      <c r="CD55" s="10">
        <v>3</v>
      </c>
      <c r="CE55" s="5">
        <v>5</v>
      </c>
      <c r="CF55" s="21">
        <v>3</v>
      </c>
      <c r="CG55" s="21">
        <v>3.4</v>
      </c>
      <c r="CH55" s="21">
        <f t="shared" si="4"/>
        <v>0.39999999999999991</v>
      </c>
      <c r="CI55" s="21" t="str">
        <f t="shared" si="5"/>
        <v>Y</v>
      </c>
      <c r="CJ55" s="10">
        <v>3</v>
      </c>
      <c r="CK55" s="5">
        <v>4</v>
      </c>
      <c r="CL55" s="10">
        <v>3</v>
      </c>
      <c r="CM55" s="5">
        <v>2</v>
      </c>
      <c r="CN55" s="10">
        <v>3</v>
      </c>
      <c r="CO55" s="5">
        <v>4</v>
      </c>
      <c r="CP55" s="10">
        <v>3</v>
      </c>
      <c r="CQ55" s="5">
        <v>4</v>
      </c>
      <c r="CR55" s="21">
        <v>3</v>
      </c>
      <c r="CS55" s="21">
        <v>3.5</v>
      </c>
      <c r="CT55" s="21">
        <f t="shared" si="6"/>
        <v>0.5</v>
      </c>
      <c r="CU55" s="21" t="str">
        <f t="shared" si="7"/>
        <v>Y</v>
      </c>
      <c r="CV55" s="10">
        <v>3</v>
      </c>
      <c r="CW55" s="5">
        <v>2</v>
      </c>
      <c r="CX55" s="10">
        <v>3</v>
      </c>
      <c r="CY55" s="5">
        <v>4</v>
      </c>
      <c r="CZ55" s="10">
        <v>3</v>
      </c>
      <c r="DA55" s="5">
        <v>4</v>
      </c>
      <c r="DB55" s="10">
        <v>3</v>
      </c>
      <c r="DC55" s="5">
        <v>2</v>
      </c>
      <c r="DD55" s="21">
        <v>3</v>
      </c>
      <c r="DE55" s="21">
        <v>3.25</v>
      </c>
      <c r="DF55" s="21">
        <f t="shared" si="8"/>
        <v>0.25</v>
      </c>
      <c r="DG55" s="21" t="str">
        <f t="shared" si="9"/>
        <v>Y</v>
      </c>
      <c r="DH55">
        <v>760</v>
      </c>
      <c r="DI55" s="3">
        <v>44439.156944444447</v>
      </c>
    </row>
    <row r="56" spans="1:113" x14ac:dyDescent="0.35">
      <c r="A56" s="5" t="s">
        <v>1021</v>
      </c>
      <c r="B56" t="s">
        <v>126</v>
      </c>
      <c r="C56" t="s">
        <v>702</v>
      </c>
      <c r="D56" t="s">
        <v>56</v>
      </c>
      <c r="E56" s="6" t="s">
        <v>58</v>
      </c>
      <c r="F56" s="6" t="s">
        <v>73</v>
      </c>
      <c r="G56" s="6" t="s">
        <v>58</v>
      </c>
      <c r="H56" s="6" t="s">
        <v>59</v>
      </c>
      <c r="I56" s="6" t="s">
        <v>968</v>
      </c>
      <c r="J56" s="10">
        <v>8</v>
      </c>
      <c r="K56" s="5">
        <v>3</v>
      </c>
      <c r="L56" s="5">
        <v>3</v>
      </c>
      <c r="M56" s="5">
        <v>3</v>
      </c>
      <c r="N56" s="10">
        <v>3</v>
      </c>
      <c r="O56" s="5">
        <v>5</v>
      </c>
      <c r="P56" s="10">
        <v>3</v>
      </c>
      <c r="Q56" s="5">
        <v>5</v>
      </c>
      <c r="R56" s="10">
        <v>3</v>
      </c>
      <c r="S56" s="5">
        <v>5</v>
      </c>
      <c r="T56" s="10">
        <v>3</v>
      </c>
      <c r="U56" s="5">
        <v>4</v>
      </c>
      <c r="V56" s="10">
        <v>3</v>
      </c>
      <c r="W56" s="5">
        <v>5</v>
      </c>
      <c r="X56" s="10">
        <v>3</v>
      </c>
      <c r="Y56" s="5">
        <v>5</v>
      </c>
      <c r="Z56" s="10">
        <v>3</v>
      </c>
      <c r="AA56" s="5">
        <v>5</v>
      </c>
      <c r="AB56" s="10">
        <v>3</v>
      </c>
      <c r="AC56" s="5">
        <v>5</v>
      </c>
      <c r="AD56" s="10">
        <v>3</v>
      </c>
      <c r="AE56" s="5">
        <v>4</v>
      </c>
      <c r="AF56" s="10">
        <v>3</v>
      </c>
      <c r="AG56" s="5">
        <v>4</v>
      </c>
      <c r="AH56" s="10">
        <v>3</v>
      </c>
      <c r="AI56" s="5">
        <v>4</v>
      </c>
      <c r="AJ56" s="10">
        <v>3</v>
      </c>
      <c r="AK56" s="5">
        <v>5</v>
      </c>
      <c r="AL56" s="10">
        <v>3</v>
      </c>
      <c r="AM56" s="5">
        <v>5</v>
      </c>
      <c r="AN56" s="10">
        <v>3</v>
      </c>
      <c r="AO56" s="5">
        <v>5</v>
      </c>
      <c r="AP56" s="10">
        <v>3</v>
      </c>
      <c r="AQ56" s="5">
        <v>5</v>
      </c>
      <c r="AR56" s="10">
        <v>3</v>
      </c>
      <c r="AS56" s="5">
        <v>5</v>
      </c>
      <c r="AT56" s="21">
        <v>3</v>
      </c>
      <c r="AU56" s="21">
        <v>4.75</v>
      </c>
      <c r="AV56" s="21">
        <f t="shared" si="0"/>
        <v>1.75</v>
      </c>
      <c r="AW56" s="21" t="str">
        <f t="shared" si="1"/>
        <v>Y</v>
      </c>
      <c r="AX56" s="10">
        <v>3</v>
      </c>
      <c r="AY56" s="5">
        <v>4</v>
      </c>
      <c r="AZ56" s="10">
        <v>3</v>
      </c>
      <c r="BA56" s="5">
        <v>3</v>
      </c>
      <c r="BB56" s="10">
        <v>3</v>
      </c>
      <c r="BC56" s="5">
        <v>5</v>
      </c>
      <c r="BD56" s="10">
        <v>3</v>
      </c>
      <c r="BE56" s="5">
        <v>3</v>
      </c>
      <c r="BF56" s="10">
        <v>3</v>
      </c>
      <c r="BG56" s="5">
        <v>5</v>
      </c>
      <c r="BH56" s="21">
        <v>3</v>
      </c>
      <c r="BI56" s="21">
        <v>4</v>
      </c>
      <c r="BJ56" s="21">
        <f t="shared" si="2"/>
        <v>1</v>
      </c>
      <c r="BK56" s="21" t="str">
        <f t="shared" si="3"/>
        <v>Y</v>
      </c>
      <c r="BL56" s="10">
        <v>3</v>
      </c>
      <c r="BM56" s="5">
        <v>5</v>
      </c>
      <c r="BN56" s="10">
        <v>3</v>
      </c>
      <c r="BO56" s="5">
        <v>5</v>
      </c>
      <c r="BP56" s="10">
        <v>3</v>
      </c>
      <c r="BQ56" s="5">
        <v>5</v>
      </c>
      <c r="BR56" s="10">
        <v>3</v>
      </c>
      <c r="BS56" s="5">
        <v>5</v>
      </c>
      <c r="BT56" s="10">
        <v>3</v>
      </c>
      <c r="BU56" s="5">
        <v>4</v>
      </c>
      <c r="BV56" s="10">
        <v>3</v>
      </c>
      <c r="BW56" s="5">
        <v>4</v>
      </c>
      <c r="BX56" s="10">
        <v>3</v>
      </c>
      <c r="BY56" s="5">
        <v>5</v>
      </c>
      <c r="BZ56" s="10">
        <v>3</v>
      </c>
      <c r="CA56" s="5">
        <v>5</v>
      </c>
      <c r="CB56" s="10">
        <v>3</v>
      </c>
      <c r="CC56" s="5">
        <v>5</v>
      </c>
      <c r="CD56" s="10">
        <v>3</v>
      </c>
      <c r="CE56" s="5">
        <v>4</v>
      </c>
      <c r="CF56" s="21">
        <v>3</v>
      </c>
      <c r="CG56" s="21">
        <v>4.5999999999999996</v>
      </c>
      <c r="CH56" s="21">
        <f t="shared" si="4"/>
        <v>1.5999999999999996</v>
      </c>
      <c r="CI56" s="21" t="str">
        <f t="shared" si="5"/>
        <v>Y</v>
      </c>
      <c r="CJ56" s="10">
        <v>3</v>
      </c>
      <c r="CK56" s="5">
        <v>5</v>
      </c>
      <c r="CL56" s="10">
        <v>3</v>
      </c>
      <c r="CM56" s="5">
        <v>5</v>
      </c>
      <c r="CN56" s="10">
        <v>3</v>
      </c>
      <c r="CO56" s="5">
        <v>4</v>
      </c>
      <c r="CP56" s="10">
        <v>3</v>
      </c>
      <c r="CQ56" s="5">
        <v>5</v>
      </c>
      <c r="CR56" s="21">
        <v>3</v>
      </c>
      <c r="CS56" s="21">
        <v>4.75</v>
      </c>
      <c r="CT56" s="21">
        <f t="shared" si="6"/>
        <v>1.75</v>
      </c>
      <c r="CU56" s="21" t="str">
        <f t="shared" si="7"/>
        <v>Y</v>
      </c>
      <c r="CV56" s="10">
        <v>3</v>
      </c>
      <c r="CW56" s="5">
        <v>5</v>
      </c>
      <c r="CX56" s="10">
        <v>3</v>
      </c>
      <c r="CY56" s="5">
        <v>5</v>
      </c>
      <c r="CZ56" s="10">
        <v>3</v>
      </c>
      <c r="DA56" s="5">
        <v>5</v>
      </c>
      <c r="DB56" s="10">
        <v>3</v>
      </c>
      <c r="DC56" s="5">
        <v>3</v>
      </c>
      <c r="DD56" s="21">
        <v>3</v>
      </c>
      <c r="DE56" s="21">
        <v>4.5</v>
      </c>
      <c r="DF56" s="21">
        <f t="shared" si="8"/>
        <v>1.5</v>
      </c>
      <c r="DG56" s="21" t="str">
        <f t="shared" si="9"/>
        <v>Y</v>
      </c>
      <c r="DH56">
        <v>1030</v>
      </c>
      <c r="DI56" s="3">
        <v>44442.713888888888</v>
      </c>
    </row>
    <row r="57" spans="1:113" x14ac:dyDescent="0.35">
      <c r="A57" s="5" t="s">
        <v>1022</v>
      </c>
      <c r="B57" t="s">
        <v>126</v>
      </c>
      <c r="C57" t="s">
        <v>702</v>
      </c>
      <c r="D57" t="s">
        <v>63</v>
      </c>
      <c r="E57" s="6" t="s">
        <v>58</v>
      </c>
      <c r="F57" s="6" t="s">
        <v>73</v>
      </c>
      <c r="G57" s="6" t="s">
        <v>58</v>
      </c>
      <c r="H57" s="6" t="s">
        <v>85</v>
      </c>
      <c r="I57" s="6" t="s">
        <v>968</v>
      </c>
      <c r="J57" s="10">
        <v>6</v>
      </c>
      <c r="K57" s="5">
        <v>3</v>
      </c>
      <c r="L57" s="5">
        <v>2</v>
      </c>
      <c r="M57" s="5">
        <v>2</v>
      </c>
      <c r="N57" s="10">
        <v>3</v>
      </c>
      <c r="O57" s="5">
        <v>5</v>
      </c>
      <c r="P57" s="10">
        <v>3</v>
      </c>
      <c r="Q57" s="5">
        <v>5</v>
      </c>
      <c r="R57" s="10">
        <v>3</v>
      </c>
      <c r="S57" s="5">
        <v>5</v>
      </c>
      <c r="T57" s="10">
        <v>3</v>
      </c>
      <c r="U57" s="5">
        <v>5</v>
      </c>
      <c r="V57" s="10">
        <v>3</v>
      </c>
      <c r="W57" s="5">
        <v>5</v>
      </c>
      <c r="X57" s="10">
        <v>3</v>
      </c>
      <c r="Y57" s="5">
        <v>5</v>
      </c>
      <c r="Z57" s="10">
        <v>3</v>
      </c>
      <c r="AA57" s="5">
        <v>5</v>
      </c>
      <c r="AB57" s="10">
        <v>3</v>
      </c>
      <c r="AC57" s="5">
        <v>5</v>
      </c>
      <c r="AD57" s="10">
        <v>3</v>
      </c>
      <c r="AE57" s="5">
        <v>5</v>
      </c>
      <c r="AF57" s="10">
        <v>3</v>
      </c>
      <c r="AG57" s="5">
        <v>3</v>
      </c>
      <c r="AH57" s="10">
        <v>3</v>
      </c>
      <c r="AI57" s="5">
        <v>4</v>
      </c>
      <c r="AJ57" s="10">
        <v>3</v>
      </c>
      <c r="AK57" s="5">
        <v>5</v>
      </c>
      <c r="AL57" s="10">
        <v>3</v>
      </c>
      <c r="AM57" s="5">
        <v>5</v>
      </c>
      <c r="AN57" s="10">
        <v>3</v>
      </c>
      <c r="AO57" s="5">
        <v>5</v>
      </c>
      <c r="AP57" s="10">
        <v>3</v>
      </c>
      <c r="AQ57" s="5">
        <v>5</v>
      </c>
      <c r="AR57" s="10">
        <v>3</v>
      </c>
      <c r="AS57" s="5">
        <v>5</v>
      </c>
      <c r="AT57" s="21">
        <v>3</v>
      </c>
      <c r="AU57" s="21">
        <v>4.8125</v>
      </c>
      <c r="AV57" s="21">
        <f t="shared" si="0"/>
        <v>1.8125</v>
      </c>
      <c r="AW57" s="21" t="str">
        <f t="shared" si="1"/>
        <v>Y</v>
      </c>
      <c r="AX57" s="10">
        <v>3</v>
      </c>
      <c r="AY57" s="5">
        <v>4</v>
      </c>
      <c r="AZ57" s="10">
        <v>3</v>
      </c>
      <c r="BA57" s="5">
        <v>1</v>
      </c>
      <c r="BB57" s="10">
        <v>3</v>
      </c>
      <c r="BC57" s="5">
        <v>5</v>
      </c>
      <c r="BD57" s="10">
        <v>3</v>
      </c>
      <c r="BE57" s="5">
        <v>1</v>
      </c>
      <c r="BF57" s="10">
        <v>3</v>
      </c>
      <c r="BG57" s="5">
        <v>4</v>
      </c>
      <c r="BH57" s="21">
        <v>3</v>
      </c>
      <c r="BI57" s="21">
        <v>3</v>
      </c>
      <c r="BJ57" s="21">
        <f t="shared" si="2"/>
        <v>0</v>
      </c>
      <c r="BK57" s="21" t="str">
        <f t="shared" si="3"/>
        <v>N</v>
      </c>
      <c r="BL57" s="10">
        <v>3</v>
      </c>
      <c r="BM57" s="5">
        <v>5</v>
      </c>
      <c r="BN57" s="10">
        <v>3</v>
      </c>
      <c r="BO57" s="5">
        <v>5</v>
      </c>
      <c r="BP57" s="10">
        <v>3</v>
      </c>
      <c r="BQ57" s="5">
        <v>4</v>
      </c>
      <c r="BR57" s="10">
        <v>3</v>
      </c>
      <c r="BS57" s="5">
        <v>5</v>
      </c>
      <c r="BT57" s="10">
        <v>3</v>
      </c>
      <c r="BU57" s="5">
        <v>4</v>
      </c>
      <c r="BV57" s="10">
        <v>3</v>
      </c>
      <c r="BW57" s="5">
        <v>4</v>
      </c>
      <c r="BX57" s="10">
        <v>3</v>
      </c>
      <c r="BY57" s="5">
        <v>4</v>
      </c>
      <c r="BZ57" s="10">
        <v>3</v>
      </c>
      <c r="CA57" s="5">
        <v>4</v>
      </c>
      <c r="CB57" s="10">
        <v>3</v>
      </c>
      <c r="CC57" s="5">
        <v>4</v>
      </c>
      <c r="CD57" s="10">
        <v>3</v>
      </c>
      <c r="CE57" s="5">
        <v>4</v>
      </c>
      <c r="CF57" s="21">
        <v>3</v>
      </c>
      <c r="CG57" s="21">
        <v>4.2</v>
      </c>
      <c r="CH57" s="21">
        <f t="shared" si="4"/>
        <v>1.2000000000000002</v>
      </c>
      <c r="CI57" s="21" t="str">
        <f t="shared" si="5"/>
        <v>Y</v>
      </c>
      <c r="CJ57" s="10">
        <v>3</v>
      </c>
      <c r="CK57" s="5">
        <v>5</v>
      </c>
      <c r="CL57" s="10">
        <v>3</v>
      </c>
      <c r="CM57" s="5">
        <v>5</v>
      </c>
      <c r="CN57" s="10">
        <v>3</v>
      </c>
      <c r="CO57" s="5">
        <v>5</v>
      </c>
      <c r="CP57" s="10">
        <v>3</v>
      </c>
      <c r="CQ57" s="5">
        <v>5</v>
      </c>
      <c r="CR57" s="21">
        <v>3</v>
      </c>
      <c r="CS57" s="21">
        <v>5</v>
      </c>
      <c r="CT57" s="21">
        <f t="shared" si="6"/>
        <v>2</v>
      </c>
      <c r="CU57" s="21" t="str">
        <f t="shared" si="7"/>
        <v>Y</v>
      </c>
      <c r="CV57" s="10">
        <v>3</v>
      </c>
      <c r="CW57" s="5">
        <v>5</v>
      </c>
      <c r="CX57" s="10">
        <v>3</v>
      </c>
      <c r="CY57" s="5">
        <v>5</v>
      </c>
      <c r="CZ57" s="10">
        <v>3</v>
      </c>
      <c r="DA57" s="5">
        <v>2</v>
      </c>
      <c r="DB57" s="10">
        <v>3</v>
      </c>
      <c r="DC57" s="5">
        <v>3</v>
      </c>
      <c r="DD57" s="21">
        <v>3</v>
      </c>
      <c r="DE57" s="21">
        <v>3.75</v>
      </c>
      <c r="DF57" s="21">
        <f t="shared" si="8"/>
        <v>0.75</v>
      </c>
      <c r="DG57" s="21" t="str">
        <f t="shared" si="9"/>
        <v>Y</v>
      </c>
      <c r="DH57">
        <v>1027</v>
      </c>
      <c r="DI57" s="3">
        <v>44442.705555555556</v>
      </c>
    </row>
    <row r="58" spans="1:113" x14ac:dyDescent="0.35">
      <c r="A58" s="5" t="s">
        <v>1023</v>
      </c>
      <c r="B58" t="s">
        <v>126</v>
      </c>
      <c r="C58" t="s">
        <v>715</v>
      </c>
      <c r="D58" t="s">
        <v>56</v>
      </c>
      <c r="E58" s="6" t="s">
        <v>52</v>
      </c>
      <c r="F58" s="6" t="s">
        <v>77</v>
      </c>
      <c r="G58" s="6" t="s">
        <v>58</v>
      </c>
      <c r="H58" s="6" t="s">
        <v>74</v>
      </c>
      <c r="I58" s="6" t="s">
        <v>968</v>
      </c>
      <c r="J58" s="10">
        <v>6</v>
      </c>
      <c r="K58" s="5">
        <v>2</v>
      </c>
      <c r="L58" s="5">
        <v>2</v>
      </c>
      <c r="M58" s="5">
        <v>2</v>
      </c>
      <c r="N58" s="10">
        <v>2</v>
      </c>
      <c r="O58" s="5">
        <v>5</v>
      </c>
      <c r="P58" s="10">
        <v>3</v>
      </c>
      <c r="Q58" s="5">
        <v>5</v>
      </c>
      <c r="R58" s="10">
        <v>4</v>
      </c>
      <c r="S58" s="5">
        <v>5</v>
      </c>
      <c r="T58" s="10">
        <v>4</v>
      </c>
      <c r="U58" s="5">
        <v>5</v>
      </c>
      <c r="V58" s="10">
        <v>4</v>
      </c>
      <c r="W58" s="5">
        <v>5</v>
      </c>
      <c r="X58" s="10">
        <v>4</v>
      </c>
      <c r="Y58" s="5">
        <v>5</v>
      </c>
      <c r="Z58" s="10">
        <v>4</v>
      </c>
      <c r="AA58" s="5">
        <v>5</v>
      </c>
      <c r="AB58" s="10">
        <v>3</v>
      </c>
      <c r="AC58" s="5">
        <v>5</v>
      </c>
      <c r="AD58" s="10">
        <v>3</v>
      </c>
      <c r="AE58" s="5">
        <v>5</v>
      </c>
      <c r="AF58" s="10">
        <v>3</v>
      </c>
      <c r="AG58" s="5">
        <v>5</v>
      </c>
      <c r="AH58" s="10">
        <v>3</v>
      </c>
      <c r="AI58" s="5">
        <v>5</v>
      </c>
      <c r="AJ58" s="10">
        <v>3</v>
      </c>
      <c r="AK58" s="5">
        <v>5</v>
      </c>
      <c r="AL58" s="10">
        <v>4</v>
      </c>
      <c r="AM58" s="5">
        <v>5</v>
      </c>
      <c r="AN58" s="10">
        <v>4</v>
      </c>
      <c r="AO58" s="5">
        <v>5</v>
      </c>
      <c r="AP58" s="10">
        <v>4</v>
      </c>
      <c r="AQ58" s="5">
        <v>5</v>
      </c>
      <c r="AR58" s="10">
        <v>4</v>
      </c>
      <c r="AS58" s="5">
        <v>5</v>
      </c>
      <c r="AT58" s="21">
        <v>3.5</v>
      </c>
      <c r="AU58" s="21">
        <v>5</v>
      </c>
      <c r="AV58" s="21">
        <f t="shared" si="0"/>
        <v>1.5</v>
      </c>
      <c r="AW58" s="21" t="str">
        <f t="shared" si="1"/>
        <v>Y</v>
      </c>
      <c r="AX58" s="10">
        <v>4</v>
      </c>
      <c r="AY58" s="5">
        <v>5</v>
      </c>
      <c r="AZ58" s="10">
        <v>3</v>
      </c>
      <c r="BA58" s="5">
        <v>3</v>
      </c>
      <c r="BB58" s="10">
        <v>2</v>
      </c>
      <c r="BC58" s="5">
        <v>5</v>
      </c>
      <c r="BD58" s="10">
        <v>4</v>
      </c>
      <c r="BE58" s="5">
        <v>1</v>
      </c>
      <c r="BF58" s="10">
        <v>3</v>
      </c>
      <c r="BG58" s="5">
        <v>4</v>
      </c>
      <c r="BH58" s="21">
        <v>3.2</v>
      </c>
      <c r="BI58" s="21">
        <v>3.6</v>
      </c>
      <c r="BJ58" s="21">
        <f t="shared" si="2"/>
        <v>0.39999999999999991</v>
      </c>
      <c r="BK58" s="21" t="str">
        <f t="shared" si="3"/>
        <v>Y</v>
      </c>
      <c r="BL58" s="10">
        <v>3</v>
      </c>
      <c r="BM58" s="5">
        <v>5</v>
      </c>
      <c r="BN58" s="10">
        <v>3</v>
      </c>
      <c r="BO58" s="5">
        <v>5</v>
      </c>
      <c r="BP58" s="10">
        <v>3</v>
      </c>
      <c r="BQ58" s="5">
        <v>5</v>
      </c>
      <c r="BR58" s="10">
        <v>4</v>
      </c>
      <c r="BS58" s="5">
        <v>5</v>
      </c>
      <c r="BT58" s="10">
        <v>4</v>
      </c>
      <c r="BU58" s="5">
        <v>5</v>
      </c>
      <c r="BV58" s="10">
        <v>4</v>
      </c>
      <c r="BW58" s="5">
        <v>5</v>
      </c>
      <c r="BX58" s="10">
        <v>4</v>
      </c>
      <c r="BY58" s="5">
        <v>5</v>
      </c>
      <c r="BZ58" s="10">
        <v>4</v>
      </c>
      <c r="CA58" s="5">
        <v>5</v>
      </c>
      <c r="CB58" s="10">
        <v>4</v>
      </c>
      <c r="CC58" s="5">
        <v>5</v>
      </c>
      <c r="CD58" s="10">
        <v>4</v>
      </c>
      <c r="CE58" s="5">
        <v>5</v>
      </c>
      <c r="CF58" s="21">
        <v>3.7</v>
      </c>
      <c r="CG58" s="21">
        <v>4.9000000000000004</v>
      </c>
      <c r="CH58" s="21">
        <f t="shared" si="4"/>
        <v>1.2000000000000002</v>
      </c>
      <c r="CI58" s="21" t="str">
        <f t="shared" si="5"/>
        <v>Y</v>
      </c>
      <c r="CJ58" s="10">
        <v>3</v>
      </c>
      <c r="CK58" s="5">
        <v>4</v>
      </c>
      <c r="CL58" s="10">
        <v>4</v>
      </c>
      <c r="CM58" s="5">
        <v>5</v>
      </c>
      <c r="CN58" s="10">
        <v>3</v>
      </c>
      <c r="CO58" s="5">
        <v>5</v>
      </c>
      <c r="CP58" s="10">
        <v>3</v>
      </c>
      <c r="CQ58" s="5">
        <v>5</v>
      </c>
      <c r="CR58" s="21">
        <v>3.25</v>
      </c>
      <c r="CS58" s="21">
        <v>4.75</v>
      </c>
      <c r="CT58" s="21">
        <f t="shared" si="6"/>
        <v>1.5</v>
      </c>
      <c r="CU58" s="21" t="str">
        <f t="shared" si="7"/>
        <v>Y</v>
      </c>
      <c r="CV58" s="10">
        <v>3</v>
      </c>
      <c r="CW58" s="5">
        <v>5</v>
      </c>
      <c r="CX58" s="10">
        <v>3</v>
      </c>
      <c r="CY58" s="5">
        <v>5</v>
      </c>
      <c r="CZ58" s="10">
        <v>3</v>
      </c>
      <c r="DA58" s="5">
        <v>5</v>
      </c>
      <c r="DB58" s="10">
        <v>2</v>
      </c>
      <c r="DC58" s="5">
        <v>3</v>
      </c>
      <c r="DD58" s="21">
        <v>2.75</v>
      </c>
      <c r="DE58" s="21">
        <v>5</v>
      </c>
      <c r="DF58" s="21">
        <f t="shared" si="8"/>
        <v>2.25</v>
      </c>
      <c r="DG58" s="21" t="str">
        <f t="shared" si="9"/>
        <v>Y</v>
      </c>
      <c r="DH58">
        <v>1001</v>
      </c>
      <c r="DI58" s="3">
        <v>44442.623611111114</v>
      </c>
    </row>
    <row r="59" spans="1:113" x14ac:dyDescent="0.35">
      <c r="A59" s="5" t="s">
        <v>1024</v>
      </c>
      <c r="B59" t="s">
        <v>126</v>
      </c>
      <c r="C59" t="s">
        <v>702</v>
      </c>
      <c r="D59" t="s">
        <v>56</v>
      </c>
      <c r="E59" s="6" t="s">
        <v>52</v>
      </c>
      <c r="F59" s="6" t="s">
        <v>77</v>
      </c>
      <c r="G59" s="6" t="s">
        <v>58</v>
      </c>
      <c r="H59" s="6" t="s">
        <v>74</v>
      </c>
      <c r="I59" s="6" t="s">
        <v>968</v>
      </c>
      <c r="J59" s="10">
        <v>4</v>
      </c>
      <c r="K59" s="5">
        <v>2</v>
      </c>
      <c r="L59" s="5">
        <v>2</v>
      </c>
      <c r="M59" s="5">
        <v>2</v>
      </c>
      <c r="N59" s="10">
        <v>3</v>
      </c>
      <c r="O59" s="5">
        <v>5</v>
      </c>
      <c r="P59" s="10">
        <v>3</v>
      </c>
      <c r="Q59" s="5">
        <v>5</v>
      </c>
      <c r="R59" s="10">
        <v>3</v>
      </c>
      <c r="S59" s="5">
        <v>5</v>
      </c>
      <c r="T59" s="10">
        <v>3</v>
      </c>
      <c r="U59" s="5">
        <v>5</v>
      </c>
      <c r="V59" s="10">
        <v>3</v>
      </c>
      <c r="W59" s="5">
        <v>5</v>
      </c>
      <c r="X59" s="10">
        <v>3</v>
      </c>
      <c r="Y59" s="5">
        <v>5</v>
      </c>
      <c r="Z59" s="10">
        <v>3</v>
      </c>
      <c r="AA59" s="5">
        <v>5</v>
      </c>
      <c r="AB59" s="10">
        <v>3</v>
      </c>
      <c r="AC59" s="5">
        <v>5</v>
      </c>
      <c r="AD59" s="10">
        <v>3</v>
      </c>
      <c r="AE59" s="5">
        <v>5</v>
      </c>
      <c r="AF59" s="10">
        <v>3</v>
      </c>
      <c r="AG59" s="5">
        <v>1</v>
      </c>
      <c r="AH59" s="10">
        <v>3</v>
      </c>
      <c r="AI59" s="5">
        <v>5</v>
      </c>
      <c r="AJ59" s="10">
        <v>3</v>
      </c>
      <c r="AK59" s="5">
        <v>5</v>
      </c>
      <c r="AL59" s="10">
        <v>3</v>
      </c>
      <c r="AM59" s="5">
        <v>5</v>
      </c>
      <c r="AN59" s="10">
        <v>3</v>
      </c>
      <c r="AO59" s="5">
        <v>5</v>
      </c>
      <c r="AP59" s="10">
        <v>3</v>
      </c>
      <c r="AQ59" s="5">
        <v>5</v>
      </c>
      <c r="AR59" s="10">
        <v>3</v>
      </c>
      <c r="AS59" s="5">
        <v>5</v>
      </c>
      <c r="AT59" s="21">
        <v>3</v>
      </c>
      <c r="AU59" s="21">
        <v>4.75</v>
      </c>
      <c r="AV59" s="21">
        <f t="shared" si="0"/>
        <v>1.75</v>
      </c>
      <c r="AW59" s="21" t="str">
        <f t="shared" si="1"/>
        <v>Y</v>
      </c>
      <c r="AX59" s="10">
        <v>3</v>
      </c>
      <c r="AY59" s="5">
        <v>5</v>
      </c>
      <c r="AZ59" s="10">
        <v>3</v>
      </c>
      <c r="BA59" s="5">
        <v>3</v>
      </c>
      <c r="BB59" s="10">
        <v>3</v>
      </c>
      <c r="BC59" s="5">
        <v>3</v>
      </c>
      <c r="BD59" s="10">
        <v>3</v>
      </c>
      <c r="BE59" s="5">
        <v>1</v>
      </c>
      <c r="BF59" s="10">
        <v>3</v>
      </c>
      <c r="BG59" s="5">
        <v>5</v>
      </c>
      <c r="BH59" s="21">
        <v>3</v>
      </c>
      <c r="BI59" s="21">
        <v>3.4</v>
      </c>
      <c r="BJ59" s="21">
        <f t="shared" si="2"/>
        <v>0.39999999999999991</v>
      </c>
      <c r="BK59" s="21" t="str">
        <f t="shared" si="3"/>
        <v>Y</v>
      </c>
      <c r="BL59" s="10">
        <v>3</v>
      </c>
      <c r="BM59" s="5">
        <v>5</v>
      </c>
      <c r="BN59" s="10">
        <v>3</v>
      </c>
      <c r="BO59" s="5">
        <v>5</v>
      </c>
      <c r="BP59" s="10">
        <v>3</v>
      </c>
      <c r="BQ59" s="5">
        <v>5</v>
      </c>
      <c r="BR59" s="10">
        <v>3</v>
      </c>
      <c r="BS59" s="5">
        <v>5</v>
      </c>
      <c r="BT59" s="10">
        <v>3</v>
      </c>
      <c r="BU59" s="5">
        <v>3</v>
      </c>
      <c r="BV59" s="10">
        <v>3</v>
      </c>
      <c r="BW59" s="5">
        <v>5</v>
      </c>
      <c r="BX59" s="10">
        <v>3</v>
      </c>
      <c r="BY59" s="5">
        <v>5</v>
      </c>
      <c r="BZ59" s="10">
        <v>3</v>
      </c>
      <c r="CA59" s="5">
        <v>5</v>
      </c>
      <c r="CB59" s="10">
        <v>3</v>
      </c>
      <c r="CC59" s="5">
        <v>5</v>
      </c>
      <c r="CD59" s="10">
        <v>3</v>
      </c>
      <c r="CE59" s="5">
        <v>5</v>
      </c>
      <c r="CF59" s="21">
        <v>3</v>
      </c>
      <c r="CG59" s="21">
        <v>4.5999999999999996</v>
      </c>
      <c r="CH59" s="21">
        <f t="shared" si="4"/>
        <v>1.5999999999999996</v>
      </c>
      <c r="CI59" s="21" t="str">
        <f t="shared" si="5"/>
        <v>Y</v>
      </c>
      <c r="CJ59" s="10">
        <v>3</v>
      </c>
      <c r="CK59" s="5">
        <v>5</v>
      </c>
      <c r="CL59" s="10">
        <v>3</v>
      </c>
      <c r="CM59" s="5">
        <v>5</v>
      </c>
      <c r="CN59" s="10">
        <v>3</v>
      </c>
      <c r="CO59" s="5">
        <v>5</v>
      </c>
      <c r="CP59" s="10">
        <v>3</v>
      </c>
      <c r="CQ59" s="5">
        <v>5</v>
      </c>
      <c r="CR59" s="21">
        <v>3</v>
      </c>
      <c r="CS59" s="21">
        <v>5</v>
      </c>
      <c r="CT59" s="21">
        <f t="shared" si="6"/>
        <v>2</v>
      </c>
      <c r="CU59" s="21" t="str">
        <f t="shared" si="7"/>
        <v>Y</v>
      </c>
      <c r="CV59" s="10">
        <v>3</v>
      </c>
      <c r="CW59" s="5">
        <v>5</v>
      </c>
      <c r="CX59" s="10">
        <v>3</v>
      </c>
      <c r="CY59" s="5">
        <v>5</v>
      </c>
      <c r="CZ59" s="10">
        <v>3</v>
      </c>
      <c r="DA59" s="5">
        <v>5</v>
      </c>
      <c r="DB59" s="10">
        <v>3</v>
      </c>
      <c r="DC59" s="5">
        <v>5</v>
      </c>
      <c r="DD59" s="21">
        <v>3</v>
      </c>
      <c r="DE59" s="21">
        <v>4.5</v>
      </c>
      <c r="DF59" s="21">
        <f t="shared" si="8"/>
        <v>1.5</v>
      </c>
      <c r="DG59" s="21" t="str">
        <f t="shared" si="9"/>
        <v>Y</v>
      </c>
      <c r="DH59">
        <v>993</v>
      </c>
      <c r="DI59" s="3">
        <v>44442.607638888891</v>
      </c>
    </row>
    <row r="60" spans="1:113" x14ac:dyDescent="0.35">
      <c r="A60" s="5" t="s">
        <v>1025</v>
      </c>
      <c r="B60" t="s">
        <v>126</v>
      </c>
      <c r="C60" t="s">
        <v>705</v>
      </c>
      <c r="D60" t="s">
        <v>63</v>
      </c>
      <c r="E60" s="6" t="s">
        <v>58</v>
      </c>
      <c r="F60" s="6" t="s">
        <v>73</v>
      </c>
      <c r="G60" s="6" t="s">
        <v>58</v>
      </c>
      <c r="H60" s="6" t="s">
        <v>59</v>
      </c>
      <c r="I60" s="6" t="s">
        <v>968</v>
      </c>
      <c r="J60" s="10">
        <v>5</v>
      </c>
      <c r="K60" s="5">
        <v>2</v>
      </c>
      <c r="L60" s="5">
        <v>3</v>
      </c>
      <c r="M60" s="5">
        <v>2</v>
      </c>
      <c r="N60" s="10">
        <v>3</v>
      </c>
      <c r="O60" s="5">
        <v>4</v>
      </c>
      <c r="P60" s="10">
        <v>3</v>
      </c>
      <c r="Q60" s="5">
        <v>4</v>
      </c>
      <c r="R60" s="10">
        <v>3</v>
      </c>
      <c r="S60" s="5">
        <v>4</v>
      </c>
      <c r="T60" s="10">
        <v>3</v>
      </c>
      <c r="U60" s="5">
        <v>4</v>
      </c>
      <c r="V60" s="10">
        <v>3</v>
      </c>
      <c r="W60" s="5">
        <v>4</v>
      </c>
      <c r="X60" s="10">
        <v>3</v>
      </c>
      <c r="Y60" s="5">
        <v>4</v>
      </c>
      <c r="Z60" s="10">
        <v>3</v>
      </c>
      <c r="AA60" s="5">
        <v>4</v>
      </c>
      <c r="AB60" s="10">
        <v>3</v>
      </c>
      <c r="AC60" s="5">
        <v>4</v>
      </c>
      <c r="AD60" s="10">
        <v>3</v>
      </c>
      <c r="AE60" s="5">
        <v>4</v>
      </c>
      <c r="AF60" s="10">
        <v>3</v>
      </c>
      <c r="AG60" s="5">
        <v>4</v>
      </c>
      <c r="AH60" s="10">
        <v>3</v>
      </c>
      <c r="AI60" s="5">
        <v>4</v>
      </c>
      <c r="AJ60" s="10">
        <v>3</v>
      </c>
      <c r="AK60" s="5">
        <v>4</v>
      </c>
      <c r="AL60" s="10">
        <v>3</v>
      </c>
      <c r="AM60" s="5">
        <v>4</v>
      </c>
      <c r="AN60" s="10">
        <v>3</v>
      </c>
      <c r="AO60" s="5">
        <v>4</v>
      </c>
      <c r="AP60" s="10">
        <v>3</v>
      </c>
      <c r="AQ60" s="5">
        <v>4</v>
      </c>
      <c r="AR60" s="10">
        <v>3</v>
      </c>
      <c r="AS60" s="5">
        <v>4</v>
      </c>
      <c r="AT60" s="21">
        <v>3</v>
      </c>
      <c r="AU60" s="21">
        <v>4</v>
      </c>
      <c r="AV60" s="21">
        <f t="shared" si="0"/>
        <v>1</v>
      </c>
      <c r="AW60" s="21" t="str">
        <f t="shared" si="1"/>
        <v>Y</v>
      </c>
      <c r="AX60" s="10">
        <v>3</v>
      </c>
      <c r="AY60" s="5">
        <v>4</v>
      </c>
      <c r="AZ60" s="10">
        <v>3</v>
      </c>
      <c r="BA60" s="5">
        <v>3</v>
      </c>
      <c r="BB60" s="10">
        <v>3</v>
      </c>
      <c r="BC60" s="5">
        <v>3</v>
      </c>
      <c r="BD60" s="10">
        <v>3</v>
      </c>
      <c r="BE60" s="5">
        <v>2</v>
      </c>
      <c r="BF60" s="10">
        <v>3</v>
      </c>
      <c r="BG60" s="5">
        <v>3</v>
      </c>
      <c r="BH60" s="21">
        <v>3</v>
      </c>
      <c r="BI60" s="21">
        <v>3</v>
      </c>
      <c r="BJ60" s="21">
        <f t="shared" si="2"/>
        <v>0</v>
      </c>
      <c r="BK60" s="21" t="str">
        <f t="shared" si="3"/>
        <v>N</v>
      </c>
      <c r="BL60" s="10">
        <v>3</v>
      </c>
      <c r="BM60" s="5">
        <v>4</v>
      </c>
      <c r="BN60" s="10">
        <v>3</v>
      </c>
      <c r="BO60" s="5">
        <v>4</v>
      </c>
      <c r="BP60" s="10">
        <v>3</v>
      </c>
      <c r="BQ60" s="5">
        <v>4</v>
      </c>
      <c r="BR60" s="10">
        <v>3</v>
      </c>
      <c r="BS60" s="5">
        <v>4</v>
      </c>
      <c r="BT60" s="10">
        <v>3</v>
      </c>
      <c r="BU60" s="5">
        <v>3</v>
      </c>
      <c r="BV60" s="10">
        <v>3</v>
      </c>
      <c r="BW60" s="5">
        <v>4</v>
      </c>
      <c r="BX60" s="10">
        <v>3</v>
      </c>
      <c r="BY60" s="5">
        <v>4</v>
      </c>
      <c r="BZ60" s="10">
        <v>3</v>
      </c>
      <c r="CA60" s="5">
        <v>4</v>
      </c>
      <c r="CB60" s="10">
        <v>3</v>
      </c>
      <c r="CC60" s="5">
        <v>4</v>
      </c>
      <c r="CD60" s="10">
        <v>3</v>
      </c>
      <c r="CE60" s="5">
        <v>4</v>
      </c>
      <c r="CF60" s="21">
        <v>3</v>
      </c>
      <c r="CG60" s="21">
        <v>3.8</v>
      </c>
      <c r="CH60" s="21">
        <f t="shared" si="4"/>
        <v>0.79999999999999982</v>
      </c>
      <c r="CI60" s="21" t="str">
        <f t="shared" si="5"/>
        <v>Y</v>
      </c>
      <c r="CJ60" s="10">
        <v>3</v>
      </c>
      <c r="CK60" s="5">
        <v>4</v>
      </c>
      <c r="CL60" s="10">
        <v>3</v>
      </c>
      <c r="CM60" s="5">
        <v>4</v>
      </c>
      <c r="CN60" s="10">
        <v>3</v>
      </c>
      <c r="CO60" s="5">
        <v>4</v>
      </c>
      <c r="CP60" s="10">
        <v>3</v>
      </c>
      <c r="CQ60" s="5">
        <v>4</v>
      </c>
      <c r="CR60" s="21">
        <v>3</v>
      </c>
      <c r="CS60" s="21">
        <v>4</v>
      </c>
      <c r="CT60" s="21">
        <f t="shared" si="6"/>
        <v>1</v>
      </c>
      <c r="CU60" s="21" t="str">
        <f t="shared" si="7"/>
        <v>Y</v>
      </c>
      <c r="CV60" s="10">
        <v>3</v>
      </c>
      <c r="CW60" s="5">
        <v>4</v>
      </c>
      <c r="CX60" s="10">
        <v>3</v>
      </c>
      <c r="CY60" s="5">
        <v>4</v>
      </c>
      <c r="CZ60" s="10">
        <v>3</v>
      </c>
      <c r="DA60" s="5">
        <v>3</v>
      </c>
      <c r="DB60" s="10">
        <v>3</v>
      </c>
      <c r="DC60" s="5">
        <v>3</v>
      </c>
      <c r="DD60" s="21">
        <v>3</v>
      </c>
      <c r="DE60" s="21">
        <v>3.5</v>
      </c>
      <c r="DF60" s="21">
        <f t="shared" si="8"/>
        <v>0.5</v>
      </c>
      <c r="DG60" s="21" t="str">
        <f t="shared" si="9"/>
        <v>Y</v>
      </c>
      <c r="DH60">
        <v>761</v>
      </c>
      <c r="DI60" s="3">
        <v>44439.159722222219</v>
      </c>
    </row>
    <row r="61" spans="1:113" x14ac:dyDescent="0.35">
      <c r="A61" s="5" t="s">
        <v>1026</v>
      </c>
      <c r="B61" t="s">
        <v>126</v>
      </c>
      <c r="C61" t="s">
        <v>705</v>
      </c>
      <c r="D61" t="s">
        <v>56</v>
      </c>
      <c r="E61" s="6" t="s">
        <v>58</v>
      </c>
      <c r="F61" s="6" t="s">
        <v>73</v>
      </c>
      <c r="G61" s="6" t="s">
        <v>58</v>
      </c>
      <c r="H61" s="6" t="s">
        <v>74</v>
      </c>
      <c r="I61" s="6" t="s">
        <v>968</v>
      </c>
      <c r="J61" s="10">
        <v>3</v>
      </c>
      <c r="K61" s="5">
        <v>2</v>
      </c>
      <c r="L61" s="5">
        <v>2</v>
      </c>
      <c r="M61" s="5">
        <v>2</v>
      </c>
      <c r="N61" s="10">
        <v>4</v>
      </c>
      <c r="O61" s="5">
        <v>4</v>
      </c>
      <c r="P61" s="10">
        <v>3</v>
      </c>
      <c r="Q61" s="5">
        <v>4</v>
      </c>
      <c r="R61" s="10">
        <v>4</v>
      </c>
      <c r="S61" s="5">
        <v>4</v>
      </c>
      <c r="T61" s="10">
        <v>4</v>
      </c>
      <c r="U61" s="5">
        <v>4</v>
      </c>
      <c r="V61" s="10">
        <v>4</v>
      </c>
      <c r="W61" s="5">
        <v>5</v>
      </c>
      <c r="X61" s="10">
        <v>5</v>
      </c>
      <c r="Y61" s="5">
        <v>5</v>
      </c>
      <c r="Z61" s="10">
        <v>5</v>
      </c>
      <c r="AA61" s="5">
        <v>5</v>
      </c>
      <c r="AB61" s="10">
        <v>5</v>
      </c>
      <c r="AC61" s="5">
        <v>5</v>
      </c>
      <c r="AD61" s="10">
        <v>5</v>
      </c>
      <c r="AE61" s="5">
        <v>5</v>
      </c>
      <c r="AF61" s="10">
        <v>4</v>
      </c>
      <c r="AG61" s="5">
        <v>3</v>
      </c>
      <c r="AH61" s="10">
        <v>4</v>
      </c>
      <c r="AI61" s="5">
        <v>3</v>
      </c>
      <c r="AJ61" s="10">
        <v>4</v>
      </c>
      <c r="AK61" s="5">
        <v>4</v>
      </c>
      <c r="AL61" s="10">
        <v>4</v>
      </c>
      <c r="AM61" s="5">
        <v>4</v>
      </c>
      <c r="AN61" s="10">
        <v>5</v>
      </c>
      <c r="AO61" s="5">
        <v>5</v>
      </c>
      <c r="AP61" s="10">
        <v>3</v>
      </c>
      <c r="AQ61" s="5">
        <v>5</v>
      </c>
      <c r="AR61" s="10">
        <v>3</v>
      </c>
      <c r="AS61" s="5">
        <v>5</v>
      </c>
      <c r="AT61" s="21">
        <v>4.125</v>
      </c>
      <c r="AU61" s="21">
        <v>4.375</v>
      </c>
      <c r="AV61" s="21">
        <f t="shared" si="0"/>
        <v>0.25</v>
      </c>
      <c r="AW61" s="21" t="str">
        <f t="shared" si="1"/>
        <v>Y</v>
      </c>
      <c r="AX61" s="10">
        <v>3</v>
      </c>
      <c r="AY61" s="5">
        <v>3</v>
      </c>
      <c r="AZ61" s="10">
        <v>3</v>
      </c>
      <c r="BA61" s="5">
        <v>3</v>
      </c>
      <c r="BB61" s="10">
        <v>2</v>
      </c>
      <c r="BC61" s="5">
        <v>1</v>
      </c>
      <c r="BD61" s="10">
        <v>4</v>
      </c>
      <c r="BE61" s="5">
        <v>4</v>
      </c>
      <c r="BF61" s="10">
        <v>3</v>
      </c>
      <c r="BG61" s="5">
        <v>3</v>
      </c>
      <c r="BH61" s="21">
        <v>3</v>
      </c>
      <c r="BI61" s="21">
        <v>2.8</v>
      </c>
      <c r="BJ61" s="21">
        <f t="shared" si="2"/>
        <v>-0.20000000000000018</v>
      </c>
      <c r="BK61" s="21" t="str">
        <f t="shared" si="3"/>
        <v>N</v>
      </c>
      <c r="BL61" s="10">
        <v>4</v>
      </c>
      <c r="BM61" s="5">
        <v>3</v>
      </c>
      <c r="BN61" s="10">
        <v>5</v>
      </c>
      <c r="BO61" s="5">
        <v>5</v>
      </c>
      <c r="BP61" s="10">
        <v>3</v>
      </c>
      <c r="BQ61" s="5">
        <v>3</v>
      </c>
      <c r="BR61" s="10">
        <v>3</v>
      </c>
      <c r="BS61" s="5">
        <v>4</v>
      </c>
      <c r="BT61" s="10">
        <v>3</v>
      </c>
      <c r="BU61" s="5">
        <v>3</v>
      </c>
      <c r="BV61" s="10">
        <v>5</v>
      </c>
      <c r="BW61" s="5">
        <v>4</v>
      </c>
      <c r="BX61" s="10">
        <v>5</v>
      </c>
      <c r="BY61" s="5">
        <v>4</v>
      </c>
      <c r="BZ61" s="10">
        <v>4</v>
      </c>
      <c r="CA61" s="5">
        <v>4</v>
      </c>
      <c r="CB61" s="10">
        <v>4</v>
      </c>
      <c r="CC61" s="5">
        <v>4</v>
      </c>
      <c r="CD61" s="10">
        <v>3</v>
      </c>
      <c r="CE61" s="5">
        <v>3</v>
      </c>
      <c r="CF61" s="21">
        <v>3.9</v>
      </c>
      <c r="CG61" s="21">
        <v>3.7</v>
      </c>
      <c r="CH61" s="21">
        <f t="shared" si="4"/>
        <v>-0.19999999999999973</v>
      </c>
      <c r="CI61" s="21" t="str">
        <f t="shared" si="5"/>
        <v>N</v>
      </c>
      <c r="CJ61" s="10">
        <v>3</v>
      </c>
      <c r="CK61" s="5">
        <v>4</v>
      </c>
      <c r="CL61" s="10">
        <v>3</v>
      </c>
      <c r="CM61" s="5">
        <v>4</v>
      </c>
      <c r="CN61" s="10">
        <v>4</v>
      </c>
      <c r="CO61" s="5">
        <v>4</v>
      </c>
      <c r="CP61" s="10">
        <v>4</v>
      </c>
      <c r="CQ61" s="5">
        <v>3</v>
      </c>
      <c r="CR61" s="21">
        <v>3.5</v>
      </c>
      <c r="CS61" s="21">
        <v>3.75</v>
      </c>
      <c r="CT61" s="21">
        <f t="shared" si="6"/>
        <v>0.25</v>
      </c>
      <c r="CU61" s="21" t="str">
        <f t="shared" si="7"/>
        <v>Y</v>
      </c>
      <c r="CV61" s="10">
        <v>3</v>
      </c>
      <c r="CW61" s="5">
        <v>3</v>
      </c>
      <c r="CX61" s="10">
        <v>3</v>
      </c>
      <c r="CY61" s="5">
        <v>4</v>
      </c>
      <c r="CZ61" s="10">
        <v>3</v>
      </c>
      <c r="DA61" s="5">
        <v>3</v>
      </c>
      <c r="DB61" s="10">
        <v>3</v>
      </c>
      <c r="DC61" s="5">
        <v>3</v>
      </c>
      <c r="DD61" s="21">
        <v>3</v>
      </c>
      <c r="DE61" s="21">
        <v>2.75</v>
      </c>
      <c r="DF61" s="21">
        <f t="shared" si="8"/>
        <v>-0.25</v>
      </c>
      <c r="DG61" s="21" t="str">
        <f t="shared" si="9"/>
        <v>N</v>
      </c>
      <c r="DH61">
        <v>697</v>
      </c>
      <c r="DI61" s="3">
        <v>44437.59097222222</v>
      </c>
    </row>
    <row r="62" spans="1:113" x14ac:dyDescent="0.35">
      <c r="A62" s="5" t="s">
        <v>1027</v>
      </c>
      <c r="B62" t="s">
        <v>126</v>
      </c>
      <c r="C62" t="s">
        <v>702</v>
      </c>
      <c r="D62" t="s">
        <v>56</v>
      </c>
      <c r="E62" s="6" t="s">
        <v>52</v>
      </c>
      <c r="F62" s="6" t="s">
        <v>90</v>
      </c>
      <c r="G62" s="6" t="s">
        <v>58</v>
      </c>
      <c r="H62" s="6" t="s">
        <v>80</v>
      </c>
      <c r="I62" s="6" t="s">
        <v>968</v>
      </c>
      <c r="J62" s="10">
        <v>7</v>
      </c>
      <c r="K62" s="5">
        <v>3</v>
      </c>
      <c r="L62" s="5">
        <v>3</v>
      </c>
      <c r="M62" s="5">
        <v>2</v>
      </c>
      <c r="N62" s="10">
        <v>5</v>
      </c>
      <c r="O62" s="5">
        <v>5</v>
      </c>
      <c r="P62" s="10">
        <v>5</v>
      </c>
      <c r="Q62" s="5">
        <v>5</v>
      </c>
      <c r="R62" s="10">
        <v>5</v>
      </c>
      <c r="S62" s="5">
        <v>5</v>
      </c>
      <c r="T62" s="10">
        <v>5</v>
      </c>
      <c r="U62" s="5">
        <v>5</v>
      </c>
      <c r="V62" s="10">
        <v>5</v>
      </c>
      <c r="W62" s="5">
        <v>5</v>
      </c>
      <c r="X62" s="10">
        <v>5</v>
      </c>
      <c r="Y62" s="5">
        <v>5</v>
      </c>
      <c r="Z62" s="10">
        <v>5</v>
      </c>
      <c r="AA62" s="5">
        <v>5</v>
      </c>
      <c r="AB62" s="10">
        <v>5</v>
      </c>
      <c r="AC62" s="5">
        <v>4</v>
      </c>
      <c r="AD62" s="10">
        <v>5</v>
      </c>
      <c r="AE62" s="5">
        <v>4</v>
      </c>
      <c r="AF62" s="10">
        <v>2</v>
      </c>
      <c r="AG62" s="5">
        <v>4</v>
      </c>
      <c r="AH62" s="10">
        <v>5</v>
      </c>
      <c r="AI62" s="5">
        <v>5</v>
      </c>
      <c r="AJ62" s="10">
        <v>5</v>
      </c>
      <c r="AK62" s="5">
        <v>3</v>
      </c>
      <c r="AL62" s="10">
        <v>5</v>
      </c>
      <c r="AM62" s="5">
        <v>5</v>
      </c>
      <c r="AN62" s="10">
        <v>5</v>
      </c>
      <c r="AO62" s="5">
        <v>5</v>
      </c>
      <c r="AP62" s="10">
        <v>5</v>
      </c>
      <c r="AQ62" s="5">
        <v>5</v>
      </c>
      <c r="AR62" s="10">
        <v>5</v>
      </c>
      <c r="AS62" s="5">
        <v>5</v>
      </c>
      <c r="AT62" s="21">
        <v>4.8125</v>
      </c>
      <c r="AU62" s="21">
        <v>4.6875</v>
      </c>
      <c r="AV62" s="21">
        <f t="shared" si="0"/>
        <v>-0.125</v>
      </c>
      <c r="AW62" s="21" t="str">
        <f t="shared" si="1"/>
        <v>N</v>
      </c>
      <c r="AX62" s="10">
        <v>5</v>
      </c>
      <c r="AY62" s="5">
        <v>5</v>
      </c>
      <c r="AZ62" s="10">
        <v>5</v>
      </c>
      <c r="BA62" s="5">
        <v>3</v>
      </c>
      <c r="BB62" s="10">
        <v>4</v>
      </c>
      <c r="BC62" s="5">
        <v>4</v>
      </c>
      <c r="BD62" s="10">
        <v>2</v>
      </c>
      <c r="BE62" s="5">
        <v>3</v>
      </c>
      <c r="BF62" s="10">
        <v>5</v>
      </c>
      <c r="BG62" s="5">
        <v>5</v>
      </c>
      <c r="BH62" s="21">
        <v>4.2</v>
      </c>
      <c r="BI62" s="21">
        <v>4</v>
      </c>
      <c r="BJ62" s="21">
        <f t="shared" si="2"/>
        <v>-0.20000000000000018</v>
      </c>
      <c r="BK62" s="21" t="str">
        <f t="shared" si="3"/>
        <v>N</v>
      </c>
      <c r="BL62" s="10">
        <v>5</v>
      </c>
      <c r="BM62" s="5">
        <v>5</v>
      </c>
      <c r="BN62" s="10">
        <v>5</v>
      </c>
      <c r="BO62" s="5">
        <v>5</v>
      </c>
      <c r="BP62" s="10">
        <v>5</v>
      </c>
      <c r="BQ62" s="5">
        <v>5</v>
      </c>
      <c r="BR62" s="10">
        <v>5</v>
      </c>
      <c r="BS62" s="5">
        <v>5</v>
      </c>
      <c r="BT62" s="10">
        <v>4</v>
      </c>
      <c r="BU62" s="5">
        <v>5</v>
      </c>
      <c r="BV62" s="10">
        <v>5</v>
      </c>
      <c r="BW62" s="5">
        <v>5</v>
      </c>
      <c r="BX62" s="10">
        <v>5</v>
      </c>
      <c r="BY62" s="5">
        <v>5</v>
      </c>
      <c r="BZ62" s="10">
        <v>5</v>
      </c>
      <c r="CA62" s="5">
        <v>5</v>
      </c>
      <c r="CB62" s="10">
        <v>5</v>
      </c>
      <c r="CC62" s="5">
        <v>5</v>
      </c>
      <c r="CD62" s="10">
        <v>5</v>
      </c>
      <c r="CE62" s="5">
        <v>5</v>
      </c>
      <c r="CF62" s="21">
        <v>4.9000000000000004</v>
      </c>
      <c r="CG62" s="21">
        <v>5</v>
      </c>
      <c r="CH62" s="21">
        <f t="shared" si="4"/>
        <v>9.9999999999999645E-2</v>
      </c>
      <c r="CI62" s="21" t="str">
        <f t="shared" si="5"/>
        <v>Y</v>
      </c>
      <c r="CJ62" s="10">
        <v>3</v>
      </c>
      <c r="CK62" s="5">
        <v>4</v>
      </c>
      <c r="CL62" s="10">
        <v>5</v>
      </c>
      <c r="CM62" s="5">
        <v>5</v>
      </c>
      <c r="CN62" s="10">
        <v>4</v>
      </c>
      <c r="CO62" s="5">
        <v>5</v>
      </c>
      <c r="CP62" s="10">
        <v>5</v>
      </c>
      <c r="CQ62" s="5">
        <v>5</v>
      </c>
      <c r="CR62" s="21">
        <v>4.25</v>
      </c>
      <c r="CS62" s="21">
        <v>4.75</v>
      </c>
      <c r="CT62" s="21">
        <f t="shared" si="6"/>
        <v>0.5</v>
      </c>
      <c r="CU62" s="21" t="str">
        <f t="shared" si="7"/>
        <v>Y</v>
      </c>
      <c r="CV62" s="10">
        <v>5</v>
      </c>
      <c r="CW62" s="5">
        <v>5</v>
      </c>
      <c r="CX62" s="10">
        <v>1</v>
      </c>
      <c r="CY62" s="5">
        <v>5</v>
      </c>
      <c r="CZ62" s="10">
        <v>2</v>
      </c>
      <c r="DA62" s="5">
        <v>2</v>
      </c>
      <c r="DB62" s="10">
        <v>2</v>
      </c>
      <c r="DC62" s="5">
        <v>1</v>
      </c>
      <c r="DD62" s="21">
        <v>2.5</v>
      </c>
      <c r="DE62" s="21">
        <v>4.25</v>
      </c>
      <c r="DF62" s="21">
        <f t="shared" si="8"/>
        <v>1.75</v>
      </c>
      <c r="DG62" s="21" t="str">
        <f t="shared" si="9"/>
        <v>Y</v>
      </c>
      <c r="DH62">
        <v>664</v>
      </c>
      <c r="DI62" s="3">
        <v>44437.438888888886</v>
      </c>
    </row>
    <row r="63" spans="1:113" x14ac:dyDescent="0.35">
      <c r="A63" s="5" t="s">
        <v>1028</v>
      </c>
      <c r="B63" t="s">
        <v>126</v>
      </c>
      <c r="C63" t="s">
        <v>702</v>
      </c>
      <c r="D63" t="s">
        <v>63</v>
      </c>
      <c r="E63" s="6" t="s">
        <v>58</v>
      </c>
      <c r="F63" s="6" t="s">
        <v>73</v>
      </c>
      <c r="G63" s="6" t="s">
        <v>58</v>
      </c>
      <c r="H63" s="6" t="s">
        <v>59</v>
      </c>
      <c r="I63" s="6" t="s">
        <v>968</v>
      </c>
      <c r="J63" s="10">
        <v>6</v>
      </c>
      <c r="K63" s="5">
        <v>3</v>
      </c>
      <c r="L63" s="5">
        <v>4</v>
      </c>
      <c r="M63" s="5">
        <v>4</v>
      </c>
      <c r="N63" s="10">
        <v>5</v>
      </c>
      <c r="O63" s="5">
        <v>5</v>
      </c>
      <c r="P63" s="10">
        <v>5</v>
      </c>
      <c r="Q63" s="5">
        <v>5</v>
      </c>
      <c r="R63" s="10">
        <v>5</v>
      </c>
      <c r="S63" s="5">
        <v>5</v>
      </c>
      <c r="T63" s="10">
        <v>5</v>
      </c>
      <c r="U63" s="5">
        <v>5</v>
      </c>
      <c r="V63" s="10">
        <v>5</v>
      </c>
      <c r="W63" s="5">
        <v>4</v>
      </c>
      <c r="X63" s="10">
        <v>5</v>
      </c>
      <c r="Y63" s="5">
        <v>5</v>
      </c>
      <c r="Z63" s="10">
        <v>5</v>
      </c>
      <c r="AA63" s="5">
        <v>5</v>
      </c>
      <c r="AB63" s="10">
        <v>3</v>
      </c>
      <c r="AC63" s="5">
        <v>5</v>
      </c>
      <c r="AD63" s="10">
        <v>5</v>
      </c>
      <c r="AE63" s="5">
        <v>5</v>
      </c>
      <c r="AF63" s="10">
        <v>2</v>
      </c>
      <c r="AG63" s="5">
        <v>3</v>
      </c>
      <c r="AH63" s="10">
        <v>4</v>
      </c>
      <c r="AI63" s="5">
        <v>5</v>
      </c>
      <c r="AJ63" s="10">
        <v>5</v>
      </c>
      <c r="AK63" s="5">
        <v>5</v>
      </c>
      <c r="AL63" s="10">
        <v>5</v>
      </c>
      <c r="AM63" s="5">
        <v>5</v>
      </c>
      <c r="AN63" s="10">
        <v>5</v>
      </c>
      <c r="AO63" s="5">
        <v>5</v>
      </c>
      <c r="AP63" s="10">
        <v>5</v>
      </c>
      <c r="AQ63" s="5">
        <v>5</v>
      </c>
      <c r="AR63" s="10">
        <v>5</v>
      </c>
      <c r="AS63" s="5">
        <v>5</v>
      </c>
      <c r="AT63" s="21">
        <v>4.625</v>
      </c>
      <c r="AU63" s="21">
        <v>4.8125</v>
      </c>
      <c r="AV63" s="21">
        <f t="shared" si="0"/>
        <v>0.1875</v>
      </c>
      <c r="AW63" s="21" t="str">
        <f t="shared" si="1"/>
        <v>Y</v>
      </c>
      <c r="AX63" s="10">
        <v>3</v>
      </c>
      <c r="AY63" s="5">
        <v>3</v>
      </c>
      <c r="AZ63" s="10">
        <v>3</v>
      </c>
      <c r="BA63" s="5">
        <v>3</v>
      </c>
      <c r="BB63" s="10">
        <v>3</v>
      </c>
      <c r="BC63" s="5">
        <v>3</v>
      </c>
      <c r="BD63" s="10">
        <v>3</v>
      </c>
      <c r="BE63" s="5">
        <v>2</v>
      </c>
      <c r="BF63" s="10">
        <v>4</v>
      </c>
      <c r="BG63" s="5">
        <v>4</v>
      </c>
      <c r="BH63" s="21">
        <v>3.2</v>
      </c>
      <c r="BI63" s="21">
        <v>3</v>
      </c>
      <c r="BJ63" s="21">
        <f t="shared" si="2"/>
        <v>-0.20000000000000018</v>
      </c>
      <c r="BK63" s="21" t="str">
        <f t="shared" si="3"/>
        <v>N</v>
      </c>
      <c r="BL63" s="10">
        <v>4</v>
      </c>
      <c r="BM63" s="5">
        <v>5</v>
      </c>
      <c r="BN63" s="10">
        <v>4</v>
      </c>
      <c r="BO63" s="5">
        <v>5</v>
      </c>
      <c r="BP63" s="10">
        <v>4</v>
      </c>
      <c r="BQ63" s="5">
        <v>5</v>
      </c>
      <c r="BR63" s="10">
        <v>5</v>
      </c>
      <c r="BS63" s="5">
        <v>5</v>
      </c>
      <c r="BT63" s="10">
        <v>1</v>
      </c>
      <c r="BU63" s="5">
        <v>4</v>
      </c>
      <c r="BV63" s="10">
        <v>5</v>
      </c>
      <c r="BW63" s="5">
        <v>5</v>
      </c>
      <c r="BX63" s="10">
        <v>5</v>
      </c>
      <c r="BY63" s="5">
        <v>5</v>
      </c>
      <c r="BZ63" s="10">
        <v>5</v>
      </c>
      <c r="CA63" s="5">
        <v>5</v>
      </c>
      <c r="CB63" s="10">
        <v>5</v>
      </c>
      <c r="CC63" s="5">
        <v>5</v>
      </c>
      <c r="CD63" s="10">
        <v>5</v>
      </c>
      <c r="CE63" s="5">
        <v>5</v>
      </c>
      <c r="CF63" s="21">
        <v>4.3</v>
      </c>
      <c r="CG63" s="21">
        <v>4.9000000000000004</v>
      </c>
      <c r="CH63" s="21">
        <f t="shared" si="4"/>
        <v>0.60000000000000053</v>
      </c>
      <c r="CI63" s="21" t="str">
        <f t="shared" si="5"/>
        <v>Y</v>
      </c>
      <c r="CJ63" s="10">
        <v>3</v>
      </c>
      <c r="CK63" s="5">
        <v>4</v>
      </c>
      <c r="CL63" s="10">
        <v>3</v>
      </c>
      <c r="CM63" s="5">
        <v>5</v>
      </c>
      <c r="CN63" s="10">
        <v>3</v>
      </c>
      <c r="CO63" s="5">
        <v>5</v>
      </c>
      <c r="CP63" s="10">
        <v>3</v>
      </c>
      <c r="CQ63" s="5">
        <v>5</v>
      </c>
      <c r="CR63" s="21">
        <v>3</v>
      </c>
      <c r="CS63" s="21">
        <v>4.75</v>
      </c>
      <c r="CT63" s="21">
        <f t="shared" si="6"/>
        <v>1.75</v>
      </c>
      <c r="CU63" s="21" t="str">
        <f t="shared" si="7"/>
        <v>Y</v>
      </c>
      <c r="CV63" s="10">
        <v>5</v>
      </c>
      <c r="CW63" s="5">
        <v>5</v>
      </c>
      <c r="CX63" s="10">
        <v>5</v>
      </c>
      <c r="CY63" s="5">
        <v>4</v>
      </c>
      <c r="CZ63" s="10">
        <v>3</v>
      </c>
      <c r="DA63" s="5">
        <v>5</v>
      </c>
      <c r="DB63" s="10">
        <v>4</v>
      </c>
      <c r="DC63" s="5">
        <v>5</v>
      </c>
      <c r="DD63" s="21">
        <v>4.25</v>
      </c>
      <c r="DE63" s="21">
        <v>4.75</v>
      </c>
      <c r="DF63" s="21">
        <f t="shared" si="8"/>
        <v>0.5</v>
      </c>
      <c r="DG63" s="21" t="str">
        <f t="shared" si="9"/>
        <v>Y</v>
      </c>
      <c r="DH63">
        <v>564</v>
      </c>
      <c r="DI63" s="3">
        <v>44437.313888888886</v>
      </c>
    </row>
    <row r="64" spans="1:113" x14ac:dyDescent="0.35">
      <c r="A64" s="5" t="s">
        <v>1029</v>
      </c>
      <c r="B64" t="s">
        <v>126</v>
      </c>
      <c r="C64" t="s">
        <v>702</v>
      </c>
      <c r="D64" t="s">
        <v>63</v>
      </c>
      <c r="E64" s="6" t="s">
        <v>58</v>
      </c>
      <c r="F64" s="6" t="s">
        <v>73</v>
      </c>
      <c r="G64" s="6" t="s">
        <v>58</v>
      </c>
      <c r="H64" s="6" t="s">
        <v>59</v>
      </c>
      <c r="I64" s="6" t="s">
        <v>968</v>
      </c>
      <c r="J64" s="10">
        <v>6</v>
      </c>
      <c r="K64" s="5">
        <v>5</v>
      </c>
      <c r="L64" s="5">
        <v>5</v>
      </c>
      <c r="M64" s="5">
        <v>5</v>
      </c>
      <c r="N64" s="10">
        <v>5</v>
      </c>
      <c r="O64" s="5">
        <v>5</v>
      </c>
      <c r="P64" s="10">
        <v>5</v>
      </c>
      <c r="Q64" s="5">
        <v>5</v>
      </c>
      <c r="R64" s="10">
        <v>5</v>
      </c>
      <c r="S64" s="5">
        <v>5</v>
      </c>
      <c r="T64" s="10">
        <v>5</v>
      </c>
      <c r="U64" s="5">
        <v>5</v>
      </c>
      <c r="V64" s="10">
        <v>5</v>
      </c>
      <c r="W64" s="5">
        <v>5</v>
      </c>
      <c r="X64" s="10">
        <v>5</v>
      </c>
      <c r="Y64" s="5">
        <v>5</v>
      </c>
      <c r="Z64" s="10">
        <v>5</v>
      </c>
      <c r="AA64" s="5">
        <v>5</v>
      </c>
      <c r="AB64" s="10">
        <v>3</v>
      </c>
      <c r="AC64" s="5">
        <v>3</v>
      </c>
      <c r="AD64" s="10">
        <v>5</v>
      </c>
      <c r="AE64" s="5">
        <v>5</v>
      </c>
      <c r="AF64" s="10">
        <v>2</v>
      </c>
      <c r="AG64" s="5">
        <v>5</v>
      </c>
      <c r="AH64" s="10">
        <v>4</v>
      </c>
      <c r="AI64" s="5">
        <v>5</v>
      </c>
      <c r="AJ64" s="10">
        <v>5</v>
      </c>
      <c r="AK64" s="5">
        <v>5</v>
      </c>
      <c r="AL64" s="10">
        <v>5</v>
      </c>
      <c r="AM64" s="5">
        <v>5</v>
      </c>
      <c r="AN64" s="10">
        <v>5</v>
      </c>
      <c r="AO64" s="5">
        <v>5</v>
      </c>
      <c r="AP64" s="10">
        <v>5</v>
      </c>
      <c r="AQ64" s="5">
        <v>5</v>
      </c>
      <c r="AR64" s="10">
        <v>5</v>
      </c>
      <c r="AS64" s="5">
        <v>5</v>
      </c>
      <c r="AT64" s="21">
        <v>4.625</v>
      </c>
      <c r="AU64" s="21">
        <v>4.875</v>
      </c>
      <c r="AV64" s="21">
        <f t="shared" si="0"/>
        <v>0.25</v>
      </c>
      <c r="AW64" s="21" t="str">
        <f t="shared" si="1"/>
        <v>Y</v>
      </c>
      <c r="AX64" s="10">
        <v>3</v>
      </c>
      <c r="AY64" s="5">
        <v>4</v>
      </c>
      <c r="AZ64" s="10">
        <v>3</v>
      </c>
      <c r="BA64" s="5">
        <v>3</v>
      </c>
      <c r="BB64" s="10">
        <v>3</v>
      </c>
      <c r="BC64" s="5">
        <v>3</v>
      </c>
      <c r="BD64" s="10">
        <v>3</v>
      </c>
      <c r="BE64" s="5">
        <v>2</v>
      </c>
      <c r="BF64" s="10">
        <v>4</v>
      </c>
      <c r="BG64" s="5">
        <v>5</v>
      </c>
      <c r="BH64" s="21">
        <v>3.2</v>
      </c>
      <c r="BI64" s="21">
        <v>3.4</v>
      </c>
      <c r="BJ64" s="21">
        <f t="shared" si="2"/>
        <v>0.19999999999999973</v>
      </c>
      <c r="BK64" s="21" t="str">
        <f t="shared" si="3"/>
        <v>Y</v>
      </c>
      <c r="BL64" s="10">
        <v>4</v>
      </c>
      <c r="BM64" s="5">
        <v>5</v>
      </c>
      <c r="BN64" s="10">
        <v>4</v>
      </c>
      <c r="BO64" s="5">
        <v>5</v>
      </c>
      <c r="BP64" s="10">
        <v>4</v>
      </c>
      <c r="BQ64" s="5">
        <v>5</v>
      </c>
      <c r="BR64" s="10">
        <v>5</v>
      </c>
      <c r="BS64" s="5">
        <v>5</v>
      </c>
      <c r="BT64" s="10">
        <v>1</v>
      </c>
      <c r="BU64" s="5">
        <v>5</v>
      </c>
      <c r="BV64" s="10">
        <v>5</v>
      </c>
      <c r="BW64" s="5">
        <v>5</v>
      </c>
      <c r="BX64" s="10">
        <v>5</v>
      </c>
      <c r="BY64" s="5">
        <v>5</v>
      </c>
      <c r="BZ64" s="10">
        <v>5</v>
      </c>
      <c r="CA64" s="5">
        <v>5</v>
      </c>
      <c r="CB64" s="10">
        <v>5</v>
      </c>
      <c r="CC64" s="5">
        <v>5</v>
      </c>
      <c r="CD64" s="10">
        <v>5</v>
      </c>
      <c r="CE64" s="5">
        <v>5</v>
      </c>
      <c r="CF64" s="21">
        <v>4.3</v>
      </c>
      <c r="CG64" s="21">
        <v>5</v>
      </c>
      <c r="CH64" s="21">
        <f t="shared" si="4"/>
        <v>0.70000000000000018</v>
      </c>
      <c r="CI64" s="21" t="str">
        <f t="shared" si="5"/>
        <v>Y</v>
      </c>
      <c r="CJ64" s="10">
        <v>3</v>
      </c>
      <c r="CK64" s="5">
        <v>4</v>
      </c>
      <c r="CL64" s="10">
        <v>3</v>
      </c>
      <c r="CM64" s="5">
        <v>4</v>
      </c>
      <c r="CN64" s="10">
        <v>3</v>
      </c>
      <c r="CO64" s="5">
        <v>5</v>
      </c>
      <c r="CP64" s="10">
        <v>3</v>
      </c>
      <c r="CQ64" s="5">
        <v>5</v>
      </c>
      <c r="CR64" s="21">
        <v>3</v>
      </c>
      <c r="CS64" s="21">
        <v>4.5</v>
      </c>
      <c r="CT64" s="21">
        <f t="shared" si="6"/>
        <v>1.5</v>
      </c>
      <c r="CU64" s="21" t="str">
        <f t="shared" si="7"/>
        <v>Y</v>
      </c>
      <c r="CV64" s="10">
        <v>5</v>
      </c>
      <c r="CW64" s="5">
        <v>5</v>
      </c>
      <c r="CX64" s="10">
        <v>5</v>
      </c>
      <c r="CY64" s="5">
        <v>5</v>
      </c>
      <c r="CZ64" s="10">
        <v>3</v>
      </c>
      <c r="DA64" s="5">
        <v>5</v>
      </c>
      <c r="DB64" s="10">
        <v>4</v>
      </c>
      <c r="DC64" s="5">
        <v>5</v>
      </c>
      <c r="DD64" s="21">
        <v>4.25</v>
      </c>
      <c r="DE64" s="21">
        <v>4.75</v>
      </c>
      <c r="DF64" s="21">
        <f t="shared" si="8"/>
        <v>0.5</v>
      </c>
      <c r="DG64" s="21" t="str">
        <f t="shared" si="9"/>
        <v>Y</v>
      </c>
      <c r="DH64">
        <v>199</v>
      </c>
      <c r="DI64" s="3">
        <v>44415.313888888886</v>
      </c>
    </row>
    <row r="65" spans="1:113" x14ac:dyDescent="0.35">
      <c r="A65" s="5" t="s">
        <v>1030</v>
      </c>
      <c r="B65" t="s">
        <v>92</v>
      </c>
      <c r="C65" t="s">
        <v>715</v>
      </c>
      <c r="D65" t="s">
        <v>63</v>
      </c>
      <c r="E65" s="6" t="s">
        <v>58</v>
      </c>
      <c r="F65" s="6" t="s">
        <v>73</v>
      </c>
      <c r="G65" s="6" t="s">
        <v>58</v>
      </c>
      <c r="H65" s="6" t="s">
        <v>74</v>
      </c>
      <c r="I65" s="6" t="s">
        <v>968</v>
      </c>
      <c r="J65" s="10">
        <v>4</v>
      </c>
      <c r="K65" s="5">
        <v>5</v>
      </c>
      <c r="L65" s="5">
        <v>5</v>
      </c>
      <c r="M65" s="5">
        <v>5</v>
      </c>
      <c r="N65" s="10">
        <v>4</v>
      </c>
      <c r="O65" s="5">
        <v>5</v>
      </c>
      <c r="P65" s="10">
        <v>5</v>
      </c>
      <c r="Q65" s="5">
        <v>5</v>
      </c>
      <c r="R65" s="10">
        <v>5</v>
      </c>
      <c r="S65" s="5">
        <v>5</v>
      </c>
      <c r="T65" s="10">
        <v>5</v>
      </c>
      <c r="U65" s="5">
        <v>5</v>
      </c>
      <c r="V65" s="10">
        <v>5</v>
      </c>
      <c r="W65" s="5">
        <v>5</v>
      </c>
      <c r="X65" s="10">
        <v>4</v>
      </c>
      <c r="Y65" s="5">
        <v>4</v>
      </c>
      <c r="Z65" s="10">
        <v>5</v>
      </c>
      <c r="AA65" s="5">
        <v>5</v>
      </c>
      <c r="AB65" s="10">
        <v>2</v>
      </c>
      <c r="AC65" s="5">
        <v>2</v>
      </c>
      <c r="AD65" s="10">
        <v>3</v>
      </c>
      <c r="AE65" s="5">
        <v>3</v>
      </c>
      <c r="AF65" s="10">
        <v>2</v>
      </c>
      <c r="AG65" s="5">
        <v>2</v>
      </c>
      <c r="AH65" s="10">
        <v>2</v>
      </c>
      <c r="AI65" s="5">
        <v>2</v>
      </c>
      <c r="AJ65" s="10">
        <v>5</v>
      </c>
      <c r="AK65" s="5">
        <v>5</v>
      </c>
      <c r="AL65" s="10">
        <v>5</v>
      </c>
      <c r="AM65" s="5">
        <v>5</v>
      </c>
      <c r="AN65" s="10">
        <v>5</v>
      </c>
      <c r="AO65" s="5">
        <v>5</v>
      </c>
      <c r="AP65" s="10">
        <v>5</v>
      </c>
      <c r="AQ65" s="5">
        <v>5</v>
      </c>
      <c r="AR65" s="10">
        <v>4</v>
      </c>
      <c r="AS65" s="5">
        <v>5</v>
      </c>
      <c r="AT65" s="21">
        <v>4.125</v>
      </c>
      <c r="AU65" s="21">
        <v>4.25</v>
      </c>
      <c r="AV65" s="21">
        <f t="shared" si="0"/>
        <v>0.125</v>
      </c>
      <c r="AW65" s="21" t="str">
        <f t="shared" si="1"/>
        <v>Y</v>
      </c>
      <c r="AX65" s="10">
        <v>2</v>
      </c>
      <c r="AY65" s="5">
        <v>2</v>
      </c>
      <c r="AZ65" s="10">
        <v>2</v>
      </c>
      <c r="BA65" s="5">
        <v>2</v>
      </c>
      <c r="BB65" s="10">
        <v>5</v>
      </c>
      <c r="BC65" s="5">
        <v>5</v>
      </c>
      <c r="BD65" s="10">
        <v>2</v>
      </c>
      <c r="BE65" s="5">
        <v>1</v>
      </c>
      <c r="BF65" s="10">
        <v>4</v>
      </c>
      <c r="BG65" s="5">
        <v>4</v>
      </c>
      <c r="BH65" s="21">
        <v>3</v>
      </c>
      <c r="BI65" s="21">
        <v>2.8</v>
      </c>
      <c r="BJ65" s="21">
        <f t="shared" si="2"/>
        <v>-0.20000000000000018</v>
      </c>
      <c r="BK65" s="21" t="str">
        <f t="shared" si="3"/>
        <v>N</v>
      </c>
      <c r="BL65" s="10">
        <v>5</v>
      </c>
      <c r="BM65" s="5">
        <v>5</v>
      </c>
      <c r="BN65" s="10">
        <v>5</v>
      </c>
      <c r="BO65" s="5">
        <v>5</v>
      </c>
      <c r="BP65" s="10">
        <v>5</v>
      </c>
      <c r="BQ65" s="5">
        <v>5</v>
      </c>
      <c r="BR65" s="10">
        <v>5</v>
      </c>
      <c r="BS65" s="5">
        <v>5</v>
      </c>
      <c r="BT65" s="10">
        <v>4</v>
      </c>
      <c r="BU65" s="5">
        <v>4</v>
      </c>
      <c r="BV65" s="10">
        <v>5</v>
      </c>
      <c r="BW65" s="5">
        <v>5</v>
      </c>
      <c r="BX65" s="10">
        <v>4</v>
      </c>
      <c r="BY65" s="5">
        <v>5</v>
      </c>
      <c r="BZ65" s="10">
        <v>4</v>
      </c>
      <c r="CA65" s="5">
        <v>5</v>
      </c>
      <c r="CB65" s="10">
        <v>4</v>
      </c>
      <c r="CC65" s="5">
        <v>5</v>
      </c>
      <c r="CD65" s="10">
        <v>4</v>
      </c>
      <c r="CE65" s="5">
        <v>5</v>
      </c>
      <c r="CF65" s="21">
        <v>4.5</v>
      </c>
      <c r="CG65" s="21">
        <v>4.8</v>
      </c>
      <c r="CH65" s="21">
        <f t="shared" si="4"/>
        <v>0.29999999999999982</v>
      </c>
      <c r="CI65" s="21" t="str">
        <f t="shared" si="5"/>
        <v>Y</v>
      </c>
      <c r="CJ65" s="10">
        <v>3</v>
      </c>
      <c r="CK65" s="5">
        <v>5</v>
      </c>
      <c r="CL65" s="10">
        <v>4</v>
      </c>
      <c r="CM65" s="5">
        <v>4</v>
      </c>
      <c r="CN65" s="10">
        <v>4</v>
      </c>
      <c r="CO65" s="5">
        <v>5</v>
      </c>
      <c r="CP65" s="10">
        <v>4</v>
      </c>
      <c r="CQ65" s="5">
        <v>5</v>
      </c>
      <c r="CR65" s="21">
        <v>3.75</v>
      </c>
      <c r="CS65" s="21">
        <v>4.75</v>
      </c>
      <c r="CT65" s="21">
        <f t="shared" si="6"/>
        <v>1</v>
      </c>
      <c r="CU65" s="21" t="str">
        <f t="shared" si="7"/>
        <v>Y</v>
      </c>
      <c r="CV65" s="10">
        <v>3</v>
      </c>
      <c r="CW65" s="5">
        <v>3</v>
      </c>
      <c r="CX65" s="10">
        <v>2</v>
      </c>
      <c r="CY65" s="5">
        <v>2</v>
      </c>
      <c r="CZ65" s="10">
        <v>3</v>
      </c>
      <c r="DA65" s="5">
        <v>3</v>
      </c>
      <c r="DB65" s="10">
        <v>3</v>
      </c>
      <c r="DC65" s="5">
        <v>4</v>
      </c>
      <c r="DD65" s="21">
        <v>2.75</v>
      </c>
      <c r="DE65" s="21">
        <v>2.5</v>
      </c>
      <c r="DF65" s="21">
        <f t="shared" si="8"/>
        <v>-0.25</v>
      </c>
      <c r="DG65" s="21" t="str">
        <f t="shared" si="9"/>
        <v>N</v>
      </c>
      <c r="DH65">
        <v>1072</v>
      </c>
      <c r="DI65" s="3">
        <v>44444.26458333333</v>
      </c>
    </row>
    <row r="66" spans="1:113" x14ac:dyDescent="0.35">
      <c r="A66" s="5" t="s">
        <v>1031</v>
      </c>
      <c r="B66" t="s">
        <v>92</v>
      </c>
      <c r="C66" t="s">
        <v>715</v>
      </c>
      <c r="D66" t="s">
        <v>63</v>
      </c>
      <c r="E66" s="6" t="s">
        <v>58</v>
      </c>
      <c r="F66" s="6" t="s">
        <v>73</v>
      </c>
      <c r="G66" s="6" t="s">
        <v>58</v>
      </c>
      <c r="H66" s="6" t="s">
        <v>74</v>
      </c>
      <c r="I66" s="6" t="s">
        <v>968</v>
      </c>
      <c r="J66" s="10">
        <v>3</v>
      </c>
      <c r="K66" s="5">
        <v>5</v>
      </c>
      <c r="L66" s="5">
        <v>5</v>
      </c>
      <c r="M66" s="5">
        <v>5</v>
      </c>
      <c r="N66" s="10">
        <v>3</v>
      </c>
      <c r="O66" s="5">
        <v>5</v>
      </c>
      <c r="P66" s="10">
        <v>5</v>
      </c>
      <c r="Q66" s="5">
        <v>5</v>
      </c>
      <c r="R66" s="10">
        <v>5</v>
      </c>
      <c r="S66" s="5">
        <v>5</v>
      </c>
      <c r="T66" s="10">
        <v>5</v>
      </c>
      <c r="U66" s="5">
        <v>4</v>
      </c>
      <c r="V66" s="10">
        <v>5</v>
      </c>
      <c r="W66" s="5">
        <v>5</v>
      </c>
      <c r="X66" s="10">
        <v>5</v>
      </c>
      <c r="Y66" s="5">
        <v>5</v>
      </c>
      <c r="Z66" s="10">
        <v>5</v>
      </c>
      <c r="AA66" s="5">
        <v>5</v>
      </c>
      <c r="AB66" s="10">
        <v>5</v>
      </c>
      <c r="AC66" s="5">
        <v>5</v>
      </c>
      <c r="AD66" s="10">
        <v>3</v>
      </c>
      <c r="AE66" s="5">
        <v>4</v>
      </c>
      <c r="AF66" s="10">
        <v>3</v>
      </c>
      <c r="AG66" s="5">
        <v>5</v>
      </c>
      <c r="AH66" s="10">
        <v>1</v>
      </c>
      <c r="AI66" s="5">
        <v>3</v>
      </c>
      <c r="AJ66" s="10">
        <v>5</v>
      </c>
      <c r="AK66" s="5">
        <v>5</v>
      </c>
      <c r="AL66" s="10">
        <v>5</v>
      </c>
      <c r="AM66" s="5">
        <v>5</v>
      </c>
      <c r="AN66" s="10">
        <v>5</v>
      </c>
      <c r="AO66" s="5">
        <v>5</v>
      </c>
      <c r="AP66" s="10">
        <v>5</v>
      </c>
      <c r="AQ66" s="5">
        <v>5</v>
      </c>
      <c r="AR66" s="10">
        <v>5</v>
      </c>
      <c r="AS66" s="5">
        <v>5</v>
      </c>
      <c r="AT66" s="21">
        <v>4.375</v>
      </c>
      <c r="AU66" s="21">
        <v>4.75</v>
      </c>
      <c r="AV66" s="21">
        <f t="shared" si="0"/>
        <v>0.375</v>
      </c>
      <c r="AW66" s="21" t="str">
        <f t="shared" si="1"/>
        <v>Y</v>
      </c>
      <c r="AX66" s="10">
        <v>5</v>
      </c>
      <c r="AY66" s="5">
        <v>5</v>
      </c>
      <c r="AZ66" s="10">
        <v>5</v>
      </c>
      <c r="BA66" s="5">
        <v>3</v>
      </c>
      <c r="BB66" s="10">
        <v>4</v>
      </c>
      <c r="BC66" s="5">
        <v>4</v>
      </c>
      <c r="BD66" s="10">
        <v>3</v>
      </c>
      <c r="BE66" s="5">
        <v>1</v>
      </c>
      <c r="BF66" s="10">
        <v>2</v>
      </c>
      <c r="BG66" s="5">
        <v>5</v>
      </c>
      <c r="BH66" s="21">
        <v>3.8</v>
      </c>
      <c r="BI66" s="21">
        <v>3.6</v>
      </c>
      <c r="BJ66" s="21">
        <f t="shared" si="2"/>
        <v>-0.19999999999999973</v>
      </c>
      <c r="BK66" s="21" t="str">
        <f t="shared" si="3"/>
        <v>N</v>
      </c>
      <c r="BL66" s="10">
        <v>3</v>
      </c>
      <c r="BM66" s="5">
        <v>4</v>
      </c>
      <c r="BN66" s="10">
        <v>1</v>
      </c>
      <c r="BO66" s="5">
        <v>5</v>
      </c>
      <c r="BP66" s="10">
        <v>3</v>
      </c>
      <c r="BQ66" s="5">
        <v>5</v>
      </c>
      <c r="BR66" s="10">
        <v>3</v>
      </c>
      <c r="BS66" s="5">
        <v>4</v>
      </c>
      <c r="BT66" s="10">
        <v>5</v>
      </c>
      <c r="BU66" s="5">
        <v>5</v>
      </c>
      <c r="BV66" s="10">
        <v>5</v>
      </c>
      <c r="BW66" s="5">
        <v>5</v>
      </c>
      <c r="BX66" s="10">
        <v>5</v>
      </c>
      <c r="BY66" s="5">
        <v>5</v>
      </c>
      <c r="BZ66" s="10">
        <v>5</v>
      </c>
      <c r="CA66" s="5">
        <v>5</v>
      </c>
      <c r="CB66" s="10">
        <v>5</v>
      </c>
      <c r="CC66" s="5">
        <v>5</v>
      </c>
      <c r="CD66" s="10">
        <v>5</v>
      </c>
      <c r="CE66" s="5">
        <v>5</v>
      </c>
      <c r="CF66" s="21">
        <v>4</v>
      </c>
      <c r="CG66" s="21">
        <v>4.8</v>
      </c>
      <c r="CH66" s="21">
        <f t="shared" si="4"/>
        <v>0.79999999999999982</v>
      </c>
      <c r="CI66" s="21" t="str">
        <f t="shared" si="5"/>
        <v>Y</v>
      </c>
      <c r="CJ66" s="10">
        <v>3</v>
      </c>
      <c r="CK66" s="5">
        <v>5</v>
      </c>
      <c r="CL66" s="10">
        <v>5</v>
      </c>
      <c r="CM66" s="5">
        <v>5</v>
      </c>
      <c r="CN66" s="10">
        <v>5</v>
      </c>
      <c r="CO66" s="5">
        <v>5</v>
      </c>
      <c r="CP66" s="10">
        <v>5</v>
      </c>
      <c r="CQ66" s="5">
        <v>5</v>
      </c>
      <c r="CR66" s="21">
        <v>4.5</v>
      </c>
      <c r="CS66" s="21">
        <v>5</v>
      </c>
      <c r="CT66" s="21">
        <f t="shared" si="6"/>
        <v>0.5</v>
      </c>
      <c r="CU66" s="21" t="str">
        <f t="shared" si="7"/>
        <v>Y</v>
      </c>
      <c r="CV66" s="10">
        <v>5</v>
      </c>
      <c r="CW66" s="5">
        <v>5</v>
      </c>
      <c r="CX66" s="10">
        <v>5</v>
      </c>
      <c r="CY66" s="5">
        <v>5</v>
      </c>
      <c r="CZ66" s="10">
        <v>5</v>
      </c>
      <c r="DA66" s="5">
        <v>5</v>
      </c>
      <c r="DB66" s="10">
        <v>1</v>
      </c>
      <c r="DC66" s="5">
        <v>2</v>
      </c>
      <c r="DD66" s="21">
        <v>4</v>
      </c>
      <c r="DE66" s="21">
        <v>4.75</v>
      </c>
      <c r="DF66" s="21">
        <f t="shared" si="8"/>
        <v>0.75</v>
      </c>
      <c r="DG66" s="21" t="str">
        <f t="shared" si="9"/>
        <v>Y</v>
      </c>
      <c r="DH66">
        <v>1074</v>
      </c>
      <c r="DI66" s="3">
        <v>44444.267361111109</v>
      </c>
    </row>
    <row r="67" spans="1:113" x14ac:dyDescent="0.35">
      <c r="A67" s="5" t="s">
        <v>1032</v>
      </c>
      <c r="B67" t="s">
        <v>92</v>
      </c>
      <c r="C67" t="s">
        <v>702</v>
      </c>
      <c r="D67" t="s">
        <v>63</v>
      </c>
      <c r="E67" s="6" t="s">
        <v>52</v>
      </c>
      <c r="F67" s="6" t="s">
        <v>77</v>
      </c>
      <c r="G67" s="6" t="s">
        <v>58</v>
      </c>
      <c r="H67" s="6" t="s">
        <v>59</v>
      </c>
      <c r="I67" s="6" t="s">
        <v>968</v>
      </c>
      <c r="J67" s="10">
        <v>5</v>
      </c>
      <c r="K67" s="5">
        <v>2</v>
      </c>
      <c r="L67" s="5">
        <v>2</v>
      </c>
      <c r="M67" s="5">
        <v>2</v>
      </c>
      <c r="N67" s="10">
        <v>4</v>
      </c>
      <c r="O67" s="5">
        <v>4</v>
      </c>
      <c r="P67" s="10">
        <v>5</v>
      </c>
      <c r="Q67" s="5">
        <v>5</v>
      </c>
      <c r="R67" s="10">
        <v>5</v>
      </c>
      <c r="S67" s="5">
        <v>5</v>
      </c>
      <c r="T67" s="10">
        <v>3</v>
      </c>
      <c r="U67" s="5">
        <v>4</v>
      </c>
      <c r="V67" s="10">
        <v>5</v>
      </c>
      <c r="W67" s="5">
        <v>5</v>
      </c>
      <c r="X67" s="10">
        <v>4</v>
      </c>
      <c r="Y67" s="5">
        <v>4</v>
      </c>
      <c r="Z67" s="10">
        <v>5</v>
      </c>
      <c r="AA67" s="5">
        <v>5</v>
      </c>
      <c r="AB67" s="10">
        <v>3</v>
      </c>
      <c r="AC67" s="5">
        <v>3</v>
      </c>
      <c r="AD67" s="10">
        <v>4</v>
      </c>
      <c r="AE67" s="5">
        <v>4</v>
      </c>
      <c r="AF67" s="10">
        <v>3</v>
      </c>
      <c r="AG67" s="5">
        <v>3</v>
      </c>
      <c r="AH67" s="10">
        <v>2</v>
      </c>
      <c r="AI67" s="5">
        <v>4</v>
      </c>
      <c r="AJ67" s="10">
        <v>5</v>
      </c>
      <c r="AK67" s="5">
        <v>5</v>
      </c>
      <c r="AL67" s="10">
        <v>3</v>
      </c>
      <c r="AM67" s="5">
        <v>4</v>
      </c>
      <c r="AN67" s="10">
        <v>4</v>
      </c>
      <c r="AO67" s="5">
        <v>4</v>
      </c>
      <c r="AP67" s="10">
        <v>5</v>
      </c>
      <c r="AQ67" s="5">
        <v>4</v>
      </c>
      <c r="AR67" s="10">
        <v>3</v>
      </c>
      <c r="AS67" s="5">
        <v>4</v>
      </c>
      <c r="AT67" s="21">
        <v>3.9375</v>
      </c>
      <c r="AU67" s="21">
        <v>4.1875</v>
      </c>
      <c r="AV67" s="21">
        <f t="shared" si="0"/>
        <v>0.25</v>
      </c>
      <c r="AW67" s="21" t="str">
        <f t="shared" si="1"/>
        <v>Y</v>
      </c>
      <c r="AX67" s="10">
        <v>3</v>
      </c>
      <c r="AY67" s="5">
        <v>3</v>
      </c>
      <c r="AZ67" s="10">
        <v>2</v>
      </c>
      <c r="BA67" s="5">
        <v>3</v>
      </c>
      <c r="BB67" s="10">
        <v>3</v>
      </c>
      <c r="BC67" s="5">
        <v>3</v>
      </c>
      <c r="BD67" s="10">
        <v>2</v>
      </c>
      <c r="BE67" s="5">
        <v>2</v>
      </c>
      <c r="BF67" s="10">
        <v>5</v>
      </c>
      <c r="BG67" s="5">
        <v>5</v>
      </c>
      <c r="BH67" s="21">
        <v>3</v>
      </c>
      <c r="BI67" s="21">
        <v>3.2</v>
      </c>
      <c r="BJ67" s="21">
        <f t="shared" si="2"/>
        <v>0.20000000000000018</v>
      </c>
      <c r="BK67" s="21" t="str">
        <f t="shared" si="3"/>
        <v>Y</v>
      </c>
      <c r="BL67" s="10">
        <v>5</v>
      </c>
      <c r="BM67" s="5">
        <v>5</v>
      </c>
      <c r="BN67" s="10">
        <v>4</v>
      </c>
      <c r="BO67" s="5">
        <v>4</v>
      </c>
      <c r="BP67" s="10">
        <v>5</v>
      </c>
      <c r="BQ67" s="5">
        <v>5</v>
      </c>
      <c r="BR67" s="10">
        <v>3</v>
      </c>
      <c r="BS67" s="5">
        <v>3</v>
      </c>
      <c r="BT67" s="10">
        <v>4</v>
      </c>
      <c r="BU67" s="5">
        <v>4</v>
      </c>
      <c r="BV67" s="10">
        <v>5</v>
      </c>
      <c r="BW67" s="5">
        <v>5</v>
      </c>
      <c r="BX67" s="10">
        <v>5</v>
      </c>
      <c r="BY67" s="5">
        <v>5</v>
      </c>
      <c r="BZ67" s="10">
        <v>4</v>
      </c>
      <c r="CA67" s="5">
        <v>5</v>
      </c>
      <c r="CB67" s="10">
        <v>4</v>
      </c>
      <c r="CC67" s="5">
        <v>5</v>
      </c>
      <c r="CD67" s="10">
        <v>3</v>
      </c>
      <c r="CE67" s="5">
        <v>3</v>
      </c>
      <c r="CF67" s="21">
        <v>4.2</v>
      </c>
      <c r="CG67" s="21">
        <v>4.4000000000000004</v>
      </c>
      <c r="CH67" s="21">
        <f t="shared" si="4"/>
        <v>0.20000000000000018</v>
      </c>
      <c r="CI67" s="21" t="str">
        <f t="shared" si="5"/>
        <v>Y</v>
      </c>
      <c r="CJ67" s="10">
        <v>3</v>
      </c>
      <c r="CK67" s="5">
        <v>5</v>
      </c>
      <c r="CL67" s="10">
        <v>4</v>
      </c>
      <c r="CM67" s="5">
        <v>4</v>
      </c>
      <c r="CN67" s="10">
        <v>4</v>
      </c>
      <c r="CO67" s="5">
        <v>4</v>
      </c>
      <c r="CP67" s="10">
        <v>4</v>
      </c>
      <c r="CQ67" s="5">
        <v>4</v>
      </c>
      <c r="CR67" s="21">
        <v>3.75</v>
      </c>
      <c r="CS67" s="21">
        <v>4.25</v>
      </c>
      <c r="CT67" s="21">
        <f t="shared" si="6"/>
        <v>0.5</v>
      </c>
      <c r="CU67" s="21" t="str">
        <f t="shared" si="7"/>
        <v>Y</v>
      </c>
      <c r="CV67" s="10">
        <v>3</v>
      </c>
      <c r="CW67" s="5">
        <v>3</v>
      </c>
      <c r="CX67" s="10">
        <v>3</v>
      </c>
      <c r="CY67" s="5">
        <v>3</v>
      </c>
      <c r="CZ67" s="10">
        <v>4</v>
      </c>
      <c r="DA67" s="5">
        <v>4</v>
      </c>
      <c r="DB67" s="10">
        <v>5</v>
      </c>
      <c r="DC67" s="5">
        <v>4</v>
      </c>
      <c r="DD67" s="21">
        <v>3.75</v>
      </c>
      <c r="DE67" s="21">
        <v>3.25</v>
      </c>
      <c r="DF67" s="21">
        <f t="shared" si="8"/>
        <v>-0.5</v>
      </c>
      <c r="DG67" s="21" t="str">
        <f t="shared" si="9"/>
        <v>N</v>
      </c>
      <c r="DH67">
        <v>997</v>
      </c>
      <c r="DI67" s="3">
        <v>44442.616666666669</v>
      </c>
    </row>
    <row r="68" spans="1:113" x14ac:dyDescent="0.35">
      <c r="A68" s="5" t="s">
        <v>1033</v>
      </c>
      <c r="B68" t="s">
        <v>92</v>
      </c>
      <c r="C68" t="s">
        <v>702</v>
      </c>
      <c r="D68" t="s">
        <v>63</v>
      </c>
      <c r="E68" s="6" t="s">
        <v>58</v>
      </c>
      <c r="F68" s="6" t="s">
        <v>73</v>
      </c>
      <c r="G68" s="6" t="s">
        <v>58</v>
      </c>
      <c r="H68" s="6" t="s">
        <v>59</v>
      </c>
      <c r="I68" s="6" t="s">
        <v>968</v>
      </c>
      <c r="J68" s="10">
        <v>7</v>
      </c>
      <c r="K68" s="5">
        <v>3</v>
      </c>
      <c r="L68" s="5">
        <v>3</v>
      </c>
      <c r="M68" s="5">
        <v>1</v>
      </c>
      <c r="N68" s="10">
        <v>2</v>
      </c>
      <c r="O68" s="5">
        <v>4</v>
      </c>
      <c r="P68" s="10">
        <v>5</v>
      </c>
      <c r="Q68" s="5">
        <v>5</v>
      </c>
      <c r="R68" s="10">
        <v>2</v>
      </c>
      <c r="S68" s="5">
        <v>2</v>
      </c>
      <c r="T68" s="10">
        <v>3</v>
      </c>
      <c r="U68" s="5">
        <v>3</v>
      </c>
      <c r="V68" s="10">
        <v>5</v>
      </c>
      <c r="W68" s="5">
        <v>5</v>
      </c>
      <c r="X68" s="10">
        <v>3</v>
      </c>
      <c r="Y68" s="5">
        <v>4</v>
      </c>
      <c r="Z68" s="10">
        <v>5</v>
      </c>
      <c r="AA68" s="5">
        <v>5</v>
      </c>
      <c r="AB68" s="10">
        <v>4</v>
      </c>
      <c r="AC68" s="5">
        <v>5</v>
      </c>
      <c r="AD68" s="10">
        <v>3</v>
      </c>
      <c r="AE68" s="5">
        <v>4</v>
      </c>
      <c r="AF68" s="10">
        <v>4</v>
      </c>
      <c r="AG68" s="5">
        <v>5</v>
      </c>
      <c r="AH68" s="10">
        <v>2</v>
      </c>
      <c r="AI68" s="5">
        <v>4</v>
      </c>
      <c r="AJ68" s="10">
        <v>4</v>
      </c>
      <c r="AK68" s="5">
        <v>5</v>
      </c>
      <c r="AL68" s="10">
        <v>5</v>
      </c>
      <c r="AM68" s="5">
        <v>5</v>
      </c>
      <c r="AN68" s="10">
        <v>5</v>
      </c>
      <c r="AO68" s="5">
        <v>5</v>
      </c>
      <c r="AP68" s="10">
        <v>5</v>
      </c>
      <c r="AQ68" s="5">
        <v>5</v>
      </c>
      <c r="AR68" s="10">
        <v>5</v>
      </c>
      <c r="AS68" s="5">
        <v>5</v>
      </c>
      <c r="AT68" s="21">
        <v>3.875</v>
      </c>
      <c r="AU68" s="21">
        <v>4.4375</v>
      </c>
      <c r="AV68" s="21">
        <f t="shared" si="0"/>
        <v>0.5625</v>
      </c>
      <c r="AW68" s="21" t="str">
        <f t="shared" si="1"/>
        <v>Y</v>
      </c>
      <c r="AX68" s="10">
        <v>2</v>
      </c>
      <c r="AY68" s="5">
        <v>3</v>
      </c>
      <c r="AZ68" s="10">
        <v>4</v>
      </c>
      <c r="BA68" s="5">
        <v>4</v>
      </c>
      <c r="BB68" s="10">
        <v>3</v>
      </c>
      <c r="BC68" s="5">
        <v>4</v>
      </c>
      <c r="BD68" s="10">
        <v>3</v>
      </c>
      <c r="BE68" s="5">
        <v>2</v>
      </c>
      <c r="BF68" s="10">
        <v>5</v>
      </c>
      <c r="BG68" s="5">
        <v>5</v>
      </c>
      <c r="BH68" s="21">
        <v>3.4</v>
      </c>
      <c r="BI68" s="21">
        <v>3.6</v>
      </c>
      <c r="BJ68" s="21">
        <f t="shared" si="2"/>
        <v>0.20000000000000018</v>
      </c>
      <c r="BK68" s="21" t="str">
        <f t="shared" si="3"/>
        <v>Y</v>
      </c>
      <c r="BL68" s="10">
        <v>4</v>
      </c>
      <c r="BM68" s="5">
        <v>4</v>
      </c>
      <c r="BN68" s="10">
        <v>4</v>
      </c>
      <c r="BO68" s="5">
        <v>5</v>
      </c>
      <c r="BP68" s="10">
        <v>5</v>
      </c>
      <c r="BQ68" s="5">
        <v>5</v>
      </c>
      <c r="BR68" s="10">
        <v>4</v>
      </c>
      <c r="BS68" s="5">
        <v>5</v>
      </c>
      <c r="BT68" s="10">
        <v>4</v>
      </c>
      <c r="BU68" s="5">
        <v>4</v>
      </c>
      <c r="BV68" s="10">
        <v>4</v>
      </c>
      <c r="BW68" s="5">
        <v>4</v>
      </c>
      <c r="BX68" s="10">
        <v>5</v>
      </c>
      <c r="BY68" s="5">
        <v>4</v>
      </c>
      <c r="BZ68" s="10">
        <v>4</v>
      </c>
      <c r="CA68" s="5">
        <v>4</v>
      </c>
      <c r="CB68" s="10">
        <v>3</v>
      </c>
      <c r="CC68" s="5">
        <v>3</v>
      </c>
      <c r="CD68" s="10">
        <v>3</v>
      </c>
      <c r="CE68" s="5">
        <v>3</v>
      </c>
      <c r="CF68" s="21">
        <v>4</v>
      </c>
      <c r="CG68" s="21">
        <v>4.0999999999999996</v>
      </c>
      <c r="CH68" s="21">
        <f t="shared" si="4"/>
        <v>9.9999999999999645E-2</v>
      </c>
      <c r="CI68" s="21" t="str">
        <f t="shared" si="5"/>
        <v>Y</v>
      </c>
      <c r="CJ68" s="10">
        <v>3</v>
      </c>
      <c r="CK68" s="5">
        <v>4</v>
      </c>
      <c r="CL68" s="10">
        <v>2</v>
      </c>
      <c r="CM68" s="5">
        <v>4</v>
      </c>
      <c r="CN68" s="10">
        <v>5</v>
      </c>
      <c r="CO68" s="5">
        <v>5</v>
      </c>
      <c r="CP68" s="10">
        <v>5</v>
      </c>
      <c r="CQ68" s="5">
        <v>5</v>
      </c>
      <c r="CR68" s="21">
        <v>3.75</v>
      </c>
      <c r="CS68" s="21">
        <v>4.5</v>
      </c>
      <c r="CT68" s="21">
        <f t="shared" si="6"/>
        <v>0.75</v>
      </c>
      <c r="CU68" s="21" t="str">
        <f t="shared" si="7"/>
        <v>Y</v>
      </c>
      <c r="CV68" s="10">
        <v>4</v>
      </c>
      <c r="CW68" s="5">
        <v>5</v>
      </c>
      <c r="CX68" s="10">
        <v>5</v>
      </c>
      <c r="CY68" s="5">
        <v>5</v>
      </c>
      <c r="CZ68" s="10">
        <v>2</v>
      </c>
      <c r="DA68" s="5">
        <v>1</v>
      </c>
      <c r="DB68" s="10">
        <v>3</v>
      </c>
      <c r="DC68" s="5">
        <v>3</v>
      </c>
      <c r="DD68" s="21">
        <v>3.5</v>
      </c>
      <c r="DE68" s="21">
        <v>3.5</v>
      </c>
      <c r="DF68" s="21">
        <f t="shared" si="8"/>
        <v>0</v>
      </c>
      <c r="DG68" s="21" t="str">
        <f t="shared" si="9"/>
        <v>N</v>
      </c>
      <c r="DH68">
        <v>972</v>
      </c>
      <c r="DI68" s="3">
        <v>44442.369444444441</v>
      </c>
    </row>
    <row r="69" spans="1:113" x14ac:dyDescent="0.35">
      <c r="A69" s="5" t="s">
        <v>1034</v>
      </c>
      <c r="B69" t="s">
        <v>92</v>
      </c>
      <c r="C69" t="s">
        <v>702</v>
      </c>
      <c r="D69" t="s">
        <v>63</v>
      </c>
      <c r="E69" s="6" t="s">
        <v>58</v>
      </c>
      <c r="F69" s="6" t="s">
        <v>73</v>
      </c>
      <c r="G69" s="6" t="s">
        <v>58</v>
      </c>
      <c r="H69" s="6" t="s">
        <v>59</v>
      </c>
      <c r="I69" s="6" t="s">
        <v>968</v>
      </c>
      <c r="J69" s="10">
        <v>8</v>
      </c>
      <c r="K69" s="5">
        <v>4</v>
      </c>
      <c r="L69" s="5">
        <v>4</v>
      </c>
      <c r="M69" s="5">
        <v>4</v>
      </c>
      <c r="N69" s="10">
        <v>4</v>
      </c>
      <c r="O69" s="5">
        <v>4</v>
      </c>
      <c r="P69" s="10">
        <v>4</v>
      </c>
      <c r="Q69" s="5">
        <v>4</v>
      </c>
      <c r="R69" s="10">
        <v>2</v>
      </c>
      <c r="S69" s="5">
        <v>4</v>
      </c>
      <c r="T69" s="10">
        <v>4</v>
      </c>
      <c r="U69" s="5">
        <v>4</v>
      </c>
      <c r="V69" s="10">
        <v>3</v>
      </c>
      <c r="W69" s="5">
        <v>4</v>
      </c>
      <c r="X69" s="10">
        <v>3</v>
      </c>
      <c r="Y69" s="5">
        <v>2</v>
      </c>
      <c r="Z69" s="10">
        <v>3</v>
      </c>
      <c r="AA69" s="5">
        <v>5</v>
      </c>
      <c r="AB69" s="10">
        <v>3</v>
      </c>
      <c r="AC69" s="5">
        <v>3</v>
      </c>
      <c r="AD69" s="10">
        <v>3</v>
      </c>
      <c r="AE69" s="5">
        <v>4</v>
      </c>
      <c r="AF69" s="10">
        <v>3</v>
      </c>
      <c r="AG69" s="5">
        <v>4</v>
      </c>
      <c r="AH69" s="10">
        <v>3</v>
      </c>
      <c r="AI69" s="5">
        <v>4</v>
      </c>
      <c r="AJ69" s="10">
        <v>4</v>
      </c>
      <c r="AK69" s="5">
        <v>4</v>
      </c>
      <c r="AL69" s="10">
        <v>3</v>
      </c>
      <c r="AM69" s="5">
        <v>4</v>
      </c>
      <c r="AN69" s="10">
        <v>3</v>
      </c>
      <c r="AO69" s="5">
        <v>3</v>
      </c>
      <c r="AP69" s="10">
        <v>2</v>
      </c>
      <c r="AQ69" s="5">
        <v>3</v>
      </c>
      <c r="AR69" s="10">
        <v>3</v>
      </c>
      <c r="AS69" s="5">
        <v>2</v>
      </c>
      <c r="AT69" s="21">
        <v>3.125</v>
      </c>
      <c r="AU69" s="21">
        <v>3.625</v>
      </c>
      <c r="AV69" s="21">
        <f t="shared" ref="AV69:AV132" si="10">AU69-AT69</f>
        <v>0.5</v>
      </c>
      <c r="AW69" s="21" t="str">
        <f t="shared" ref="AW69:AW132" si="11">IF(AV69&gt;0,"Y","N")</f>
        <v>Y</v>
      </c>
      <c r="AX69" s="10">
        <v>3</v>
      </c>
      <c r="AY69" s="5">
        <v>1</v>
      </c>
      <c r="AZ69" s="10">
        <v>4</v>
      </c>
      <c r="BA69" s="5">
        <v>2</v>
      </c>
      <c r="BB69" s="10">
        <v>4</v>
      </c>
      <c r="BC69" s="5">
        <v>4</v>
      </c>
      <c r="BD69" s="10">
        <v>2</v>
      </c>
      <c r="BE69" s="5">
        <v>2</v>
      </c>
      <c r="BF69" s="10">
        <v>3</v>
      </c>
      <c r="BG69" s="5">
        <v>3</v>
      </c>
      <c r="BH69" s="21">
        <v>3.2</v>
      </c>
      <c r="BI69" s="21">
        <v>2.4</v>
      </c>
      <c r="BJ69" s="21">
        <f t="shared" ref="BJ69:BJ132" si="12">BI69-BH69</f>
        <v>-0.80000000000000027</v>
      </c>
      <c r="BK69" s="21" t="str">
        <f t="shared" ref="BK69:BK132" si="13">IF(BJ69&gt;0,"Y","N")</f>
        <v>N</v>
      </c>
      <c r="BL69" s="10">
        <v>3</v>
      </c>
      <c r="BM69" s="5">
        <v>5</v>
      </c>
      <c r="BN69" s="10">
        <v>3</v>
      </c>
      <c r="BO69" s="5">
        <v>3</v>
      </c>
      <c r="BP69" s="10">
        <v>4</v>
      </c>
      <c r="BQ69" s="5">
        <v>4</v>
      </c>
      <c r="BR69" s="10">
        <v>3</v>
      </c>
      <c r="BS69" s="5">
        <v>2</v>
      </c>
      <c r="BT69" s="10">
        <v>3</v>
      </c>
      <c r="BU69" s="5">
        <v>4</v>
      </c>
      <c r="BV69" s="10">
        <v>4</v>
      </c>
      <c r="BW69" s="5">
        <v>3</v>
      </c>
      <c r="BX69" s="10">
        <v>3</v>
      </c>
      <c r="BY69" s="5">
        <v>3</v>
      </c>
      <c r="BZ69" s="10">
        <v>2</v>
      </c>
      <c r="CA69" s="5">
        <v>3</v>
      </c>
      <c r="CB69" s="10">
        <v>3</v>
      </c>
      <c r="CC69" s="5">
        <v>4</v>
      </c>
      <c r="CD69" s="10">
        <v>3</v>
      </c>
      <c r="CE69" s="5">
        <v>4</v>
      </c>
      <c r="CF69" s="21">
        <v>3.1</v>
      </c>
      <c r="CG69" s="21">
        <v>3.4</v>
      </c>
      <c r="CH69" s="21">
        <f t="shared" ref="CH69:CH132" si="14">CG69-CF69</f>
        <v>0.29999999999999982</v>
      </c>
      <c r="CI69" s="21" t="str">
        <f t="shared" ref="CI69:CI132" si="15">IF(CH69&gt;0,"Y","N")</f>
        <v>Y</v>
      </c>
      <c r="CJ69" s="10">
        <v>3</v>
      </c>
      <c r="CK69" s="5">
        <v>5</v>
      </c>
      <c r="CL69" s="10">
        <v>3</v>
      </c>
      <c r="CM69" s="5">
        <v>5</v>
      </c>
      <c r="CN69" s="10">
        <v>4</v>
      </c>
      <c r="CO69" s="5">
        <v>4</v>
      </c>
      <c r="CP69" s="10">
        <v>3</v>
      </c>
      <c r="CQ69" s="5">
        <v>4</v>
      </c>
      <c r="CR69" s="21">
        <v>3.25</v>
      </c>
      <c r="CS69" s="21">
        <v>4.5</v>
      </c>
      <c r="CT69" s="21">
        <f t="shared" ref="CT69:CT132" si="16">CS69-CR69</f>
        <v>1.25</v>
      </c>
      <c r="CU69" s="21" t="str">
        <f t="shared" ref="CU69:CU132" si="17">IF(CT69&gt;0,"Y","N")</f>
        <v>Y</v>
      </c>
      <c r="CV69" s="10">
        <v>4</v>
      </c>
      <c r="CW69" s="5">
        <v>3</v>
      </c>
      <c r="CX69" s="10">
        <v>3</v>
      </c>
      <c r="CY69" s="5">
        <v>3</v>
      </c>
      <c r="CZ69" s="10">
        <v>3</v>
      </c>
      <c r="DA69" s="5">
        <v>3</v>
      </c>
      <c r="DB69" s="10">
        <v>3</v>
      </c>
      <c r="DC69" s="5">
        <v>3</v>
      </c>
      <c r="DD69" s="21">
        <v>3.25</v>
      </c>
      <c r="DE69" s="21">
        <v>3.5</v>
      </c>
      <c r="DF69" s="21">
        <f t="shared" ref="DF69:DF132" si="18">DE69-DD69</f>
        <v>0.25</v>
      </c>
      <c r="DG69" s="21" t="str">
        <f t="shared" ref="DG69:DG132" si="19">IF(DF69&gt;0,"Y","N")</f>
        <v>Y</v>
      </c>
      <c r="DH69">
        <v>966</v>
      </c>
      <c r="DI69" s="3">
        <v>44442.322222222225</v>
      </c>
    </row>
    <row r="70" spans="1:113" x14ac:dyDescent="0.35">
      <c r="A70" s="5" t="s">
        <v>1035</v>
      </c>
      <c r="B70" t="s">
        <v>92</v>
      </c>
      <c r="C70" t="s">
        <v>702</v>
      </c>
      <c r="D70" t="s">
        <v>63</v>
      </c>
      <c r="E70" s="6" t="s">
        <v>58</v>
      </c>
      <c r="F70" s="6" t="s">
        <v>73</v>
      </c>
      <c r="G70" s="6" t="s">
        <v>58</v>
      </c>
      <c r="H70" s="6" t="s">
        <v>59</v>
      </c>
      <c r="I70" s="6" t="s">
        <v>968</v>
      </c>
      <c r="J70" s="10">
        <v>5</v>
      </c>
      <c r="K70" s="5">
        <v>5</v>
      </c>
      <c r="L70" s="5">
        <v>5</v>
      </c>
      <c r="M70" s="5">
        <v>5</v>
      </c>
      <c r="N70" s="10">
        <v>5</v>
      </c>
      <c r="O70" s="5">
        <v>5</v>
      </c>
      <c r="P70" s="10">
        <v>5</v>
      </c>
      <c r="Q70" s="5">
        <v>5</v>
      </c>
      <c r="R70" s="10">
        <v>5</v>
      </c>
      <c r="S70" s="5">
        <v>5</v>
      </c>
      <c r="T70" s="10">
        <v>1</v>
      </c>
      <c r="U70" s="5">
        <v>2</v>
      </c>
      <c r="V70" s="10">
        <v>5</v>
      </c>
      <c r="W70" s="5">
        <v>5</v>
      </c>
      <c r="X70" s="10">
        <v>5</v>
      </c>
      <c r="Y70" s="5">
        <v>5</v>
      </c>
      <c r="Z70" s="10">
        <v>5</v>
      </c>
      <c r="AA70" s="5">
        <v>5</v>
      </c>
      <c r="AB70" s="10">
        <v>5</v>
      </c>
      <c r="AC70" s="5">
        <v>3</v>
      </c>
      <c r="AD70" s="10">
        <v>3</v>
      </c>
      <c r="AE70" s="5">
        <v>4</v>
      </c>
      <c r="AF70" s="10">
        <v>4</v>
      </c>
      <c r="AG70" s="5">
        <v>3</v>
      </c>
      <c r="AH70" s="10">
        <v>3</v>
      </c>
      <c r="AI70" s="5">
        <v>3</v>
      </c>
      <c r="AJ70" s="10">
        <v>4</v>
      </c>
      <c r="AK70" s="5">
        <v>5</v>
      </c>
      <c r="AL70" s="10">
        <v>5</v>
      </c>
      <c r="AM70" s="5">
        <v>5</v>
      </c>
      <c r="AN70" s="10">
        <v>5</v>
      </c>
      <c r="AO70" s="5">
        <v>5</v>
      </c>
      <c r="AP70" s="10">
        <v>5</v>
      </c>
      <c r="AQ70" s="5">
        <v>5</v>
      </c>
      <c r="AR70" s="10">
        <v>5</v>
      </c>
      <c r="AS70" s="5">
        <v>5</v>
      </c>
      <c r="AT70" s="21">
        <v>4.375</v>
      </c>
      <c r="AU70" s="21">
        <v>4.375</v>
      </c>
      <c r="AV70" s="21">
        <f t="shared" si="10"/>
        <v>0</v>
      </c>
      <c r="AW70" s="21" t="str">
        <f t="shared" si="11"/>
        <v>N</v>
      </c>
      <c r="AX70" s="10">
        <v>4</v>
      </c>
      <c r="AY70" s="5">
        <v>3</v>
      </c>
      <c r="AZ70" s="10">
        <v>3</v>
      </c>
      <c r="BA70" s="5">
        <v>2</v>
      </c>
      <c r="BB70" s="10">
        <v>3</v>
      </c>
      <c r="BC70" s="5">
        <v>1</v>
      </c>
      <c r="BD70" s="10">
        <v>2</v>
      </c>
      <c r="BE70" s="5">
        <v>2</v>
      </c>
      <c r="BF70" s="10">
        <v>1</v>
      </c>
      <c r="BG70" s="5">
        <v>2</v>
      </c>
      <c r="BH70" s="21">
        <v>2.6</v>
      </c>
      <c r="BI70" s="21">
        <v>2</v>
      </c>
      <c r="BJ70" s="21">
        <f t="shared" si="12"/>
        <v>-0.60000000000000009</v>
      </c>
      <c r="BK70" s="21" t="str">
        <f t="shared" si="13"/>
        <v>N</v>
      </c>
      <c r="BL70" s="10">
        <v>4</v>
      </c>
      <c r="BM70" s="5">
        <v>3</v>
      </c>
      <c r="BN70" s="10">
        <v>3</v>
      </c>
      <c r="BO70" s="5">
        <v>4</v>
      </c>
      <c r="BP70" s="10">
        <v>2</v>
      </c>
      <c r="BQ70" s="5">
        <v>2</v>
      </c>
      <c r="BR70" s="10">
        <v>5</v>
      </c>
      <c r="BS70" s="5">
        <v>5</v>
      </c>
      <c r="BT70" s="10">
        <v>5</v>
      </c>
      <c r="BU70" s="5">
        <v>1</v>
      </c>
      <c r="BV70" s="10">
        <v>4</v>
      </c>
      <c r="BW70" s="5">
        <v>4</v>
      </c>
      <c r="BX70" s="10">
        <v>4</v>
      </c>
      <c r="BY70" s="5">
        <v>4</v>
      </c>
      <c r="BZ70" s="10">
        <v>4</v>
      </c>
      <c r="CA70" s="5">
        <v>4</v>
      </c>
      <c r="CB70" s="10">
        <v>3</v>
      </c>
      <c r="CC70" s="5">
        <v>4</v>
      </c>
      <c r="CD70" s="10">
        <v>3</v>
      </c>
      <c r="CE70" s="5">
        <v>3</v>
      </c>
      <c r="CF70" s="21">
        <v>3.7</v>
      </c>
      <c r="CG70" s="21">
        <v>3.4</v>
      </c>
      <c r="CH70" s="21">
        <f t="shared" si="14"/>
        <v>-0.30000000000000027</v>
      </c>
      <c r="CI70" s="21" t="str">
        <f t="shared" si="15"/>
        <v>N</v>
      </c>
      <c r="CJ70" s="10">
        <v>3</v>
      </c>
      <c r="CK70" s="5">
        <v>5</v>
      </c>
      <c r="CL70" s="10">
        <v>4</v>
      </c>
      <c r="CM70" s="5">
        <v>4</v>
      </c>
      <c r="CN70" s="10">
        <v>4</v>
      </c>
      <c r="CO70" s="5">
        <v>5</v>
      </c>
      <c r="CP70" s="10">
        <v>5</v>
      </c>
      <c r="CQ70" s="5">
        <v>5</v>
      </c>
      <c r="CR70" s="21">
        <v>4</v>
      </c>
      <c r="CS70" s="21">
        <v>4.75</v>
      </c>
      <c r="CT70" s="21">
        <f t="shared" si="16"/>
        <v>0.75</v>
      </c>
      <c r="CU70" s="21" t="str">
        <f t="shared" si="17"/>
        <v>Y</v>
      </c>
      <c r="CV70" s="10">
        <v>4</v>
      </c>
      <c r="CW70" s="5">
        <v>3</v>
      </c>
      <c r="CX70" s="10">
        <v>4</v>
      </c>
      <c r="CY70" s="5">
        <v>5</v>
      </c>
      <c r="CZ70" s="10">
        <v>5</v>
      </c>
      <c r="DA70" s="5">
        <v>4</v>
      </c>
      <c r="DB70" s="10">
        <v>3</v>
      </c>
      <c r="DC70" s="5">
        <v>5</v>
      </c>
      <c r="DD70" s="21">
        <v>4</v>
      </c>
      <c r="DE70" s="21">
        <v>3.5</v>
      </c>
      <c r="DF70" s="21">
        <f t="shared" si="18"/>
        <v>-0.5</v>
      </c>
      <c r="DG70" s="21" t="str">
        <f t="shared" si="19"/>
        <v>N</v>
      </c>
      <c r="DH70">
        <v>961</v>
      </c>
      <c r="DI70" s="3">
        <v>44442.273611111108</v>
      </c>
    </row>
    <row r="71" spans="1:113" x14ac:dyDescent="0.35">
      <c r="A71" s="5" t="s">
        <v>1036</v>
      </c>
      <c r="B71" t="s">
        <v>92</v>
      </c>
      <c r="C71" t="s">
        <v>703</v>
      </c>
      <c r="D71" t="s">
        <v>63</v>
      </c>
      <c r="E71" s="6" t="s">
        <v>52</v>
      </c>
      <c r="F71" s="6" t="s">
        <v>77</v>
      </c>
      <c r="G71" s="6" t="s">
        <v>58</v>
      </c>
      <c r="H71" s="6" t="s">
        <v>59</v>
      </c>
      <c r="I71" s="6" t="s">
        <v>968</v>
      </c>
      <c r="J71" s="10">
        <v>3</v>
      </c>
      <c r="K71" s="5">
        <v>5</v>
      </c>
      <c r="L71" s="5">
        <v>5</v>
      </c>
      <c r="M71" s="5">
        <v>5</v>
      </c>
      <c r="N71" s="10">
        <v>4</v>
      </c>
      <c r="O71" s="5">
        <v>3</v>
      </c>
      <c r="P71" s="10">
        <v>4</v>
      </c>
      <c r="Q71" s="5">
        <v>4</v>
      </c>
      <c r="R71" s="10">
        <v>5</v>
      </c>
      <c r="S71" s="5">
        <v>5</v>
      </c>
      <c r="T71" s="10">
        <v>4</v>
      </c>
      <c r="U71" s="5">
        <v>4</v>
      </c>
      <c r="V71" s="10">
        <v>5</v>
      </c>
      <c r="W71" s="5">
        <v>5</v>
      </c>
      <c r="X71" s="10">
        <v>4</v>
      </c>
      <c r="Y71" s="5">
        <v>3</v>
      </c>
      <c r="Z71" s="10">
        <v>5</v>
      </c>
      <c r="AA71" s="5">
        <v>5</v>
      </c>
      <c r="AB71" s="10">
        <v>5</v>
      </c>
      <c r="AC71" s="5">
        <v>4</v>
      </c>
      <c r="AD71" s="10">
        <v>4</v>
      </c>
      <c r="AE71" s="5">
        <v>3</v>
      </c>
      <c r="AF71" s="10">
        <v>1</v>
      </c>
      <c r="AG71" s="5">
        <v>1</v>
      </c>
      <c r="AH71" s="10">
        <v>2</v>
      </c>
      <c r="AI71" s="5">
        <v>2</v>
      </c>
      <c r="AJ71" s="10">
        <v>5</v>
      </c>
      <c r="AK71" s="5">
        <v>5</v>
      </c>
      <c r="AL71" s="10">
        <v>4</v>
      </c>
      <c r="AM71" s="5">
        <v>4</v>
      </c>
      <c r="AN71" s="10">
        <v>5</v>
      </c>
      <c r="AO71" s="5">
        <v>4</v>
      </c>
      <c r="AP71" s="10">
        <v>4</v>
      </c>
      <c r="AQ71" s="5">
        <v>4</v>
      </c>
      <c r="AR71" s="10">
        <v>4</v>
      </c>
      <c r="AS71" s="5">
        <v>4</v>
      </c>
      <c r="AT71" s="21">
        <v>4.0625</v>
      </c>
      <c r="AU71" s="21">
        <v>3.75</v>
      </c>
      <c r="AV71" s="21">
        <f t="shared" si="10"/>
        <v>-0.3125</v>
      </c>
      <c r="AW71" s="21" t="str">
        <f t="shared" si="11"/>
        <v>N</v>
      </c>
      <c r="AX71" s="10">
        <v>4</v>
      </c>
      <c r="AY71" s="5">
        <v>4</v>
      </c>
      <c r="AZ71" s="10">
        <v>2</v>
      </c>
      <c r="BA71" s="5">
        <v>3</v>
      </c>
      <c r="BB71" s="10">
        <v>3</v>
      </c>
      <c r="BC71" s="5">
        <v>3</v>
      </c>
      <c r="BD71" s="10">
        <v>3</v>
      </c>
      <c r="BE71" s="5">
        <v>2</v>
      </c>
      <c r="BF71" s="10">
        <v>1</v>
      </c>
      <c r="BG71" s="5">
        <v>2</v>
      </c>
      <c r="BH71" s="21">
        <v>2.6</v>
      </c>
      <c r="BI71" s="21">
        <v>2.8</v>
      </c>
      <c r="BJ71" s="21">
        <f t="shared" si="12"/>
        <v>0.19999999999999973</v>
      </c>
      <c r="BK71" s="21" t="str">
        <f t="shared" si="13"/>
        <v>Y</v>
      </c>
      <c r="BL71" s="10">
        <v>5</v>
      </c>
      <c r="BM71" s="5">
        <v>5</v>
      </c>
      <c r="BN71" s="10">
        <v>1</v>
      </c>
      <c r="BO71" s="5">
        <v>5</v>
      </c>
      <c r="BP71" s="10">
        <v>3</v>
      </c>
      <c r="BQ71" s="5">
        <v>3</v>
      </c>
      <c r="BR71" s="10">
        <v>5</v>
      </c>
      <c r="BS71" s="5">
        <v>5</v>
      </c>
      <c r="BT71" s="10">
        <v>4</v>
      </c>
      <c r="BU71" s="5">
        <v>4</v>
      </c>
      <c r="BV71" s="10">
        <v>5</v>
      </c>
      <c r="BW71" s="5">
        <v>5</v>
      </c>
      <c r="BX71" s="10">
        <v>4</v>
      </c>
      <c r="BY71" s="5">
        <v>5</v>
      </c>
      <c r="BZ71" s="10">
        <v>4</v>
      </c>
      <c r="CA71" s="5">
        <v>4</v>
      </c>
      <c r="CB71" s="10">
        <v>5</v>
      </c>
      <c r="CC71" s="5">
        <v>5</v>
      </c>
      <c r="CD71" s="10">
        <v>3</v>
      </c>
      <c r="CE71" s="5">
        <v>4</v>
      </c>
      <c r="CF71" s="21">
        <v>3.9</v>
      </c>
      <c r="CG71" s="21">
        <v>4.4000000000000004</v>
      </c>
      <c r="CH71" s="21">
        <f t="shared" si="14"/>
        <v>0.50000000000000044</v>
      </c>
      <c r="CI71" s="21" t="str">
        <f t="shared" si="15"/>
        <v>Y</v>
      </c>
      <c r="CJ71" s="10">
        <v>3</v>
      </c>
      <c r="CK71" s="5">
        <v>5</v>
      </c>
      <c r="CL71" s="10">
        <v>4</v>
      </c>
      <c r="CM71" s="5">
        <v>5</v>
      </c>
      <c r="CN71" s="10">
        <v>3</v>
      </c>
      <c r="CO71" s="5">
        <v>4</v>
      </c>
      <c r="CP71" s="10">
        <v>4</v>
      </c>
      <c r="CQ71" s="5">
        <v>5</v>
      </c>
      <c r="CR71" s="21">
        <v>3.5</v>
      </c>
      <c r="CS71" s="21">
        <v>4.75</v>
      </c>
      <c r="CT71" s="21">
        <f t="shared" si="16"/>
        <v>1.25</v>
      </c>
      <c r="CU71" s="21" t="str">
        <f t="shared" si="17"/>
        <v>Y</v>
      </c>
      <c r="CV71" s="10">
        <v>4</v>
      </c>
      <c r="CW71" s="5">
        <v>4</v>
      </c>
      <c r="CX71" s="10">
        <v>5</v>
      </c>
      <c r="CY71" s="5">
        <v>3</v>
      </c>
      <c r="CZ71" s="10">
        <v>2</v>
      </c>
      <c r="DA71" s="5">
        <v>2</v>
      </c>
      <c r="DB71" s="10">
        <v>2</v>
      </c>
      <c r="DC71" s="5">
        <v>2</v>
      </c>
      <c r="DD71" s="21">
        <v>3.25</v>
      </c>
      <c r="DE71" s="21">
        <v>3.5</v>
      </c>
      <c r="DF71" s="21">
        <f t="shared" si="18"/>
        <v>0.25</v>
      </c>
      <c r="DG71" s="21" t="str">
        <f t="shared" si="19"/>
        <v>Y</v>
      </c>
      <c r="DH71">
        <v>937</v>
      </c>
      <c r="DI71" s="3">
        <v>44442.138888888891</v>
      </c>
    </row>
    <row r="72" spans="1:113" x14ac:dyDescent="0.35">
      <c r="A72" s="5" t="s">
        <v>1037</v>
      </c>
      <c r="B72" t="s">
        <v>92</v>
      </c>
      <c r="C72" t="s">
        <v>705</v>
      </c>
      <c r="D72" t="s">
        <v>63</v>
      </c>
      <c r="E72" s="6" t="s">
        <v>58</v>
      </c>
      <c r="F72" s="6" t="s">
        <v>73</v>
      </c>
      <c r="G72" s="6" t="s">
        <v>58</v>
      </c>
      <c r="H72" s="6" t="s">
        <v>59</v>
      </c>
      <c r="I72" s="6" t="s">
        <v>968</v>
      </c>
      <c r="J72" s="10">
        <v>8</v>
      </c>
      <c r="K72" s="5">
        <v>3</v>
      </c>
      <c r="L72" s="5">
        <v>3</v>
      </c>
      <c r="M72" s="5">
        <v>3</v>
      </c>
      <c r="N72" s="10">
        <v>3</v>
      </c>
      <c r="O72" s="5">
        <v>2</v>
      </c>
      <c r="P72" s="10">
        <v>3</v>
      </c>
      <c r="Q72" s="5">
        <v>2</v>
      </c>
      <c r="R72" s="10">
        <v>3</v>
      </c>
      <c r="S72" s="5">
        <v>2</v>
      </c>
      <c r="T72" s="10">
        <v>3</v>
      </c>
      <c r="U72" s="5">
        <v>2</v>
      </c>
      <c r="V72" s="10">
        <v>3</v>
      </c>
      <c r="W72" s="5">
        <v>2</v>
      </c>
      <c r="X72" s="10">
        <v>3</v>
      </c>
      <c r="Y72" s="5">
        <v>4</v>
      </c>
      <c r="Z72" s="10">
        <v>3</v>
      </c>
      <c r="AA72" s="5">
        <v>4</v>
      </c>
      <c r="AB72" s="10">
        <v>3</v>
      </c>
      <c r="AC72" s="5">
        <v>2</v>
      </c>
      <c r="AD72" s="10">
        <v>3</v>
      </c>
      <c r="AE72" s="5">
        <v>2</v>
      </c>
      <c r="AF72" s="10">
        <v>3</v>
      </c>
      <c r="AG72" s="5">
        <v>2</v>
      </c>
      <c r="AH72" s="10">
        <v>3</v>
      </c>
      <c r="AI72" s="5">
        <v>2</v>
      </c>
      <c r="AJ72" s="10">
        <v>3</v>
      </c>
      <c r="AK72" s="5">
        <v>4</v>
      </c>
      <c r="AL72" s="10">
        <v>3</v>
      </c>
      <c r="AM72" s="5">
        <v>4</v>
      </c>
      <c r="AN72" s="10">
        <v>3</v>
      </c>
      <c r="AO72" s="5">
        <v>4</v>
      </c>
      <c r="AP72" s="10">
        <v>3</v>
      </c>
      <c r="AQ72" s="5">
        <v>4</v>
      </c>
      <c r="AR72" s="10">
        <v>3</v>
      </c>
      <c r="AS72" s="5">
        <v>4</v>
      </c>
      <c r="AT72" s="21">
        <v>3</v>
      </c>
      <c r="AU72" s="21">
        <v>2.875</v>
      </c>
      <c r="AV72" s="21">
        <f t="shared" si="10"/>
        <v>-0.125</v>
      </c>
      <c r="AW72" s="21" t="str">
        <f t="shared" si="11"/>
        <v>N</v>
      </c>
      <c r="AX72" s="10">
        <v>3</v>
      </c>
      <c r="AY72" s="5">
        <v>2</v>
      </c>
      <c r="AZ72" s="10">
        <v>3</v>
      </c>
      <c r="BA72" s="5">
        <v>2</v>
      </c>
      <c r="BB72" s="10">
        <v>3</v>
      </c>
      <c r="BC72" s="5">
        <v>4</v>
      </c>
      <c r="BD72" s="10">
        <v>3</v>
      </c>
      <c r="BE72" s="5">
        <v>2</v>
      </c>
      <c r="BF72" s="10">
        <v>3</v>
      </c>
      <c r="BG72" s="5">
        <v>4</v>
      </c>
      <c r="BH72" s="21">
        <v>3</v>
      </c>
      <c r="BI72" s="21">
        <v>2.8</v>
      </c>
      <c r="BJ72" s="21">
        <f t="shared" si="12"/>
        <v>-0.20000000000000018</v>
      </c>
      <c r="BK72" s="21" t="str">
        <f t="shared" si="13"/>
        <v>N</v>
      </c>
      <c r="BL72" s="10">
        <v>3</v>
      </c>
      <c r="BM72" s="5">
        <v>4</v>
      </c>
      <c r="BN72" s="10">
        <v>3</v>
      </c>
      <c r="BO72" s="5">
        <v>4</v>
      </c>
      <c r="BP72" s="10">
        <v>3</v>
      </c>
      <c r="BQ72" s="5">
        <v>5</v>
      </c>
      <c r="BR72" s="10">
        <v>3</v>
      </c>
      <c r="BS72" s="5">
        <v>5</v>
      </c>
      <c r="BT72" s="10">
        <v>3</v>
      </c>
      <c r="BU72" s="5">
        <v>4</v>
      </c>
      <c r="BV72" s="10">
        <v>3</v>
      </c>
      <c r="BW72" s="5">
        <v>4</v>
      </c>
      <c r="BX72" s="10">
        <v>3</v>
      </c>
      <c r="BY72" s="5">
        <v>4</v>
      </c>
      <c r="BZ72" s="10">
        <v>3</v>
      </c>
      <c r="CA72" s="5">
        <v>4</v>
      </c>
      <c r="CB72" s="10">
        <v>3</v>
      </c>
      <c r="CC72" s="5">
        <v>4</v>
      </c>
      <c r="CD72" s="10">
        <v>3</v>
      </c>
      <c r="CE72" s="5">
        <v>4</v>
      </c>
      <c r="CF72" s="21">
        <v>3</v>
      </c>
      <c r="CG72" s="21">
        <v>4.0999999999999996</v>
      </c>
      <c r="CH72" s="21">
        <f t="shared" si="14"/>
        <v>1.0999999999999996</v>
      </c>
      <c r="CI72" s="21" t="str">
        <f t="shared" si="15"/>
        <v>Y</v>
      </c>
      <c r="CJ72" s="10">
        <v>3</v>
      </c>
      <c r="CK72" s="5">
        <v>4</v>
      </c>
      <c r="CL72" s="10">
        <v>3</v>
      </c>
      <c r="CM72" s="5">
        <v>2</v>
      </c>
      <c r="CN72" s="10">
        <v>3</v>
      </c>
      <c r="CO72" s="5">
        <v>4</v>
      </c>
      <c r="CP72" s="10">
        <v>3</v>
      </c>
      <c r="CQ72" s="5">
        <v>4</v>
      </c>
      <c r="CR72" s="21">
        <v>3</v>
      </c>
      <c r="CS72" s="21">
        <v>3.5</v>
      </c>
      <c r="CT72" s="21">
        <f t="shared" si="16"/>
        <v>0.5</v>
      </c>
      <c r="CU72" s="21" t="str">
        <f t="shared" si="17"/>
        <v>Y</v>
      </c>
      <c r="CV72" s="10">
        <v>3</v>
      </c>
      <c r="CW72" s="5">
        <v>2</v>
      </c>
      <c r="CX72" s="10">
        <v>3</v>
      </c>
      <c r="CY72" s="5">
        <v>2</v>
      </c>
      <c r="CZ72" s="10">
        <v>3</v>
      </c>
      <c r="DA72" s="5">
        <v>4</v>
      </c>
      <c r="DB72" s="10">
        <v>3</v>
      </c>
      <c r="DC72" s="5">
        <v>5</v>
      </c>
      <c r="DD72" s="21">
        <v>3</v>
      </c>
      <c r="DE72" s="21">
        <v>2.75</v>
      </c>
      <c r="DF72" s="21">
        <f t="shared" si="18"/>
        <v>-0.25</v>
      </c>
      <c r="DG72" s="21" t="str">
        <f t="shared" si="19"/>
        <v>N</v>
      </c>
      <c r="DH72">
        <v>922</v>
      </c>
      <c r="DI72" s="3">
        <v>44441.652083333334</v>
      </c>
    </row>
    <row r="73" spans="1:113" x14ac:dyDescent="0.35">
      <c r="A73" s="5" t="s">
        <v>1038</v>
      </c>
      <c r="B73" t="s">
        <v>92</v>
      </c>
      <c r="C73" t="s">
        <v>715</v>
      </c>
      <c r="D73" t="s">
        <v>56</v>
      </c>
      <c r="E73" s="6" t="s">
        <v>58</v>
      </c>
      <c r="F73" s="6" t="s">
        <v>73</v>
      </c>
      <c r="G73" s="6" t="s">
        <v>58</v>
      </c>
      <c r="H73" s="6" t="s">
        <v>59</v>
      </c>
      <c r="I73" s="6" t="s">
        <v>968</v>
      </c>
      <c r="J73" s="10">
        <v>6</v>
      </c>
      <c r="K73" s="5">
        <v>4</v>
      </c>
      <c r="L73" s="5">
        <v>4</v>
      </c>
      <c r="M73" s="5">
        <v>4</v>
      </c>
      <c r="N73" s="10">
        <v>3</v>
      </c>
      <c r="O73" s="5">
        <v>3</v>
      </c>
      <c r="P73" s="10">
        <v>3</v>
      </c>
      <c r="Q73" s="5">
        <v>3</v>
      </c>
      <c r="R73" s="10">
        <v>3</v>
      </c>
      <c r="S73" s="5">
        <v>3</v>
      </c>
      <c r="T73" s="10">
        <v>3</v>
      </c>
      <c r="U73" s="5">
        <v>3</v>
      </c>
      <c r="V73" s="10">
        <v>3</v>
      </c>
      <c r="W73" s="5">
        <v>3</v>
      </c>
      <c r="X73" s="10">
        <v>3</v>
      </c>
      <c r="Y73" s="5">
        <v>3</v>
      </c>
      <c r="Z73" s="10">
        <v>3</v>
      </c>
      <c r="AA73" s="5">
        <v>3</v>
      </c>
      <c r="AB73" s="10">
        <v>3</v>
      </c>
      <c r="AC73" s="5">
        <v>3</v>
      </c>
      <c r="AD73" s="10">
        <v>3</v>
      </c>
      <c r="AE73" s="5">
        <v>3</v>
      </c>
      <c r="AF73" s="10">
        <v>3</v>
      </c>
      <c r="AG73" s="5">
        <v>3</v>
      </c>
      <c r="AH73" s="10">
        <v>3</v>
      </c>
      <c r="AI73" s="5">
        <v>3</v>
      </c>
      <c r="AJ73" s="10">
        <v>3</v>
      </c>
      <c r="AK73" s="5">
        <v>3</v>
      </c>
      <c r="AL73" s="10">
        <v>3</v>
      </c>
      <c r="AM73" s="5">
        <v>3</v>
      </c>
      <c r="AN73" s="10">
        <v>3</v>
      </c>
      <c r="AO73" s="5">
        <v>3</v>
      </c>
      <c r="AP73" s="10">
        <v>3</v>
      </c>
      <c r="AQ73" s="5">
        <v>3</v>
      </c>
      <c r="AR73" s="10">
        <v>3</v>
      </c>
      <c r="AS73" s="5">
        <v>3</v>
      </c>
      <c r="AT73" s="21">
        <v>3</v>
      </c>
      <c r="AU73" s="21">
        <v>3</v>
      </c>
      <c r="AV73" s="21">
        <f t="shared" si="10"/>
        <v>0</v>
      </c>
      <c r="AW73" s="21" t="str">
        <f t="shared" si="11"/>
        <v>N</v>
      </c>
      <c r="AX73" s="10">
        <v>3</v>
      </c>
      <c r="AY73" s="5">
        <v>3</v>
      </c>
      <c r="AZ73" s="10">
        <v>3</v>
      </c>
      <c r="BA73" s="5">
        <v>3</v>
      </c>
      <c r="BB73" s="10">
        <v>3</v>
      </c>
      <c r="BC73" s="5">
        <v>3</v>
      </c>
      <c r="BD73" s="10">
        <v>3</v>
      </c>
      <c r="BE73" s="5">
        <v>3</v>
      </c>
      <c r="BF73" s="10">
        <v>3</v>
      </c>
      <c r="BG73" s="5">
        <v>3</v>
      </c>
      <c r="BH73" s="21">
        <v>3</v>
      </c>
      <c r="BI73" s="21">
        <v>3</v>
      </c>
      <c r="BJ73" s="21">
        <f t="shared" si="12"/>
        <v>0</v>
      </c>
      <c r="BK73" s="21" t="str">
        <f t="shared" si="13"/>
        <v>N</v>
      </c>
      <c r="BL73" s="10">
        <v>3</v>
      </c>
      <c r="BM73" s="5">
        <v>3</v>
      </c>
      <c r="BN73" s="10">
        <v>3</v>
      </c>
      <c r="BO73" s="5">
        <v>3</v>
      </c>
      <c r="BP73" s="10">
        <v>3</v>
      </c>
      <c r="BQ73" s="5">
        <v>3</v>
      </c>
      <c r="BR73" s="10">
        <v>3</v>
      </c>
      <c r="BS73" s="5">
        <v>3</v>
      </c>
      <c r="BT73" s="10">
        <v>3</v>
      </c>
      <c r="BU73" s="5">
        <v>3</v>
      </c>
      <c r="BV73" s="10">
        <v>3</v>
      </c>
      <c r="BW73" s="5">
        <v>3</v>
      </c>
      <c r="BX73" s="10">
        <v>3</v>
      </c>
      <c r="BY73" s="5">
        <v>3</v>
      </c>
      <c r="BZ73" s="10">
        <v>3</v>
      </c>
      <c r="CA73" s="5">
        <v>3</v>
      </c>
      <c r="CB73" s="10">
        <v>3</v>
      </c>
      <c r="CC73" s="5">
        <v>3</v>
      </c>
      <c r="CD73" s="10">
        <v>3</v>
      </c>
      <c r="CE73" s="5">
        <v>3</v>
      </c>
      <c r="CF73" s="21">
        <v>3</v>
      </c>
      <c r="CG73" s="21">
        <v>3</v>
      </c>
      <c r="CH73" s="21">
        <f t="shared" si="14"/>
        <v>0</v>
      </c>
      <c r="CI73" s="21" t="str">
        <f t="shared" si="15"/>
        <v>N</v>
      </c>
      <c r="CJ73" s="10">
        <v>3</v>
      </c>
      <c r="CK73" s="5">
        <v>3</v>
      </c>
      <c r="CL73" s="10">
        <v>3</v>
      </c>
      <c r="CM73" s="5">
        <v>3</v>
      </c>
      <c r="CN73" s="10">
        <v>3</v>
      </c>
      <c r="CO73" s="5">
        <v>3</v>
      </c>
      <c r="CP73" s="10">
        <v>3</v>
      </c>
      <c r="CQ73" s="5">
        <v>3</v>
      </c>
      <c r="CR73" s="21">
        <v>3</v>
      </c>
      <c r="CS73" s="21">
        <v>3</v>
      </c>
      <c r="CT73" s="21">
        <f t="shared" si="16"/>
        <v>0</v>
      </c>
      <c r="CU73" s="21" t="str">
        <f t="shared" si="17"/>
        <v>N</v>
      </c>
      <c r="CV73" s="10">
        <v>3</v>
      </c>
      <c r="CW73" s="5">
        <v>3</v>
      </c>
      <c r="CX73" s="10">
        <v>3</v>
      </c>
      <c r="CY73" s="5">
        <v>3</v>
      </c>
      <c r="CZ73" s="10">
        <v>3</v>
      </c>
      <c r="DA73" s="5">
        <v>3</v>
      </c>
      <c r="DB73" s="10">
        <v>3</v>
      </c>
      <c r="DC73" s="5">
        <v>3</v>
      </c>
      <c r="DD73" s="21">
        <v>3</v>
      </c>
      <c r="DE73" s="21">
        <v>2.75</v>
      </c>
      <c r="DF73" s="21">
        <f t="shared" si="18"/>
        <v>-0.25</v>
      </c>
      <c r="DG73" s="21" t="str">
        <f t="shared" si="19"/>
        <v>N</v>
      </c>
      <c r="DH73">
        <v>868</v>
      </c>
      <c r="DI73" s="3">
        <v>44441.402777777781</v>
      </c>
    </row>
    <row r="74" spans="1:113" x14ac:dyDescent="0.35">
      <c r="A74" s="5" t="s">
        <v>1039</v>
      </c>
      <c r="B74" t="s">
        <v>92</v>
      </c>
      <c r="C74" t="s">
        <v>715</v>
      </c>
      <c r="D74" t="s">
        <v>56</v>
      </c>
      <c r="E74" s="6" t="s">
        <v>52</v>
      </c>
      <c r="F74" s="6" t="s">
        <v>197</v>
      </c>
      <c r="G74" s="6" t="s">
        <v>58</v>
      </c>
      <c r="H74" s="6" t="s">
        <v>74</v>
      </c>
      <c r="I74" s="6" t="s">
        <v>968</v>
      </c>
      <c r="J74" s="10">
        <v>3</v>
      </c>
      <c r="K74" s="5">
        <v>5</v>
      </c>
      <c r="L74" s="5">
        <v>5</v>
      </c>
      <c r="M74" s="5">
        <v>5</v>
      </c>
      <c r="N74" s="10">
        <v>4</v>
      </c>
      <c r="O74" s="5">
        <v>5</v>
      </c>
      <c r="P74" s="10">
        <v>5</v>
      </c>
      <c r="Q74" s="5">
        <v>1</v>
      </c>
      <c r="R74" s="10">
        <v>5</v>
      </c>
      <c r="S74" s="5">
        <v>5</v>
      </c>
      <c r="T74" s="10">
        <v>5</v>
      </c>
      <c r="U74" s="5">
        <v>5</v>
      </c>
      <c r="V74" s="10">
        <v>5</v>
      </c>
      <c r="W74" s="5">
        <v>3</v>
      </c>
      <c r="X74" s="10">
        <v>5</v>
      </c>
      <c r="Y74" s="5">
        <v>3</v>
      </c>
      <c r="Z74" s="10">
        <v>5</v>
      </c>
      <c r="AA74" s="5">
        <v>5</v>
      </c>
      <c r="AB74" s="10">
        <v>3</v>
      </c>
      <c r="AC74" s="5">
        <v>2</v>
      </c>
      <c r="AD74" s="10">
        <v>3</v>
      </c>
      <c r="AE74" s="5">
        <v>5</v>
      </c>
      <c r="AF74" s="10">
        <v>3</v>
      </c>
      <c r="AG74" s="5">
        <v>3</v>
      </c>
      <c r="AH74" s="10">
        <v>3</v>
      </c>
      <c r="AI74" s="5">
        <v>4</v>
      </c>
      <c r="AJ74" s="10">
        <v>5</v>
      </c>
      <c r="AK74" s="5">
        <v>5</v>
      </c>
      <c r="AL74" s="10">
        <v>5</v>
      </c>
      <c r="AM74" s="5">
        <v>5</v>
      </c>
      <c r="AN74" s="10">
        <v>5</v>
      </c>
      <c r="AO74" s="5">
        <v>5</v>
      </c>
      <c r="AP74" s="10">
        <v>5</v>
      </c>
      <c r="AQ74" s="5">
        <v>5</v>
      </c>
      <c r="AR74" s="10">
        <v>5</v>
      </c>
      <c r="AS74" s="5">
        <v>5</v>
      </c>
      <c r="AT74" s="21">
        <v>4.4375</v>
      </c>
      <c r="AU74" s="21">
        <v>4.125</v>
      </c>
      <c r="AV74" s="21">
        <f t="shared" si="10"/>
        <v>-0.3125</v>
      </c>
      <c r="AW74" s="21" t="str">
        <f t="shared" si="11"/>
        <v>N</v>
      </c>
      <c r="AX74" s="10">
        <v>4</v>
      </c>
      <c r="AY74" s="5">
        <v>5</v>
      </c>
      <c r="AZ74" s="10">
        <v>4</v>
      </c>
      <c r="BA74" s="5">
        <v>2</v>
      </c>
      <c r="BB74" s="10">
        <v>3</v>
      </c>
      <c r="BC74" s="5">
        <v>3</v>
      </c>
      <c r="BD74" s="10">
        <v>2</v>
      </c>
      <c r="BE74" s="5">
        <v>2</v>
      </c>
      <c r="BF74" s="10">
        <v>3</v>
      </c>
      <c r="BG74" s="5">
        <v>3</v>
      </c>
      <c r="BH74" s="21">
        <v>3.2</v>
      </c>
      <c r="BI74" s="21">
        <v>3</v>
      </c>
      <c r="BJ74" s="21">
        <f t="shared" si="12"/>
        <v>-0.20000000000000018</v>
      </c>
      <c r="BK74" s="21" t="str">
        <f t="shared" si="13"/>
        <v>N</v>
      </c>
      <c r="BL74" s="10">
        <v>5</v>
      </c>
      <c r="BM74" s="5">
        <v>5</v>
      </c>
      <c r="BN74" s="10">
        <v>3</v>
      </c>
      <c r="BO74" s="5">
        <v>3</v>
      </c>
      <c r="BP74" s="10">
        <v>2</v>
      </c>
      <c r="BQ74" s="5">
        <v>3</v>
      </c>
      <c r="BR74" s="10">
        <v>5</v>
      </c>
      <c r="BS74" s="5">
        <v>5</v>
      </c>
      <c r="BT74" s="10">
        <v>5</v>
      </c>
      <c r="BU74" s="5">
        <v>5</v>
      </c>
      <c r="BV74" s="10">
        <v>5</v>
      </c>
      <c r="BW74" s="5">
        <v>5</v>
      </c>
      <c r="BX74" s="10">
        <v>4</v>
      </c>
      <c r="BY74" s="5">
        <v>5</v>
      </c>
      <c r="BZ74" s="10">
        <v>5</v>
      </c>
      <c r="CA74" s="5">
        <v>5</v>
      </c>
      <c r="CB74" s="10">
        <v>5</v>
      </c>
      <c r="CC74" s="5">
        <v>5</v>
      </c>
      <c r="CD74" s="10">
        <v>5</v>
      </c>
      <c r="CE74" s="5">
        <v>5</v>
      </c>
      <c r="CF74" s="21">
        <v>4.4000000000000004</v>
      </c>
      <c r="CG74" s="21">
        <v>4.5999999999999996</v>
      </c>
      <c r="CH74" s="21">
        <f t="shared" si="14"/>
        <v>0.19999999999999929</v>
      </c>
      <c r="CI74" s="21" t="str">
        <f t="shared" si="15"/>
        <v>Y</v>
      </c>
      <c r="CJ74" s="10">
        <v>3</v>
      </c>
      <c r="CK74" s="5">
        <v>5</v>
      </c>
      <c r="CL74" s="10">
        <v>3</v>
      </c>
      <c r="CM74" s="5">
        <v>3</v>
      </c>
      <c r="CN74" s="10">
        <v>5</v>
      </c>
      <c r="CO74" s="5">
        <v>5</v>
      </c>
      <c r="CP74" s="10">
        <v>5</v>
      </c>
      <c r="CQ74" s="5">
        <v>5</v>
      </c>
      <c r="CR74" s="21">
        <v>4</v>
      </c>
      <c r="CS74" s="21">
        <v>4.5</v>
      </c>
      <c r="CT74" s="21">
        <f t="shared" si="16"/>
        <v>0.5</v>
      </c>
      <c r="CU74" s="21" t="str">
        <f t="shared" si="17"/>
        <v>Y</v>
      </c>
      <c r="CV74" s="10">
        <v>3</v>
      </c>
      <c r="CW74" s="5">
        <v>3</v>
      </c>
      <c r="CX74" s="10">
        <v>3</v>
      </c>
      <c r="CY74" s="5">
        <v>3</v>
      </c>
      <c r="CZ74" s="10">
        <v>3</v>
      </c>
      <c r="DA74" s="5">
        <v>3</v>
      </c>
      <c r="DB74" s="10">
        <v>2</v>
      </c>
      <c r="DC74" s="5">
        <v>2</v>
      </c>
      <c r="DD74" s="21">
        <v>2.75</v>
      </c>
      <c r="DE74" s="21">
        <v>3</v>
      </c>
      <c r="DF74" s="21">
        <f t="shared" si="18"/>
        <v>0.25</v>
      </c>
      <c r="DG74" s="21" t="str">
        <f t="shared" si="19"/>
        <v>Y</v>
      </c>
      <c r="DH74">
        <v>837</v>
      </c>
      <c r="DI74" s="3">
        <v>44440.205555555556</v>
      </c>
    </row>
    <row r="75" spans="1:113" x14ac:dyDescent="0.35">
      <c r="A75" s="5" t="s">
        <v>1040</v>
      </c>
      <c r="B75" t="s">
        <v>92</v>
      </c>
      <c r="C75" t="s">
        <v>705</v>
      </c>
      <c r="D75" t="s">
        <v>63</v>
      </c>
      <c r="E75" s="6" t="s">
        <v>52</v>
      </c>
      <c r="F75" s="6" t="s">
        <v>90</v>
      </c>
      <c r="G75" s="6" t="s">
        <v>58</v>
      </c>
      <c r="H75" s="6" t="s">
        <v>80</v>
      </c>
      <c r="I75" s="6" t="s">
        <v>968</v>
      </c>
      <c r="J75" s="10">
        <v>8</v>
      </c>
      <c r="K75" s="5">
        <v>5</v>
      </c>
      <c r="L75" s="5">
        <v>5</v>
      </c>
      <c r="M75" s="5">
        <v>5</v>
      </c>
      <c r="N75" s="10">
        <v>4</v>
      </c>
      <c r="O75" s="5">
        <v>5</v>
      </c>
      <c r="P75" s="10">
        <v>5</v>
      </c>
      <c r="Q75" s="5">
        <v>5</v>
      </c>
      <c r="R75" s="10">
        <v>5</v>
      </c>
      <c r="S75" s="5">
        <v>5</v>
      </c>
      <c r="T75" s="10">
        <v>3</v>
      </c>
      <c r="U75" s="5">
        <v>3</v>
      </c>
      <c r="V75" s="10">
        <v>4</v>
      </c>
      <c r="W75" s="5">
        <v>5</v>
      </c>
      <c r="X75" s="10">
        <v>4</v>
      </c>
      <c r="Y75" s="5">
        <v>5</v>
      </c>
      <c r="Z75" s="10">
        <v>5</v>
      </c>
      <c r="AA75" s="5">
        <v>5</v>
      </c>
      <c r="AB75" s="10">
        <v>5</v>
      </c>
      <c r="AC75" s="5">
        <v>5</v>
      </c>
      <c r="AD75" s="10">
        <v>5</v>
      </c>
      <c r="AE75" s="5">
        <v>5</v>
      </c>
      <c r="AF75" s="10">
        <v>2</v>
      </c>
      <c r="AG75" s="5">
        <v>3</v>
      </c>
      <c r="AH75" s="10">
        <v>2</v>
      </c>
      <c r="AI75" s="5">
        <v>3</v>
      </c>
      <c r="AJ75" s="10">
        <v>5</v>
      </c>
      <c r="AK75" s="5">
        <v>5</v>
      </c>
      <c r="AL75" s="10">
        <v>5</v>
      </c>
      <c r="AM75" s="5">
        <v>5</v>
      </c>
      <c r="AN75" s="10">
        <v>5</v>
      </c>
      <c r="AO75" s="5">
        <v>5</v>
      </c>
      <c r="AP75" s="10">
        <v>5</v>
      </c>
      <c r="AQ75" s="5">
        <v>5</v>
      </c>
      <c r="AR75" s="10">
        <v>3</v>
      </c>
      <c r="AS75" s="5">
        <v>3</v>
      </c>
      <c r="AT75" s="21">
        <v>4.1875</v>
      </c>
      <c r="AU75" s="21">
        <v>4.5</v>
      </c>
      <c r="AV75" s="21">
        <f t="shared" si="10"/>
        <v>0.3125</v>
      </c>
      <c r="AW75" s="21" t="str">
        <f t="shared" si="11"/>
        <v>Y</v>
      </c>
      <c r="AX75" s="10">
        <v>5</v>
      </c>
      <c r="AY75" s="5">
        <v>5</v>
      </c>
      <c r="AZ75" s="10">
        <v>3</v>
      </c>
      <c r="BA75" s="5">
        <v>3</v>
      </c>
      <c r="BB75" s="10">
        <v>3</v>
      </c>
      <c r="BC75" s="5">
        <v>1</v>
      </c>
      <c r="BD75" s="10">
        <v>3</v>
      </c>
      <c r="BE75" s="5">
        <v>2</v>
      </c>
      <c r="BF75" s="10">
        <v>5</v>
      </c>
      <c r="BG75" s="5">
        <v>5</v>
      </c>
      <c r="BH75" s="21">
        <v>3.8</v>
      </c>
      <c r="BI75" s="21">
        <v>3.2</v>
      </c>
      <c r="BJ75" s="21">
        <f t="shared" si="12"/>
        <v>-0.59999999999999964</v>
      </c>
      <c r="BK75" s="21" t="str">
        <f t="shared" si="13"/>
        <v>N</v>
      </c>
      <c r="BL75" s="10">
        <v>4</v>
      </c>
      <c r="BM75" s="5">
        <v>4</v>
      </c>
      <c r="BN75" s="10">
        <v>5</v>
      </c>
      <c r="BO75" s="5">
        <v>5</v>
      </c>
      <c r="BP75" s="10">
        <v>5</v>
      </c>
      <c r="BQ75" s="5">
        <v>5</v>
      </c>
      <c r="BR75" s="10">
        <v>5</v>
      </c>
      <c r="BS75" s="5">
        <v>5</v>
      </c>
      <c r="BT75" s="10">
        <v>4</v>
      </c>
      <c r="BU75" s="5">
        <v>5</v>
      </c>
      <c r="BV75" s="10">
        <v>4</v>
      </c>
      <c r="BW75" s="5">
        <v>5</v>
      </c>
      <c r="BX75" s="10">
        <v>5</v>
      </c>
      <c r="BY75" s="5">
        <v>5</v>
      </c>
      <c r="BZ75" s="10">
        <v>5</v>
      </c>
      <c r="CA75" s="5">
        <v>5</v>
      </c>
      <c r="CB75" s="10">
        <v>5</v>
      </c>
      <c r="CC75" s="5">
        <v>5</v>
      </c>
      <c r="CD75" s="10">
        <v>5</v>
      </c>
      <c r="CE75" s="5">
        <v>5</v>
      </c>
      <c r="CF75" s="21">
        <v>4.7</v>
      </c>
      <c r="CG75" s="21">
        <v>4.9000000000000004</v>
      </c>
      <c r="CH75" s="21">
        <f t="shared" si="14"/>
        <v>0.20000000000000018</v>
      </c>
      <c r="CI75" s="21" t="str">
        <f t="shared" si="15"/>
        <v>Y</v>
      </c>
      <c r="CJ75" s="10">
        <v>3</v>
      </c>
      <c r="CK75" s="5">
        <v>5</v>
      </c>
      <c r="CL75" s="10">
        <v>5</v>
      </c>
      <c r="CM75" s="5">
        <v>5</v>
      </c>
      <c r="CN75" s="10">
        <v>5</v>
      </c>
      <c r="CO75" s="5">
        <v>5</v>
      </c>
      <c r="CP75" s="10">
        <v>5</v>
      </c>
      <c r="CQ75" s="5">
        <v>5</v>
      </c>
      <c r="CR75" s="21">
        <v>4.5</v>
      </c>
      <c r="CS75" s="21">
        <v>5</v>
      </c>
      <c r="CT75" s="21">
        <f t="shared" si="16"/>
        <v>0.5</v>
      </c>
      <c r="CU75" s="21" t="str">
        <f t="shared" si="17"/>
        <v>Y</v>
      </c>
      <c r="CV75" s="10">
        <v>5</v>
      </c>
      <c r="CW75" s="5">
        <v>5</v>
      </c>
      <c r="CX75" s="10">
        <v>5</v>
      </c>
      <c r="CY75" s="5">
        <v>5</v>
      </c>
      <c r="CZ75" s="10">
        <v>2</v>
      </c>
      <c r="DA75" s="5">
        <v>2</v>
      </c>
      <c r="DB75" s="10">
        <v>2</v>
      </c>
      <c r="DC75" s="5">
        <v>3</v>
      </c>
      <c r="DD75" s="21">
        <v>3.5</v>
      </c>
      <c r="DE75" s="21">
        <v>3.75</v>
      </c>
      <c r="DF75" s="21">
        <f t="shared" si="18"/>
        <v>0.25</v>
      </c>
      <c r="DG75" s="21" t="str">
        <f t="shared" si="19"/>
        <v>Y</v>
      </c>
      <c r="DH75">
        <v>775</v>
      </c>
      <c r="DI75" s="3">
        <v>44439.286111111112</v>
      </c>
    </row>
    <row r="76" spans="1:113" x14ac:dyDescent="0.35">
      <c r="A76" s="5" t="s">
        <v>1041</v>
      </c>
      <c r="B76" t="s">
        <v>92</v>
      </c>
      <c r="C76" t="s">
        <v>702</v>
      </c>
      <c r="D76" t="s">
        <v>56</v>
      </c>
      <c r="E76" s="6" t="s">
        <v>52</v>
      </c>
      <c r="F76" s="6" t="s">
        <v>77</v>
      </c>
      <c r="G76" s="6" t="s">
        <v>58</v>
      </c>
      <c r="H76" s="6" t="s">
        <v>59</v>
      </c>
      <c r="I76" s="6" t="s">
        <v>968</v>
      </c>
      <c r="J76" s="10">
        <v>8</v>
      </c>
      <c r="K76" s="5">
        <v>4</v>
      </c>
      <c r="L76" s="5">
        <v>3</v>
      </c>
      <c r="M76" s="5">
        <v>4</v>
      </c>
      <c r="N76" s="10">
        <v>4</v>
      </c>
      <c r="O76" s="5">
        <v>3</v>
      </c>
      <c r="P76" s="10">
        <v>4</v>
      </c>
      <c r="Q76" s="5">
        <v>3</v>
      </c>
      <c r="R76" s="10">
        <v>4</v>
      </c>
      <c r="S76" s="5">
        <v>3</v>
      </c>
      <c r="T76" s="10">
        <v>4</v>
      </c>
      <c r="U76" s="5">
        <v>3</v>
      </c>
      <c r="V76" s="10">
        <v>4</v>
      </c>
      <c r="W76" s="5">
        <v>3</v>
      </c>
      <c r="X76" s="10">
        <v>4</v>
      </c>
      <c r="Y76" s="5">
        <v>3</v>
      </c>
      <c r="Z76" s="10">
        <v>4</v>
      </c>
      <c r="AA76" s="5">
        <v>3</v>
      </c>
      <c r="AB76" s="10">
        <v>4</v>
      </c>
      <c r="AC76" s="5">
        <v>3</v>
      </c>
      <c r="AD76" s="10">
        <v>4</v>
      </c>
      <c r="AE76" s="5">
        <v>3</v>
      </c>
      <c r="AF76" s="10">
        <v>2</v>
      </c>
      <c r="AG76" s="5">
        <v>3</v>
      </c>
      <c r="AH76" s="10">
        <v>2</v>
      </c>
      <c r="AI76" s="5">
        <v>3</v>
      </c>
      <c r="AJ76" s="10">
        <v>4</v>
      </c>
      <c r="AK76" s="5">
        <v>3</v>
      </c>
      <c r="AL76" s="10">
        <v>4</v>
      </c>
      <c r="AM76" s="5">
        <v>3</v>
      </c>
      <c r="AN76" s="10">
        <v>4</v>
      </c>
      <c r="AO76" s="5">
        <v>3</v>
      </c>
      <c r="AP76" s="10">
        <v>4</v>
      </c>
      <c r="AQ76" s="5">
        <v>3</v>
      </c>
      <c r="AR76" s="10">
        <v>4</v>
      </c>
      <c r="AS76" s="5">
        <v>3</v>
      </c>
      <c r="AT76" s="21">
        <v>3.75</v>
      </c>
      <c r="AU76" s="21">
        <v>3</v>
      </c>
      <c r="AV76" s="21">
        <f t="shared" si="10"/>
        <v>-0.75</v>
      </c>
      <c r="AW76" s="21" t="str">
        <f t="shared" si="11"/>
        <v>N</v>
      </c>
      <c r="AX76" s="10">
        <v>4</v>
      </c>
      <c r="AY76" s="5">
        <v>3</v>
      </c>
      <c r="AZ76" s="10">
        <v>4</v>
      </c>
      <c r="BA76" s="5">
        <v>3</v>
      </c>
      <c r="BB76" s="10">
        <v>4</v>
      </c>
      <c r="BC76" s="5">
        <v>3</v>
      </c>
      <c r="BD76" s="10">
        <v>3</v>
      </c>
      <c r="BE76" s="5">
        <v>3</v>
      </c>
      <c r="BF76" s="10">
        <v>2</v>
      </c>
      <c r="BG76" s="5">
        <v>3</v>
      </c>
      <c r="BH76" s="21">
        <v>3.4</v>
      </c>
      <c r="BI76" s="21">
        <v>3</v>
      </c>
      <c r="BJ76" s="21">
        <f t="shared" si="12"/>
        <v>-0.39999999999999991</v>
      </c>
      <c r="BK76" s="21" t="str">
        <f t="shared" si="13"/>
        <v>N</v>
      </c>
      <c r="BL76" s="10">
        <v>4</v>
      </c>
      <c r="BM76" s="5">
        <v>3</v>
      </c>
      <c r="BN76" s="10">
        <v>4</v>
      </c>
      <c r="BO76" s="5">
        <v>3</v>
      </c>
      <c r="BP76" s="10">
        <v>2</v>
      </c>
      <c r="BQ76" s="5">
        <v>3</v>
      </c>
      <c r="BR76" s="10">
        <v>4</v>
      </c>
      <c r="BS76" s="5">
        <v>3</v>
      </c>
      <c r="BT76" s="10">
        <v>4</v>
      </c>
      <c r="BU76" s="5">
        <v>3</v>
      </c>
      <c r="BV76" s="10">
        <v>4</v>
      </c>
      <c r="BW76" s="5">
        <v>3</v>
      </c>
      <c r="BX76" s="10">
        <v>4</v>
      </c>
      <c r="BY76" s="5">
        <v>3</v>
      </c>
      <c r="BZ76" s="10">
        <v>4</v>
      </c>
      <c r="CA76" s="5">
        <v>3</v>
      </c>
      <c r="CB76" s="10">
        <v>4</v>
      </c>
      <c r="CC76" s="5">
        <v>3</v>
      </c>
      <c r="CD76" s="10">
        <v>4</v>
      </c>
      <c r="CE76" s="5">
        <v>3</v>
      </c>
      <c r="CF76" s="21">
        <v>3.8</v>
      </c>
      <c r="CG76" s="21">
        <v>3.1</v>
      </c>
      <c r="CH76" s="21">
        <f t="shared" si="14"/>
        <v>-0.69999999999999973</v>
      </c>
      <c r="CI76" s="21" t="str">
        <f t="shared" si="15"/>
        <v>N</v>
      </c>
      <c r="CJ76" s="10">
        <v>3</v>
      </c>
      <c r="CK76" s="5">
        <v>3</v>
      </c>
      <c r="CL76" s="10">
        <v>4</v>
      </c>
      <c r="CM76" s="5">
        <v>3</v>
      </c>
      <c r="CN76" s="10">
        <v>4</v>
      </c>
      <c r="CO76" s="5">
        <v>3</v>
      </c>
      <c r="CP76" s="10">
        <v>4</v>
      </c>
      <c r="CQ76" s="5">
        <v>3</v>
      </c>
      <c r="CR76" s="21">
        <v>3.75</v>
      </c>
      <c r="CS76" s="21">
        <v>3</v>
      </c>
      <c r="CT76" s="21">
        <f t="shared" si="16"/>
        <v>-0.75</v>
      </c>
      <c r="CU76" s="21" t="str">
        <f t="shared" si="17"/>
        <v>N</v>
      </c>
      <c r="CV76" s="10">
        <v>4</v>
      </c>
      <c r="CW76" s="5">
        <v>3</v>
      </c>
      <c r="CX76" s="10">
        <v>4</v>
      </c>
      <c r="CY76" s="5">
        <v>3</v>
      </c>
      <c r="CZ76" s="10">
        <v>2</v>
      </c>
      <c r="DA76" s="5">
        <v>3</v>
      </c>
      <c r="DB76" s="10">
        <v>2</v>
      </c>
      <c r="DC76" s="5">
        <v>3</v>
      </c>
      <c r="DD76" s="21">
        <v>3</v>
      </c>
      <c r="DE76" s="21">
        <v>2.75</v>
      </c>
      <c r="DF76" s="21">
        <f t="shared" si="18"/>
        <v>-0.25</v>
      </c>
      <c r="DG76" s="21" t="str">
        <f t="shared" si="19"/>
        <v>N</v>
      </c>
      <c r="DH76">
        <v>752</v>
      </c>
      <c r="DI76" s="3">
        <v>44439.13958333333</v>
      </c>
    </row>
    <row r="77" spans="1:113" x14ac:dyDescent="0.35">
      <c r="A77" s="5" t="s">
        <v>1042</v>
      </c>
      <c r="B77" t="s">
        <v>92</v>
      </c>
      <c r="C77" t="s">
        <v>702</v>
      </c>
      <c r="D77" t="s">
        <v>56</v>
      </c>
      <c r="E77" s="6" t="s">
        <v>52</v>
      </c>
      <c r="F77" s="6" t="s">
        <v>64</v>
      </c>
      <c r="G77" s="6" t="s">
        <v>58</v>
      </c>
      <c r="H77" s="6" t="s">
        <v>74</v>
      </c>
      <c r="I77" s="6" t="s">
        <v>968</v>
      </c>
      <c r="J77" s="10">
        <v>6</v>
      </c>
      <c r="K77" s="5">
        <v>3</v>
      </c>
      <c r="L77" s="5">
        <v>3</v>
      </c>
      <c r="M77" s="5">
        <v>3</v>
      </c>
      <c r="N77" s="10">
        <v>4</v>
      </c>
      <c r="O77" s="5">
        <v>4</v>
      </c>
      <c r="P77" s="10">
        <v>4</v>
      </c>
      <c r="Q77" s="5">
        <v>4</v>
      </c>
      <c r="R77" s="10">
        <v>4</v>
      </c>
      <c r="S77" s="5">
        <v>4</v>
      </c>
      <c r="T77" s="10">
        <v>5</v>
      </c>
      <c r="U77" s="5">
        <v>5</v>
      </c>
      <c r="V77" s="10">
        <v>4</v>
      </c>
      <c r="W77" s="5">
        <v>5</v>
      </c>
      <c r="X77" s="10">
        <v>5</v>
      </c>
      <c r="Y77" s="5">
        <v>5</v>
      </c>
      <c r="Z77" s="10">
        <v>5</v>
      </c>
      <c r="AA77" s="5">
        <v>5</v>
      </c>
      <c r="AB77" s="10">
        <v>4</v>
      </c>
      <c r="AC77" s="5">
        <v>5</v>
      </c>
      <c r="AD77" s="10">
        <v>5</v>
      </c>
      <c r="AE77" s="5">
        <v>5</v>
      </c>
      <c r="AF77" s="10">
        <v>2</v>
      </c>
      <c r="AG77" s="5">
        <v>2</v>
      </c>
      <c r="AH77" s="10">
        <v>2</v>
      </c>
      <c r="AI77" s="5">
        <v>3</v>
      </c>
      <c r="AJ77" s="10">
        <v>5</v>
      </c>
      <c r="AK77" s="5">
        <v>5</v>
      </c>
      <c r="AL77" s="10">
        <v>5</v>
      </c>
      <c r="AM77" s="5">
        <v>5</v>
      </c>
      <c r="AN77" s="10">
        <v>3</v>
      </c>
      <c r="AO77" s="5">
        <v>4</v>
      </c>
      <c r="AP77" s="10">
        <v>4</v>
      </c>
      <c r="AQ77" s="5">
        <v>4</v>
      </c>
      <c r="AR77" s="10">
        <v>2</v>
      </c>
      <c r="AS77" s="5">
        <v>3</v>
      </c>
      <c r="AT77" s="21">
        <v>3.9375</v>
      </c>
      <c r="AU77" s="21">
        <v>4.25</v>
      </c>
      <c r="AV77" s="21">
        <f t="shared" si="10"/>
        <v>0.3125</v>
      </c>
      <c r="AW77" s="21" t="str">
        <f t="shared" si="11"/>
        <v>Y</v>
      </c>
      <c r="AX77" s="10">
        <v>5</v>
      </c>
      <c r="AY77" s="5">
        <v>4</v>
      </c>
      <c r="AZ77" s="10">
        <v>5</v>
      </c>
      <c r="BA77" s="5">
        <v>5</v>
      </c>
      <c r="BB77" s="10">
        <v>2</v>
      </c>
      <c r="BC77" s="5">
        <v>1</v>
      </c>
      <c r="BD77" s="10">
        <v>4</v>
      </c>
      <c r="BE77" s="5">
        <v>4</v>
      </c>
      <c r="BF77" s="10">
        <v>3</v>
      </c>
      <c r="BG77" s="5">
        <v>4</v>
      </c>
      <c r="BH77" s="21">
        <v>3.8</v>
      </c>
      <c r="BI77" s="21">
        <v>3.6</v>
      </c>
      <c r="BJ77" s="21">
        <f t="shared" si="12"/>
        <v>-0.19999999999999973</v>
      </c>
      <c r="BK77" s="21" t="str">
        <f t="shared" si="13"/>
        <v>N</v>
      </c>
      <c r="BL77" s="10">
        <v>4</v>
      </c>
      <c r="BM77" s="5">
        <v>5</v>
      </c>
      <c r="BN77" s="10">
        <v>4</v>
      </c>
      <c r="BO77" s="5">
        <v>4</v>
      </c>
      <c r="BP77" s="10">
        <v>4</v>
      </c>
      <c r="BQ77" s="5">
        <v>4</v>
      </c>
      <c r="BR77" s="10">
        <v>5</v>
      </c>
      <c r="BS77" s="5">
        <v>5</v>
      </c>
      <c r="BT77" s="10">
        <v>4</v>
      </c>
      <c r="BU77" s="5">
        <v>3</v>
      </c>
      <c r="BV77" s="10">
        <v>4</v>
      </c>
      <c r="BW77" s="5">
        <v>4</v>
      </c>
      <c r="BX77" s="10">
        <v>4</v>
      </c>
      <c r="BY77" s="5">
        <v>4</v>
      </c>
      <c r="BZ77" s="10">
        <v>4</v>
      </c>
      <c r="CA77" s="5">
        <v>4</v>
      </c>
      <c r="CB77" s="10">
        <v>4</v>
      </c>
      <c r="CC77" s="5">
        <v>4</v>
      </c>
      <c r="CD77" s="10">
        <v>3</v>
      </c>
      <c r="CE77" s="5">
        <v>3</v>
      </c>
      <c r="CF77" s="21">
        <v>4</v>
      </c>
      <c r="CG77" s="21">
        <v>4</v>
      </c>
      <c r="CH77" s="21">
        <f t="shared" si="14"/>
        <v>0</v>
      </c>
      <c r="CI77" s="21" t="str">
        <f t="shared" si="15"/>
        <v>N</v>
      </c>
      <c r="CJ77" s="10">
        <v>3</v>
      </c>
      <c r="CK77" s="5">
        <v>4</v>
      </c>
      <c r="CL77" s="10">
        <v>4</v>
      </c>
      <c r="CM77" s="5">
        <v>4</v>
      </c>
      <c r="CN77" s="10">
        <v>3</v>
      </c>
      <c r="CO77" s="5">
        <v>4</v>
      </c>
      <c r="CP77" s="10">
        <v>4</v>
      </c>
      <c r="CQ77" s="5">
        <v>4</v>
      </c>
      <c r="CR77" s="21">
        <v>3.5</v>
      </c>
      <c r="CS77" s="21">
        <v>4</v>
      </c>
      <c r="CT77" s="21">
        <f t="shared" si="16"/>
        <v>0.5</v>
      </c>
      <c r="CU77" s="21" t="str">
        <f t="shared" si="17"/>
        <v>Y</v>
      </c>
      <c r="CV77" s="10">
        <v>4</v>
      </c>
      <c r="CW77" s="5">
        <v>4</v>
      </c>
      <c r="CX77" s="10">
        <v>5</v>
      </c>
      <c r="CY77" s="5">
        <v>5</v>
      </c>
      <c r="CZ77" s="10">
        <v>4</v>
      </c>
      <c r="DA77" s="5">
        <v>5</v>
      </c>
      <c r="DB77" s="10">
        <v>4</v>
      </c>
      <c r="DC77" s="5">
        <v>2</v>
      </c>
      <c r="DD77" s="21">
        <v>4.25</v>
      </c>
      <c r="DE77" s="21">
        <v>4</v>
      </c>
      <c r="DF77" s="21">
        <f t="shared" si="18"/>
        <v>-0.25</v>
      </c>
      <c r="DG77" s="21" t="str">
        <f t="shared" si="19"/>
        <v>N</v>
      </c>
      <c r="DH77">
        <v>737</v>
      </c>
      <c r="DI77" s="3">
        <v>44438.573611111111</v>
      </c>
    </row>
    <row r="78" spans="1:113" x14ac:dyDescent="0.35">
      <c r="A78" s="5" t="s">
        <v>1043</v>
      </c>
      <c r="B78" t="s">
        <v>92</v>
      </c>
      <c r="C78" t="s">
        <v>705</v>
      </c>
      <c r="D78" t="s">
        <v>63</v>
      </c>
      <c r="E78" s="6" t="s">
        <v>58</v>
      </c>
      <c r="F78" s="6" t="s">
        <v>73</v>
      </c>
      <c r="G78" s="6" t="s">
        <v>58</v>
      </c>
      <c r="H78" s="6" t="s">
        <v>59</v>
      </c>
      <c r="I78" s="6" t="s">
        <v>968</v>
      </c>
      <c r="J78" s="10">
        <v>8</v>
      </c>
      <c r="K78" s="5">
        <v>5</v>
      </c>
      <c r="L78" s="5">
        <v>5</v>
      </c>
      <c r="M78" s="5">
        <v>5</v>
      </c>
      <c r="N78" s="10">
        <v>3</v>
      </c>
      <c r="O78" s="5">
        <v>2</v>
      </c>
      <c r="P78" s="10">
        <v>3</v>
      </c>
      <c r="Q78" s="5">
        <v>2</v>
      </c>
      <c r="R78" s="10">
        <v>3</v>
      </c>
      <c r="S78" s="5">
        <v>4</v>
      </c>
      <c r="T78" s="10">
        <v>3</v>
      </c>
      <c r="U78" s="5">
        <v>5</v>
      </c>
      <c r="V78" s="10">
        <v>3</v>
      </c>
      <c r="W78" s="5">
        <v>4</v>
      </c>
      <c r="X78" s="10">
        <v>3</v>
      </c>
      <c r="Y78" s="5">
        <v>4</v>
      </c>
      <c r="Z78" s="10">
        <v>3</v>
      </c>
      <c r="AA78" s="5">
        <v>5</v>
      </c>
      <c r="AB78" s="10">
        <v>3</v>
      </c>
      <c r="AC78" s="5">
        <v>2</v>
      </c>
      <c r="AD78" s="10">
        <v>3</v>
      </c>
      <c r="AE78" s="5">
        <v>2</v>
      </c>
      <c r="AF78" s="10">
        <v>3</v>
      </c>
      <c r="AG78" s="5">
        <v>2</v>
      </c>
      <c r="AH78" s="10">
        <v>3</v>
      </c>
      <c r="AI78" s="5">
        <v>2</v>
      </c>
      <c r="AJ78" s="10">
        <v>3</v>
      </c>
      <c r="AK78" s="5">
        <v>3</v>
      </c>
      <c r="AL78" s="10">
        <v>3</v>
      </c>
      <c r="AM78" s="5">
        <v>3</v>
      </c>
      <c r="AN78" s="10">
        <v>3</v>
      </c>
      <c r="AO78" s="5">
        <v>4</v>
      </c>
      <c r="AP78" s="10">
        <v>3</v>
      </c>
      <c r="AQ78" s="5">
        <v>3</v>
      </c>
      <c r="AR78" s="10">
        <v>3</v>
      </c>
      <c r="AS78" s="5">
        <v>3</v>
      </c>
      <c r="AT78" s="21">
        <v>3</v>
      </c>
      <c r="AU78" s="21">
        <v>3.125</v>
      </c>
      <c r="AV78" s="21">
        <f t="shared" si="10"/>
        <v>0.125</v>
      </c>
      <c r="AW78" s="21" t="str">
        <f t="shared" si="11"/>
        <v>Y</v>
      </c>
      <c r="AX78" s="10">
        <v>3</v>
      </c>
      <c r="AY78" s="5">
        <v>4</v>
      </c>
      <c r="AZ78" s="10">
        <v>3</v>
      </c>
      <c r="BA78" s="5">
        <v>2</v>
      </c>
      <c r="BB78" s="10">
        <v>3</v>
      </c>
      <c r="BC78" s="5">
        <v>4</v>
      </c>
      <c r="BD78" s="10">
        <v>3</v>
      </c>
      <c r="BE78" s="5">
        <v>2</v>
      </c>
      <c r="BF78" s="10">
        <v>3</v>
      </c>
      <c r="BG78" s="5">
        <v>4</v>
      </c>
      <c r="BH78" s="21">
        <v>3</v>
      </c>
      <c r="BI78" s="21">
        <v>3.2</v>
      </c>
      <c r="BJ78" s="21">
        <f t="shared" si="12"/>
        <v>0.20000000000000018</v>
      </c>
      <c r="BK78" s="21" t="str">
        <f t="shared" si="13"/>
        <v>Y</v>
      </c>
      <c r="BL78" s="10">
        <v>3</v>
      </c>
      <c r="BM78" s="5">
        <v>4</v>
      </c>
      <c r="BN78" s="10">
        <v>3</v>
      </c>
      <c r="BO78" s="5">
        <v>4</v>
      </c>
      <c r="BP78" s="10">
        <v>3</v>
      </c>
      <c r="BQ78" s="5">
        <v>4</v>
      </c>
      <c r="BR78" s="10">
        <v>3</v>
      </c>
      <c r="BS78" s="5">
        <v>5</v>
      </c>
      <c r="BT78" s="10">
        <v>3</v>
      </c>
      <c r="BU78" s="5">
        <v>4</v>
      </c>
      <c r="BV78" s="10">
        <v>3</v>
      </c>
      <c r="BW78" s="5">
        <v>4</v>
      </c>
      <c r="BX78" s="10">
        <v>3</v>
      </c>
      <c r="BY78" s="5">
        <v>4</v>
      </c>
      <c r="BZ78" s="10">
        <v>3</v>
      </c>
      <c r="CA78" s="5">
        <v>4</v>
      </c>
      <c r="CB78" s="10">
        <v>3</v>
      </c>
      <c r="CC78" s="5">
        <v>4</v>
      </c>
      <c r="CD78" s="10">
        <v>3</v>
      </c>
      <c r="CE78" s="5">
        <v>4</v>
      </c>
      <c r="CF78" s="21">
        <v>3</v>
      </c>
      <c r="CG78" s="21">
        <v>4</v>
      </c>
      <c r="CH78" s="21">
        <f t="shared" si="14"/>
        <v>1</v>
      </c>
      <c r="CI78" s="21" t="str">
        <f t="shared" si="15"/>
        <v>Y</v>
      </c>
      <c r="CJ78" s="10">
        <v>3</v>
      </c>
      <c r="CK78" s="5">
        <v>4</v>
      </c>
      <c r="CL78" s="10">
        <v>3</v>
      </c>
      <c r="CM78" s="5">
        <v>4</v>
      </c>
      <c r="CN78" s="10">
        <v>3</v>
      </c>
      <c r="CO78" s="5">
        <v>4</v>
      </c>
      <c r="CP78" s="10">
        <v>3</v>
      </c>
      <c r="CQ78" s="5">
        <v>4</v>
      </c>
      <c r="CR78" s="21">
        <v>3</v>
      </c>
      <c r="CS78" s="21">
        <v>4</v>
      </c>
      <c r="CT78" s="21">
        <f t="shared" si="16"/>
        <v>1</v>
      </c>
      <c r="CU78" s="21" t="str">
        <f t="shared" si="17"/>
        <v>Y</v>
      </c>
      <c r="CV78" s="10">
        <v>3</v>
      </c>
      <c r="CW78" s="5">
        <v>4</v>
      </c>
      <c r="CX78" s="10">
        <v>3</v>
      </c>
      <c r="CY78" s="5">
        <v>5</v>
      </c>
      <c r="CZ78" s="10">
        <v>3</v>
      </c>
      <c r="DA78" s="5">
        <v>2</v>
      </c>
      <c r="DB78" s="10">
        <v>3</v>
      </c>
      <c r="DC78" s="5">
        <v>2</v>
      </c>
      <c r="DD78" s="21">
        <v>3</v>
      </c>
      <c r="DE78" s="21">
        <v>3</v>
      </c>
      <c r="DF78" s="21">
        <f t="shared" si="18"/>
        <v>0</v>
      </c>
      <c r="DG78" s="21" t="str">
        <f t="shared" si="19"/>
        <v>N</v>
      </c>
      <c r="DH78">
        <v>626</v>
      </c>
      <c r="DI78" s="3">
        <v>44437.385416666664</v>
      </c>
    </row>
    <row r="79" spans="1:113" x14ac:dyDescent="0.35">
      <c r="A79" s="5" t="s">
        <v>1044</v>
      </c>
      <c r="B79" t="s">
        <v>92</v>
      </c>
      <c r="C79" t="s">
        <v>705</v>
      </c>
      <c r="D79" t="s">
        <v>63</v>
      </c>
      <c r="E79" s="6" t="s">
        <v>58</v>
      </c>
      <c r="F79" s="6" t="s">
        <v>73</v>
      </c>
      <c r="G79" s="6" t="s">
        <v>58</v>
      </c>
      <c r="H79" s="6" t="s">
        <v>59</v>
      </c>
      <c r="I79" s="6" t="s">
        <v>968</v>
      </c>
      <c r="J79" s="10">
        <v>3</v>
      </c>
      <c r="K79" s="5">
        <v>5</v>
      </c>
      <c r="L79" s="5">
        <v>5</v>
      </c>
      <c r="M79" s="5">
        <v>5</v>
      </c>
      <c r="N79" s="10">
        <v>3</v>
      </c>
      <c r="O79" s="5">
        <v>5</v>
      </c>
      <c r="P79" s="10">
        <v>5</v>
      </c>
      <c r="Q79" s="5">
        <v>5</v>
      </c>
      <c r="R79" s="10">
        <v>5</v>
      </c>
      <c r="S79" s="5">
        <v>5</v>
      </c>
      <c r="T79" s="10">
        <v>3</v>
      </c>
      <c r="U79" s="5">
        <v>4</v>
      </c>
      <c r="V79" s="10">
        <v>3</v>
      </c>
      <c r="W79" s="5">
        <v>3</v>
      </c>
      <c r="X79" s="10">
        <v>5</v>
      </c>
      <c r="Y79" s="5">
        <v>2</v>
      </c>
      <c r="Z79" s="10">
        <v>5</v>
      </c>
      <c r="AA79" s="5">
        <v>4</v>
      </c>
      <c r="AB79" s="10">
        <v>5</v>
      </c>
      <c r="AC79" s="5">
        <v>2</v>
      </c>
      <c r="AD79" s="10">
        <v>5</v>
      </c>
      <c r="AE79" s="5">
        <v>1</v>
      </c>
      <c r="AF79" s="10">
        <v>3</v>
      </c>
      <c r="AG79" s="5">
        <v>4</v>
      </c>
      <c r="AH79" s="10">
        <v>2</v>
      </c>
      <c r="AI79" s="5">
        <v>3</v>
      </c>
      <c r="AJ79" s="10">
        <v>5</v>
      </c>
      <c r="AK79" s="5">
        <v>4</v>
      </c>
      <c r="AL79" s="10">
        <v>3</v>
      </c>
      <c r="AM79" s="5">
        <v>5</v>
      </c>
      <c r="AN79" s="10">
        <v>5</v>
      </c>
      <c r="AO79" s="5">
        <v>5</v>
      </c>
      <c r="AP79" s="10">
        <v>5</v>
      </c>
      <c r="AQ79" s="5">
        <v>5</v>
      </c>
      <c r="AR79" s="10">
        <v>5</v>
      </c>
      <c r="AS79" s="5">
        <v>5</v>
      </c>
      <c r="AT79" s="21">
        <v>4.1875</v>
      </c>
      <c r="AU79" s="21">
        <v>3.875</v>
      </c>
      <c r="AV79" s="21">
        <f t="shared" si="10"/>
        <v>-0.3125</v>
      </c>
      <c r="AW79" s="21" t="str">
        <f t="shared" si="11"/>
        <v>N</v>
      </c>
      <c r="AX79" s="10">
        <v>3</v>
      </c>
      <c r="AY79" s="5">
        <v>4</v>
      </c>
      <c r="AZ79" s="10">
        <v>3</v>
      </c>
      <c r="BA79" s="5">
        <v>2</v>
      </c>
      <c r="BB79" s="10">
        <v>3</v>
      </c>
      <c r="BC79" s="5">
        <v>3</v>
      </c>
      <c r="BD79" s="10">
        <v>3</v>
      </c>
      <c r="BE79" s="5">
        <v>2</v>
      </c>
      <c r="BF79" s="10">
        <v>1</v>
      </c>
      <c r="BG79" s="5">
        <v>3</v>
      </c>
      <c r="BH79" s="21">
        <v>2.6</v>
      </c>
      <c r="BI79" s="21">
        <v>2.8</v>
      </c>
      <c r="BJ79" s="21">
        <f t="shared" si="12"/>
        <v>0.19999999999999973</v>
      </c>
      <c r="BK79" s="21" t="str">
        <f t="shared" si="13"/>
        <v>Y</v>
      </c>
      <c r="BL79" s="10">
        <v>3</v>
      </c>
      <c r="BM79" s="5">
        <v>4</v>
      </c>
      <c r="BN79" s="10">
        <v>5</v>
      </c>
      <c r="BO79" s="5">
        <v>4</v>
      </c>
      <c r="BP79" s="10">
        <v>5</v>
      </c>
      <c r="BQ79" s="5">
        <v>5</v>
      </c>
      <c r="BR79" s="10">
        <v>5</v>
      </c>
      <c r="BS79" s="5">
        <v>4</v>
      </c>
      <c r="BT79" s="10">
        <v>1</v>
      </c>
      <c r="BU79" s="5">
        <v>1</v>
      </c>
      <c r="BV79" s="10">
        <v>5</v>
      </c>
      <c r="BW79" s="5">
        <v>5</v>
      </c>
      <c r="BX79" s="10">
        <v>5</v>
      </c>
      <c r="BY79" s="5">
        <v>5</v>
      </c>
      <c r="BZ79" s="10">
        <v>5</v>
      </c>
      <c r="CA79" s="5">
        <v>5</v>
      </c>
      <c r="CB79" s="10">
        <v>5</v>
      </c>
      <c r="CC79" s="5">
        <v>5</v>
      </c>
      <c r="CD79" s="10">
        <v>5</v>
      </c>
      <c r="CE79" s="5">
        <v>5</v>
      </c>
      <c r="CF79" s="21">
        <v>4.4000000000000004</v>
      </c>
      <c r="CG79" s="21">
        <v>4.3</v>
      </c>
      <c r="CH79" s="21">
        <f t="shared" si="14"/>
        <v>-0.10000000000000053</v>
      </c>
      <c r="CI79" s="21" t="str">
        <f t="shared" si="15"/>
        <v>N</v>
      </c>
      <c r="CJ79" s="10">
        <v>3</v>
      </c>
      <c r="CK79" s="5">
        <v>4</v>
      </c>
      <c r="CL79" s="10">
        <v>3</v>
      </c>
      <c r="CM79" s="5">
        <v>5</v>
      </c>
      <c r="CN79" s="10">
        <v>3</v>
      </c>
      <c r="CO79" s="5">
        <v>4</v>
      </c>
      <c r="CP79" s="10">
        <v>3</v>
      </c>
      <c r="CQ79" s="5">
        <v>4</v>
      </c>
      <c r="CR79" s="21">
        <v>3</v>
      </c>
      <c r="CS79" s="21">
        <v>4.25</v>
      </c>
      <c r="CT79" s="21">
        <f t="shared" si="16"/>
        <v>1.25</v>
      </c>
      <c r="CU79" s="21" t="str">
        <f t="shared" si="17"/>
        <v>Y</v>
      </c>
      <c r="CV79" s="10">
        <v>3</v>
      </c>
      <c r="CW79" s="5">
        <v>4</v>
      </c>
      <c r="CX79" s="10">
        <v>3</v>
      </c>
      <c r="CY79" s="5">
        <v>4</v>
      </c>
      <c r="CZ79" s="10">
        <v>3</v>
      </c>
      <c r="DA79" s="5">
        <v>4</v>
      </c>
      <c r="DB79" s="10">
        <v>2</v>
      </c>
      <c r="DC79" s="5">
        <v>1</v>
      </c>
      <c r="DD79" s="21">
        <v>2.75</v>
      </c>
      <c r="DE79" s="21">
        <v>3.5</v>
      </c>
      <c r="DF79" s="21">
        <f t="shared" si="18"/>
        <v>0.75</v>
      </c>
      <c r="DG79" s="21" t="str">
        <f t="shared" si="19"/>
        <v>Y</v>
      </c>
      <c r="DH79">
        <v>575</v>
      </c>
      <c r="DI79" s="3">
        <v>44437.331250000003</v>
      </c>
    </row>
    <row r="80" spans="1:113" x14ac:dyDescent="0.35">
      <c r="A80" s="5" t="s">
        <v>1045</v>
      </c>
      <c r="B80" t="s">
        <v>92</v>
      </c>
      <c r="C80" t="s">
        <v>705</v>
      </c>
      <c r="D80" t="s">
        <v>56</v>
      </c>
      <c r="E80" s="6" t="s">
        <v>52</v>
      </c>
      <c r="F80" s="6" t="s">
        <v>98</v>
      </c>
      <c r="G80" s="6" t="s">
        <v>58</v>
      </c>
      <c r="H80" s="6" t="s">
        <v>59</v>
      </c>
      <c r="I80" s="6" t="s">
        <v>968</v>
      </c>
      <c r="J80" s="10">
        <v>3</v>
      </c>
      <c r="K80" s="5">
        <v>5</v>
      </c>
      <c r="L80" s="5">
        <v>5</v>
      </c>
      <c r="M80" s="5">
        <v>5</v>
      </c>
      <c r="N80" s="10">
        <v>2</v>
      </c>
      <c r="O80" s="5">
        <v>3</v>
      </c>
      <c r="P80" s="10">
        <v>3</v>
      </c>
      <c r="Q80" s="5">
        <v>3</v>
      </c>
      <c r="R80" s="10">
        <v>3</v>
      </c>
      <c r="S80" s="5">
        <v>3</v>
      </c>
      <c r="T80" s="10">
        <v>3</v>
      </c>
      <c r="U80" s="5">
        <v>3</v>
      </c>
      <c r="V80" s="10">
        <v>4</v>
      </c>
      <c r="W80" s="5">
        <v>4</v>
      </c>
      <c r="X80" s="10">
        <v>3</v>
      </c>
      <c r="Y80" s="5">
        <v>3</v>
      </c>
      <c r="Z80" s="10">
        <v>3</v>
      </c>
      <c r="AA80" s="5">
        <v>4</v>
      </c>
      <c r="AB80" s="10">
        <v>4</v>
      </c>
      <c r="AC80" s="5">
        <v>3</v>
      </c>
      <c r="AD80" s="10">
        <v>3</v>
      </c>
      <c r="AE80" s="5">
        <v>4</v>
      </c>
      <c r="AF80" s="10">
        <v>2</v>
      </c>
      <c r="AG80" s="5">
        <v>3</v>
      </c>
      <c r="AH80" s="10">
        <v>2</v>
      </c>
      <c r="AI80" s="5">
        <v>3</v>
      </c>
      <c r="AJ80" s="10">
        <v>3</v>
      </c>
      <c r="AK80" s="5">
        <v>4</v>
      </c>
      <c r="AL80" s="10">
        <v>3</v>
      </c>
      <c r="AM80" s="5">
        <v>4</v>
      </c>
      <c r="AN80" s="10">
        <v>3</v>
      </c>
      <c r="AO80" s="5">
        <v>4</v>
      </c>
      <c r="AP80" s="10">
        <v>3</v>
      </c>
      <c r="AQ80" s="5">
        <v>4</v>
      </c>
      <c r="AR80" s="10">
        <v>3</v>
      </c>
      <c r="AS80" s="5">
        <v>4</v>
      </c>
      <c r="AT80" s="21">
        <v>2.9375</v>
      </c>
      <c r="AU80" s="21">
        <v>3.5</v>
      </c>
      <c r="AV80" s="21">
        <f t="shared" si="10"/>
        <v>0.5625</v>
      </c>
      <c r="AW80" s="21" t="str">
        <f t="shared" si="11"/>
        <v>Y</v>
      </c>
      <c r="AX80" s="10">
        <v>3</v>
      </c>
      <c r="AY80" s="5">
        <v>2</v>
      </c>
      <c r="AZ80" s="10">
        <v>3</v>
      </c>
      <c r="BA80" s="5">
        <v>3</v>
      </c>
      <c r="BB80" s="10">
        <v>4</v>
      </c>
      <c r="BC80" s="5">
        <v>4</v>
      </c>
      <c r="BD80" s="10">
        <v>2</v>
      </c>
      <c r="BE80" s="5">
        <v>2</v>
      </c>
      <c r="BF80" s="10">
        <v>4</v>
      </c>
      <c r="BG80" s="5">
        <v>4</v>
      </c>
      <c r="BH80" s="21">
        <v>3.2</v>
      </c>
      <c r="BI80" s="21">
        <v>3</v>
      </c>
      <c r="BJ80" s="21">
        <f t="shared" si="12"/>
        <v>-0.20000000000000018</v>
      </c>
      <c r="BK80" s="21" t="str">
        <f t="shared" si="13"/>
        <v>N</v>
      </c>
      <c r="BL80" s="10">
        <v>4</v>
      </c>
      <c r="BM80" s="5">
        <v>4</v>
      </c>
      <c r="BN80" s="10">
        <v>2</v>
      </c>
      <c r="BO80" s="5">
        <v>4</v>
      </c>
      <c r="BP80" s="10">
        <v>4</v>
      </c>
      <c r="BQ80" s="5">
        <v>4</v>
      </c>
      <c r="BR80" s="10">
        <v>3</v>
      </c>
      <c r="BS80" s="5">
        <v>3</v>
      </c>
      <c r="BT80" s="10">
        <v>3</v>
      </c>
      <c r="BU80" s="5">
        <v>2</v>
      </c>
      <c r="BV80" s="10">
        <v>3</v>
      </c>
      <c r="BW80" s="5">
        <v>4</v>
      </c>
      <c r="BX80" s="10">
        <v>4</v>
      </c>
      <c r="BY80" s="5">
        <v>4</v>
      </c>
      <c r="BZ80" s="10">
        <v>4</v>
      </c>
      <c r="CA80" s="5">
        <v>4</v>
      </c>
      <c r="CB80" s="10">
        <v>3</v>
      </c>
      <c r="CC80" s="5">
        <v>4</v>
      </c>
      <c r="CD80" s="10">
        <v>3</v>
      </c>
      <c r="CE80" s="5">
        <v>4</v>
      </c>
      <c r="CF80" s="21">
        <v>3.3</v>
      </c>
      <c r="CG80" s="21">
        <v>3.6</v>
      </c>
      <c r="CH80" s="21">
        <f t="shared" si="14"/>
        <v>0.30000000000000027</v>
      </c>
      <c r="CI80" s="21" t="str">
        <f t="shared" si="15"/>
        <v>Y</v>
      </c>
      <c r="CJ80" s="10">
        <v>3</v>
      </c>
      <c r="CK80" s="5">
        <v>4</v>
      </c>
      <c r="CL80" s="10">
        <v>3</v>
      </c>
      <c r="CM80" s="5">
        <v>2</v>
      </c>
      <c r="CN80" s="10">
        <v>3</v>
      </c>
      <c r="CO80" s="5">
        <v>4</v>
      </c>
      <c r="CP80" s="10">
        <v>3</v>
      </c>
      <c r="CQ80" s="5">
        <v>4</v>
      </c>
      <c r="CR80" s="21">
        <v>3</v>
      </c>
      <c r="CS80" s="21">
        <v>3.5</v>
      </c>
      <c r="CT80" s="21">
        <f t="shared" si="16"/>
        <v>0.5</v>
      </c>
      <c r="CU80" s="21" t="str">
        <f t="shared" si="17"/>
        <v>Y</v>
      </c>
      <c r="CV80" s="10">
        <v>3</v>
      </c>
      <c r="CW80" s="5">
        <v>3</v>
      </c>
      <c r="CX80" s="10">
        <v>2</v>
      </c>
      <c r="CY80" s="5">
        <v>3</v>
      </c>
      <c r="CZ80" s="10">
        <v>2</v>
      </c>
      <c r="DA80" s="5">
        <v>3</v>
      </c>
      <c r="DB80" s="10">
        <v>2</v>
      </c>
      <c r="DC80" s="5">
        <v>2</v>
      </c>
      <c r="DD80" s="21">
        <v>2.25</v>
      </c>
      <c r="DE80" s="21">
        <v>3</v>
      </c>
      <c r="DF80" s="21">
        <f t="shared" si="18"/>
        <v>0.75</v>
      </c>
      <c r="DG80" s="21" t="str">
        <f t="shared" si="19"/>
        <v>Y</v>
      </c>
      <c r="DH80">
        <v>507</v>
      </c>
      <c r="DI80" s="3">
        <v>44437.267361111109</v>
      </c>
    </row>
    <row r="81" spans="1:113" x14ac:dyDescent="0.35">
      <c r="A81" s="5" t="s">
        <v>1046</v>
      </c>
      <c r="B81" t="s">
        <v>92</v>
      </c>
      <c r="C81" t="s">
        <v>705</v>
      </c>
      <c r="D81" t="s">
        <v>63</v>
      </c>
      <c r="E81" s="6" t="s">
        <v>52</v>
      </c>
      <c r="F81" s="6" t="s">
        <v>156</v>
      </c>
      <c r="G81" s="6" t="s">
        <v>58</v>
      </c>
      <c r="H81" s="6" t="s">
        <v>59</v>
      </c>
      <c r="I81" s="6" t="s">
        <v>968</v>
      </c>
      <c r="J81" s="10">
        <v>5</v>
      </c>
      <c r="K81" s="5">
        <v>5</v>
      </c>
      <c r="L81" s="5">
        <v>5</v>
      </c>
      <c r="M81" s="5">
        <v>5</v>
      </c>
      <c r="N81" s="10">
        <v>3</v>
      </c>
      <c r="O81" s="5">
        <v>3</v>
      </c>
      <c r="P81" s="10">
        <v>3</v>
      </c>
      <c r="Q81" s="5">
        <v>3</v>
      </c>
      <c r="R81" s="10">
        <v>3</v>
      </c>
      <c r="S81" s="5">
        <v>3</v>
      </c>
      <c r="T81" s="10">
        <v>3</v>
      </c>
      <c r="U81" s="5">
        <v>3</v>
      </c>
      <c r="V81" s="10">
        <v>3</v>
      </c>
      <c r="W81" s="5">
        <v>3</v>
      </c>
      <c r="X81" s="10">
        <v>3</v>
      </c>
      <c r="Y81" s="5">
        <v>3</v>
      </c>
      <c r="Z81" s="10">
        <v>3</v>
      </c>
      <c r="AA81" s="5">
        <v>3</v>
      </c>
      <c r="AB81" s="10">
        <v>3</v>
      </c>
      <c r="AC81" s="5">
        <v>3</v>
      </c>
      <c r="AD81" s="10">
        <v>3</v>
      </c>
      <c r="AE81" s="5">
        <v>3</v>
      </c>
      <c r="AF81" s="10">
        <v>3</v>
      </c>
      <c r="AG81" s="5">
        <v>3</v>
      </c>
      <c r="AH81" s="10">
        <v>3</v>
      </c>
      <c r="AI81" s="5">
        <v>3</v>
      </c>
      <c r="AJ81" s="10">
        <v>3</v>
      </c>
      <c r="AK81" s="5">
        <v>3</v>
      </c>
      <c r="AL81" s="10">
        <v>3</v>
      </c>
      <c r="AM81" s="5">
        <v>3</v>
      </c>
      <c r="AN81" s="10">
        <v>3</v>
      </c>
      <c r="AO81" s="5">
        <v>3</v>
      </c>
      <c r="AP81" s="10">
        <v>3</v>
      </c>
      <c r="AQ81" s="5">
        <v>3</v>
      </c>
      <c r="AR81" s="10">
        <v>3</v>
      </c>
      <c r="AS81" s="5">
        <v>3</v>
      </c>
      <c r="AT81" s="21">
        <v>3</v>
      </c>
      <c r="AU81" s="21">
        <v>3</v>
      </c>
      <c r="AV81" s="21">
        <f t="shared" si="10"/>
        <v>0</v>
      </c>
      <c r="AW81" s="21" t="str">
        <f t="shared" si="11"/>
        <v>N</v>
      </c>
      <c r="AX81" s="10">
        <v>3</v>
      </c>
      <c r="AY81" s="5">
        <v>3</v>
      </c>
      <c r="AZ81" s="10">
        <v>3</v>
      </c>
      <c r="BA81" s="5">
        <v>3</v>
      </c>
      <c r="BB81" s="10">
        <v>3</v>
      </c>
      <c r="BC81" s="5">
        <v>3</v>
      </c>
      <c r="BD81" s="10">
        <v>3</v>
      </c>
      <c r="BE81" s="5">
        <v>3</v>
      </c>
      <c r="BF81" s="10">
        <v>3</v>
      </c>
      <c r="BG81" s="5">
        <v>3</v>
      </c>
      <c r="BH81" s="21">
        <v>3</v>
      </c>
      <c r="BI81" s="21">
        <v>3</v>
      </c>
      <c r="BJ81" s="21">
        <f t="shared" si="12"/>
        <v>0</v>
      </c>
      <c r="BK81" s="21" t="str">
        <f t="shared" si="13"/>
        <v>N</v>
      </c>
      <c r="BL81" s="10">
        <v>3</v>
      </c>
      <c r="BM81" s="5">
        <v>3</v>
      </c>
      <c r="BN81" s="10">
        <v>3</v>
      </c>
      <c r="BO81" s="5">
        <v>3</v>
      </c>
      <c r="BP81" s="10">
        <v>3</v>
      </c>
      <c r="BQ81" s="5">
        <v>3</v>
      </c>
      <c r="BR81" s="10">
        <v>3</v>
      </c>
      <c r="BS81" s="5">
        <v>3</v>
      </c>
      <c r="BT81" s="10">
        <v>3</v>
      </c>
      <c r="BU81" s="5">
        <v>3</v>
      </c>
      <c r="BV81" s="10">
        <v>3</v>
      </c>
      <c r="BW81" s="5">
        <v>3</v>
      </c>
      <c r="BX81" s="10">
        <v>3</v>
      </c>
      <c r="BY81" s="5">
        <v>3</v>
      </c>
      <c r="BZ81" s="10">
        <v>3</v>
      </c>
      <c r="CA81" s="5">
        <v>3</v>
      </c>
      <c r="CB81" s="10">
        <v>3</v>
      </c>
      <c r="CC81" s="5">
        <v>3</v>
      </c>
      <c r="CD81" s="10">
        <v>3</v>
      </c>
      <c r="CE81" s="5">
        <v>3</v>
      </c>
      <c r="CF81" s="21">
        <v>3</v>
      </c>
      <c r="CG81" s="21">
        <v>3</v>
      </c>
      <c r="CH81" s="21">
        <f t="shared" si="14"/>
        <v>0</v>
      </c>
      <c r="CI81" s="21" t="str">
        <f t="shared" si="15"/>
        <v>N</v>
      </c>
      <c r="CJ81" s="10">
        <v>3</v>
      </c>
      <c r="CK81" s="5">
        <v>3</v>
      </c>
      <c r="CL81" s="10">
        <v>3</v>
      </c>
      <c r="CM81" s="5">
        <v>3</v>
      </c>
      <c r="CN81" s="10">
        <v>3</v>
      </c>
      <c r="CO81" s="5">
        <v>3</v>
      </c>
      <c r="CP81" s="10">
        <v>3</v>
      </c>
      <c r="CQ81" s="5">
        <v>3</v>
      </c>
      <c r="CR81" s="21">
        <v>3</v>
      </c>
      <c r="CS81" s="21">
        <v>3</v>
      </c>
      <c r="CT81" s="21">
        <f t="shared" si="16"/>
        <v>0</v>
      </c>
      <c r="CU81" s="21" t="str">
        <f t="shared" si="17"/>
        <v>N</v>
      </c>
      <c r="CV81" s="10">
        <v>3</v>
      </c>
      <c r="CW81" s="5">
        <v>3</v>
      </c>
      <c r="CX81" s="10">
        <v>3</v>
      </c>
      <c r="CY81" s="5">
        <v>3</v>
      </c>
      <c r="CZ81" s="10">
        <v>3</v>
      </c>
      <c r="DA81" s="5">
        <v>3</v>
      </c>
      <c r="DB81" s="10">
        <v>3</v>
      </c>
      <c r="DC81" s="5">
        <v>3</v>
      </c>
      <c r="DD81" s="21">
        <v>3</v>
      </c>
      <c r="DE81" s="21">
        <v>3</v>
      </c>
      <c r="DF81" s="21">
        <f t="shared" si="18"/>
        <v>0</v>
      </c>
      <c r="DG81" s="21" t="str">
        <f t="shared" si="19"/>
        <v>N</v>
      </c>
      <c r="DH81">
        <v>495</v>
      </c>
      <c r="DI81" s="3">
        <v>44437.261111111111</v>
      </c>
    </row>
    <row r="82" spans="1:113" x14ac:dyDescent="0.35">
      <c r="A82" s="5" t="s">
        <v>1047</v>
      </c>
      <c r="B82" t="s">
        <v>92</v>
      </c>
      <c r="C82" t="s">
        <v>705</v>
      </c>
      <c r="D82" t="s">
        <v>63</v>
      </c>
      <c r="E82" s="6" t="s">
        <v>58</v>
      </c>
      <c r="F82" s="6" t="s">
        <v>73</v>
      </c>
      <c r="G82" s="6" t="s">
        <v>58</v>
      </c>
      <c r="H82" s="6" t="s">
        <v>116</v>
      </c>
      <c r="I82" s="6" t="s">
        <v>968</v>
      </c>
      <c r="J82" s="10">
        <v>7</v>
      </c>
      <c r="K82" s="5">
        <v>5</v>
      </c>
      <c r="L82" s="5">
        <v>5</v>
      </c>
      <c r="M82" s="5">
        <v>5</v>
      </c>
      <c r="N82" s="10">
        <v>3</v>
      </c>
      <c r="O82" s="5">
        <v>3</v>
      </c>
      <c r="P82" s="10">
        <v>3</v>
      </c>
      <c r="Q82" s="5">
        <v>3</v>
      </c>
      <c r="R82" s="10">
        <v>3</v>
      </c>
      <c r="S82" s="5">
        <v>3</v>
      </c>
      <c r="T82" s="10">
        <v>3</v>
      </c>
      <c r="U82" s="5">
        <v>3</v>
      </c>
      <c r="V82" s="10">
        <v>3</v>
      </c>
      <c r="W82" s="5">
        <v>3</v>
      </c>
      <c r="X82" s="10">
        <v>3</v>
      </c>
      <c r="Y82" s="5">
        <v>3</v>
      </c>
      <c r="Z82" s="10">
        <v>3</v>
      </c>
      <c r="AA82" s="5">
        <v>3</v>
      </c>
      <c r="AB82" s="10">
        <v>3</v>
      </c>
      <c r="AC82" s="5">
        <v>3</v>
      </c>
      <c r="AD82" s="10">
        <v>3</v>
      </c>
      <c r="AE82" s="5">
        <v>3</v>
      </c>
      <c r="AF82" s="10">
        <v>3</v>
      </c>
      <c r="AG82" s="5">
        <v>3</v>
      </c>
      <c r="AH82" s="10">
        <v>3</v>
      </c>
      <c r="AI82" s="5">
        <v>3</v>
      </c>
      <c r="AJ82" s="10">
        <v>3</v>
      </c>
      <c r="AK82" s="5">
        <v>3</v>
      </c>
      <c r="AL82" s="10">
        <v>3</v>
      </c>
      <c r="AM82" s="5">
        <v>3</v>
      </c>
      <c r="AN82" s="10">
        <v>3</v>
      </c>
      <c r="AO82" s="5">
        <v>3</v>
      </c>
      <c r="AP82" s="10">
        <v>3</v>
      </c>
      <c r="AQ82" s="5">
        <v>3</v>
      </c>
      <c r="AR82" s="10">
        <v>3</v>
      </c>
      <c r="AS82" s="5">
        <v>3</v>
      </c>
      <c r="AT82" s="21">
        <v>3</v>
      </c>
      <c r="AU82" s="21">
        <v>3</v>
      </c>
      <c r="AV82" s="21">
        <f t="shared" si="10"/>
        <v>0</v>
      </c>
      <c r="AW82" s="21" t="str">
        <f t="shared" si="11"/>
        <v>N</v>
      </c>
      <c r="AX82" s="10">
        <v>3</v>
      </c>
      <c r="AY82" s="5">
        <v>3</v>
      </c>
      <c r="AZ82" s="10">
        <v>3</v>
      </c>
      <c r="BA82" s="5">
        <v>3</v>
      </c>
      <c r="BB82" s="10">
        <v>3</v>
      </c>
      <c r="BC82" s="5">
        <v>3</v>
      </c>
      <c r="BD82" s="10">
        <v>3</v>
      </c>
      <c r="BE82" s="5">
        <v>3</v>
      </c>
      <c r="BF82" s="10">
        <v>3</v>
      </c>
      <c r="BG82" s="5">
        <v>3</v>
      </c>
      <c r="BH82" s="21">
        <v>3</v>
      </c>
      <c r="BI82" s="21">
        <v>3</v>
      </c>
      <c r="BJ82" s="21">
        <f t="shared" si="12"/>
        <v>0</v>
      </c>
      <c r="BK82" s="21" t="str">
        <f t="shared" si="13"/>
        <v>N</v>
      </c>
      <c r="BL82" s="10">
        <v>3</v>
      </c>
      <c r="BM82" s="5">
        <v>3</v>
      </c>
      <c r="BN82" s="10">
        <v>3</v>
      </c>
      <c r="BO82" s="5">
        <v>3</v>
      </c>
      <c r="BP82" s="10">
        <v>3</v>
      </c>
      <c r="BQ82" s="5">
        <v>3</v>
      </c>
      <c r="BR82" s="10">
        <v>3</v>
      </c>
      <c r="BS82" s="5">
        <v>3</v>
      </c>
      <c r="BT82" s="10">
        <v>3</v>
      </c>
      <c r="BU82" s="5">
        <v>3</v>
      </c>
      <c r="BV82" s="10">
        <v>3</v>
      </c>
      <c r="BW82" s="5">
        <v>3</v>
      </c>
      <c r="BX82" s="10">
        <v>3</v>
      </c>
      <c r="BY82" s="5">
        <v>3</v>
      </c>
      <c r="BZ82" s="10">
        <v>3</v>
      </c>
      <c r="CA82" s="5">
        <v>3</v>
      </c>
      <c r="CB82" s="10">
        <v>3</v>
      </c>
      <c r="CC82" s="5">
        <v>3</v>
      </c>
      <c r="CD82" s="10">
        <v>3</v>
      </c>
      <c r="CE82" s="5">
        <v>3</v>
      </c>
      <c r="CF82" s="21">
        <v>3</v>
      </c>
      <c r="CG82" s="21">
        <v>3</v>
      </c>
      <c r="CH82" s="21">
        <f t="shared" si="14"/>
        <v>0</v>
      </c>
      <c r="CI82" s="21" t="str">
        <f t="shared" si="15"/>
        <v>N</v>
      </c>
      <c r="CJ82" s="10">
        <v>3</v>
      </c>
      <c r="CK82" s="5">
        <v>3</v>
      </c>
      <c r="CL82" s="10">
        <v>3</v>
      </c>
      <c r="CM82" s="5">
        <v>3</v>
      </c>
      <c r="CN82" s="10">
        <v>3</v>
      </c>
      <c r="CO82" s="5">
        <v>3</v>
      </c>
      <c r="CP82" s="10">
        <v>3</v>
      </c>
      <c r="CQ82" s="5">
        <v>3</v>
      </c>
      <c r="CR82" s="21">
        <v>3</v>
      </c>
      <c r="CS82" s="21">
        <v>3</v>
      </c>
      <c r="CT82" s="21">
        <f t="shared" si="16"/>
        <v>0</v>
      </c>
      <c r="CU82" s="21" t="str">
        <f t="shared" si="17"/>
        <v>N</v>
      </c>
      <c r="CV82" s="10">
        <v>3</v>
      </c>
      <c r="CW82" s="5">
        <v>3</v>
      </c>
      <c r="CX82" s="10">
        <v>3</v>
      </c>
      <c r="CY82" s="5">
        <v>3</v>
      </c>
      <c r="CZ82" s="10">
        <v>3</v>
      </c>
      <c r="DA82" s="5">
        <v>3</v>
      </c>
      <c r="DB82" s="10">
        <v>3</v>
      </c>
      <c r="DC82" s="5">
        <v>3</v>
      </c>
      <c r="DD82" s="21">
        <v>3</v>
      </c>
      <c r="DE82" s="21">
        <v>2.75</v>
      </c>
      <c r="DF82" s="21">
        <f t="shared" si="18"/>
        <v>-0.25</v>
      </c>
      <c r="DG82" s="21" t="str">
        <f t="shared" si="19"/>
        <v>N</v>
      </c>
      <c r="DH82">
        <v>396</v>
      </c>
      <c r="DI82" s="3">
        <v>44436.418055555558</v>
      </c>
    </row>
    <row r="83" spans="1:113" x14ac:dyDescent="0.35">
      <c r="A83" s="5" t="s">
        <v>1048</v>
      </c>
      <c r="B83" t="s">
        <v>92</v>
      </c>
      <c r="C83" t="s">
        <v>705</v>
      </c>
      <c r="D83" t="s">
        <v>63</v>
      </c>
      <c r="E83" s="6" t="s">
        <v>58</v>
      </c>
      <c r="F83" s="6" t="s">
        <v>73</v>
      </c>
      <c r="G83" s="6" t="s">
        <v>58</v>
      </c>
      <c r="H83" s="6" t="s">
        <v>59</v>
      </c>
      <c r="I83" s="6" t="s">
        <v>968</v>
      </c>
      <c r="J83" s="10">
        <v>3</v>
      </c>
      <c r="K83" s="5">
        <v>5</v>
      </c>
      <c r="L83" s="5">
        <v>5</v>
      </c>
      <c r="M83" s="5">
        <v>5</v>
      </c>
      <c r="N83" s="10">
        <v>3</v>
      </c>
      <c r="O83" s="5">
        <v>5</v>
      </c>
      <c r="P83" s="10">
        <v>5</v>
      </c>
      <c r="Q83" s="5">
        <v>5</v>
      </c>
      <c r="R83" s="10">
        <v>5</v>
      </c>
      <c r="S83" s="5">
        <v>5</v>
      </c>
      <c r="T83" s="10">
        <v>3</v>
      </c>
      <c r="U83" s="5">
        <v>5</v>
      </c>
      <c r="V83" s="10">
        <v>3</v>
      </c>
      <c r="W83" s="5">
        <v>5</v>
      </c>
      <c r="X83" s="10">
        <v>5</v>
      </c>
      <c r="Y83" s="5">
        <v>5</v>
      </c>
      <c r="Z83" s="10">
        <v>5</v>
      </c>
      <c r="AA83" s="5">
        <v>5</v>
      </c>
      <c r="AB83" s="10">
        <v>5</v>
      </c>
      <c r="AC83" s="5">
        <v>1</v>
      </c>
      <c r="AD83" s="10">
        <v>5</v>
      </c>
      <c r="AE83" s="5">
        <v>2</v>
      </c>
      <c r="AF83" s="10">
        <v>3</v>
      </c>
      <c r="AG83" s="5">
        <v>2</v>
      </c>
      <c r="AH83" s="10">
        <v>2</v>
      </c>
      <c r="AI83" s="5">
        <v>4</v>
      </c>
      <c r="AJ83" s="10">
        <v>5</v>
      </c>
      <c r="AK83" s="5">
        <v>5</v>
      </c>
      <c r="AL83" s="10">
        <v>3</v>
      </c>
      <c r="AM83" s="5">
        <v>5</v>
      </c>
      <c r="AN83" s="10">
        <v>5</v>
      </c>
      <c r="AO83" s="5">
        <v>5</v>
      </c>
      <c r="AP83" s="10">
        <v>5</v>
      </c>
      <c r="AQ83" s="5">
        <v>5</v>
      </c>
      <c r="AR83" s="10">
        <v>5</v>
      </c>
      <c r="AS83" s="5">
        <v>5</v>
      </c>
      <c r="AT83" s="21">
        <v>4.1875</v>
      </c>
      <c r="AU83" s="21">
        <v>4.3125</v>
      </c>
      <c r="AV83" s="21">
        <f t="shared" si="10"/>
        <v>0.125</v>
      </c>
      <c r="AW83" s="21" t="str">
        <f t="shared" si="11"/>
        <v>Y</v>
      </c>
      <c r="AX83" s="10">
        <v>3</v>
      </c>
      <c r="AY83" s="5">
        <v>4</v>
      </c>
      <c r="AZ83" s="10">
        <v>3</v>
      </c>
      <c r="BA83" s="5">
        <v>2</v>
      </c>
      <c r="BB83" s="10">
        <v>3</v>
      </c>
      <c r="BC83" s="5">
        <v>3</v>
      </c>
      <c r="BD83" s="10">
        <v>3</v>
      </c>
      <c r="BE83" s="5">
        <v>2</v>
      </c>
      <c r="BF83" s="10">
        <v>1</v>
      </c>
      <c r="BG83" s="5">
        <v>4</v>
      </c>
      <c r="BH83" s="21">
        <v>2.6</v>
      </c>
      <c r="BI83" s="21">
        <v>3</v>
      </c>
      <c r="BJ83" s="21">
        <f t="shared" si="12"/>
        <v>0.39999999999999991</v>
      </c>
      <c r="BK83" s="21" t="str">
        <f t="shared" si="13"/>
        <v>Y</v>
      </c>
      <c r="BL83" s="10">
        <v>3</v>
      </c>
      <c r="BM83" s="5">
        <v>4</v>
      </c>
      <c r="BN83" s="10">
        <v>5</v>
      </c>
      <c r="BO83" s="5">
        <v>4</v>
      </c>
      <c r="BP83" s="10">
        <v>5</v>
      </c>
      <c r="BQ83" s="5">
        <v>4</v>
      </c>
      <c r="BR83" s="10">
        <v>5</v>
      </c>
      <c r="BS83" s="5">
        <v>2</v>
      </c>
      <c r="BT83" s="10">
        <v>1</v>
      </c>
      <c r="BU83" s="5">
        <v>5</v>
      </c>
      <c r="BV83" s="10">
        <v>5</v>
      </c>
      <c r="BW83" s="5">
        <v>5</v>
      </c>
      <c r="BX83" s="10">
        <v>5</v>
      </c>
      <c r="BY83" s="5">
        <v>5</v>
      </c>
      <c r="BZ83" s="10">
        <v>5</v>
      </c>
      <c r="CA83" s="5">
        <v>5</v>
      </c>
      <c r="CB83" s="10">
        <v>5</v>
      </c>
      <c r="CC83" s="5">
        <v>5</v>
      </c>
      <c r="CD83" s="10">
        <v>5</v>
      </c>
      <c r="CE83" s="5">
        <v>5</v>
      </c>
      <c r="CF83" s="21">
        <v>4.4000000000000004</v>
      </c>
      <c r="CG83" s="21">
        <v>4.4000000000000004</v>
      </c>
      <c r="CH83" s="21">
        <f t="shared" si="14"/>
        <v>0</v>
      </c>
      <c r="CI83" s="21" t="str">
        <f t="shared" si="15"/>
        <v>N</v>
      </c>
      <c r="CJ83" s="10">
        <v>3</v>
      </c>
      <c r="CK83" s="5">
        <v>5</v>
      </c>
      <c r="CL83" s="10">
        <v>3</v>
      </c>
      <c r="CM83" s="5">
        <v>5</v>
      </c>
      <c r="CN83" s="10">
        <v>3</v>
      </c>
      <c r="CO83" s="5">
        <v>5</v>
      </c>
      <c r="CP83" s="10">
        <v>3</v>
      </c>
      <c r="CQ83" s="5">
        <v>5</v>
      </c>
      <c r="CR83" s="21">
        <v>3</v>
      </c>
      <c r="CS83" s="21">
        <v>5</v>
      </c>
      <c r="CT83" s="21">
        <f t="shared" si="16"/>
        <v>2</v>
      </c>
      <c r="CU83" s="21" t="str">
        <f t="shared" si="17"/>
        <v>Y</v>
      </c>
      <c r="CV83" s="10">
        <v>3</v>
      </c>
      <c r="CW83" s="5">
        <v>5</v>
      </c>
      <c r="CX83" s="10">
        <v>3</v>
      </c>
      <c r="CY83" s="5">
        <v>5</v>
      </c>
      <c r="CZ83" s="10">
        <v>3</v>
      </c>
      <c r="DA83" s="5">
        <v>2</v>
      </c>
      <c r="DB83" s="10">
        <v>2</v>
      </c>
      <c r="DC83" s="5">
        <v>2</v>
      </c>
      <c r="DD83" s="21">
        <v>2.75</v>
      </c>
      <c r="DE83" s="21">
        <v>3.25</v>
      </c>
      <c r="DF83" s="21">
        <f t="shared" si="18"/>
        <v>0.5</v>
      </c>
      <c r="DG83" s="21" t="str">
        <f t="shared" si="19"/>
        <v>Y</v>
      </c>
      <c r="DH83">
        <v>384</v>
      </c>
      <c r="DI83" s="3">
        <v>44436.381944444445</v>
      </c>
    </row>
    <row r="84" spans="1:113" x14ac:dyDescent="0.35">
      <c r="A84" s="5" t="s">
        <v>1049</v>
      </c>
      <c r="B84" t="s">
        <v>92</v>
      </c>
      <c r="C84" t="s">
        <v>703</v>
      </c>
      <c r="D84" t="s">
        <v>63</v>
      </c>
      <c r="E84" s="6" t="s">
        <v>52</v>
      </c>
      <c r="F84" s="6" t="s">
        <v>57</v>
      </c>
      <c r="G84" s="6" t="s">
        <v>58</v>
      </c>
      <c r="H84" s="6" t="s">
        <v>59</v>
      </c>
      <c r="I84" s="6" t="s">
        <v>968</v>
      </c>
      <c r="J84" s="10">
        <v>3</v>
      </c>
      <c r="K84" s="5">
        <v>5</v>
      </c>
      <c r="L84" s="5">
        <v>5</v>
      </c>
      <c r="M84" s="5">
        <v>5</v>
      </c>
      <c r="N84" s="10">
        <v>5</v>
      </c>
      <c r="O84" s="5">
        <v>5</v>
      </c>
      <c r="P84" s="10">
        <v>5</v>
      </c>
      <c r="Q84" s="5">
        <v>5</v>
      </c>
      <c r="R84" s="10">
        <v>5</v>
      </c>
      <c r="S84" s="5">
        <v>5</v>
      </c>
      <c r="T84" s="10">
        <v>3</v>
      </c>
      <c r="U84" s="5">
        <v>5</v>
      </c>
      <c r="V84" s="10">
        <v>3</v>
      </c>
      <c r="W84" s="5">
        <v>4</v>
      </c>
      <c r="X84" s="10">
        <v>3</v>
      </c>
      <c r="Y84" s="5">
        <v>5</v>
      </c>
      <c r="Z84" s="10">
        <v>3</v>
      </c>
      <c r="AA84" s="5">
        <v>5</v>
      </c>
      <c r="AB84" s="10">
        <v>5</v>
      </c>
      <c r="AC84" s="5">
        <v>5</v>
      </c>
      <c r="AD84" s="10">
        <v>5</v>
      </c>
      <c r="AE84" s="5">
        <v>5</v>
      </c>
      <c r="AF84" s="10">
        <v>3</v>
      </c>
      <c r="AG84" s="5">
        <v>3</v>
      </c>
      <c r="AH84" s="10">
        <v>3</v>
      </c>
      <c r="AI84" s="5">
        <v>4</v>
      </c>
      <c r="AJ84" s="10">
        <v>5</v>
      </c>
      <c r="AK84" s="5">
        <v>5</v>
      </c>
      <c r="AL84" s="10">
        <v>5</v>
      </c>
      <c r="AM84" s="5">
        <v>5</v>
      </c>
      <c r="AN84" s="10">
        <v>5</v>
      </c>
      <c r="AO84" s="5">
        <v>5</v>
      </c>
      <c r="AP84" s="10">
        <v>5</v>
      </c>
      <c r="AQ84" s="5">
        <v>5</v>
      </c>
      <c r="AR84" s="10">
        <v>5</v>
      </c>
      <c r="AS84" s="5">
        <v>5</v>
      </c>
      <c r="AT84" s="21">
        <v>4.25</v>
      </c>
      <c r="AU84" s="21">
        <v>4.75</v>
      </c>
      <c r="AV84" s="21">
        <f t="shared" si="10"/>
        <v>0.5</v>
      </c>
      <c r="AW84" s="21" t="str">
        <f t="shared" si="11"/>
        <v>Y</v>
      </c>
      <c r="AX84" s="10">
        <v>5</v>
      </c>
      <c r="AY84" s="5">
        <v>4</v>
      </c>
      <c r="AZ84" s="10">
        <v>4</v>
      </c>
      <c r="BA84" s="5">
        <v>4</v>
      </c>
      <c r="BB84" s="10">
        <v>2</v>
      </c>
      <c r="BC84" s="5">
        <v>3</v>
      </c>
      <c r="BD84" s="10">
        <v>3</v>
      </c>
      <c r="BE84" s="5">
        <v>3</v>
      </c>
      <c r="BF84" s="10">
        <v>1</v>
      </c>
      <c r="BG84" s="5">
        <v>1</v>
      </c>
      <c r="BH84" s="21">
        <v>3</v>
      </c>
      <c r="BI84" s="21">
        <v>3</v>
      </c>
      <c r="BJ84" s="21">
        <f t="shared" si="12"/>
        <v>0</v>
      </c>
      <c r="BK84" s="21" t="str">
        <f t="shared" si="13"/>
        <v>N</v>
      </c>
      <c r="BL84" s="10">
        <v>4</v>
      </c>
      <c r="BM84" s="5">
        <v>4</v>
      </c>
      <c r="BN84" s="10">
        <v>3</v>
      </c>
      <c r="BO84" s="5">
        <v>1</v>
      </c>
      <c r="BP84" s="10">
        <v>5</v>
      </c>
      <c r="BQ84" s="5">
        <v>5</v>
      </c>
      <c r="BR84" s="10">
        <v>5</v>
      </c>
      <c r="BS84" s="5">
        <v>5</v>
      </c>
      <c r="BT84" s="10">
        <v>4</v>
      </c>
      <c r="BU84" s="5">
        <v>4</v>
      </c>
      <c r="BV84" s="10">
        <v>5</v>
      </c>
      <c r="BW84" s="5">
        <v>5</v>
      </c>
      <c r="BX84" s="10">
        <v>5</v>
      </c>
      <c r="BY84" s="5">
        <v>5</v>
      </c>
      <c r="BZ84" s="10">
        <v>5</v>
      </c>
      <c r="CA84" s="5">
        <v>5</v>
      </c>
      <c r="CB84" s="10">
        <v>5</v>
      </c>
      <c r="CC84" s="5">
        <v>5</v>
      </c>
      <c r="CD84" s="10">
        <v>5</v>
      </c>
      <c r="CE84" s="5">
        <v>5</v>
      </c>
      <c r="CF84" s="21">
        <v>4.5999999999999996</v>
      </c>
      <c r="CG84" s="21">
        <v>4.4000000000000004</v>
      </c>
      <c r="CH84" s="21">
        <f t="shared" si="14"/>
        <v>-0.19999999999999929</v>
      </c>
      <c r="CI84" s="21" t="str">
        <f t="shared" si="15"/>
        <v>N</v>
      </c>
      <c r="CJ84" s="10">
        <v>3</v>
      </c>
      <c r="CK84" s="5">
        <v>5</v>
      </c>
      <c r="CL84" s="10">
        <v>5</v>
      </c>
      <c r="CM84" s="5">
        <v>5</v>
      </c>
      <c r="CN84" s="10">
        <v>4</v>
      </c>
      <c r="CO84" s="5">
        <v>4</v>
      </c>
      <c r="CP84" s="10">
        <v>4</v>
      </c>
      <c r="CQ84" s="5">
        <v>4</v>
      </c>
      <c r="CR84" s="21">
        <v>4</v>
      </c>
      <c r="CS84" s="21">
        <v>4.5</v>
      </c>
      <c r="CT84" s="21">
        <f t="shared" si="16"/>
        <v>0.5</v>
      </c>
      <c r="CU84" s="21" t="str">
        <f t="shared" si="17"/>
        <v>Y</v>
      </c>
      <c r="CV84" s="10">
        <v>5</v>
      </c>
      <c r="CW84" s="5">
        <v>5</v>
      </c>
      <c r="CX84" s="10">
        <v>3</v>
      </c>
      <c r="CY84" s="5">
        <v>4</v>
      </c>
      <c r="CZ84" s="10">
        <v>1</v>
      </c>
      <c r="DA84" s="5">
        <v>1</v>
      </c>
      <c r="DB84" s="10">
        <v>1</v>
      </c>
      <c r="DC84" s="5">
        <v>1</v>
      </c>
      <c r="DD84" s="21">
        <v>2.5</v>
      </c>
      <c r="DE84" s="21">
        <v>3</v>
      </c>
      <c r="DF84" s="21">
        <f t="shared" si="18"/>
        <v>0.5</v>
      </c>
      <c r="DG84" s="21" t="str">
        <f t="shared" si="19"/>
        <v>Y</v>
      </c>
      <c r="DH84">
        <v>189</v>
      </c>
      <c r="DI84" s="3">
        <v>44415.042361111111</v>
      </c>
    </row>
    <row r="85" spans="1:113" x14ac:dyDescent="0.35">
      <c r="A85" s="5" t="s">
        <v>1050</v>
      </c>
      <c r="B85" t="s">
        <v>102</v>
      </c>
      <c r="C85" t="s">
        <v>702</v>
      </c>
      <c r="D85" t="s">
        <v>56</v>
      </c>
      <c r="E85" s="6" t="s">
        <v>52</v>
      </c>
      <c r="F85" s="6" t="s">
        <v>90</v>
      </c>
      <c r="G85" s="6" t="s">
        <v>58</v>
      </c>
      <c r="H85" s="6" t="s">
        <v>59</v>
      </c>
      <c r="I85" s="6" t="s">
        <v>968</v>
      </c>
      <c r="J85" s="10">
        <v>7</v>
      </c>
      <c r="K85" s="5">
        <v>4</v>
      </c>
      <c r="L85" s="5">
        <v>4</v>
      </c>
      <c r="M85" s="5">
        <v>4</v>
      </c>
      <c r="N85" s="10">
        <v>4</v>
      </c>
      <c r="O85" s="5">
        <v>5</v>
      </c>
      <c r="P85" s="10">
        <v>4</v>
      </c>
      <c r="Q85" s="5">
        <v>5</v>
      </c>
      <c r="R85" s="10">
        <v>5</v>
      </c>
      <c r="S85" s="5">
        <v>5</v>
      </c>
      <c r="T85" s="10">
        <v>4</v>
      </c>
      <c r="U85" s="5">
        <v>5</v>
      </c>
      <c r="V85" s="10">
        <v>3</v>
      </c>
      <c r="W85" s="5">
        <v>5</v>
      </c>
      <c r="X85" s="10">
        <v>3</v>
      </c>
      <c r="Y85" s="5">
        <v>5</v>
      </c>
      <c r="Z85" s="10">
        <v>3</v>
      </c>
      <c r="AA85" s="5">
        <v>5</v>
      </c>
      <c r="AB85" s="10">
        <v>3</v>
      </c>
      <c r="AC85" s="5">
        <v>5</v>
      </c>
      <c r="AD85" s="10">
        <v>3</v>
      </c>
      <c r="AE85" s="5">
        <v>4</v>
      </c>
      <c r="AF85" s="10">
        <v>3</v>
      </c>
      <c r="AG85" s="5">
        <v>4</v>
      </c>
      <c r="AH85" s="10">
        <v>2</v>
      </c>
      <c r="AI85" s="5">
        <v>4</v>
      </c>
      <c r="AJ85" s="10">
        <v>4</v>
      </c>
      <c r="AK85" s="5">
        <v>5</v>
      </c>
      <c r="AL85" s="10">
        <v>5</v>
      </c>
      <c r="AM85" s="5">
        <v>5</v>
      </c>
      <c r="AN85" s="10">
        <v>4</v>
      </c>
      <c r="AO85" s="5">
        <v>5</v>
      </c>
      <c r="AP85" s="10">
        <v>4</v>
      </c>
      <c r="AQ85" s="5">
        <v>5</v>
      </c>
      <c r="AR85" s="10">
        <v>3</v>
      </c>
      <c r="AS85" s="5">
        <v>2</v>
      </c>
      <c r="AT85" s="21">
        <v>3.5625</v>
      </c>
      <c r="AU85" s="21">
        <v>4.625</v>
      </c>
      <c r="AV85" s="21">
        <f t="shared" si="10"/>
        <v>1.0625</v>
      </c>
      <c r="AW85" s="21" t="str">
        <f t="shared" si="11"/>
        <v>Y</v>
      </c>
      <c r="AX85" s="10">
        <v>4</v>
      </c>
      <c r="AY85" s="5">
        <v>4</v>
      </c>
      <c r="AZ85" s="10">
        <v>2</v>
      </c>
      <c r="BA85" s="5">
        <v>3</v>
      </c>
      <c r="BB85" s="10">
        <v>4</v>
      </c>
      <c r="BC85" s="5">
        <v>4</v>
      </c>
      <c r="BD85" s="10">
        <v>2</v>
      </c>
      <c r="BE85" s="5">
        <v>2</v>
      </c>
      <c r="BF85" s="10">
        <v>4</v>
      </c>
      <c r="BG85" s="5">
        <v>4</v>
      </c>
      <c r="BH85" s="21">
        <v>3.2</v>
      </c>
      <c r="BI85" s="21">
        <v>3.4</v>
      </c>
      <c r="BJ85" s="21">
        <f t="shared" si="12"/>
        <v>0.19999999999999973</v>
      </c>
      <c r="BK85" s="21" t="str">
        <f t="shared" si="13"/>
        <v>Y</v>
      </c>
      <c r="BL85" s="10">
        <v>5</v>
      </c>
      <c r="BM85" s="5">
        <v>5</v>
      </c>
      <c r="BN85" s="10">
        <v>3</v>
      </c>
      <c r="BO85" s="5">
        <v>5</v>
      </c>
      <c r="BP85" s="10">
        <v>3</v>
      </c>
      <c r="BQ85" s="5">
        <v>4</v>
      </c>
      <c r="BR85" s="10">
        <v>5</v>
      </c>
      <c r="BS85" s="5">
        <v>5</v>
      </c>
      <c r="BT85" s="10">
        <v>3</v>
      </c>
      <c r="BU85" s="5">
        <v>4</v>
      </c>
      <c r="BV85" s="10">
        <v>5</v>
      </c>
      <c r="BW85" s="5">
        <v>5</v>
      </c>
      <c r="BX85" s="10">
        <v>5</v>
      </c>
      <c r="BY85" s="5">
        <v>5</v>
      </c>
      <c r="BZ85" s="10">
        <v>5</v>
      </c>
      <c r="CA85" s="5">
        <v>5</v>
      </c>
      <c r="CB85" s="10">
        <v>4</v>
      </c>
      <c r="CC85" s="5">
        <v>5</v>
      </c>
      <c r="CD85" s="10">
        <v>4</v>
      </c>
      <c r="CE85" s="5">
        <v>5</v>
      </c>
      <c r="CF85" s="21">
        <v>4.2</v>
      </c>
      <c r="CG85" s="21">
        <v>4.7</v>
      </c>
      <c r="CH85" s="21">
        <f t="shared" si="14"/>
        <v>0.5</v>
      </c>
      <c r="CI85" s="21" t="str">
        <f t="shared" si="15"/>
        <v>Y</v>
      </c>
      <c r="CJ85" s="10">
        <v>4</v>
      </c>
      <c r="CK85" s="5">
        <v>4</v>
      </c>
      <c r="CL85" s="10">
        <v>5</v>
      </c>
      <c r="CM85" s="5">
        <v>5</v>
      </c>
      <c r="CN85" s="10">
        <v>2</v>
      </c>
      <c r="CO85" s="5">
        <v>5</v>
      </c>
      <c r="CP85" s="10">
        <v>2</v>
      </c>
      <c r="CQ85" s="5">
        <v>5</v>
      </c>
      <c r="CR85" s="21">
        <v>3.25</v>
      </c>
      <c r="CS85" s="21">
        <v>4.75</v>
      </c>
      <c r="CT85" s="21">
        <f t="shared" si="16"/>
        <v>1.5</v>
      </c>
      <c r="CU85" s="21" t="str">
        <f t="shared" si="17"/>
        <v>Y</v>
      </c>
      <c r="CV85" s="10">
        <v>2</v>
      </c>
      <c r="CW85" s="5">
        <v>2</v>
      </c>
      <c r="CX85" s="10">
        <v>1</v>
      </c>
      <c r="CY85" s="5">
        <v>1</v>
      </c>
      <c r="CZ85" s="10">
        <v>1</v>
      </c>
      <c r="DA85" s="5">
        <v>1</v>
      </c>
      <c r="DB85" s="10">
        <v>2</v>
      </c>
      <c r="DC85" s="5">
        <v>2</v>
      </c>
      <c r="DD85" s="21">
        <v>1.5</v>
      </c>
      <c r="DE85" s="21">
        <v>1.25</v>
      </c>
      <c r="DF85" s="21">
        <f t="shared" si="18"/>
        <v>-0.25</v>
      </c>
      <c r="DG85" s="21" t="str">
        <f t="shared" si="19"/>
        <v>N</v>
      </c>
      <c r="DH85">
        <v>1061</v>
      </c>
      <c r="DI85" s="3">
        <v>44443.237500000003</v>
      </c>
    </row>
    <row r="86" spans="1:113" x14ac:dyDescent="0.35">
      <c r="A86" s="5" t="s">
        <v>1051</v>
      </c>
      <c r="B86" t="s">
        <v>102</v>
      </c>
      <c r="C86" t="s">
        <v>751</v>
      </c>
      <c r="D86" t="s">
        <v>56</v>
      </c>
      <c r="E86" s="6" t="s">
        <v>52</v>
      </c>
      <c r="F86" s="6" t="s">
        <v>64</v>
      </c>
      <c r="G86" s="6" t="s">
        <v>58</v>
      </c>
      <c r="H86" s="6" t="s">
        <v>103</v>
      </c>
      <c r="I86" s="6" t="s">
        <v>968</v>
      </c>
      <c r="J86" s="10">
        <v>3</v>
      </c>
      <c r="K86" s="5">
        <v>4</v>
      </c>
      <c r="L86" s="5">
        <v>4</v>
      </c>
      <c r="M86" s="5">
        <v>4</v>
      </c>
      <c r="N86" s="10">
        <v>5</v>
      </c>
      <c r="O86" s="5">
        <v>5</v>
      </c>
      <c r="P86" s="10">
        <v>5</v>
      </c>
      <c r="Q86" s="5">
        <v>5</v>
      </c>
      <c r="R86" s="10">
        <v>5</v>
      </c>
      <c r="S86" s="5">
        <v>5</v>
      </c>
      <c r="T86" s="10">
        <v>5</v>
      </c>
      <c r="U86" s="5">
        <v>5</v>
      </c>
      <c r="V86" s="10">
        <v>5</v>
      </c>
      <c r="W86" s="5">
        <v>5</v>
      </c>
      <c r="X86" s="10">
        <v>5</v>
      </c>
      <c r="Y86" s="5">
        <v>5</v>
      </c>
      <c r="Z86" s="10">
        <v>5</v>
      </c>
      <c r="AA86" s="5">
        <v>5</v>
      </c>
      <c r="AB86" s="10">
        <v>5</v>
      </c>
      <c r="AC86" s="5">
        <v>5</v>
      </c>
      <c r="AD86" s="10">
        <v>5</v>
      </c>
      <c r="AE86" s="5">
        <v>5</v>
      </c>
      <c r="AF86" s="10">
        <v>5</v>
      </c>
      <c r="AG86" s="5">
        <v>5</v>
      </c>
      <c r="AH86" s="10">
        <v>5</v>
      </c>
      <c r="AI86" s="5">
        <v>5</v>
      </c>
      <c r="AJ86" s="10">
        <v>5</v>
      </c>
      <c r="AK86" s="5">
        <v>5</v>
      </c>
      <c r="AL86" s="10">
        <v>5</v>
      </c>
      <c r="AM86" s="5">
        <v>5</v>
      </c>
      <c r="AN86" s="10">
        <v>5</v>
      </c>
      <c r="AO86" s="5">
        <v>5</v>
      </c>
      <c r="AP86" s="10">
        <v>5</v>
      </c>
      <c r="AQ86" s="5">
        <v>5</v>
      </c>
      <c r="AR86" s="10">
        <v>5</v>
      </c>
      <c r="AS86" s="5">
        <v>5</v>
      </c>
      <c r="AT86" s="21">
        <v>5</v>
      </c>
      <c r="AU86" s="21">
        <v>5</v>
      </c>
      <c r="AV86" s="21">
        <f t="shared" si="10"/>
        <v>0</v>
      </c>
      <c r="AW86" s="21" t="str">
        <f t="shared" si="11"/>
        <v>N</v>
      </c>
      <c r="AX86" s="10">
        <v>5</v>
      </c>
      <c r="AY86" s="5">
        <v>5</v>
      </c>
      <c r="AZ86" s="10">
        <v>1</v>
      </c>
      <c r="BA86" s="5">
        <v>2</v>
      </c>
      <c r="BB86" s="10">
        <v>4</v>
      </c>
      <c r="BC86" s="5">
        <v>5</v>
      </c>
      <c r="BD86" s="10">
        <v>2</v>
      </c>
      <c r="BE86" s="5">
        <v>1</v>
      </c>
      <c r="BF86" s="10">
        <v>5</v>
      </c>
      <c r="BG86" s="5">
        <v>5</v>
      </c>
      <c r="BH86" s="21">
        <v>3.4</v>
      </c>
      <c r="BI86" s="21">
        <v>3.6</v>
      </c>
      <c r="BJ86" s="21">
        <f t="shared" si="12"/>
        <v>0.20000000000000018</v>
      </c>
      <c r="BK86" s="21" t="str">
        <f t="shared" si="13"/>
        <v>Y</v>
      </c>
      <c r="BL86" s="10">
        <v>5</v>
      </c>
      <c r="BM86" s="5">
        <v>5</v>
      </c>
      <c r="BN86" s="10">
        <v>5</v>
      </c>
      <c r="BO86" s="5">
        <v>5</v>
      </c>
      <c r="BP86" s="10">
        <v>5</v>
      </c>
      <c r="BQ86" s="5">
        <v>5</v>
      </c>
      <c r="BR86" s="10">
        <v>5</v>
      </c>
      <c r="BS86" s="5">
        <v>5</v>
      </c>
      <c r="BT86" s="10">
        <v>5</v>
      </c>
      <c r="BU86" s="5">
        <v>5</v>
      </c>
      <c r="BV86" s="10">
        <v>5</v>
      </c>
      <c r="BW86" s="5">
        <v>5</v>
      </c>
      <c r="BX86" s="10">
        <v>5</v>
      </c>
      <c r="BY86" s="5">
        <v>5</v>
      </c>
      <c r="BZ86" s="10">
        <v>5</v>
      </c>
      <c r="CA86" s="5">
        <v>5</v>
      </c>
      <c r="CB86" s="10">
        <v>5</v>
      </c>
      <c r="CC86" s="5">
        <v>5</v>
      </c>
      <c r="CD86" s="10">
        <v>5</v>
      </c>
      <c r="CE86" s="5">
        <v>5</v>
      </c>
      <c r="CF86" s="21">
        <v>5</v>
      </c>
      <c r="CG86" s="21">
        <v>5</v>
      </c>
      <c r="CH86" s="21">
        <f t="shared" si="14"/>
        <v>0</v>
      </c>
      <c r="CI86" s="21" t="str">
        <f t="shared" si="15"/>
        <v>N</v>
      </c>
      <c r="CJ86" s="10">
        <v>4</v>
      </c>
      <c r="CK86" s="5">
        <v>5</v>
      </c>
      <c r="CL86" s="10">
        <v>5</v>
      </c>
      <c r="CM86" s="5">
        <v>5</v>
      </c>
      <c r="CN86" s="10">
        <v>5</v>
      </c>
      <c r="CO86" s="5">
        <v>5</v>
      </c>
      <c r="CP86" s="10">
        <v>5</v>
      </c>
      <c r="CQ86" s="5">
        <v>5</v>
      </c>
      <c r="CR86" s="21">
        <v>4.75</v>
      </c>
      <c r="CS86" s="21">
        <v>5</v>
      </c>
      <c r="CT86" s="21">
        <f t="shared" si="16"/>
        <v>0.25</v>
      </c>
      <c r="CU86" s="21" t="str">
        <f t="shared" si="17"/>
        <v>Y</v>
      </c>
      <c r="CV86" s="10">
        <v>1</v>
      </c>
      <c r="CW86" s="5">
        <v>1</v>
      </c>
      <c r="CX86" s="10">
        <v>1</v>
      </c>
      <c r="CY86" s="5">
        <v>1</v>
      </c>
      <c r="CZ86" s="10">
        <v>1</v>
      </c>
      <c r="DA86" s="5">
        <v>1</v>
      </c>
      <c r="DB86" s="10">
        <v>3</v>
      </c>
      <c r="DC86" s="5">
        <v>1</v>
      </c>
      <c r="DD86" s="21">
        <v>1.5</v>
      </c>
      <c r="DE86" s="21">
        <v>1</v>
      </c>
      <c r="DF86" s="21">
        <f t="shared" si="18"/>
        <v>-0.5</v>
      </c>
      <c r="DG86" s="21" t="str">
        <f t="shared" si="19"/>
        <v>N</v>
      </c>
      <c r="DH86">
        <v>1047</v>
      </c>
      <c r="DI86" s="3">
        <v>44443.083333333336</v>
      </c>
    </row>
    <row r="87" spans="1:113" x14ac:dyDescent="0.35">
      <c r="A87" s="5" t="s">
        <v>1052</v>
      </c>
      <c r="B87" t="s">
        <v>102</v>
      </c>
      <c r="C87" t="s">
        <v>702</v>
      </c>
      <c r="D87" t="s">
        <v>56</v>
      </c>
      <c r="E87" s="6" t="s">
        <v>52</v>
      </c>
      <c r="F87" s="6" t="s">
        <v>77</v>
      </c>
      <c r="G87" s="6" t="s">
        <v>58</v>
      </c>
      <c r="H87" s="6" t="s">
        <v>113</v>
      </c>
      <c r="I87" s="6" t="s">
        <v>968</v>
      </c>
      <c r="J87" s="10">
        <v>4</v>
      </c>
      <c r="K87" s="5">
        <v>4</v>
      </c>
      <c r="L87" s="5">
        <v>3</v>
      </c>
      <c r="M87" s="5">
        <v>5</v>
      </c>
      <c r="N87" s="10">
        <v>5</v>
      </c>
      <c r="O87" s="5">
        <v>5</v>
      </c>
      <c r="P87" s="10">
        <v>5</v>
      </c>
      <c r="Q87" s="5">
        <v>5</v>
      </c>
      <c r="R87" s="10">
        <v>5</v>
      </c>
      <c r="S87" s="5">
        <v>5</v>
      </c>
      <c r="T87" s="10">
        <v>5</v>
      </c>
      <c r="U87" s="5">
        <v>3</v>
      </c>
      <c r="V87" s="10">
        <v>3</v>
      </c>
      <c r="W87" s="5">
        <v>3</v>
      </c>
      <c r="X87" s="10">
        <v>3</v>
      </c>
      <c r="Y87" s="5">
        <v>3</v>
      </c>
      <c r="Z87" s="10">
        <v>5</v>
      </c>
      <c r="AA87" s="5">
        <v>3</v>
      </c>
      <c r="AB87" s="10">
        <v>2</v>
      </c>
      <c r="AC87" s="5">
        <v>3</v>
      </c>
      <c r="AD87" s="10">
        <v>2</v>
      </c>
      <c r="AE87" s="5">
        <v>2</v>
      </c>
      <c r="AF87" s="10">
        <v>2</v>
      </c>
      <c r="AG87" s="5">
        <v>2</v>
      </c>
      <c r="AH87" s="10">
        <v>2</v>
      </c>
      <c r="AI87" s="5">
        <v>2</v>
      </c>
      <c r="AJ87" s="10">
        <v>1</v>
      </c>
      <c r="AK87" s="5">
        <v>1</v>
      </c>
      <c r="AL87" s="10">
        <v>5</v>
      </c>
      <c r="AM87" s="5">
        <v>5</v>
      </c>
      <c r="AN87" s="10">
        <v>5</v>
      </c>
      <c r="AO87" s="5">
        <v>5</v>
      </c>
      <c r="AP87" s="10">
        <v>5</v>
      </c>
      <c r="AQ87" s="5">
        <v>5</v>
      </c>
      <c r="AR87" s="10">
        <v>5</v>
      </c>
      <c r="AS87" s="5">
        <v>3</v>
      </c>
      <c r="AT87" s="21">
        <v>3.75</v>
      </c>
      <c r="AU87" s="21">
        <v>3.4375</v>
      </c>
      <c r="AV87" s="21">
        <f t="shared" si="10"/>
        <v>-0.3125</v>
      </c>
      <c r="AW87" s="21" t="str">
        <f t="shared" si="11"/>
        <v>N</v>
      </c>
      <c r="AX87" s="10">
        <v>5</v>
      </c>
      <c r="AY87" s="5">
        <v>5</v>
      </c>
      <c r="AZ87" s="10">
        <v>1</v>
      </c>
      <c r="BA87" s="5">
        <v>1</v>
      </c>
      <c r="BB87" s="10">
        <v>4</v>
      </c>
      <c r="BC87" s="5">
        <v>5</v>
      </c>
      <c r="BD87" s="10">
        <v>2</v>
      </c>
      <c r="BE87" s="5">
        <v>1</v>
      </c>
      <c r="BF87" s="10">
        <v>3</v>
      </c>
      <c r="BG87" s="5">
        <v>5</v>
      </c>
      <c r="BH87" s="21">
        <v>3</v>
      </c>
      <c r="BI87" s="21">
        <v>3.4</v>
      </c>
      <c r="BJ87" s="21">
        <f t="shared" si="12"/>
        <v>0.39999999999999991</v>
      </c>
      <c r="BK87" s="21" t="str">
        <f t="shared" si="13"/>
        <v>Y</v>
      </c>
      <c r="BL87" s="10">
        <v>5</v>
      </c>
      <c r="BM87" s="5">
        <v>5</v>
      </c>
      <c r="BN87" s="10">
        <v>5</v>
      </c>
      <c r="BO87" s="5">
        <v>5</v>
      </c>
      <c r="BP87" s="10">
        <v>3</v>
      </c>
      <c r="BQ87" s="5">
        <v>5</v>
      </c>
      <c r="BR87" s="10">
        <v>5</v>
      </c>
      <c r="BS87" s="5">
        <v>5</v>
      </c>
      <c r="BT87" s="10">
        <v>5</v>
      </c>
      <c r="BU87" s="5">
        <v>5</v>
      </c>
      <c r="BV87" s="10">
        <v>5</v>
      </c>
      <c r="BW87" s="5">
        <v>5</v>
      </c>
      <c r="BX87" s="10">
        <v>5</v>
      </c>
      <c r="BY87" s="5">
        <v>5</v>
      </c>
      <c r="BZ87" s="10">
        <v>5</v>
      </c>
      <c r="CA87" s="5">
        <v>5</v>
      </c>
      <c r="CB87" s="10">
        <v>5</v>
      </c>
      <c r="CC87" s="5">
        <v>5</v>
      </c>
      <c r="CD87" s="10">
        <v>5</v>
      </c>
      <c r="CE87" s="5">
        <v>5</v>
      </c>
      <c r="CF87" s="21">
        <v>4.8</v>
      </c>
      <c r="CG87" s="21">
        <v>5</v>
      </c>
      <c r="CH87" s="21">
        <f t="shared" si="14"/>
        <v>0.20000000000000018</v>
      </c>
      <c r="CI87" s="21" t="str">
        <f t="shared" si="15"/>
        <v>Y</v>
      </c>
      <c r="CJ87" s="10">
        <v>4</v>
      </c>
      <c r="CK87" s="5">
        <v>5</v>
      </c>
      <c r="CL87" s="10">
        <v>5</v>
      </c>
      <c r="CM87" s="5">
        <v>5</v>
      </c>
      <c r="CN87" s="10">
        <v>5</v>
      </c>
      <c r="CO87" s="5">
        <v>5</v>
      </c>
      <c r="CP87" s="10">
        <v>5</v>
      </c>
      <c r="CQ87" s="5">
        <v>5</v>
      </c>
      <c r="CR87" s="21">
        <v>4.75</v>
      </c>
      <c r="CS87" s="21">
        <v>5</v>
      </c>
      <c r="CT87" s="21">
        <f t="shared" si="16"/>
        <v>0.25</v>
      </c>
      <c r="CU87" s="21" t="str">
        <f t="shared" si="17"/>
        <v>Y</v>
      </c>
      <c r="CV87" s="10">
        <v>1</v>
      </c>
      <c r="CW87" s="5">
        <v>1</v>
      </c>
      <c r="CX87" s="10">
        <v>1</v>
      </c>
      <c r="CY87" s="5">
        <v>1</v>
      </c>
      <c r="CZ87" s="10">
        <v>1</v>
      </c>
      <c r="DA87" s="5">
        <v>1</v>
      </c>
      <c r="DB87" s="10">
        <v>1</v>
      </c>
      <c r="DC87" s="5">
        <v>1</v>
      </c>
      <c r="DD87" s="21">
        <v>1</v>
      </c>
      <c r="DE87" s="21">
        <v>1</v>
      </c>
      <c r="DF87" s="21">
        <f t="shared" si="18"/>
        <v>0</v>
      </c>
      <c r="DG87" s="21" t="str">
        <f t="shared" si="19"/>
        <v>N</v>
      </c>
      <c r="DH87">
        <v>1044</v>
      </c>
      <c r="DI87" s="3">
        <v>44443.075694444444</v>
      </c>
    </row>
    <row r="88" spans="1:113" x14ac:dyDescent="0.35">
      <c r="A88" s="5" t="s">
        <v>1053</v>
      </c>
      <c r="B88" t="s">
        <v>102</v>
      </c>
      <c r="C88" t="s">
        <v>717</v>
      </c>
      <c r="D88" t="s">
        <v>56</v>
      </c>
      <c r="E88" s="6" t="s">
        <v>58</v>
      </c>
      <c r="F88" s="6" t="s">
        <v>73</v>
      </c>
      <c r="G88" s="6" t="s">
        <v>58</v>
      </c>
      <c r="H88" s="6" t="s">
        <v>113</v>
      </c>
      <c r="I88" s="6" t="s">
        <v>968</v>
      </c>
      <c r="J88" s="10">
        <v>7</v>
      </c>
      <c r="K88" s="5">
        <v>4</v>
      </c>
      <c r="L88" s="5">
        <v>4</v>
      </c>
      <c r="M88" s="5">
        <v>4</v>
      </c>
      <c r="N88" s="10">
        <v>5</v>
      </c>
      <c r="O88" s="5">
        <v>5</v>
      </c>
      <c r="P88" s="10">
        <v>5</v>
      </c>
      <c r="Q88" s="5">
        <v>5</v>
      </c>
      <c r="R88" s="10">
        <v>5</v>
      </c>
      <c r="S88" s="5">
        <v>5</v>
      </c>
      <c r="T88" s="10">
        <v>3</v>
      </c>
      <c r="U88" s="5">
        <v>5</v>
      </c>
      <c r="V88" s="10">
        <v>3</v>
      </c>
      <c r="W88" s="5">
        <v>3</v>
      </c>
      <c r="X88" s="10">
        <v>3</v>
      </c>
      <c r="Y88" s="5">
        <v>2</v>
      </c>
      <c r="Z88" s="10">
        <v>3</v>
      </c>
      <c r="AA88" s="5">
        <v>4</v>
      </c>
      <c r="AB88" s="10">
        <v>3</v>
      </c>
      <c r="AC88" s="5">
        <v>3</v>
      </c>
      <c r="AD88" s="10">
        <v>3</v>
      </c>
      <c r="AE88" s="5">
        <v>3</v>
      </c>
      <c r="AF88" s="10">
        <v>3</v>
      </c>
      <c r="AG88" s="5">
        <v>2</v>
      </c>
      <c r="AH88" s="10">
        <v>3</v>
      </c>
      <c r="AI88" s="5">
        <v>2</v>
      </c>
      <c r="AJ88" s="10">
        <v>5</v>
      </c>
      <c r="AK88" s="5">
        <v>5</v>
      </c>
      <c r="AL88" s="10">
        <v>3</v>
      </c>
      <c r="AM88" s="5">
        <v>5</v>
      </c>
      <c r="AN88" s="10">
        <v>3</v>
      </c>
      <c r="AO88" s="5">
        <v>1</v>
      </c>
      <c r="AP88" s="10">
        <v>4</v>
      </c>
      <c r="AQ88" s="5">
        <v>5</v>
      </c>
      <c r="AR88" s="10">
        <v>4</v>
      </c>
      <c r="AS88" s="5">
        <v>5</v>
      </c>
      <c r="AT88" s="21">
        <v>3.625</v>
      </c>
      <c r="AU88" s="21">
        <v>3.75</v>
      </c>
      <c r="AV88" s="21">
        <f t="shared" si="10"/>
        <v>0.125</v>
      </c>
      <c r="AW88" s="21" t="str">
        <f t="shared" si="11"/>
        <v>Y</v>
      </c>
      <c r="AX88" s="10">
        <v>3</v>
      </c>
      <c r="AY88" s="5">
        <v>5</v>
      </c>
      <c r="AZ88" s="10">
        <v>1</v>
      </c>
      <c r="BA88" s="5">
        <v>3</v>
      </c>
      <c r="BB88" s="10">
        <v>4</v>
      </c>
      <c r="BC88" s="5">
        <v>5</v>
      </c>
      <c r="BD88" s="10">
        <v>2</v>
      </c>
      <c r="BE88" s="5">
        <v>1</v>
      </c>
      <c r="BF88" s="10">
        <v>3</v>
      </c>
      <c r="BG88" s="5">
        <v>5</v>
      </c>
      <c r="BH88" s="21">
        <v>2.6</v>
      </c>
      <c r="BI88" s="21">
        <v>3.8</v>
      </c>
      <c r="BJ88" s="21">
        <f t="shared" si="12"/>
        <v>1.1999999999999997</v>
      </c>
      <c r="BK88" s="21" t="str">
        <f t="shared" si="13"/>
        <v>Y</v>
      </c>
      <c r="BL88" s="10">
        <v>5</v>
      </c>
      <c r="BM88" s="5">
        <v>5</v>
      </c>
      <c r="BN88" s="10">
        <v>3</v>
      </c>
      <c r="BO88" s="5">
        <v>5</v>
      </c>
      <c r="BP88" s="10">
        <v>3</v>
      </c>
      <c r="BQ88" s="5">
        <v>5</v>
      </c>
      <c r="BR88" s="10">
        <v>5</v>
      </c>
      <c r="BS88" s="5">
        <v>5</v>
      </c>
      <c r="BT88" s="10">
        <v>4</v>
      </c>
      <c r="BU88" s="5">
        <v>5</v>
      </c>
      <c r="BV88" s="10">
        <v>5</v>
      </c>
      <c r="BW88" s="5">
        <v>5</v>
      </c>
      <c r="BX88" s="10">
        <v>5</v>
      </c>
      <c r="BY88" s="5">
        <v>5</v>
      </c>
      <c r="BZ88" s="10">
        <v>5</v>
      </c>
      <c r="CA88" s="5">
        <v>5</v>
      </c>
      <c r="CB88" s="10">
        <v>5</v>
      </c>
      <c r="CC88" s="5">
        <v>5</v>
      </c>
      <c r="CD88" s="10">
        <v>5</v>
      </c>
      <c r="CE88" s="5">
        <v>5</v>
      </c>
      <c r="CF88" s="21">
        <v>4.5</v>
      </c>
      <c r="CG88" s="21">
        <v>5</v>
      </c>
      <c r="CH88" s="21">
        <f t="shared" si="14"/>
        <v>0.5</v>
      </c>
      <c r="CI88" s="21" t="str">
        <f t="shared" si="15"/>
        <v>Y</v>
      </c>
      <c r="CJ88" s="10">
        <v>4</v>
      </c>
      <c r="CK88" s="5">
        <v>5</v>
      </c>
      <c r="CL88" s="10">
        <v>4</v>
      </c>
      <c r="CM88" s="5">
        <v>5</v>
      </c>
      <c r="CN88" s="10">
        <v>4</v>
      </c>
      <c r="CO88" s="5">
        <v>5</v>
      </c>
      <c r="CP88" s="10">
        <v>4</v>
      </c>
      <c r="CQ88" s="5">
        <v>5</v>
      </c>
      <c r="CR88" s="21">
        <v>4</v>
      </c>
      <c r="CS88" s="21">
        <v>5</v>
      </c>
      <c r="CT88" s="21">
        <f t="shared" si="16"/>
        <v>1</v>
      </c>
      <c r="CU88" s="21" t="str">
        <f t="shared" si="17"/>
        <v>Y</v>
      </c>
      <c r="CV88" s="10">
        <v>3</v>
      </c>
      <c r="CW88" s="5">
        <v>1</v>
      </c>
      <c r="CX88" s="10">
        <v>2</v>
      </c>
      <c r="CY88" s="5">
        <v>1</v>
      </c>
      <c r="CZ88" s="10">
        <v>2</v>
      </c>
      <c r="DA88" s="5">
        <v>1</v>
      </c>
      <c r="DB88" s="10">
        <v>2</v>
      </c>
      <c r="DC88" s="5">
        <v>1</v>
      </c>
      <c r="DD88" s="21">
        <v>2.25</v>
      </c>
      <c r="DE88" s="21">
        <v>1</v>
      </c>
      <c r="DF88" s="21">
        <f t="shared" si="18"/>
        <v>-1.25</v>
      </c>
      <c r="DG88" s="21" t="str">
        <f t="shared" si="19"/>
        <v>N</v>
      </c>
      <c r="DH88">
        <v>1037</v>
      </c>
      <c r="DI88" s="3">
        <v>44443.056944444441</v>
      </c>
    </row>
    <row r="89" spans="1:113" x14ac:dyDescent="0.35">
      <c r="A89" s="5" t="s">
        <v>1054</v>
      </c>
      <c r="B89" t="s">
        <v>102</v>
      </c>
      <c r="C89" t="s">
        <v>702</v>
      </c>
      <c r="D89" t="s">
        <v>56</v>
      </c>
      <c r="E89" s="6" t="s">
        <v>52</v>
      </c>
      <c r="F89" s="6" t="s">
        <v>77</v>
      </c>
      <c r="G89" s="6" t="s">
        <v>58</v>
      </c>
      <c r="H89" s="6" t="s">
        <v>113</v>
      </c>
      <c r="I89" s="6" t="s">
        <v>968</v>
      </c>
      <c r="J89" s="10">
        <v>5</v>
      </c>
      <c r="K89" s="5">
        <v>4</v>
      </c>
      <c r="L89" s="5">
        <v>4</v>
      </c>
      <c r="M89" s="5">
        <v>4</v>
      </c>
      <c r="N89" s="10">
        <v>5</v>
      </c>
      <c r="O89" s="5">
        <v>5</v>
      </c>
      <c r="P89" s="10">
        <v>5</v>
      </c>
      <c r="Q89" s="5">
        <v>5</v>
      </c>
      <c r="R89" s="10">
        <v>5</v>
      </c>
      <c r="S89" s="5">
        <v>3</v>
      </c>
      <c r="T89" s="10">
        <v>5</v>
      </c>
      <c r="U89" s="5">
        <v>5</v>
      </c>
      <c r="V89" s="10">
        <v>3</v>
      </c>
      <c r="W89" s="5">
        <v>4</v>
      </c>
      <c r="X89" s="10">
        <v>3</v>
      </c>
      <c r="Y89" s="5">
        <v>5</v>
      </c>
      <c r="Z89" s="10">
        <v>5</v>
      </c>
      <c r="AA89" s="5">
        <v>5</v>
      </c>
      <c r="AB89" s="10">
        <v>2</v>
      </c>
      <c r="AC89" s="5">
        <v>3</v>
      </c>
      <c r="AD89" s="10">
        <v>2</v>
      </c>
      <c r="AE89" s="5">
        <v>3</v>
      </c>
      <c r="AF89" s="10">
        <v>2</v>
      </c>
      <c r="AG89" s="5">
        <v>2</v>
      </c>
      <c r="AH89" s="10">
        <v>2</v>
      </c>
      <c r="AI89" s="5">
        <v>1</v>
      </c>
      <c r="AJ89" s="10">
        <v>1</v>
      </c>
      <c r="AK89" s="5">
        <v>5</v>
      </c>
      <c r="AL89" s="10">
        <v>5</v>
      </c>
      <c r="AM89" s="5">
        <v>5</v>
      </c>
      <c r="AN89" s="10">
        <v>5</v>
      </c>
      <c r="AO89" s="5">
        <v>5</v>
      </c>
      <c r="AP89" s="10">
        <v>5</v>
      </c>
      <c r="AQ89" s="5">
        <v>5</v>
      </c>
      <c r="AR89" s="10">
        <v>5</v>
      </c>
      <c r="AS89" s="5">
        <v>5</v>
      </c>
      <c r="AT89" s="21">
        <v>3.75</v>
      </c>
      <c r="AU89" s="21">
        <v>4.125</v>
      </c>
      <c r="AV89" s="21">
        <f t="shared" si="10"/>
        <v>0.375</v>
      </c>
      <c r="AW89" s="21" t="str">
        <f t="shared" si="11"/>
        <v>Y</v>
      </c>
      <c r="AX89" s="10">
        <v>5</v>
      </c>
      <c r="AY89" s="5">
        <v>5</v>
      </c>
      <c r="AZ89" s="10">
        <v>1</v>
      </c>
      <c r="BA89" s="5">
        <v>3</v>
      </c>
      <c r="BB89" s="10">
        <v>4</v>
      </c>
      <c r="BC89" s="5">
        <v>3</v>
      </c>
      <c r="BD89" s="10">
        <v>2</v>
      </c>
      <c r="BE89" s="5">
        <v>3</v>
      </c>
      <c r="BF89" s="10">
        <v>3</v>
      </c>
      <c r="BG89" s="5">
        <v>1</v>
      </c>
      <c r="BH89" s="21">
        <v>3</v>
      </c>
      <c r="BI89" s="21">
        <v>3</v>
      </c>
      <c r="BJ89" s="21">
        <f t="shared" si="12"/>
        <v>0</v>
      </c>
      <c r="BK89" s="21" t="str">
        <f t="shared" si="13"/>
        <v>N</v>
      </c>
      <c r="BL89" s="10">
        <v>5</v>
      </c>
      <c r="BM89" s="5">
        <v>5</v>
      </c>
      <c r="BN89" s="10">
        <v>5</v>
      </c>
      <c r="BO89" s="5">
        <v>5</v>
      </c>
      <c r="BP89" s="10">
        <v>3</v>
      </c>
      <c r="BQ89" s="5">
        <v>3</v>
      </c>
      <c r="BR89" s="10">
        <v>5</v>
      </c>
      <c r="BS89" s="5">
        <v>5</v>
      </c>
      <c r="BT89" s="10">
        <v>5</v>
      </c>
      <c r="BU89" s="5">
        <v>5</v>
      </c>
      <c r="BV89" s="10">
        <v>5</v>
      </c>
      <c r="BW89" s="5">
        <v>5</v>
      </c>
      <c r="BX89" s="10">
        <v>5</v>
      </c>
      <c r="BY89" s="5">
        <v>5</v>
      </c>
      <c r="BZ89" s="10">
        <v>5</v>
      </c>
      <c r="CA89" s="5">
        <v>5</v>
      </c>
      <c r="CB89" s="10">
        <v>5</v>
      </c>
      <c r="CC89" s="5">
        <v>5</v>
      </c>
      <c r="CD89" s="10">
        <v>5</v>
      </c>
      <c r="CE89" s="5">
        <v>5</v>
      </c>
      <c r="CF89" s="21">
        <v>4.8</v>
      </c>
      <c r="CG89" s="21">
        <v>4.8</v>
      </c>
      <c r="CH89" s="21">
        <f t="shared" si="14"/>
        <v>0</v>
      </c>
      <c r="CI89" s="21" t="str">
        <f t="shared" si="15"/>
        <v>N</v>
      </c>
      <c r="CJ89" s="10">
        <v>4</v>
      </c>
      <c r="CK89" s="5">
        <v>4</v>
      </c>
      <c r="CL89" s="10">
        <v>5</v>
      </c>
      <c r="CM89" s="5">
        <v>2</v>
      </c>
      <c r="CN89" s="10">
        <v>5</v>
      </c>
      <c r="CO89" s="5">
        <v>5</v>
      </c>
      <c r="CP89" s="10">
        <v>5</v>
      </c>
      <c r="CQ89" s="5">
        <v>5</v>
      </c>
      <c r="CR89" s="21">
        <v>4.75</v>
      </c>
      <c r="CS89" s="21">
        <v>4</v>
      </c>
      <c r="CT89" s="21">
        <f t="shared" si="16"/>
        <v>-0.75</v>
      </c>
      <c r="CU89" s="21" t="str">
        <f t="shared" si="17"/>
        <v>N</v>
      </c>
      <c r="CV89" s="10">
        <v>1</v>
      </c>
      <c r="CW89" s="5">
        <v>1</v>
      </c>
      <c r="CX89" s="10">
        <v>1</v>
      </c>
      <c r="CY89" s="5">
        <v>2</v>
      </c>
      <c r="CZ89" s="10">
        <v>1</v>
      </c>
      <c r="DA89" s="5">
        <v>2</v>
      </c>
      <c r="DB89" s="10">
        <v>1</v>
      </c>
      <c r="DC89" s="5">
        <v>1</v>
      </c>
      <c r="DD89" s="21">
        <v>1</v>
      </c>
      <c r="DE89" s="21">
        <v>1.5</v>
      </c>
      <c r="DF89" s="21">
        <f t="shared" si="18"/>
        <v>0.5</v>
      </c>
      <c r="DG89" s="21" t="str">
        <f t="shared" si="19"/>
        <v>Y</v>
      </c>
      <c r="DH89">
        <v>176</v>
      </c>
      <c r="DI89" s="3">
        <v>44408.173611111109</v>
      </c>
    </row>
    <row r="90" spans="1:113" x14ac:dyDescent="0.35">
      <c r="A90" s="5" t="s">
        <v>1055</v>
      </c>
      <c r="B90" t="s">
        <v>102</v>
      </c>
      <c r="C90" t="s">
        <v>717</v>
      </c>
      <c r="D90" t="s">
        <v>63</v>
      </c>
      <c r="E90" s="6" t="s">
        <v>52</v>
      </c>
      <c r="F90" s="6" t="s">
        <v>77</v>
      </c>
      <c r="G90" s="6" t="s">
        <v>58</v>
      </c>
      <c r="H90" s="6" t="s">
        <v>103</v>
      </c>
      <c r="I90" s="6" t="s">
        <v>968</v>
      </c>
      <c r="J90" s="10">
        <v>5</v>
      </c>
      <c r="K90" s="5">
        <v>5</v>
      </c>
      <c r="L90" s="5">
        <v>5</v>
      </c>
      <c r="M90" s="5">
        <v>5</v>
      </c>
      <c r="N90" s="10">
        <v>5</v>
      </c>
      <c r="O90" s="5">
        <v>5</v>
      </c>
      <c r="P90" s="10">
        <v>5</v>
      </c>
      <c r="Q90" s="5">
        <v>5</v>
      </c>
      <c r="R90" s="10">
        <v>5</v>
      </c>
      <c r="S90" s="5">
        <v>5</v>
      </c>
      <c r="T90" s="10">
        <v>5</v>
      </c>
      <c r="U90" s="5">
        <v>5</v>
      </c>
      <c r="V90" s="10">
        <v>5</v>
      </c>
      <c r="W90" s="5">
        <v>5</v>
      </c>
      <c r="X90" s="10">
        <v>5</v>
      </c>
      <c r="Y90" s="5">
        <v>5</v>
      </c>
      <c r="Z90" s="10">
        <v>5</v>
      </c>
      <c r="AA90" s="5">
        <v>5</v>
      </c>
      <c r="AB90" s="10">
        <v>5</v>
      </c>
      <c r="AC90" s="5">
        <v>5</v>
      </c>
      <c r="AD90" s="10">
        <v>5</v>
      </c>
      <c r="AE90" s="5">
        <v>5</v>
      </c>
      <c r="AF90" s="10">
        <v>5</v>
      </c>
      <c r="AG90" s="5">
        <v>5</v>
      </c>
      <c r="AH90" s="10">
        <v>5</v>
      </c>
      <c r="AI90" s="5">
        <v>5</v>
      </c>
      <c r="AJ90" s="10">
        <v>5</v>
      </c>
      <c r="AK90" s="5">
        <v>1</v>
      </c>
      <c r="AL90" s="10">
        <v>5</v>
      </c>
      <c r="AM90" s="5">
        <v>1</v>
      </c>
      <c r="AN90" s="10">
        <v>5</v>
      </c>
      <c r="AO90" s="5">
        <v>5</v>
      </c>
      <c r="AP90" s="10">
        <v>5</v>
      </c>
      <c r="AQ90" s="5">
        <v>5</v>
      </c>
      <c r="AR90" s="10">
        <v>5</v>
      </c>
      <c r="AS90" s="5">
        <v>5</v>
      </c>
      <c r="AT90" s="21">
        <v>5</v>
      </c>
      <c r="AU90" s="21">
        <v>4.5</v>
      </c>
      <c r="AV90" s="21">
        <f t="shared" si="10"/>
        <v>-0.5</v>
      </c>
      <c r="AW90" s="21" t="str">
        <f t="shared" si="11"/>
        <v>N</v>
      </c>
      <c r="AX90" s="10">
        <v>5</v>
      </c>
      <c r="AY90" s="5">
        <v>5</v>
      </c>
      <c r="AZ90" s="10">
        <v>1</v>
      </c>
      <c r="BA90" s="5">
        <v>1</v>
      </c>
      <c r="BB90" s="10">
        <v>1</v>
      </c>
      <c r="BC90" s="5">
        <v>4</v>
      </c>
      <c r="BD90" s="10">
        <v>1</v>
      </c>
      <c r="BE90" s="5">
        <v>1</v>
      </c>
      <c r="BF90" s="10">
        <v>5</v>
      </c>
      <c r="BG90" s="5">
        <v>5</v>
      </c>
      <c r="BH90" s="21">
        <v>2.6</v>
      </c>
      <c r="BI90" s="21">
        <v>3.2</v>
      </c>
      <c r="BJ90" s="21">
        <f t="shared" si="12"/>
        <v>0.60000000000000009</v>
      </c>
      <c r="BK90" s="21" t="str">
        <f t="shared" si="13"/>
        <v>Y</v>
      </c>
      <c r="BL90" s="10">
        <v>5</v>
      </c>
      <c r="BM90" s="5">
        <v>5</v>
      </c>
      <c r="BN90" s="10">
        <v>5</v>
      </c>
      <c r="BO90" s="5">
        <v>5</v>
      </c>
      <c r="BP90" s="10">
        <v>3</v>
      </c>
      <c r="BQ90" s="5">
        <v>5</v>
      </c>
      <c r="BR90" s="10">
        <v>5</v>
      </c>
      <c r="BS90" s="5">
        <v>5</v>
      </c>
      <c r="BT90" s="10">
        <v>5</v>
      </c>
      <c r="BU90" s="5">
        <v>5</v>
      </c>
      <c r="BV90" s="10">
        <v>5</v>
      </c>
      <c r="BW90" s="5">
        <v>5</v>
      </c>
      <c r="BX90" s="10">
        <v>5</v>
      </c>
      <c r="BY90" s="5">
        <v>5</v>
      </c>
      <c r="BZ90" s="10">
        <v>5</v>
      </c>
      <c r="CA90" s="5">
        <v>5</v>
      </c>
      <c r="CB90" s="10">
        <v>5</v>
      </c>
      <c r="CC90" s="5">
        <v>5</v>
      </c>
      <c r="CD90" s="10">
        <v>5</v>
      </c>
      <c r="CE90" s="5">
        <v>5</v>
      </c>
      <c r="CF90" s="21">
        <v>4.8</v>
      </c>
      <c r="CG90" s="21">
        <v>5</v>
      </c>
      <c r="CH90" s="21">
        <f t="shared" si="14"/>
        <v>0.20000000000000018</v>
      </c>
      <c r="CI90" s="21" t="str">
        <f t="shared" si="15"/>
        <v>Y</v>
      </c>
      <c r="CJ90" s="10">
        <v>5</v>
      </c>
      <c r="CK90" s="5">
        <v>5</v>
      </c>
      <c r="CL90" s="10">
        <v>5</v>
      </c>
      <c r="CM90" s="5">
        <v>5</v>
      </c>
      <c r="CN90" s="10">
        <v>1</v>
      </c>
      <c r="CO90" s="5">
        <v>5</v>
      </c>
      <c r="CP90" s="10">
        <v>1</v>
      </c>
      <c r="CQ90" s="5">
        <v>5</v>
      </c>
      <c r="CR90" s="21">
        <v>3</v>
      </c>
      <c r="CS90" s="21">
        <v>5</v>
      </c>
      <c r="CT90" s="21">
        <f t="shared" si="16"/>
        <v>2</v>
      </c>
      <c r="CU90" s="21" t="str">
        <f t="shared" si="17"/>
        <v>Y</v>
      </c>
      <c r="CV90" s="10">
        <v>1</v>
      </c>
      <c r="CW90" s="5">
        <v>1</v>
      </c>
      <c r="CX90" s="10">
        <v>1</v>
      </c>
      <c r="CY90" s="5">
        <v>1</v>
      </c>
      <c r="CZ90" s="10">
        <v>1</v>
      </c>
      <c r="DA90" s="5">
        <v>1</v>
      </c>
      <c r="DB90" s="10">
        <v>5</v>
      </c>
      <c r="DC90" s="5">
        <v>1</v>
      </c>
      <c r="DD90" s="21">
        <v>2</v>
      </c>
      <c r="DE90" s="21">
        <v>1.5</v>
      </c>
      <c r="DF90" s="21">
        <f t="shared" si="18"/>
        <v>-0.5</v>
      </c>
      <c r="DG90" s="21" t="str">
        <f t="shared" si="19"/>
        <v>N</v>
      </c>
      <c r="DH90">
        <v>1063</v>
      </c>
      <c r="DI90" s="3">
        <v>44443.245833333334</v>
      </c>
    </row>
    <row r="91" spans="1:113" x14ac:dyDescent="0.35">
      <c r="A91" s="5" t="s">
        <v>1056</v>
      </c>
      <c r="B91" t="s">
        <v>102</v>
      </c>
      <c r="C91" t="s">
        <v>702</v>
      </c>
      <c r="D91" t="s">
        <v>56</v>
      </c>
      <c r="E91" s="6" t="s">
        <v>52</v>
      </c>
      <c r="F91" s="6" t="s">
        <v>64</v>
      </c>
      <c r="G91" s="6" t="s">
        <v>58</v>
      </c>
      <c r="H91" s="6" t="s">
        <v>59</v>
      </c>
      <c r="I91" s="6" t="s">
        <v>968</v>
      </c>
      <c r="J91" s="10">
        <v>8</v>
      </c>
      <c r="K91" s="5">
        <v>3</v>
      </c>
      <c r="L91" s="5">
        <v>3</v>
      </c>
      <c r="M91" s="5">
        <v>3</v>
      </c>
      <c r="N91" s="10">
        <v>5</v>
      </c>
      <c r="O91" s="5">
        <v>5</v>
      </c>
      <c r="P91" s="10">
        <v>5</v>
      </c>
      <c r="Q91" s="5">
        <v>5</v>
      </c>
      <c r="R91" s="10">
        <v>5</v>
      </c>
      <c r="S91" s="5">
        <v>5</v>
      </c>
      <c r="T91" s="10">
        <v>1</v>
      </c>
      <c r="U91" s="5">
        <v>5</v>
      </c>
      <c r="V91" s="10">
        <v>5</v>
      </c>
      <c r="W91" s="5">
        <v>5</v>
      </c>
      <c r="X91" s="10">
        <v>5</v>
      </c>
      <c r="Y91" s="5">
        <v>5</v>
      </c>
      <c r="Z91" s="10">
        <v>5</v>
      </c>
      <c r="AA91" s="5">
        <v>5</v>
      </c>
      <c r="AB91" s="10">
        <v>5</v>
      </c>
      <c r="AC91" s="5">
        <v>5</v>
      </c>
      <c r="AD91" s="10">
        <v>5</v>
      </c>
      <c r="AE91" s="5">
        <v>5</v>
      </c>
      <c r="AF91" s="10">
        <v>3</v>
      </c>
      <c r="AG91" s="5">
        <v>5</v>
      </c>
      <c r="AH91" s="10">
        <v>3</v>
      </c>
      <c r="AI91" s="5">
        <v>5</v>
      </c>
      <c r="AJ91" s="10">
        <v>1</v>
      </c>
      <c r="AK91" s="5">
        <v>5</v>
      </c>
      <c r="AL91" s="10">
        <v>5</v>
      </c>
      <c r="AM91" s="5">
        <v>5</v>
      </c>
      <c r="AN91" s="10">
        <v>5</v>
      </c>
      <c r="AO91" s="5">
        <v>5</v>
      </c>
      <c r="AP91" s="10">
        <v>5</v>
      </c>
      <c r="AQ91" s="5">
        <v>5</v>
      </c>
      <c r="AR91" s="10">
        <v>5</v>
      </c>
      <c r="AS91" s="5">
        <v>3</v>
      </c>
      <c r="AT91" s="21">
        <v>4.25</v>
      </c>
      <c r="AU91" s="21">
        <v>4.875</v>
      </c>
      <c r="AV91" s="21">
        <f t="shared" si="10"/>
        <v>0.625</v>
      </c>
      <c r="AW91" s="21" t="str">
        <f t="shared" si="11"/>
        <v>Y</v>
      </c>
      <c r="AX91" s="10">
        <v>5</v>
      </c>
      <c r="AY91" s="5">
        <v>5</v>
      </c>
      <c r="AZ91" s="10">
        <v>1</v>
      </c>
      <c r="BA91" s="5">
        <v>1</v>
      </c>
      <c r="BB91" s="10">
        <v>4</v>
      </c>
      <c r="BC91" s="5">
        <v>4</v>
      </c>
      <c r="BD91" s="10">
        <v>1</v>
      </c>
      <c r="BE91" s="5">
        <v>1</v>
      </c>
      <c r="BF91" s="10">
        <v>5</v>
      </c>
      <c r="BG91" s="5">
        <v>5</v>
      </c>
      <c r="BH91" s="21">
        <v>3.2</v>
      </c>
      <c r="BI91" s="21">
        <v>3.2</v>
      </c>
      <c r="BJ91" s="21">
        <f t="shared" si="12"/>
        <v>0</v>
      </c>
      <c r="BK91" s="21" t="str">
        <f t="shared" si="13"/>
        <v>N</v>
      </c>
      <c r="BL91" s="10">
        <v>5</v>
      </c>
      <c r="BM91" s="5">
        <v>5</v>
      </c>
      <c r="BN91" s="10">
        <v>5</v>
      </c>
      <c r="BO91" s="5">
        <v>5</v>
      </c>
      <c r="BP91" s="10">
        <v>5</v>
      </c>
      <c r="BQ91" s="5">
        <v>4</v>
      </c>
      <c r="BR91" s="10">
        <v>5</v>
      </c>
      <c r="BS91" s="5">
        <v>5</v>
      </c>
      <c r="BT91" s="10">
        <v>5</v>
      </c>
      <c r="BU91" s="5">
        <v>5</v>
      </c>
      <c r="BV91" s="10">
        <v>5</v>
      </c>
      <c r="BW91" s="5">
        <v>5</v>
      </c>
      <c r="BX91" s="10">
        <v>5</v>
      </c>
      <c r="BY91" s="5">
        <v>5</v>
      </c>
      <c r="BZ91" s="10">
        <v>5</v>
      </c>
      <c r="CA91" s="5">
        <v>5</v>
      </c>
      <c r="CB91" s="10">
        <v>5</v>
      </c>
      <c r="CC91" s="5">
        <v>5</v>
      </c>
      <c r="CD91" s="10">
        <v>5</v>
      </c>
      <c r="CE91" s="5">
        <v>5</v>
      </c>
      <c r="CF91" s="21">
        <v>5</v>
      </c>
      <c r="CG91" s="21">
        <v>4.9000000000000004</v>
      </c>
      <c r="CH91" s="21">
        <f t="shared" si="14"/>
        <v>-9.9999999999999645E-2</v>
      </c>
      <c r="CI91" s="21" t="str">
        <f t="shared" si="15"/>
        <v>N</v>
      </c>
      <c r="CJ91" s="10">
        <v>5</v>
      </c>
      <c r="CK91" s="5">
        <v>5</v>
      </c>
      <c r="CL91" s="10">
        <v>5</v>
      </c>
      <c r="CM91" s="5">
        <v>5</v>
      </c>
      <c r="CN91" s="10">
        <v>5</v>
      </c>
      <c r="CO91" s="5">
        <v>5</v>
      </c>
      <c r="CP91" s="10">
        <v>5</v>
      </c>
      <c r="CQ91" s="5">
        <v>5</v>
      </c>
      <c r="CR91" s="21">
        <v>5</v>
      </c>
      <c r="CS91" s="21">
        <v>5</v>
      </c>
      <c r="CT91" s="21">
        <f t="shared" si="16"/>
        <v>0</v>
      </c>
      <c r="CU91" s="21" t="str">
        <f t="shared" si="17"/>
        <v>N</v>
      </c>
      <c r="CV91" s="10">
        <v>1</v>
      </c>
      <c r="CW91" s="5">
        <v>1</v>
      </c>
      <c r="CX91" s="10">
        <v>1</v>
      </c>
      <c r="CY91" s="5">
        <v>1</v>
      </c>
      <c r="CZ91" s="10">
        <v>1</v>
      </c>
      <c r="DA91" s="5">
        <v>1</v>
      </c>
      <c r="DB91" s="10">
        <v>1</v>
      </c>
      <c r="DC91" s="5">
        <v>3</v>
      </c>
      <c r="DD91" s="21">
        <v>1</v>
      </c>
      <c r="DE91" s="21">
        <v>2</v>
      </c>
      <c r="DF91" s="21">
        <f t="shared" si="18"/>
        <v>1</v>
      </c>
      <c r="DG91" s="21" t="str">
        <f t="shared" si="19"/>
        <v>Y</v>
      </c>
      <c r="DH91">
        <v>1054</v>
      </c>
      <c r="DI91" s="3">
        <v>44443.12222222222</v>
      </c>
    </row>
    <row r="92" spans="1:113" x14ac:dyDescent="0.35">
      <c r="A92" s="5" t="s">
        <v>1057</v>
      </c>
      <c r="B92" t="s">
        <v>102</v>
      </c>
      <c r="C92" t="s">
        <v>715</v>
      </c>
      <c r="D92" t="s">
        <v>63</v>
      </c>
      <c r="E92" s="6" t="s">
        <v>52</v>
      </c>
      <c r="F92" s="6" t="s">
        <v>64</v>
      </c>
      <c r="G92" s="6" t="s">
        <v>52</v>
      </c>
      <c r="H92" s="6" t="s">
        <v>59</v>
      </c>
      <c r="I92" s="6" t="s">
        <v>968</v>
      </c>
      <c r="J92" s="10">
        <v>6</v>
      </c>
      <c r="K92" s="5">
        <v>4</v>
      </c>
      <c r="L92" s="5">
        <v>4</v>
      </c>
      <c r="M92" s="5">
        <v>4</v>
      </c>
      <c r="N92" s="10">
        <v>5</v>
      </c>
      <c r="O92" s="5">
        <v>5</v>
      </c>
      <c r="P92" s="10">
        <v>5</v>
      </c>
      <c r="Q92" s="5">
        <v>5</v>
      </c>
      <c r="R92" s="10">
        <v>5</v>
      </c>
      <c r="S92" s="5">
        <v>5</v>
      </c>
      <c r="T92" s="10">
        <v>5</v>
      </c>
      <c r="U92" s="5">
        <v>5</v>
      </c>
      <c r="V92" s="10">
        <v>5</v>
      </c>
      <c r="W92" s="5">
        <v>5</v>
      </c>
      <c r="X92" s="10">
        <v>5</v>
      </c>
      <c r="Y92" s="5">
        <v>5</v>
      </c>
      <c r="Z92" s="10">
        <v>5</v>
      </c>
      <c r="AA92" s="5">
        <v>5</v>
      </c>
      <c r="AB92" s="10">
        <v>5</v>
      </c>
      <c r="AC92" s="5">
        <v>5</v>
      </c>
      <c r="AD92" s="10">
        <v>5</v>
      </c>
      <c r="AE92" s="5">
        <v>5</v>
      </c>
      <c r="AF92" s="10">
        <v>5</v>
      </c>
      <c r="AG92" s="5">
        <v>5</v>
      </c>
      <c r="AH92" s="10">
        <v>5</v>
      </c>
      <c r="AI92" s="5">
        <v>4</v>
      </c>
      <c r="AJ92" s="10">
        <v>5</v>
      </c>
      <c r="AK92" s="5">
        <v>5</v>
      </c>
      <c r="AL92" s="10">
        <v>5</v>
      </c>
      <c r="AM92" s="5">
        <v>5</v>
      </c>
      <c r="AN92" s="10">
        <v>5</v>
      </c>
      <c r="AO92" s="5">
        <v>5</v>
      </c>
      <c r="AP92" s="10">
        <v>5</v>
      </c>
      <c r="AQ92" s="5">
        <v>5</v>
      </c>
      <c r="AR92" s="10">
        <v>5</v>
      </c>
      <c r="AS92" s="5">
        <v>5</v>
      </c>
      <c r="AT92" s="21">
        <v>5</v>
      </c>
      <c r="AU92" s="21">
        <v>4.9375</v>
      </c>
      <c r="AV92" s="21">
        <f t="shared" si="10"/>
        <v>-6.25E-2</v>
      </c>
      <c r="AW92" s="21" t="str">
        <f t="shared" si="11"/>
        <v>N</v>
      </c>
      <c r="AX92" s="10">
        <v>5</v>
      </c>
      <c r="AY92" s="5">
        <v>5</v>
      </c>
      <c r="AZ92" s="10">
        <v>1</v>
      </c>
      <c r="BA92" s="5">
        <v>1</v>
      </c>
      <c r="BB92" s="10">
        <v>4</v>
      </c>
      <c r="BC92" s="5">
        <v>4</v>
      </c>
      <c r="BD92" s="10">
        <v>2</v>
      </c>
      <c r="BE92" s="5">
        <v>1</v>
      </c>
      <c r="BF92" s="10">
        <v>4</v>
      </c>
      <c r="BG92" s="5">
        <v>5</v>
      </c>
      <c r="BH92" s="21">
        <v>3.2</v>
      </c>
      <c r="BI92" s="21">
        <v>3.2</v>
      </c>
      <c r="BJ92" s="21">
        <f t="shared" si="12"/>
        <v>0</v>
      </c>
      <c r="BK92" s="21" t="str">
        <f t="shared" si="13"/>
        <v>N</v>
      </c>
      <c r="BL92" s="10">
        <v>5</v>
      </c>
      <c r="BM92" s="5">
        <v>5</v>
      </c>
      <c r="BN92" s="10">
        <v>5</v>
      </c>
      <c r="BO92" s="5">
        <v>5</v>
      </c>
      <c r="BP92" s="10">
        <v>4</v>
      </c>
      <c r="BQ92" s="5">
        <v>5</v>
      </c>
      <c r="BR92" s="10">
        <v>5</v>
      </c>
      <c r="BS92" s="5">
        <v>5</v>
      </c>
      <c r="BT92" s="10">
        <v>5</v>
      </c>
      <c r="BU92" s="5">
        <v>5</v>
      </c>
      <c r="BV92" s="10">
        <v>5</v>
      </c>
      <c r="BW92" s="5">
        <v>5</v>
      </c>
      <c r="BX92" s="10">
        <v>5</v>
      </c>
      <c r="BY92" s="5">
        <v>5</v>
      </c>
      <c r="BZ92" s="10">
        <v>5</v>
      </c>
      <c r="CA92" s="5">
        <v>5</v>
      </c>
      <c r="CB92" s="10">
        <v>5</v>
      </c>
      <c r="CC92" s="5">
        <v>5</v>
      </c>
      <c r="CD92" s="10">
        <v>5</v>
      </c>
      <c r="CE92" s="5">
        <v>5</v>
      </c>
      <c r="CF92" s="21">
        <v>4.9000000000000004</v>
      </c>
      <c r="CG92" s="21">
        <v>5</v>
      </c>
      <c r="CH92" s="21">
        <f t="shared" si="14"/>
        <v>9.9999999999999645E-2</v>
      </c>
      <c r="CI92" s="21" t="str">
        <f t="shared" si="15"/>
        <v>Y</v>
      </c>
      <c r="CJ92" s="10">
        <v>5</v>
      </c>
      <c r="CK92" s="5">
        <v>5</v>
      </c>
      <c r="CL92" s="10">
        <v>5</v>
      </c>
      <c r="CM92" s="5">
        <v>5</v>
      </c>
      <c r="CN92" s="10">
        <v>5</v>
      </c>
      <c r="CO92" s="5">
        <v>5</v>
      </c>
      <c r="CP92" s="10">
        <v>5</v>
      </c>
      <c r="CQ92" s="5">
        <v>5</v>
      </c>
      <c r="CR92" s="21">
        <v>5</v>
      </c>
      <c r="CS92" s="21">
        <v>5</v>
      </c>
      <c r="CT92" s="21">
        <f t="shared" si="16"/>
        <v>0</v>
      </c>
      <c r="CU92" s="21" t="str">
        <f t="shared" si="17"/>
        <v>N</v>
      </c>
      <c r="CV92" s="10">
        <v>1</v>
      </c>
      <c r="CW92" s="5">
        <v>1</v>
      </c>
      <c r="CX92" s="10">
        <v>1</v>
      </c>
      <c r="CY92" s="5">
        <v>1</v>
      </c>
      <c r="CZ92" s="10">
        <v>1</v>
      </c>
      <c r="DA92" s="5">
        <v>1</v>
      </c>
      <c r="DB92" s="10">
        <v>3</v>
      </c>
      <c r="DC92" s="5">
        <v>5</v>
      </c>
      <c r="DD92" s="21">
        <v>1.5</v>
      </c>
      <c r="DE92" s="21">
        <v>1.25</v>
      </c>
      <c r="DF92" s="21">
        <f t="shared" si="18"/>
        <v>-0.25</v>
      </c>
      <c r="DG92" s="21" t="str">
        <f t="shared" si="19"/>
        <v>N</v>
      </c>
      <c r="DH92">
        <v>1052</v>
      </c>
      <c r="DI92" s="3">
        <v>44443.10833333333</v>
      </c>
    </row>
    <row r="93" spans="1:113" x14ac:dyDescent="0.35">
      <c r="A93" s="5" t="s">
        <v>1058</v>
      </c>
      <c r="B93" t="s">
        <v>102</v>
      </c>
      <c r="C93" t="s">
        <v>702</v>
      </c>
      <c r="D93" t="s">
        <v>56</v>
      </c>
      <c r="E93" s="6" t="s">
        <v>52</v>
      </c>
      <c r="F93" s="6" t="s">
        <v>90</v>
      </c>
      <c r="G93" s="6" t="s">
        <v>58</v>
      </c>
      <c r="H93" s="6" t="s">
        <v>80</v>
      </c>
      <c r="I93" s="6" t="s">
        <v>968</v>
      </c>
      <c r="J93" s="10">
        <v>5</v>
      </c>
      <c r="K93" s="5">
        <v>5</v>
      </c>
      <c r="L93" s="5">
        <v>4</v>
      </c>
      <c r="M93" s="5">
        <v>5</v>
      </c>
      <c r="N93" s="10">
        <v>5</v>
      </c>
      <c r="O93" s="5">
        <v>5</v>
      </c>
      <c r="P93" s="10">
        <v>5</v>
      </c>
      <c r="Q93" s="5">
        <v>5</v>
      </c>
      <c r="R93" s="10">
        <v>5</v>
      </c>
      <c r="S93" s="5">
        <v>5</v>
      </c>
      <c r="T93" s="10">
        <v>5</v>
      </c>
      <c r="U93" s="5">
        <v>5</v>
      </c>
      <c r="V93" s="10">
        <v>5</v>
      </c>
      <c r="W93" s="5">
        <v>3</v>
      </c>
      <c r="X93" s="10">
        <v>5</v>
      </c>
      <c r="Y93" s="5">
        <v>5</v>
      </c>
      <c r="Z93" s="10">
        <v>5</v>
      </c>
      <c r="AA93" s="5">
        <v>5</v>
      </c>
      <c r="AB93" s="10">
        <v>5</v>
      </c>
      <c r="AC93" s="5">
        <v>3</v>
      </c>
      <c r="AD93" s="10">
        <v>5</v>
      </c>
      <c r="AE93" s="5">
        <v>4</v>
      </c>
      <c r="AF93" s="10">
        <v>5</v>
      </c>
      <c r="AG93" s="5">
        <v>4</v>
      </c>
      <c r="AH93" s="10">
        <v>5</v>
      </c>
      <c r="AI93" s="5">
        <v>4</v>
      </c>
      <c r="AJ93" s="10">
        <v>5</v>
      </c>
      <c r="AK93" s="5">
        <v>5</v>
      </c>
      <c r="AL93" s="10">
        <v>5</v>
      </c>
      <c r="AM93" s="5">
        <v>5</v>
      </c>
      <c r="AN93" s="10">
        <v>5</v>
      </c>
      <c r="AO93" s="5">
        <v>5</v>
      </c>
      <c r="AP93" s="10">
        <v>5</v>
      </c>
      <c r="AQ93" s="5">
        <v>5</v>
      </c>
      <c r="AR93" s="10">
        <v>5</v>
      </c>
      <c r="AS93" s="5">
        <v>4</v>
      </c>
      <c r="AT93" s="21">
        <v>5</v>
      </c>
      <c r="AU93" s="21">
        <v>4.5</v>
      </c>
      <c r="AV93" s="21">
        <f t="shared" si="10"/>
        <v>-0.5</v>
      </c>
      <c r="AW93" s="21" t="str">
        <f t="shared" si="11"/>
        <v>N</v>
      </c>
      <c r="AX93" s="10">
        <v>5</v>
      </c>
      <c r="AY93" s="5">
        <v>5</v>
      </c>
      <c r="AZ93" s="10">
        <v>1</v>
      </c>
      <c r="BA93" s="5">
        <v>3</v>
      </c>
      <c r="BB93" s="10">
        <v>5</v>
      </c>
      <c r="BC93" s="5">
        <v>4</v>
      </c>
      <c r="BD93" s="10">
        <v>1</v>
      </c>
      <c r="BE93" s="5">
        <v>2</v>
      </c>
      <c r="BF93" s="10">
        <v>5</v>
      </c>
      <c r="BG93" s="5">
        <v>5</v>
      </c>
      <c r="BH93" s="21">
        <v>3.4</v>
      </c>
      <c r="BI93" s="21">
        <v>3.8</v>
      </c>
      <c r="BJ93" s="21">
        <f t="shared" si="12"/>
        <v>0.39999999999999991</v>
      </c>
      <c r="BK93" s="21" t="str">
        <f t="shared" si="13"/>
        <v>Y</v>
      </c>
      <c r="BL93" s="10">
        <v>5</v>
      </c>
      <c r="BM93" s="5">
        <v>5</v>
      </c>
      <c r="BN93" s="10">
        <v>5</v>
      </c>
      <c r="BO93" s="5">
        <v>5</v>
      </c>
      <c r="BP93" s="10">
        <v>5</v>
      </c>
      <c r="BQ93" s="5">
        <v>5</v>
      </c>
      <c r="BR93" s="10">
        <v>5</v>
      </c>
      <c r="BS93" s="5">
        <v>5</v>
      </c>
      <c r="BT93" s="10">
        <v>5</v>
      </c>
      <c r="BU93" s="5">
        <v>5</v>
      </c>
      <c r="BV93" s="10">
        <v>5</v>
      </c>
      <c r="BW93" s="5">
        <v>5</v>
      </c>
      <c r="BX93" s="10">
        <v>5</v>
      </c>
      <c r="BY93" s="5">
        <v>5</v>
      </c>
      <c r="BZ93" s="10">
        <v>5</v>
      </c>
      <c r="CA93" s="5">
        <v>5</v>
      </c>
      <c r="CB93" s="10">
        <v>5</v>
      </c>
      <c r="CC93" s="5">
        <v>5</v>
      </c>
      <c r="CD93" s="10">
        <v>5</v>
      </c>
      <c r="CE93" s="5">
        <v>5</v>
      </c>
      <c r="CF93" s="21">
        <v>5</v>
      </c>
      <c r="CG93" s="21">
        <v>5</v>
      </c>
      <c r="CH93" s="21">
        <f t="shared" si="14"/>
        <v>0</v>
      </c>
      <c r="CI93" s="21" t="str">
        <f t="shared" si="15"/>
        <v>N</v>
      </c>
      <c r="CJ93" s="10">
        <v>5</v>
      </c>
      <c r="CK93" s="5">
        <v>5</v>
      </c>
      <c r="CL93" s="10">
        <v>5</v>
      </c>
      <c r="CM93" s="5">
        <v>5</v>
      </c>
      <c r="CN93" s="10">
        <v>5</v>
      </c>
      <c r="CO93" s="5">
        <v>5</v>
      </c>
      <c r="CP93" s="10">
        <v>5</v>
      </c>
      <c r="CQ93" s="5">
        <v>5</v>
      </c>
      <c r="CR93" s="21">
        <v>5</v>
      </c>
      <c r="CS93" s="21">
        <v>5</v>
      </c>
      <c r="CT93" s="21">
        <f t="shared" si="16"/>
        <v>0</v>
      </c>
      <c r="CU93" s="21" t="str">
        <f t="shared" si="17"/>
        <v>N</v>
      </c>
      <c r="CV93" s="10">
        <v>1</v>
      </c>
      <c r="CW93" s="5">
        <v>1</v>
      </c>
      <c r="CX93" s="10">
        <v>1</v>
      </c>
      <c r="CY93" s="5">
        <v>1</v>
      </c>
      <c r="CZ93" s="10">
        <v>1</v>
      </c>
      <c r="DA93" s="5">
        <v>1</v>
      </c>
      <c r="DB93" s="10">
        <v>2</v>
      </c>
      <c r="DC93" s="5">
        <v>2</v>
      </c>
      <c r="DD93" s="21">
        <v>1.25</v>
      </c>
      <c r="DE93" s="21">
        <v>1.5</v>
      </c>
      <c r="DF93" s="21">
        <f t="shared" si="18"/>
        <v>0.25</v>
      </c>
      <c r="DG93" s="21" t="str">
        <f t="shared" si="19"/>
        <v>Y</v>
      </c>
      <c r="DH93">
        <v>1042</v>
      </c>
      <c r="DI93" s="3">
        <v>44443.069444444445</v>
      </c>
    </row>
    <row r="94" spans="1:113" x14ac:dyDescent="0.35">
      <c r="A94" s="5" t="s">
        <v>1059</v>
      </c>
      <c r="B94" t="s">
        <v>102</v>
      </c>
      <c r="C94" t="s">
        <v>715</v>
      </c>
      <c r="D94" t="s">
        <v>56</v>
      </c>
      <c r="E94" s="6" t="s">
        <v>52</v>
      </c>
      <c r="F94" s="6" t="s">
        <v>98</v>
      </c>
      <c r="G94" s="6" t="s">
        <v>58</v>
      </c>
      <c r="H94" s="6" t="s">
        <v>113</v>
      </c>
      <c r="I94" s="6" t="s">
        <v>968</v>
      </c>
      <c r="J94" s="10">
        <v>6</v>
      </c>
      <c r="K94" s="5">
        <v>5</v>
      </c>
      <c r="L94" s="5">
        <v>3</v>
      </c>
      <c r="M94" s="5">
        <v>3</v>
      </c>
      <c r="N94" s="10">
        <v>5</v>
      </c>
      <c r="O94" s="5">
        <v>5</v>
      </c>
      <c r="P94" s="10">
        <v>5</v>
      </c>
      <c r="Q94" s="5">
        <v>5</v>
      </c>
      <c r="R94" s="10">
        <v>5</v>
      </c>
      <c r="S94" s="5">
        <v>5</v>
      </c>
      <c r="T94" s="10">
        <v>5</v>
      </c>
      <c r="U94" s="5">
        <v>4</v>
      </c>
      <c r="V94" s="10">
        <v>3</v>
      </c>
      <c r="W94" s="5">
        <v>2</v>
      </c>
      <c r="X94" s="10">
        <v>2</v>
      </c>
      <c r="Y94" s="5">
        <v>3</v>
      </c>
      <c r="Z94" s="10">
        <v>5</v>
      </c>
      <c r="AA94" s="5">
        <v>4</v>
      </c>
      <c r="AB94" s="10">
        <v>4</v>
      </c>
      <c r="AC94" s="5">
        <v>2</v>
      </c>
      <c r="AD94" s="10">
        <v>4</v>
      </c>
      <c r="AE94" s="5">
        <v>3</v>
      </c>
      <c r="AF94" s="10">
        <v>3</v>
      </c>
      <c r="AG94" s="5">
        <v>4</v>
      </c>
      <c r="AH94" s="10">
        <v>3</v>
      </c>
      <c r="AI94" s="5">
        <v>3</v>
      </c>
      <c r="AJ94" s="10">
        <v>5</v>
      </c>
      <c r="AK94" s="5">
        <v>5</v>
      </c>
      <c r="AL94" s="10">
        <v>5</v>
      </c>
      <c r="AM94" s="5">
        <v>5</v>
      </c>
      <c r="AN94" s="10">
        <v>5</v>
      </c>
      <c r="AO94" s="5">
        <v>5</v>
      </c>
      <c r="AP94" s="10">
        <v>5</v>
      </c>
      <c r="AQ94" s="5">
        <v>5</v>
      </c>
      <c r="AR94" s="10">
        <v>5</v>
      </c>
      <c r="AS94" s="5">
        <v>4</v>
      </c>
      <c r="AT94" s="21">
        <v>4.3125</v>
      </c>
      <c r="AU94" s="21">
        <v>4</v>
      </c>
      <c r="AV94" s="21">
        <f t="shared" si="10"/>
        <v>-0.3125</v>
      </c>
      <c r="AW94" s="21" t="str">
        <f t="shared" si="11"/>
        <v>N</v>
      </c>
      <c r="AX94" s="10">
        <v>5</v>
      </c>
      <c r="AY94" s="5">
        <v>5</v>
      </c>
      <c r="AZ94" s="10">
        <v>3</v>
      </c>
      <c r="BA94" s="5">
        <v>3</v>
      </c>
      <c r="BB94" s="10">
        <v>4</v>
      </c>
      <c r="BC94" s="5">
        <v>5</v>
      </c>
      <c r="BD94" s="10">
        <v>4</v>
      </c>
      <c r="BE94" s="5">
        <v>2</v>
      </c>
      <c r="BF94" s="10">
        <v>4</v>
      </c>
      <c r="BG94" s="5">
        <v>5</v>
      </c>
      <c r="BH94" s="21">
        <v>4</v>
      </c>
      <c r="BI94" s="21">
        <v>4</v>
      </c>
      <c r="BJ94" s="21">
        <f t="shared" si="12"/>
        <v>0</v>
      </c>
      <c r="BK94" s="21" t="str">
        <f t="shared" si="13"/>
        <v>N</v>
      </c>
      <c r="BL94" s="10">
        <v>5</v>
      </c>
      <c r="BM94" s="5">
        <v>5</v>
      </c>
      <c r="BN94" s="10">
        <v>5</v>
      </c>
      <c r="BO94" s="5">
        <v>5</v>
      </c>
      <c r="BP94" s="10">
        <v>4</v>
      </c>
      <c r="BQ94" s="5">
        <v>5</v>
      </c>
      <c r="BR94" s="10">
        <v>5</v>
      </c>
      <c r="BS94" s="5">
        <v>5</v>
      </c>
      <c r="BT94" s="10">
        <v>5</v>
      </c>
      <c r="BU94" s="5">
        <v>5</v>
      </c>
      <c r="BV94" s="10">
        <v>5</v>
      </c>
      <c r="BW94" s="5">
        <v>5</v>
      </c>
      <c r="BX94" s="10">
        <v>5</v>
      </c>
      <c r="BY94" s="5">
        <v>5</v>
      </c>
      <c r="BZ94" s="10">
        <v>5</v>
      </c>
      <c r="CA94" s="5">
        <v>5</v>
      </c>
      <c r="CB94" s="10">
        <v>5</v>
      </c>
      <c r="CC94" s="5">
        <v>5</v>
      </c>
      <c r="CD94" s="10">
        <v>5</v>
      </c>
      <c r="CE94" s="5">
        <v>5</v>
      </c>
      <c r="CF94" s="21">
        <v>4.9000000000000004</v>
      </c>
      <c r="CG94" s="21">
        <v>5</v>
      </c>
      <c r="CH94" s="21">
        <f t="shared" si="14"/>
        <v>9.9999999999999645E-2</v>
      </c>
      <c r="CI94" s="21" t="str">
        <f t="shared" si="15"/>
        <v>Y</v>
      </c>
      <c r="CJ94" s="10">
        <v>5</v>
      </c>
      <c r="CK94" s="5">
        <v>5</v>
      </c>
      <c r="CL94" s="10">
        <v>5</v>
      </c>
      <c r="CM94" s="5">
        <v>5</v>
      </c>
      <c r="CN94" s="10">
        <v>5</v>
      </c>
      <c r="CO94" s="5">
        <v>5</v>
      </c>
      <c r="CP94" s="10">
        <v>5</v>
      </c>
      <c r="CQ94" s="5">
        <v>5</v>
      </c>
      <c r="CR94" s="21">
        <v>5</v>
      </c>
      <c r="CS94" s="21">
        <v>5</v>
      </c>
      <c r="CT94" s="21">
        <f t="shared" si="16"/>
        <v>0</v>
      </c>
      <c r="CU94" s="21" t="str">
        <f t="shared" si="17"/>
        <v>N</v>
      </c>
      <c r="CV94" s="10">
        <v>5</v>
      </c>
      <c r="CW94" s="5">
        <v>3</v>
      </c>
      <c r="CX94" s="10">
        <v>2</v>
      </c>
      <c r="CY94" s="5">
        <v>2</v>
      </c>
      <c r="CZ94" s="10">
        <v>3</v>
      </c>
      <c r="DA94" s="5">
        <v>3</v>
      </c>
      <c r="DB94" s="10">
        <v>2</v>
      </c>
      <c r="DC94" s="5">
        <v>3</v>
      </c>
      <c r="DD94" s="21">
        <v>3</v>
      </c>
      <c r="DE94" s="21">
        <v>3.25</v>
      </c>
      <c r="DF94" s="21">
        <f t="shared" si="18"/>
        <v>0.25</v>
      </c>
      <c r="DG94" s="21" t="str">
        <f t="shared" si="19"/>
        <v>Y</v>
      </c>
      <c r="DH94">
        <v>1017</v>
      </c>
      <c r="DI94" s="3">
        <v>44442.655555555553</v>
      </c>
    </row>
    <row r="95" spans="1:113" x14ac:dyDescent="0.35">
      <c r="A95" s="5" t="s">
        <v>1060</v>
      </c>
      <c r="B95" t="s">
        <v>102</v>
      </c>
      <c r="C95" t="s">
        <v>705</v>
      </c>
      <c r="D95" t="s">
        <v>63</v>
      </c>
      <c r="E95" s="6" t="s">
        <v>52</v>
      </c>
      <c r="F95" s="6" t="s">
        <v>77</v>
      </c>
      <c r="G95" s="6" t="s">
        <v>58</v>
      </c>
      <c r="H95" s="6" t="s">
        <v>103</v>
      </c>
      <c r="I95" s="6" t="s">
        <v>968</v>
      </c>
      <c r="J95" s="10">
        <v>5</v>
      </c>
      <c r="K95" s="5">
        <v>5</v>
      </c>
      <c r="L95" s="5">
        <v>5</v>
      </c>
      <c r="M95" s="5">
        <v>5</v>
      </c>
      <c r="N95" s="10">
        <v>5</v>
      </c>
      <c r="O95" s="5">
        <v>5</v>
      </c>
      <c r="P95" s="10">
        <v>5</v>
      </c>
      <c r="Q95" s="5">
        <v>5</v>
      </c>
      <c r="R95" s="10">
        <v>5</v>
      </c>
      <c r="S95" s="5">
        <v>5</v>
      </c>
      <c r="T95" s="10">
        <v>5</v>
      </c>
      <c r="U95" s="5">
        <v>5</v>
      </c>
      <c r="V95" s="10">
        <v>5</v>
      </c>
      <c r="W95" s="5">
        <v>5</v>
      </c>
      <c r="X95" s="10">
        <v>5</v>
      </c>
      <c r="Y95" s="5">
        <v>5</v>
      </c>
      <c r="Z95" s="10">
        <v>5</v>
      </c>
      <c r="AA95" s="5">
        <v>5</v>
      </c>
      <c r="AB95" s="10">
        <v>5</v>
      </c>
      <c r="AC95" s="5">
        <v>1</v>
      </c>
      <c r="AD95" s="10">
        <v>5</v>
      </c>
      <c r="AE95" s="5">
        <v>5</v>
      </c>
      <c r="AF95" s="10">
        <v>5</v>
      </c>
      <c r="AG95" s="5">
        <v>5</v>
      </c>
      <c r="AH95" s="10">
        <v>5</v>
      </c>
      <c r="AI95" s="5">
        <v>5</v>
      </c>
      <c r="AJ95" s="10">
        <v>5</v>
      </c>
      <c r="AK95" s="5">
        <v>5</v>
      </c>
      <c r="AL95" s="10">
        <v>5</v>
      </c>
      <c r="AM95" s="5">
        <v>5</v>
      </c>
      <c r="AN95" s="10">
        <v>5</v>
      </c>
      <c r="AO95" s="5">
        <v>5</v>
      </c>
      <c r="AP95" s="10">
        <v>5</v>
      </c>
      <c r="AQ95" s="5">
        <v>5</v>
      </c>
      <c r="AR95" s="10">
        <v>5</v>
      </c>
      <c r="AS95" s="5">
        <v>5</v>
      </c>
      <c r="AT95" s="21">
        <v>5</v>
      </c>
      <c r="AU95" s="21">
        <v>4.75</v>
      </c>
      <c r="AV95" s="21">
        <f t="shared" si="10"/>
        <v>-0.25</v>
      </c>
      <c r="AW95" s="21" t="str">
        <f t="shared" si="11"/>
        <v>N</v>
      </c>
      <c r="AX95" s="10">
        <v>5</v>
      </c>
      <c r="AY95" s="5">
        <v>1</v>
      </c>
      <c r="AZ95" s="10">
        <v>1</v>
      </c>
      <c r="BA95" s="5">
        <v>1</v>
      </c>
      <c r="BB95" s="10">
        <v>1</v>
      </c>
      <c r="BC95" s="5">
        <v>1</v>
      </c>
      <c r="BD95" s="10">
        <v>1</v>
      </c>
      <c r="BE95" s="5">
        <v>1</v>
      </c>
      <c r="BF95" s="10">
        <v>5</v>
      </c>
      <c r="BG95" s="5">
        <v>1</v>
      </c>
      <c r="BH95" s="21">
        <v>2.6</v>
      </c>
      <c r="BI95" s="21">
        <v>1</v>
      </c>
      <c r="BJ95" s="21">
        <f t="shared" si="12"/>
        <v>-1.6</v>
      </c>
      <c r="BK95" s="21" t="str">
        <f t="shared" si="13"/>
        <v>N</v>
      </c>
      <c r="BL95" s="10">
        <v>5</v>
      </c>
      <c r="BM95" s="5">
        <v>5</v>
      </c>
      <c r="BN95" s="10">
        <v>5</v>
      </c>
      <c r="BO95" s="5">
        <v>5</v>
      </c>
      <c r="BP95" s="10">
        <v>3</v>
      </c>
      <c r="BQ95" s="5">
        <v>5</v>
      </c>
      <c r="BR95" s="10">
        <v>5</v>
      </c>
      <c r="BS95" s="5">
        <v>5</v>
      </c>
      <c r="BT95" s="10">
        <v>5</v>
      </c>
      <c r="BU95" s="5">
        <v>5</v>
      </c>
      <c r="BV95" s="10">
        <v>5</v>
      </c>
      <c r="BW95" s="5">
        <v>5</v>
      </c>
      <c r="BX95" s="10">
        <v>5</v>
      </c>
      <c r="BY95" s="5">
        <v>5</v>
      </c>
      <c r="BZ95" s="10">
        <v>5</v>
      </c>
      <c r="CA95" s="5">
        <v>5</v>
      </c>
      <c r="CB95" s="10">
        <v>5</v>
      </c>
      <c r="CC95" s="5">
        <v>5</v>
      </c>
      <c r="CD95" s="10">
        <v>5</v>
      </c>
      <c r="CE95" s="5">
        <v>5</v>
      </c>
      <c r="CF95" s="21">
        <v>4.8</v>
      </c>
      <c r="CG95" s="21">
        <v>5</v>
      </c>
      <c r="CH95" s="21">
        <f t="shared" si="14"/>
        <v>0.20000000000000018</v>
      </c>
      <c r="CI95" s="21" t="str">
        <f t="shared" si="15"/>
        <v>Y</v>
      </c>
      <c r="CJ95" s="10">
        <v>5</v>
      </c>
      <c r="CK95" s="5">
        <v>5</v>
      </c>
      <c r="CL95" s="10">
        <v>5</v>
      </c>
      <c r="CM95" s="5">
        <v>5</v>
      </c>
      <c r="CN95" s="10">
        <v>1</v>
      </c>
      <c r="CO95" s="5">
        <v>5</v>
      </c>
      <c r="CP95" s="10">
        <v>1</v>
      </c>
      <c r="CQ95" s="5">
        <v>5</v>
      </c>
      <c r="CR95" s="21">
        <v>3</v>
      </c>
      <c r="CS95" s="21">
        <v>5</v>
      </c>
      <c r="CT95" s="21">
        <f t="shared" si="16"/>
        <v>2</v>
      </c>
      <c r="CU95" s="21" t="str">
        <f t="shared" si="17"/>
        <v>Y</v>
      </c>
      <c r="CV95" s="10">
        <v>1</v>
      </c>
      <c r="CW95" s="5">
        <v>5</v>
      </c>
      <c r="CX95" s="10">
        <v>1</v>
      </c>
      <c r="CY95" s="5">
        <v>5</v>
      </c>
      <c r="CZ95" s="10">
        <v>1</v>
      </c>
      <c r="DA95" s="5">
        <v>5</v>
      </c>
      <c r="DB95" s="10">
        <v>5</v>
      </c>
      <c r="DC95" s="5">
        <v>5</v>
      </c>
      <c r="DD95" s="21">
        <v>2</v>
      </c>
      <c r="DE95" s="21">
        <v>4</v>
      </c>
      <c r="DF95" s="21">
        <f t="shared" si="18"/>
        <v>2</v>
      </c>
      <c r="DG95" s="21" t="str">
        <f t="shared" si="19"/>
        <v>Y</v>
      </c>
      <c r="DH95">
        <v>579</v>
      </c>
      <c r="DI95" s="3">
        <v>44437.338888888888</v>
      </c>
    </row>
    <row r="96" spans="1:113" x14ac:dyDescent="0.35">
      <c r="A96" s="5" t="s">
        <v>1061</v>
      </c>
      <c r="B96" t="s">
        <v>102</v>
      </c>
      <c r="C96" t="s">
        <v>751</v>
      </c>
      <c r="D96" t="s">
        <v>63</v>
      </c>
      <c r="E96" s="6" t="s">
        <v>52</v>
      </c>
      <c r="F96" s="6" t="s">
        <v>77</v>
      </c>
      <c r="G96" s="6" t="s">
        <v>58</v>
      </c>
      <c r="H96" s="6" t="s">
        <v>116</v>
      </c>
      <c r="I96" s="6" t="s">
        <v>968</v>
      </c>
      <c r="J96" s="10">
        <v>4</v>
      </c>
      <c r="K96" s="5">
        <v>5</v>
      </c>
      <c r="L96" s="5">
        <v>5</v>
      </c>
      <c r="M96" s="5">
        <v>5</v>
      </c>
      <c r="N96" s="10">
        <v>5</v>
      </c>
      <c r="O96" s="5">
        <v>5</v>
      </c>
      <c r="P96" s="10">
        <v>3</v>
      </c>
      <c r="Q96" s="5">
        <v>5</v>
      </c>
      <c r="R96" s="10">
        <v>5</v>
      </c>
      <c r="S96" s="5">
        <v>5</v>
      </c>
      <c r="T96" s="10">
        <v>5</v>
      </c>
      <c r="U96" s="5">
        <v>4</v>
      </c>
      <c r="V96" s="10">
        <v>4</v>
      </c>
      <c r="W96" s="5">
        <v>2</v>
      </c>
      <c r="X96" s="10">
        <v>2</v>
      </c>
      <c r="Y96" s="5">
        <v>2</v>
      </c>
      <c r="Z96" s="10">
        <v>3</v>
      </c>
      <c r="AA96" s="5">
        <v>4</v>
      </c>
      <c r="AB96" s="10">
        <v>1</v>
      </c>
      <c r="AC96" s="5">
        <v>1</v>
      </c>
      <c r="AD96" s="10">
        <v>3</v>
      </c>
      <c r="AE96" s="5">
        <v>3</v>
      </c>
      <c r="AF96" s="10">
        <v>2</v>
      </c>
      <c r="AG96" s="5">
        <v>2</v>
      </c>
      <c r="AH96" s="10">
        <v>2</v>
      </c>
      <c r="AI96" s="5">
        <v>2</v>
      </c>
      <c r="AJ96" s="10">
        <v>5</v>
      </c>
      <c r="AK96" s="5">
        <v>5</v>
      </c>
      <c r="AL96" s="10">
        <v>4</v>
      </c>
      <c r="AM96" s="5">
        <v>5</v>
      </c>
      <c r="AN96" s="10">
        <v>4</v>
      </c>
      <c r="AO96" s="5">
        <v>5</v>
      </c>
      <c r="AP96" s="10">
        <v>4</v>
      </c>
      <c r="AQ96" s="5">
        <v>5</v>
      </c>
      <c r="AR96" s="10">
        <v>4</v>
      </c>
      <c r="AS96" s="5">
        <v>5</v>
      </c>
      <c r="AT96" s="21">
        <v>3.5</v>
      </c>
      <c r="AU96" s="21">
        <v>3.75</v>
      </c>
      <c r="AV96" s="21">
        <f t="shared" si="10"/>
        <v>0.25</v>
      </c>
      <c r="AW96" s="21" t="str">
        <f t="shared" si="11"/>
        <v>Y</v>
      </c>
      <c r="AX96" s="10">
        <v>4</v>
      </c>
      <c r="AY96" s="5">
        <v>5</v>
      </c>
      <c r="AZ96" s="10">
        <v>1</v>
      </c>
      <c r="BA96" s="5">
        <v>3</v>
      </c>
      <c r="BB96" s="10">
        <v>5</v>
      </c>
      <c r="BC96" s="5">
        <v>5</v>
      </c>
      <c r="BD96" s="10">
        <v>1</v>
      </c>
      <c r="BE96" s="5">
        <v>2</v>
      </c>
      <c r="BF96" s="10">
        <v>4</v>
      </c>
      <c r="BG96" s="5">
        <v>5</v>
      </c>
      <c r="BH96" s="21">
        <v>3</v>
      </c>
      <c r="BI96" s="21">
        <v>4</v>
      </c>
      <c r="BJ96" s="21">
        <f t="shared" si="12"/>
        <v>1</v>
      </c>
      <c r="BK96" s="21" t="str">
        <f t="shared" si="13"/>
        <v>Y</v>
      </c>
      <c r="BL96" s="10">
        <v>5</v>
      </c>
      <c r="BM96" s="5">
        <v>5</v>
      </c>
      <c r="BN96" s="10">
        <v>5</v>
      </c>
      <c r="BO96" s="5">
        <v>5</v>
      </c>
      <c r="BP96" s="10">
        <v>1</v>
      </c>
      <c r="BQ96" s="5">
        <v>5</v>
      </c>
      <c r="BR96" s="10">
        <v>5</v>
      </c>
      <c r="BS96" s="5">
        <v>5</v>
      </c>
      <c r="BT96" s="10">
        <v>5</v>
      </c>
      <c r="BU96" s="5">
        <v>5</v>
      </c>
      <c r="BV96" s="10">
        <v>5</v>
      </c>
      <c r="BW96" s="5">
        <v>5</v>
      </c>
      <c r="BX96" s="10">
        <v>5</v>
      </c>
      <c r="BY96" s="5">
        <v>5</v>
      </c>
      <c r="BZ96" s="10">
        <v>5</v>
      </c>
      <c r="CA96" s="5">
        <v>5</v>
      </c>
      <c r="CB96" s="10">
        <v>5</v>
      </c>
      <c r="CC96" s="5">
        <v>5</v>
      </c>
      <c r="CD96" s="10">
        <v>5</v>
      </c>
      <c r="CE96" s="5">
        <v>5</v>
      </c>
      <c r="CF96" s="21">
        <v>4.5999999999999996</v>
      </c>
      <c r="CG96" s="21">
        <v>5</v>
      </c>
      <c r="CH96" s="21">
        <f t="shared" si="14"/>
        <v>0.40000000000000036</v>
      </c>
      <c r="CI96" s="21" t="str">
        <f t="shared" si="15"/>
        <v>Y</v>
      </c>
      <c r="CJ96" s="10">
        <v>2</v>
      </c>
      <c r="CK96" s="5">
        <v>5</v>
      </c>
      <c r="CL96" s="10">
        <v>3</v>
      </c>
      <c r="CM96" s="5">
        <v>5</v>
      </c>
      <c r="CN96" s="10">
        <v>4</v>
      </c>
      <c r="CO96" s="5">
        <v>5</v>
      </c>
      <c r="CP96" s="10">
        <v>4</v>
      </c>
      <c r="CQ96" s="5">
        <v>5</v>
      </c>
      <c r="CR96" s="21">
        <v>3.25</v>
      </c>
      <c r="CS96" s="21">
        <v>5</v>
      </c>
      <c r="CT96" s="21">
        <f t="shared" si="16"/>
        <v>1.75</v>
      </c>
      <c r="CU96" s="21" t="str">
        <f t="shared" si="17"/>
        <v>Y</v>
      </c>
      <c r="CV96" s="10">
        <v>4</v>
      </c>
      <c r="CW96" s="5">
        <v>1</v>
      </c>
      <c r="CX96" s="10">
        <v>1</v>
      </c>
      <c r="CY96" s="5">
        <v>1</v>
      </c>
      <c r="CZ96" s="10">
        <v>1</v>
      </c>
      <c r="DA96" s="5">
        <v>1</v>
      </c>
      <c r="DB96" s="10">
        <v>1</v>
      </c>
      <c r="DC96" s="5">
        <v>1</v>
      </c>
      <c r="DD96" s="21">
        <v>1.75</v>
      </c>
      <c r="DE96" s="21">
        <v>1</v>
      </c>
      <c r="DF96" s="21">
        <f t="shared" si="18"/>
        <v>-0.75</v>
      </c>
      <c r="DG96" s="21" t="str">
        <f t="shared" si="19"/>
        <v>N</v>
      </c>
      <c r="DH96">
        <v>1040</v>
      </c>
      <c r="DI96" s="3">
        <v>44443.063888888886</v>
      </c>
    </row>
    <row r="97" spans="1:113" x14ac:dyDescent="0.35">
      <c r="A97" s="5" t="s">
        <v>1062</v>
      </c>
      <c r="B97" t="s">
        <v>102</v>
      </c>
      <c r="C97" t="s">
        <v>702</v>
      </c>
      <c r="D97" t="s">
        <v>63</v>
      </c>
      <c r="E97" s="6" t="s">
        <v>52</v>
      </c>
      <c r="F97" s="6" t="s">
        <v>77</v>
      </c>
      <c r="G97" s="6" t="s">
        <v>58</v>
      </c>
      <c r="H97" s="6" t="s">
        <v>74</v>
      </c>
      <c r="I97" s="6" t="s">
        <v>968</v>
      </c>
      <c r="J97" s="10">
        <v>8</v>
      </c>
      <c r="K97" s="5">
        <v>5</v>
      </c>
      <c r="L97" s="5">
        <v>5</v>
      </c>
      <c r="M97" s="5">
        <v>2</v>
      </c>
      <c r="N97" s="10">
        <v>3</v>
      </c>
      <c r="O97" s="5">
        <v>5</v>
      </c>
      <c r="P97" s="10">
        <v>4</v>
      </c>
      <c r="Q97" s="5">
        <v>5</v>
      </c>
      <c r="R97" s="10">
        <v>5</v>
      </c>
      <c r="S97" s="5">
        <v>5</v>
      </c>
      <c r="T97" s="10">
        <v>3</v>
      </c>
      <c r="U97" s="5">
        <v>5</v>
      </c>
      <c r="V97" s="10">
        <v>3</v>
      </c>
      <c r="W97" s="5">
        <v>3</v>
      </c>
      <c r="X97" s="10">
        <v>3</v>
      </c>
      <c r="Y97" s="5">
        <v>3</v>
      </c>
      <c r="Z97" s="10">
        <v>3</v>
      </c>
      <c r="AA97" s="5">
        <v>5</v>
      </c>
      <c r="AB97" s="10">
        <v>4</v>
      </c>
      <c r="AC97" s="5">
        <v>2</v>
      </c>
      <c r="AD97" s="10">
        <v>3</v>
      </c>
      <c r="AE97" s="5">
        <v>2</v>
      </c>
      <c r="AF97" s="10">
        <v>3</v>
      </c>
      <c r="AG97" s="5">
        <v>3</v>
      </c>
      <c r="AH97" s="10">
        <v>3</v>
      </c>
      <c r="AI97" s="5">
        <v>4</v>
      </c>
      <c r="AJ97" s="10">
        <v>5</v>
      </c>
      <c r="AK97" s="5">
        <v>5</v>
      </c>
      <c r="AL97" s="10">
        <v>5</v>
      </c>
      <c r="AM97" s="5">
        <v>5</v>
      </c>
      <c r="AN97" s="10">
        <v>5</v>
      </c>
      <c r="AO97" s="5">
        <v>1</v>
      </c>
      <c r="AP97" s="10">
        <v>5</v>
      </c>
      <c r="AQ97" s="5">
        <v>5</v>
      </c>
      <c r="AR97" s="10">
        <v>5</v>
      </c>
      <c r="AS97" s="5">
        <v>4</v>
      </c>
      <c r="AT97" s="21">
        <v>3.875</v>
      </c>
      <c r="AU97" s="21">
        <v>3.875</v>
      </c>
      <c r="AV97" s="21">
        <f t="shared" si="10"/>
        <v>0</v>
      </c>
      <c r="AW97" s="21" t="str">
        <f t="shared" si="11"/>
        <v>N</v>
      </c>
      <c r="AX97" s="10">
        <v>3</v>
      </c>
      <c r="AY97" s="5">
        <v>3</v>
      </c>
      <c r="AZ97" s="10">
        <v>3</v>
      </c>
      <c r="BA97" s="5">
        <v>3</v>
      </c>
      <c r="BB97" s="10">
        <v>4</v>
      </c>
      <c r="BC97" s="5">
        <v>4</v>
      </c>
      <c r="BD97" s="10">
        <v>2</v>
      </c>
      <c r="BE97" s="5">
        <v>3</v>
      </c>
      <c r="BF97" s="10">
        <v>3</v>
      </c>
      <c r="BG97" s="5">
        <v>5</v>
      </c>
      <c r="BH97" s="21">
        <v>3</v>
      </c>
      <c r="BI97" s="21">
        <v>3.6</v>
      </c>
      <c r="BJ97" s="21">
        <f t="shared" si="12"/>
        <v>0.60000000000000009</v>
      </c>
      <c r="BK97" s="21" t="str">
        <f t="shared" si="13"/>
        <v>Y</v>
      </c>
      <c r="BL97" s="10">
        <v>5</v>
      </c>
      <c r="BM97" s="5">
        <v>5</v>
      </c>
      <c r="BN97" s="10">
        <v>5</v>
      </c>
      <c r="BO97" s="5">
        <v>5</v>
      </c>
      <c r="BP97" s="10">
        <v>3</v>
      </c>
      <c r="BQ97" s="5">
        <v>5</v>
      </c>
      <c r="BR97" s="10">
        <v>5</v>
      </c>
      <c r="BS97" s="5">
        <v>5</v>
      </c>
      <c r="BT97" s="10">
        <v>5</v>
      </c>
      <c r="BU97" s="5">
        <v>5</v>
      </c>
      <c r="BV97" s="10">
        <v>5</v>
      </c>
      <c r="BW97" s="5">
        <v>5</v>
      </c>
      <c r="BX97" s="10">
        <v>5</v>
      </c>
      <c r="BY97" s="5">
        <v>5</v>
      </c>
      <c r="BZ97" s="10">
        <v>5</v>
      </c>
      <c r="CA97" s="5">
        <v>5</v>
      </c>
      <c r="CB97" s="10">
        <v>5</v>
      </c>
      <c r="CC97" s="5">
        <v>5</v>
      </c>
      <c r="CD97" s="10">
        <v>5</v>
      </c>
      <c r="CE97" s="5">
        <v>5</v>
      </c>
      <c r="CF97" s="21">
        <v>4.8</v>
      </c>
      <c r="CG97" s="21">
        <v>5</v>
      </c>
      <c r="CH97" s="21">
        <f t="shared" si="14"/>
        <v>0.20000000000000018</v>
      </c>
      <c r="CI97" s="21" t="str">
        <f t="shared" si="15"/>
        <v>Y</v>
      </c>
      <c r="CJ97" s="10">
        <v>2</v>
      </c>
      <c r="CK97" s="5">
        <v>5</v>
      </c>
      <c r="CL97" s="10">
        <v>3</v>
      </c>
      <c r="CM97" s="5">
        <v>5</v>
      </c>
      <c r="CN97" s="10">
        <v>4</v>
      </c>
      <c r="CO97" s="5">
        <v>5</v>
      </c>
      <c r="CP97" s="10">
        <v>4</v>
      </c>
      <c r="CQ97" s="5">
        <v>5</v>
      </c>
      <c r="CR97" s="21">
        <v>3.25</v>
      </c>
      <c r="CS97" s="21">
        <v>5</v>
      </c>
      <c r="CT97" s="21">
        <f t="shared" si="16"/>
        <v>1.75</v>
      </c>
      <c r="CU97" s="21" t="str">
        <f t="shared" si="17"/>
        <v>Y</v>
      </c>
      <c r="CV97" s="10">
        <v>2</v>
      </c>
      <c r="CW97" s="5">
        <v>1</v>
      </c>
      <c r="CX97" s="10">
        <v>1</v>
      </c>
      <c r="CY97" s="5">
        <v>1</v>
      </c>
      <c r="CZ97" s="10">
        <v>1</v>
      </c>
      <c r="DA97" s="5">
        <v>1</v>
      </c>
      <c r="DB97" s="10">
        <v>3</v>
      </c>
      <c r="DC97" s="5">
        <v>1</v>
      </c>
      <c r="DD97" s="21">
        <v>1.75</v>
      </c>
      <c r="DE97" s="21">
        <v>1.5</v>
      </c>
      <c r="DF97" s="21">
        <f t="shared" si="18"/>
        <v>-0.25</v>
      </c>
      <c r="DG97" s="21" t="str">
        <f t="shared" si="19"/>
        <v>N</v>
      </c>
      <c r="DH97">
        <v>1011</v>
      </c>
      <c r="DI97" s="3">
        <v>44442.643750000003</v>
      </c>
    </row>
    <row r="98" spans="1:113" x14ac:dyDescent="0.35">
      <c r="A98" s="5" t="s">
        <v>1063</v>
      </c>
      <c r="B98" t="s">
        <v>102</v>
      </c>
      <c r="C98" t="s">
        <v>702</v>
      </c>
      <c r="D98" t="s">
        <v>56</v>
      </c>
      <c r="E98" s="6" t="s">
        <v>58</v>
      </c>
      <c r="F98" s="6" t="s">
        <v>73</v>
      </c>
      <c r="G98" s="6" t="s">
        <v>58</v>
      </c>
      <c r="H98" s="6" t="s">
        <v>59</v>
      </c>
      <c r="I98" s="6" t="s">
        <v>968</v>
      </c>
      <c r="J98" s="10">
        <v>5</v>
      </c>
      <c r="K98" s="5">
        <v>4</v>
      </c>
      <c r="L98" s="5">
        <v>4</v>
      </c>
      <c r="M98" s="5">
        <v>4</v>
      </c>
      <c r="N98" s="10">
        <v>3</v>
      </c>
      <c r="O98" s="5">
        <v>3</v>
      </c>
      <c r="P98" s="10">
        <v>2</v>
      </c>
      <c r="Q98" s="5">
        <v>3</v>
      </c>
      <c r="R98" s="10">
        <v>2</v>
      </c>
      <c r="S98" s="5">
        <v>3</v>
      </c>
      <c r="T98" s="10">
        <v>2</v>
      </c>
      <c r="U98" s="5">
        <v>2</v>
      </c>
      <c r="V98" s="10">
        <v>3</v>
      </c>
      <c r="W98" s="5">
        <v>2</v>
      </c>
      <c r="X98" s="10">
        <v>2</v>
      </c>
      <c r="Y98" s="5">
        <v>2</v>
      </c>
      <c r="Z98" s="10">
        <v>2</v>
      </c>
      <c r="AA98" s="5">
        <v>2</v>
      </c>
      <c r="AB98" s="10">
        <v>1</v>
      </c>
      <c r="AC98" s="5">
        <v>2</v>
      </c>
      <c r="AD98" s="10">
        <v>2</v>
      </c>
      <c r="AE98" s="5">
        <v>2</v>
      </c>
      <c r="AF98" s="10">
        <v>2</v>
      </c>
      <c r="AG98" s="5">
        <v>3</v>
      </c>
      <c r="AH98" s="10">
        <v>2</v>
      </c>
      <c r="AI98" s="5">
        <v>3</v>
      </c>
      <c r="AJ98" s="10">
        <v>3</v>
      </c>
      <c r="AK98" s="5">
        <v>3</v>
      </c>
      <c r="AL98" s="10">
        <v>3</v>
      </c>
      <c r="AM98" s="5">
        <v>3</v>
      </c>
      <c r="AN98" s="10">
        <v>3</v>
      </c>
      <c r="AO98" s="5">
        <v>3</v>
      </c>
      <c r="AP98" s="10">
        <v>3</v>
      </c>
      <c r="AQ98" s="5">
        <v>3</v>
      </c>
      <c r="AR98" s="10">
        <v>4</v>
      </c>
      <c r="AS98" s="5">
        <v>3</v>
      </c>
      <c r="AT98" s="21">
        <v>2.4375</v>
      </c>
      <c r="AU98" s="21">
        <v>2.625</v>
      </c>
      <c r="AV98" s="21">
        <f t="shared" si="10"/>
        <v>0.1875</v>
      </c>
      <c r="AW98" s="21" t="str">
        <f t="shared" si="11"/>
        <v>Y</v>
      </c>
      <c r="AX98" s="10">
        <v>3</v>
      </c>
      <c r="AY98" s="5">
        <v>3</v>
      </c>
      <c r="AZ98" s="10">
        <v>3</v>
      </c>
      <c r="BA98" s="5">
        <v>1</v>
      </c>
      <c r="BB98" s="10">
        <v>3</v>
      </c>
      <c r="BC98" s="5">
        <v>4</v>
      </c>
      <c r="BD98" s="10">
        <v>3</v>
      </c>
      <c r="BE98" s="5">
        <v>2</v>
      </c>
      <c r="BF98" s="10">
        <v>2</v>
      </c>
      <c r="BG98" s="5">
        <v>3</v>
      </c>
      <c r="BH98" s="21">
        <v>2.8</v>
      </c>
      <c r="BI98" s="21">
        <v>2.6</v>
      </c>
      <c r="BJ98" s="21">
        <f t="shared" si="12"/>
        <v>-0.19999999999999973</v>
      </c>
      <c r="BK98" s="21" t="str">
        <f t="shared" si="13"/>
        <v>N</v>
      </c>
      <c r="BL98" s="10">
        <v>5</v>
      </c>
      <c r="BM98" s="5">
        <v>5</v>
      </c>
      <c r="BN98" s="10">
        <v>4</v>
      </c>
      <c r="BO98" s="5">
        <v>4</v>
      </c>
      <c r="BP98" s="10">
        <v>2</v>
      </c>
      <c r="BQ98" s="5">
        <v>3</v>
      </c>
      <c r="BR98" s="10">
        <v>5</v>
      </c>
      <c r="BS98" s="5">
        <v>3</v>
      </c>
      <c r="BT98" s="10">
        <v>3</v>
      </c>
      <c r="BU98" s="5">
        <v>3</v>
      </c>
      <c r="BV98" s="10">
        <v>4</v>
      </c>
      <c r="BW98" s="5">
        <v>5</v>
      </c>
      <c r="BX98" s="10">
        <v>4</v>
      </c>
      <c r="BY98" s="5">
        <v>5</v>
      </c>
      <c r="BZ98" s="10">
        <v>4</v>
      </c>
      <c r="CA98" s="5">
        <v>5</v>
      </c>
      <c r="CB98" s="10">
        <v>4</v>
      </c>
      <c r="CC98" s="5">
        <v>5</v>
      </c>
      <c r="CD98" s="10">
        <v>4</v>
      </c>
      <c r="CE98" s="5">
        <v>5</v>
      </c>
      <c r="CF98" s="21">
        <v>3.9</v>
      </c>
      <c r="CG98" s="21">
        <v>4.2</v>
      </c>
      <c r="CH98" s="21">
        <f t="shared" si="14"/>
        <v>0.30000000000000027</v>
      </c>
      <c r="CI98" s="21" t="str">
        <f t="shared" si="15"/>
        <v>Y</v>
      </c>
      <c r="CJ98" s="10">
        <v>1</v>
      </c>
      <c r="CK98" s="5">
        <v>3</v>
      </c>
      <c r="CL98" s="10">
        <v>4</v>
      </c>
      <c r="CM98" s="5">
        <v>3</v>
      </c>
      <c r="CN98" s="10">
        <v>4</v>
      </c>
      <c r="CO98" s="5">
        <v>3</v>
      </c>
      <c r="CP98" s="10">
        <v>4</v>
      </c>
      <c r="CQ98" s="5">
        <v>3</v>
      </c>
      <c r="CR98" s="21">
        <v>3.25</v>
      </c>
      <c r="CS98" s="21">
        <v>3</v>
      </c>
      <c r="CT98" s="21">
        <f t="shared" si="16"/>
        <v>-0.25</v>
      </c>
      <c r="CU98" s="21" t="str">
        <f t="shared" si="17"/>
        <v>N</v>
      </c>
      <c r="CV98" s="10">
        <v>3</v>
      </c>
      <c r="CW98" s="5">
        <v>3</v>
      </c>
      <c r="CX98" s="10">
        <v>3</v>
      </c>
      <c r="CY98" s="5">
        <v>3</v>
      </c>
      <c r="CZ98" s="10">
        <v>3</v>
      </c>
      <c r="DA98" s="5">
        <v>3</v>
      </c>
      <c r="DB98" s="10">
        <v>3</v>
      </c>
      <c r="DC98" s="5">
        <v>3</v>
      </c>
      <c r="DD98" s="21">
        <v>3</v>
      </c>
      <c r="DE98" s="21">
        <v>2.75</v>
      </c>
      <c r="DF98" s="21">
        <f t="shared" si="18"/>
        <v>-0.25</v>
      </c>
      <c r="DG98" s="21" t="str">
        <f t="shared" si="19"/>
        <v>N</v>
      </c>
      <c r="DH98">
        <v>1034</v>
      </c>
      <c r="DI98" s="3">
        <v>44443.050694444442</v>
      </c>
    </row>
    <row r="99" spans="1:113" x14ac:dyDescent="0.35">
      <c r="A99" s="5" t="s">
        <v>1064</v>
      </c>
      <c r="B99" t="s">
        <v>102</v>
      </c>
      <c r="C99" t="s">
        <v>702</v>
      </c>
      <c r="D99" t="s">
        <v>56</v>
      </c>
      <c r="E99" s="6" t="s">
        <v>58</v>
      </c>
      <c r="F99" s="6" t="s">
        <v>73</v>
      </c>
      <c r="G99" s="6" t="s">
        <v>58</v>
      </c>
      <c r="H99" s="6" t="s">
        <v>59</v>
      </c>
      <c r="I99" s="6" t="s">
        <v>968</v>
      </c>
      <c r="J99" s="10">
        <v>4</v>
      </c>
      <c r="K99" s="5">
        <v>3</v>
      </c>
      <c r="L99" s="5">
        <v>3</v>
      </c>
      <c r="M99" s="5">
        <v>3</v>
      </c>
      <c r="N99" s="10">
        <v>3</v>
      </c>
      <c r="O99" s="5">
        <v>3</v>
      </c>
      <c r="P99" s="10">
        <v>2</v>
      </c>
      <c r="Q99" s="5">
        <v>3</v>
      </c>
      <c r="R99" s="10">
        <v>2</v>
      </c>
      <c r="S99" s="5">
        <v>3</v>
      </c>
      <c r="T99" s="10">
        <v>2</v>
      </c>
      <c r="U99" s="5">
        <v>2</v>
      </c>
      <c r="V99" s="10">
        <v>3</v>
      </c>
      <c r="W99" s="5">
        <v>3</v>
      </c>
      <c r="X99" s="10">
        <v>2</v>
      </c>
      <c r="Y99" s="5">
        <v>3</v>
      </c>
      <c r="Z99" s="10">
        <v>2</v>
      </c>
      <c r="AA99" s="5">
        <v>3</v>
      </c>
      <c r="AB99" s="10">
        <v>1</v>
      </c>
      <c r="AC99" s="5">
        <v>3</v>
      </c>
      <c r="AD99" s="10">
        <v>2</v>
      </c>
      <c r="AE99" s="5">
        <v>3</v>
      </c>
      <c r="AF99" s="10">
        <v>2</v>
      </c>
      <c r="AG99" s="5">
        <v>3</v>
      </c>
      <c r="AH99" s="10">
        <v>2</v>
      </c>
      <c r="AI99" s="5">
        <v>3</v>
      </c>
      <c r="AJ99" s="10">
        <v>3</v>
      </c>
      <c r="AK99" s="5">
        <v>5</v>
      </c>
      <c r="AL99" s="10">
        <v>3</v>
      </c>
      <c r="AM99" s="5">
        <v>4</v>
      </c>
      <c r="AN99" s="10">
        <v>3</v>
      </c>
      <c r="AO99" s="5">
        <v>3</v>
      </c>
      <c r="AP99" s="10">
        <v>3</v>
      </c>
      <c r="AQ99" s="5">
        <v>3</v>
      </c>
      <c r="AR99" s="10">
        <v>4</v>
      </c>
      <c r="AS99" s="5">
        <v>3</v>
      </c>
      <c r="AT99" s="21">
        <v>2.4375</v>
      </c>
      <c r="AU99" s="21">
        <v>3.125</v>
      </c>
      <c r="AV99" s="21">
        <f t="shared" si="10"/>
        <v>0.6875</v>
      </c>
      <c r="AW99" s="21" t="str">
        <f t="shared" si="11"/>
        <v>Y</v>
      </c>
      <c r="AX99" s="10">
        <v>3</v>
      </c>
      <c r="AY99" s="5">
        <v>3</v>
      </c>
      <c r="AZ99" s="10">
        <v>3</v>
      </c>
      <c r="BA99" s="5">
        <v>3</v>
      </c>
      <c r="BB99" s="10">
        <v>3</v>
      </c>
      <c r="BC99" s="5">
        <v>4</v>
      </c>
      <c r="BD99" s="10">
        <v>3</v>
      </c>
      <c r="BE99" s="5">
        <v>2</v>
      </c>
      <c r="BF99" s="10">
        <v>2</v>
      </c>
      <c r="BG99" s="5">
        <v>4</v>
      </c>
      <c r="BH99" s="21">
        <v>2.8</v>
      </c>
      <c r="BI99" s="21">
        <v>3.2</v>
      </c>
      <c r="BJ99" s="21">
        <f t="shared" si="12"/>
        <v>0.40000000000000036</v>
      </c>
      <c r="BK99" s="21" t="str">
        <f t="shared" si="13"/>
        <v>Y</v>
      </c>
      <c r="BL99" s="10">
        <v>5</v>
      </c>
      <c r="BM99" s="5">
        <v>3</v>
      </c>
      <c r="BN99" s="10">
        <v>4</v>
      </c>
      <c r="BO99" s="5">
        <v>3</v>
      </c>
      <c r="BP99" s="10">
        <v>2</v>
      </c>
      <c r="BQ99" s="5">
        <v>4</v>
      </c>
      <c r="BR99" s="10">
        <v>5</v>
      </c>
      <c r="BS99" s="5">
        <v>5</v>
      </c>
      <c r="BT99" s="10">
        <v>3</v>
      </c>
      <c r="BU99" s="5">
        <v>3</v>
      </c>
      <c r="BV99" s="10">
        <v>4</v>
      </c>
      <c r="BW99" s="5">
        <v>4</v>
      </c>
      <c r="BX99" s="10">
        <v>4</v>
      </c>
      <c r="BY99" s="5">
        <v>4</v>
      </c>
      <c r="BZ99" s="10">
        <v>4</v>
      </c>
      <c r="CA99" s="5">
        <v>4</v>
      </c>
      <c r="CB99" s="10">
        <v>4</v>
      </c>
      <c r="CC99" s="5">
        <v>4</v>
      </c>
      <c r="CD99" s="10">
        <v>4</v>
      </c>
      <c r="CE99" s="5">
        <v>4</v>
      </c>
      <c r="CF99" s="21">
        <v>3.9</v>
      </c>
      <c r="CG99" s="21">
        <v>3.8</v>
      </c>
      <c r="CH99" s="21">
        <f t="shared" si="14"/>
        <v>-0.10000000000000009</v>
      </c>
      <c r="CI99" s="21" t="str">
        <f t="shared" si="15"/>
        <v>N</v>
      </c>
      <c r="CJ99" s="10">
        <v>1</v>
      </c>
      <c r="CK99" s="5">
        <v>4</v>
      </c>
      <c r="CL99" s="10">
        <v>4</v>
      </c>
      <c r="CM99" s="5">
        <v>3</v>
      </c>
      <c r="CN99" s="10">
        <v>4</v>
      </c>
      <c r="CO99" s="5">
        <v>4</v>
      </c>
      <c r="CP99" s="10">
        <v>4</v>
      </c>
      <c r="CQ99" s="5">
        <v>4</v>
      </c>
      <c r="CR99" s="21">
        <v>3.25</v>
      </c>
      <c r="CS99" s="21">
        <v>3.75</v>
      </c>
      <c r="CT99" s="21">
        <f t="shared" si="16"/>
        <v>0.5</v>
      </c>
      <c r="CU99" s="21" t="str">
        <f t="shared" si="17"/>
        <v>Y</v>
      </c>
      <c r="CV99" s="10">
        <v>3</v>
      </c>
      <c r="CW99" s="5">
        <v>2</v>
      </c>
      <c r="CX99" s="10">
        <v>3</v>
      </c>
      <c r="CY99" s="5">
        <v>3</v>
      </c>
      <c r="CZ99" s="10">
        <v>3</v>
      </c>
      <c r="DA99" s="5">
        <v>2</v>
      </c>
      <c r="DB99" s="10">
        <v>3</v>
      </c>
      <c r="DC99" s="5">
        <v>2</v>
      </c>
      <c r="DD99" s="21">
        <v>3</v>
      </c>
      <c r="DE99" s="21">
        <v>2</v>
      </c>
      <c r="DF99" s="21">
        <f t="shared" si="18"/>
        <v>-1</v>
      </c>
      <c r="DG99" s="21" t="str">
        <f t="shared" si="19"/>
        <v>N</v>
      </c>
      <c r="DH99">
        <v>1033</v>
      </c>
      <c r="DI99" s="3">
        <v>44443.049305555556</v>
      </c>
    </row>
    <row r="100" spans="1:113" x14ac:dyDescent="0.35">
      <c r="A100" s="5" t="s">
        <v>1065</v>
      </c>
      <c r="B100" t="s">
        <v>102</v>
      </c>
      <c r="C100" t="s">
        <v>717</v>
      </c>
      <c r="D100" t="s">
        <v>56</v>
      </c>
      <c r="E100" s="6" t="s">
        <v>58</v>
      </c>
      <c r="F100" s="6" t="s">
        <v>73</v>
      </c>
      <c r="G100" s="6" t="s">
        <v>58</v>
      </c>
      <c r="H100" s="6" t="s">
        <v>116</v>
      </c>
      <c r="I100" s="6" t="s">
        <v>968</v>
      </c>
      <c r="J100" s="10">
        <v>3</v>
      </c>
      <c r="K100" s="5">
        <v>4</v>
      </c>
      <c r="L100" s="5">
        <v>4</v>
      </c>
      <c r="M100" s="5">
        <v>4</v>
      </c>
      <c r="N100" s="10">
        <v>1</v>
      </c>
      <c r="O100" s="5">
        <v>3</v>
      </c>
      <c r="P100" s="10">
        <v>1</v>
      </c>
      <c r="Q100" s="5">
        <v>3</v>
      </c>
      <c r="R100" s="10">
        <v>2</v>
      </c>
      <c r="S100" s="5">
        <v>3</v>
      </c>
      <c r="T100" s="10">
        <v>1</v>
      </c>
      <c r="U100" s="5">
        <v>1</v>
      </c>
      <c r="V100" s="10">
        <v>1</v>
      </c>
      <c r="W100" s="5">
        <v>1</v>
      </c>
      <c r="X100" s="10">
        <v>2</v>
      </c>
      <c r="Y100" s="5">
        <v>1</v>
      </c>
      <c r="Z100" s="10">
        <v>1</v>
      </c>
      <c r="AA100" s="5">
        <v>1</v>
      </c>
      <c r="AB100" s="10">
        <v>2</v>
      </c>
      <c r="AC100" s="5">
        <v>1</v>
      </c>
      <c r="AD100" s="10">
        <v>1</v>
      </c>
      <c r="AE100" s="5">
        <v>1</v>
      </c>
      <c r="AF100" s="10">
        <v>3</v>
      </c>
      <c r="AG100" s="5">
        <v>1</v>
      </c>
      <c r="AH100" s="10">
        <v>1</v>
      </c>
      <c r="AI100" s="5">
        <v>1</v>
      </c>
      <c r="AJ100" s="10">
        <v>1</v>
      </c>
      <c r="AK100" s="5">
        <v>2</v>
      </c>
      <c r="AL100" s="10">
        <v>2</v>
      </c>
      <c r="AM100" s="5">
        <v>2</v>
      </c>
      <c r="AN100" s="10">
        <v>1</v>
      </c>
      <c r="AO100" s="5">
        <v>2</v>
      </c>
      <c r="AP100" s="10">
        <v>1</v>
      </c>
      <c r="AQ100" s="5">
        <v>2</v>
      </c>
      <c r="AR100" s="10">
        <v>1</v>
      </c>
      <c r="AS100" s="5">
        <v>1</v>
      </c>
      <c r="AT100" s="21">
        <v>1.375</v>
      </c>
      <c r="AU100" s="21">
        <v>1.625</v>
      </c>
      <c r="AV100" s="21">
        <f t="shared" si="10"/>
        <v>0.25</v>
      </c>
      <c r="AW100" s="21" t="str">
        <f t="shared" si="11"/>
        <v>Y</v>
      </c>
      <c r="AX100" s="10">
        <v>2</v>
      </c>
      <c r="AY100" s="5">
        <v>4</v>
      </c>
      <c r="AZ100" s="10">
        <v>2</v>
      </c>
      <c r="BA100" s="5">
        <v>1</v>
      </c>
      <c r="BB100" s="10">
        <v>3</v>
      </c>
      <c r="BC100" s="5">
        <v>5</v>
      </c>
      <c r="BD100" s="10">
        <v>1</v>
      </c>
      <c r="BE100" s="5">
        <v>1</v>
      </c>
      <c r="BF100" s="10">
        <v>1</v>
      </c>
      <c r="BG100" s="5">
        <v>2</v>
      </c>
      <c r="BH100" s="21">
        <v>1.8</v>
      </c>
      <c r="BI100" s="21">
        <v>2.6</v>
      </c>
      <c r="BJ100" s="21">
        <f t="shared" si="12"/>
        <v>0.8</v>
      </c>
      <c r="BK100" s="21" t="str">
        <f t="shared" si="13"/>
        <v>Y</v>
      </c>
      <c r="BL100" s="10">
        <v>3</v>
      </c>
      <c r="BM100" s="5">
        <v>4</v>
      </c>
      <c r="BN100" s="10">
        <v>1</v>
      </c>
      <c r="BO100" s="5">
        <v>4</v>
      </c>
      <c r="BP100" s="10">
        <v>2</v>
      </c>
      <c r="BQ100" s="5">
        <v>3</v>
      </c>
      <c r="BR100" s="10">
        <v>1</v>
      </c>
      <c r="BS100" s="5">
        <v>2</v>
      </c>
      <c r="BT100" s="10">
        <v>1</v>
      </c>
      <c r="BU100" s="5">
        <v>4</v>
      </c>
      <c r="BV100" s="10">
        <v>5</v>
      </c>
      <c r="BW100" s="5">
        <v>4</v>
      </c>
      <c r="BX100" s="10">
        <v>3</v>
      </c>
      <c r="BY100" s="5">
        <v>4</v>
      </c>
      <c r="BZ100" s="10">
        <v>4</v>
      </c>
      <c r="CA100" s="5">
        <v>4</v>
      </c>
      <c r="CB100" s="10">
        <v>3</v>
      </c>
      <c r="CC100" s="5">
        <v>4</v>
      </c>
      <c r="CD100" s="10">
        <v>1</v>
      </c>
      <c r="CE100" s="5">
        <v>4</v>
      </c>
      <c r="CF100" s="21">
        <v>2.4</v>
      </c>
      <c r="CG100" s="21">
        <v>3.4</v>
      </c>
      <c r="CH100" s="21">
        <f t="shared" si="14"/>
        <v>1</v>
      </c>
      <c r="CI100" s="21" t="str">
        <f t="shared" si="15"/>
        <v>Y</v>
      </c>
      <c r="CJ100" s="10">
        <v>1</v>
      </c>
      <c r="CK100" s="5">
        <v>5</v>
      </c>
      <c r="CL100" s="10">
        <v>1</v>
      </c>
      <c r="CM100" s="5">
        <v>3</v>
      </c>
      <c r="CN100" s="10">
        <v>1</v>
      </c>
      <c r="CO100" s="5">
        <v>3</v>
      </c>
      <c r="CP100" s="10">
        <v>1</v>
      </c>
      <c r="CQ100" s="5">
        <v>3</v>
      </c>
      <c r="CR100" s="21">
        <v>1</v>
      </c>
      <c r="CS100" s="21">
        <v>3.5</v>
      </c>
      <c r="CT100" s="21">
        <f t="shared" si="16"/>
        <v>2.5</v>
      </c>
      <c r="CU100" s="21" t="str">
        <f t="shared" si="17"/>
        <v>Y</v>
      </c>
      <c r="CV100" s="10">
        <v>3</v>
      </c>
      <c r="CW100" s="5">
        <v>4</v>
      </c>
      <c r="CX100" s="10">
        <v>2</v>
      </c>
      <c r="CY100" s="5">
        <v>3</v>
      </c>
      <c r="CZ100" s="10">
        <v>5</v>
      </c>
      <c r="DA100" s="5">
        <v>3</v>
      </c>
      <c r="DB100" s="10">
        <v>1</v>
      </c>
      <c r="DC100" s="5">
        <v>1</v>
      </c>
      <c r="DD100" s="21">
        <v>2.75</v>
      </c>
      <c r="DE100" s="21">
        <v>3</v>
      </c>
      <c r="DF100" s="21">
        <f t="shared" si="18"/>
        <v>0.25</v>
      </c>
      <c r="DG100" s="21" t="str">
        <f t="shared" si="19"/>
        <v>Y</v>
      </c>
      <c r="DH100">
        <v>1020</v>
      </c>
      <c r="DI100" s="3">
        <v>44442.67291666667</v>
      </c>
    </row>
    <row r="101" spans="1:113" x14ac:dyDescent="0.35">
      <c r="A101" s="5" t="s">
        <v>1066</v>
      </c>
      <c r="B101" t="s">
        <v>102</v>
      </c>
      <c r="C101" t="s">
        <v>702</v>
      </c>
      <c r="D101" t="s">
        <v>56</v>
      </c>
      <c r="E101" s="6" t="s">
        <v>58</v>
      </c>
      <c r="F101" s="6" t="s">
        <v>73</v>
      </c>
      <c r="G101" s="6" t="s">
        <v>58</v>
      </c>
      <c r="H101" s="6" t="s">
        <v>74</v>
      </c>
      <c r="I101" s="6" t="s">
        <v>968</v>
      </c>
      <c r="J101" s="10">
        <v>6</v>
      </c>
      <c r="K101" s="5">
        <v>3</v>
      </c>
      <c r="L101" s="5">
        <v>3</v>
      </c>
      <c r="M101" s="5">
        <v>3</v>
      </c>
      <c r="N101" s="10">
        <v>1</v>
      </c>
      <c r="O101" s="5">
        <v>3</v>
      </c>
      <c r="P101" s="10">
        <v>2</v>
      </c>
      <c r="Q101" s="5">
        <v>2</v>
      </c>
      <c r="R101" s="10">
        <v>3</v>
      </c>
      <c r="S101" s="5">
        <v>1</v>
      </c>
      <c r="T101" s="10">
        <v>2</v>
      </c>
      <c r="U101" s="5">
        <v>2</v>
      </c>
      <c r="V101" s="10">
        <v>3</v>
      </c>
      <c r="W101" s="5">
        <v>3</v>
      </c>
      <c r="X101" s="10">
        <v>4</v>
      </c>
      <c r="Y101" s="5">
        <v>3</v>
      </c>
      <c r="Z101" s="10">
        <v>3</v>
      </c>
      <c r="AA101" s="5">
        <v>2</v>
      </c>
      <c r="AB101" s="10">
        <v>3</v>
      </c>
      <c r="AC101" s="5">
        <v>3</v>
      </c>
      <c r="AD101" s="10">
        <v>3</v>
      </c>
      <c r="AE101" s="5">
        <v>3</v>
      </c>
      <c r="AF101" s="10">
        <v>2</v>
      </c>
      <c r="AG101" s="5">
        <v>4</v>
      </c>
      <c r="AH101" s="10">
        <v>1</v>
      </c>
      <c r="AI101" s="5">
        <v>4</v>
      </c>
      <c r="AJ101" s="10">
        <v>3</v>
      </c>
      <c r="AK101" s="5">
        <v>3</v>
      </c>
      <c r="AL101" s="10">
        <v>2</v>
      </c>
      <c r="AM101" s="5">
        <v>3</v>
      </c>
      <c r="AN101" s="10">
        <v>1</v>
      </c>
      <c r="AO101" s="5">
        <v>3</v>
      </c>
      <c r="AP101" s="10">
        <v>2</v>
      </c>
      <c r="AQ101" s="5">
        <v>2</v>
      </c>
      <c r="AR101" s="10">
        <v>2</v>
      </c>
      <c r="AS101" s="5">
        <v>4</v>
      </c>
      <c r="AT101" s="21">
        <v>2.3125</v>
      </c>
      <c r="AU101" s="21">
        <v>2.8125</v>
      </c>
      <c r="AV101" s="21">
        <f t="shared" si="10"/>
        <v>0.5</v>
      </c>
      <c r="AW101" s="21" t="str">
        <f t="shared" si="11"/>
        <v>Y</v>
      </c>
      <c r="AX101" s="10">
        <v>3</v>
      </c>
      <c r="AY101" s="5">
        <v>1</v>
      </c>
      <c r="AZ101" s="10">
        <v>3</v>
      </c>
      <c r="BA101" s="5">
        <v>5</v>
      </c>
      <c r="BB101" s="10">
        <v>3</v>
      </c>
      <c r="BC101" s="5">
        <v>4</v>
      </c>
      <c r="BD101" s="10">
        <v>3</v>
      </c>
      <c r="BE101" s="5">
        <v>3</v>
      </c>
      <c r="BF101" s="10">
        <v>1</v>
      </c>
      <c r="BG101" s="5">
        <v>3</v>
      </c>
      <c r="BH101" s="21">
        <v>2.6</v>
      </c>
      <c r="BI101" s="21">
        <v>3.2</v>
      </c>
      <c r="BJ101" s="21">
        <f t="shared" si="12"/>
        <v>0.60000000000000009</v>
      </c>
      <c r="BK101" s="21" t="str">
        <f t="shared" si="13"/>
        <v>Y</v>
      </c>
      <c r="BL101" s="10">
        <v>1</v>
      </c>
      <c r="BM101" s="5">
        <v>4</v>
      </c>
      <c r="BN101" s="10">
        <v>4</v>
      </c>
      <c r="BO101" s="5">
        <v>5</v>
      </c>
      <c r="BP101" s="10">
        <v>3</v>
      </c>
      <c r="BQ101" s="5">
        <v>4</v>
      </c>
      <c r="BR101" s="10">
        <v>1</v>
      </c>
      <c r="BS101" s="5">
        <v>5</v>
      </c>
      <c r="BT101" s="10">
        <v>3</v>
      </c>
      <c r="BU101" s="5">
        <v>4</v>
      </c>
      <c r="BV101" s="10">
        <v>4</v>
      </c>
      <c r="BW101" s="5">
        <v>4</v>
      </c>
      <c r="BX101" s="10">
        <v>3</v>
      </c>
      <c r="BY101" s="5">
        <v>4</v>
      </c>
      <c r="BZ101" s="10">
        <v>2</v>
      </c>
      <c r="CA101" s="5">
        <v>4</v>
      </c>
      <c r="CB101" s="10">
        <v>3</v>
      </c>
      <c r="CC101" s="5">
        <v>4</v>
      </c>
      <c r="CD101" s="10">
        <v>3</v>
      </c>
      <c r="CE101" s="5">
        <v>4</v>
      </c>
      <c r="CF101" s="21">
        <v>2.7</v>
      </c>
      <c r="CG101" s="21">
        <v>4.0999999999999996</v>
      </c>
      <c r="CH101" s="21">
        <f t="shared" si="14"/>
        <v>1.3999999999999995</v>
      </c>
      <c r="CI101" s="21" t="str">
        <f t="shared" si="15"/>
        <v>Y</v>
      </c>
      <c r="CJ101" s="10">
        <v>1</v>
      </c>
      <c r="CK101" s="5">
        <v>5</v>
      </c>
      <c r="CL101" s="10">
        <v>2</v>
      </c>
      <c r="CM101" s="5">
        <v>3</v>
      </c>
      <c r="CN101" s="10">
        <v>3</v>
      </c>
      <c r="CO101" s="5">
        <v>3</v>
      </c>
      <c r="CP101" s="10">
        <v>3</v>
      </c>
      <c r="CQ101" s="5">
        <v>4</v>
      </c>
      <c r="CR101" s="21">
        <v>2.25</v>
      </c>
      <c r="CS101" s="21">
        <v>3.75</v>
      </c>
      <c r="CT101" s="21">
        <f t="shared" si="16"/>
        <v>1.5</v>
      </c>
      <c r="CU101" s="21" t="str">
        <f t="shared" si="17"/>
        <v>Y</v>
      </c>
      <c r="CV101" s="10">
        <v>4</v>
      </c>
      <c r="CW101" s="5">
        <v>2</v>
      </c>
      <c r="CX101" s="10">
        <v>3</v>
      </c>
      <c r="CY101" s="5">
        <v>2</v>
      </c>
      <c r="CZ101" s="10">
        <v>3</v>
      </c>
      <c r="DA101" s="5">
        <v>3</v>
      </c>
      <c r="DB101" s="10">
        <v>2</v>
      </c>
      <c r="DC101" s="5">
        <v>2</v>
      </c>
      <c r="DD101" s="21">
        <v>3</v>
      </c>
      <c r="DE101" s="21">
        <v>2</v>
      </c>
      <c r="DF101" s="21">
        <f t="shared" si="18"/>
        <v>-1</v>
      </c>
      <c r="DG101" s="21" t="str">
        <f t="shared" si="19"/>
        <v>N</v>
      </c>
      <c r="DH101">
        <v>1007</v>
      </c>
      <c r="DI101" s="3">
        <v>44442.630555555559</v>
      </c>
    </row>
    <row r="102" spans="1:113" x14ac:dyDescent="0.35">
      <c r="A102" s="5" t="s">
        <v>1067</v>
      </c>
      <c r="B102" t="s">
        <v>102</v>
      </c>
      <c r="C102" t="s">
        <v>703</v>
      </c>
      <c r="D102" t="s">
        <v>56</v>
      </c>
      <c r="E102" s="6" t="s">
        <v>52</v>
      </c>
      <c r="F102" s="6" t="s">
        <v>64</v>
      </c>
      <c r="G102" s="6" t="s">
        <v>52</v>
      </c>
      <c r="H102" s="6" t="s">
        <v>145</v>
      </c>
      <c r="I102" s="6" t="s">
        <v>968</v>
      </c>
      <c r="J102" s="10">
        <v>3</v>
      </c>
      <c r="K102" s="5">
        <v>3</v>
      </c>
      <c r="L102" s="5">
        <v>2</v>
      </c>
      <c r="M102" s="5">
        <v>1</v>
      </c>
      <c r="N102" s="10">
        <v>5</v>
      </c>
      <c r="O102" s="5">
        <v>4</v>
      </c>
      <c r="P102" s="10">
        <v>4</v>
      </c>
      <c r="Q102" s="5">
        <v>5</v>
      </c>
      <c r="R102" s="10">
        <v>1</v>
      </c>
      <c r="S102" s="5">
        <v>3</v>
      </c>
      <c r="T102" s="10">
        <v>5</v>
      </c>
      <c r="U102" s="5">
        <v>3</v>
      </c>
      <c r="V102" s="10">
        <v>5</v>
      </c>
      <c r="W102" s="5">
        <v>4</v>
      </c>
      <c r="X102" s="10">
        <v>4</v>
      </c>
      <c r="Y102" s="5">
        <v>5</v>
      </c>
      <c r="Z102" s="10">
        <v>5</v>
      </c>
      <c r="AA102" s="5">
        <v>3</v>
      </c>
      <c r="AB102" s="10">
        <v>1</v>
      </c>
      <c r="AC102" s="5">
        <v>3</v>
      </c>
      <c r="AD102" s="10">
        <v>3</v>
      </c>
      <c r="AE102" s="5">
        <v>4</v>
      </c>
      <c r="AF102" s="10">
        <v>3</v>
      </c>
      <c r="AG102" s="5">
        <v>4</v>
      </c>
      <c r="AH102" s="10">
        <v>2</v>
      </c>
      <c r="AI102" s="5">
        <v>5</v>
      </c>
      <c r="AJ102" s="10">
        <v>3</v>
      </c>
      <c r="AK102" s="5">
        <v>1</v>
      </c>
      <c r="AL102" s="10">
        <v>3</v>
      </c>
      <c r="AM102" s="5">
        <v>4</v>
      </c>
      <c r="AN102" s="10">
        <v>3</v>
      </c>
      <c r="AO102" s="5">
        <v>5</v>
      </c>
      <c r="AP102" s="10">
        <v>3</v>
      </c>
      <c r="AQ102" s="5">
        <v>5</v>
      </c>
      <c r="AR102" s="10">
        <v>4</v>
      </c>
      <c r="AS102" s="5">
        <v>5</v>
      </c>
      <c r="AT102" s="21">
        <v>3.375</v>
      </c>
      <c r="AU102" s="21">
        <v>3.9375</v>
      </c>
      <c r="AV102" s="21">
        <f t="shared" si="10"/>
        <v>0.5625</v>
      </c>
      <c r="AW102" s="21" t="str">
        <f t="shared" si="11"/>
        <v>Y</v>
      </c>
      <c r="AX102" s="10">
        <v>5</v>
      </c>
      <c r="AY102" s="5">
        <v>3</v>
      </c>
      <c r="AZ102" s="10">
        <v>3</v>
      </c>
      <c r="BA102" s="5">
        <v>5</v>
      </c>
      <c r="BB102" s="10">
        <v>2</v>
      </c>
      <c r="BC102" s="5">
        <v>4</v>
      </c>
      <c r="BD102" s="10">
        <v>5</v>
      </c>
      <c r="BE102" s="5">
        <v>3</v>
      </c>
      <c r="BF102" s="10">
        <v>1</v>
      </c>
      <c r="BG102" s="5">
        <v>1</v>
      </c>
      <c r="BH102" s="21">
        <v>3.2</v>
      </c>
      <c r="BI102" s="21">
        <v>3.2</v>
      </c>
      <c r="BJ102" s="21">
        <f t="shared" si="12"/>
        <v>0</v>
      </c>
      <c r="BK102" s="21" t="str">
        <f t="shared" si="13"/>
        <v>N</v>
      </c>
      <c r="BL102" s="10">
        <v>4</v>
      </c>
      <c r="BM102" s="5">
        <v>5</v>
      </c>
      <c r="BN102" s="10">
        <v>4</v>
      </c>
      <c r="BO102" s="5">
        <v>2</v>
      </c>
      <c r="BP102" s="10">
        <v>3</v>
      </c>
      <c r="BQ102" s="5">
        <v>3</v>
      </c>
      <c r="BR102" s="10">
        <v>1</v>
      </c>
      <c r="BS102" s="5">
        <v>5</v>
      </c>
      <c r="BT102" s="10">
        <v>5</v>
      </c>
      <c r="BU102" s="5">
        <v>5</v>
      </c>
      <c r="BV102" s="10">
        <v>5</v>
      </c>
      <c r="BW102" s="5">
        <v>5</v>
      </c>
      <c r="BX102" s="10">
        <v>5</v>
      </c>
      <c r="BY102" s="5">
        <v>5</v>
      </c>
      <c r="BZ102" s="10">
        <v>4</v>
      </c>
      <c r="CA102" s="5">
        <v>5</v>
      </c>
      <c r="CB102" s="10">
        <v>4</v>
      </c>
      <c r="CC102" s="5">
        <v>5</v>
      </c>
      <c r="CD102" s="10">
        <v>5</v>
      </c>
      <c r="CE102" s="5">
        <v>5</v>
      </c>
      <c r="CF102" s="21">
        <v>4</v>
      </c>
      <c r="CG102" s="21">
        <v>4.5</v>
      </c>
      <c r="CH102" s="21">
        <f t="shared" si="14"/>
        <v>0.5</v>
      </c>
      <c r="CI102" s="21" t="str">
        <f t="shared" si="15"/>
        <v>Y</v>
      </c>
      <c r="CJ102" s="10">
        <v>1</v>
      </c>
      <c r="CK102" s="5">
        <v>4</v>
      </c>
      <c r="CL102" s="10">
        <v>2</v>
      </c>
      <c r="CM102" s="5">
        <v>4</v>
      </c>
      <c r="CN102" s="10">
        <v>3</v>
      </c>
      <c r="CO102" s="5">
        <v>4</v>
      </c>
      <c r="CP102" s="10">
        <v>3</v>
      </c>
      <c r="CQ102" s="5">
        <v>4</v>
      </c>
      <c r="CR102" s="21">
        <v>2.25</v>
      </c>
      <c r="CS102" s="21">
        <v>4</v>
      </c>
      <c r="CT102" s="21">
        <f t="shared" si="16"/>
        <v>1.75</v>
      </c>
      <c r="CU102" s="21" t="str">
        <f t="shared" si="17"/>
        <v>Y</v>
      </c>
      <c r="CV102" s="10">
        <v>1</v>
      </c>
      <c r="CW102" s="5">
        <v>4</v>
      </c>
      <c r="CX102" s="10">
        <v>2</v>
      </c>
      <c r="CY102" s="5">
        <v>1</v>
      </c>
      <c r="CZ102" s="10">
        <v>1</v>
      </c>
      <c r="DA102" s="5">
        <v>1</v>
      </c>
      <c r="DB102" s="10">
        <v>2</v>
      </c>
      <c r="DC102" s="5">
        <v>1</v>
      </c>
      <c r="DD102" s="21">
        <v>1.5</v>
      </c>
      <c r="DE102" s="21">
        <v>2.25</v>
      </c>
      <c r="DF102" s="21">
        <f t="shared" si="18"/>
        <v>0.75</v>
      </c>
      <c r="DG102" s="21" t="str">
        <f t="shared" si="19"/>
        <v>Y</v>
      </c>
      <c r="DH102">
        <v>995</v>
      </c>
      <c r="DI102" s="3">
        <v>44442.61041666667</v>
      </c>
    </row>
    <row r="103" spans="1:113" x14ac:dyDescent="0.35">
      <c r="A103" s="5" t="s">
        <v>1068</v>
      </c>
      <c r="B103" t="s">
        <v>102</v>
      </c>
      <c r="C103" t="s">
        <v>717</v>
      </c>
      <c r="D103" t="s">
        <v>63</v>
      </c>
      <c r="E103" s="6" t="s">
        <v>52</v>
      </c>
      <c r="F103" s="6" t="s">
        <v>77</v>
      </c>
      <c r="G103" s="6" t="s">
        <v>58</v>
      </c>
      <c r="H103" s="6" t="s">
        <v>85</v>
      </c>
      <c r="I103" s="6" t="s">
        <v>968</v>
      </c>
      <c r="J103" s="10">
        <v>7</v>
      </c>
      <c r="K103" s="5">
        <v>3</v>
      </c>
      <c r="L103" s="5">
        <v>3</v>
      </c>
      <c r="M103" s="5">
        <v>3</v>
      </c>
      <c r="N103" s="10">
        <v>2</v>
      </c>
      <c r="O103" s="5">
        <v>3</v>
      </c>
      <c r="P103" s="10">
        <v>2</v>
      </c>
      <c r="Q103" s="5">
        <v>3</v>
      </c>
      <c r="R103" s="10">
        <v>2</v>
      </c>
      <c r="S103" s="5">
        <v>3</v>
      </c>
      <c r="T103" s="10">
        <v>2</v>
      </c>
      <c r="U103" s="5">
        <v>4</v>
      </c>
      <c r="V103" s="10">
        <v>1</v>
      </c>
      <c r="W103" s="5">
        <v>2</v>
      </c>
      <c r="X103" s="10">
        <v>1</v>
      </c>
      <c r="Y103" s="5">
        <v>2</v>
      </c>
      <c r="Z103" s="10">
        <v>1</v>
      </c>
      <c r="AA103" s="5">
        <v>4</v>
      </c>
      <c r="AB103" s="10">
        <v>1</v>
      </c>
      <c r="AC103" s="5">
        <v>2</v>
      </c>
      <c r="AD103" s="10">
        <v>2</v>
      </c>
      <c r="AE103" s="5">
        <v>3</v>
      </c>
      <c r="AF103" s="10">
        <v>1</v>
      </c>
      <c r="AG103" s="5">
        <v>3</v>
      </c>
      <c r="AH103" s="10">
        <v>1</v>
      </c>
      <c r="AI103" s="5">
        <v>3</v>
      </c>
      <c r="AJ103" s="10">
        <v>4</v>
      </c>
      <c r="AK103" s="5">
        <v>5</v>
      </c>
      <c r="AL103" s="10">
        <v>4</v>
      </c>
      <c r="AM103" s="5">
        <v>5</v>
      </c>
      <c r="AN103" s="10">
        <v>4</v>
      </c>
      <c r="AO103" s="5">
        <v>5</v>
      </c>
      <c r="AP103" s="10">
        <v>4</v>
      </c>
      <c r="AQ103" s="5">
        <v>5</v>
      </c>
      <c r="AR103" s="10">
        <v>2</v>
      </c>
      <c r="AS103" s="5">
        <v>4</v>
      </c>
      <c r="AT103" s="21">
        <v>2.125</v>
      </c>
      <c r="AU103" s="21">
        <v>3.5</v>
      </c>
      <c r="AV103" s="21">
        <f t="shared" si="10"/>
        <v>1.375</v>
      </c>
      <c r="AW103" s="21" t="str">
        <f t="shared" si="11"/>
        <v>Y</v>
      </c>
      <c r="AX103" s="10">
        <v>3</v>
      </c>
      <c r="AY103" s="5">
        <v>3</v>
      </c>
      <c r="AZ103" s="10">
        <v>1</v>
      </c>
      <c r="BA103" s="5">
        <v>3</v>
      </c>
      <c r="BB103" s="10">
        <v>2</v>
      </c>
      <c r="BC103" s="5">
        <v>4</v>
      </c>
      <c r="BD103" s="10">
        <v>4</v>
      </c>
      <c r="BE103" s="5">
        <v>3</v>
      </c>
      <c r="BF103" s="10">
        <v>1</v>
      </c>
      <c r="BG103" s="5">
        <v>4</v>
      </c>
      <c r="BH103" s="21">
        <v>2.2000000000000002</v>
      </c>
      <c r="BI103" s="21">
        <v>3.4</v>
      </c>
      <c r="BJ103" s="21">
        <f t="shared" si="12"/>
        <v>1.1999999999999997</v>
      </c>
      <c r="BK103" s="21" t="str">
        <f t="shared" si="13"/>
        <v>Y</v>
      </c>
      <c r="BL103" s="10">
        <v>4</v>
      </c>
      <c r="BM103" s="5">
        <v>5</v>
      </c>
      <c r="BN103" s="10">
        <v>5</v>
      </c>
      <c r="BO103" s="5">
        <v>4</v>
      </c>
      <c r="BP103" s="10">
        <v>1</v>
      </c>
      <c r="BQ103" s="5">
        <v>3</v>
      </c>
      <c r="BR103" s="10">
        <v>3</v>
      </c>
      <c r="BS103" s="5">
        <v>5</v>
      </c>
      <c r="BT103" s="10">
        <v>2</v>
      </c>
      <c r="BU103" s="5">
        <v>5</v>
      </c>
      <c r="BV103" s="10">
        <v>4</v>
      </c>
      <c r="BW103" s="5">
        <v>5</v>
      </c>
      <c r="BX103" s="10">
        <v>4</v>
      </c>
      <c r="BY103" s="5">
        <v>5</v>
      </c>
      <c r="BZ103" s="10">
        <v>4</v>
      </c>
      <c r="CA103" s="5">
        <v>5</v>
      </c>
      <c r="CB103" s="10">
        <v>4</v>
      </c>
      <c r="CC103" s="5">
        <v>5</v>
      </c>
      <c r="CD103" s="10">
        <v>4</v>
      </c>
      <c r="CE103" s="5">
        <v>5</v>
      </c>
      <c r="CF103" s="21">
        <v>3.5</v>
      </c>
      <c r="CG103" s="21">
        <v>4.5999999999999996</v>
      </c>
      <c r="CH103" s="21">
        <f t="shared" si="14"/>
        <v>1.0999999999999996</v>
      </c>
      <c r="CI103" s="21" t="str">
        <f t="shared" si="15"/>
        <v>Y</v>
      </c>
      <c r="CJ103" s="10">
        <v>3</v>
      </c>
      <c r="CK103" s="5">
        <v>4</v>
      </c>
      <c r="CL103" s="10">
        <v>3</v>
      </c>
      <c r="CM103" s="5">
        <v>4</v>
      </c>
      <c r="CN103" s="10">
        <v>3</v>
      </c>
      <c r="CO103" s="5">
        <v>3</v>
      </c>
      <c r="CP103" s="10">
        <v>2</v>
      </c>
      <c r="CQ103" s="5">
        <v>3</v>
      </c>
      <c r="CR103" s="21">
        <v>2.75</v>
      </c>
      <c r="CS103" s="21">
        <v>3.5</v>
      </c>
      <c r="CT103" s="21">
        <f t="shared" si="16"/>
        <v>0.75</v>
      </c>
      <c r="CU103" s="21" t="str">
        <f t="shared" si="17"/>
        <v>Y</v>
      </c>
      <c r="CV103" s="10">
        <v>5</v>
      </c>
      <c r="CW103" s="5">
        <v>1</v>
      </c>
      <c r="CX103" s="10">
        <v>4</v>
      </c>
      <c r="CY103" s="5">
        <v>1</v>
      </c>
      <c r="CZ103" s="10">
        <v>4</v>
      </c>
      <c r="DA103" s="5">
        <v>1</v>
      </c>
      <c r="DB103" s="10">
        <v>1</v>
      </c>
      <c r="DC103" s="5">
        <v>3</v>
      </c>
      <c r="DD103" s="21">
        <v>3.5</v>
      </c>
      <c r="DE103" s="21">
        <v>1.5</v>
      </c>
      <c r="DF103" s="21">
        <f t="shared" si="18"/>
        <v>-2</v>
      </c>
      <c r="DG103" s="21" t="str">
        <f t="shared" si="19"/>
        <v>N</v>
      </c>
      <c r="DH103">
        <v>1057</v>
      </c>
      <c r="DI103" s="3">
        <v>44443.227083333331</v>
      </c>
    </row>
    <row r="104" spans="1:113" x14ac:dyDescent="0.35">
      <c r="A104" s="5" t="s">
        <v>1069</v>
      </c>
      <c r="B104" t="s">
        <v>102</v>
      </c>
      <c r="C104" t="s">
        <v>702</v>
      </c>
      <c r="D104" t="s">
        <v>56</v>
      </c>
      <c r="E104" s="6" t="s">
        <v>52</v>
      </c>
      <c r="F104" s="6" t="s">
        <v>77</v>
      </c>
      <c r="G104" s="6" t="s">
        <v>58</v>
      </c>
      <c r="H104" s="6" t="s">
        <v>74</v>
      </c>
      <c r="I104" s="6" t="s">
        <v>968</v>
      </c>
      <c r="J104" s="10">
        <v>3</v>
      </c>
      <c r="K104" s="5">
        <v>4</v>
      </c>
      <c r="L104" s="5">
        <v>4</v>
      </c>
      <c r="M104" s="5">
        <v>3</v>
      </c>
      <c r="N104" s="10">
        <v>5</v>
      </c>
      <c r="O104" s="5">
        <v>5</v>
      </c>
      <c r="P104" s="10">
        <v>5</v>
      </c>
      <c r="Q104" s="5">
        <v>5</v>
      </c>
      <c r="R104" s="10">
        <v>5</v>
      </c>
      <c r="S104" s="5">
        <v>5</v>
      </c>
      <c r="T104" s="10">
        <v>5</v>
      </c>
      <c r="U104" s="5">
        <v>5</v>
      </c>
      <c r="V104" s="10">
        <v>5</v>
      </c>
      <c r="W104" s="5">
        <v>5</v>
      </c>
      <c r="X104" s="10">
        <v>5</v>
      </c>
      <c r="Y104" s="5">
        <v>4</v>
      </c>
      <c r="Z104" s="10">
        <v>5</v>
      </c>
      <c r="AA104" s="5">
        <v>5</v>
      </c>
      <c r="AB104" s="10">
        <v>4</v>
      </c>
      <c r="AC104" s="5">
        <v>3</v>
      </c>
      <c r="AD104" s="10">
        <v>5</v>
      </c>
      <c r="AE104" s="5">
        <v>5</v>
      </c>
      <c r="AF104" s="10">
        <v>2</v>
      </c>
      <c r="AG104" s="5">
        <v>3</v>
      </c>
      <c r="AH104" s="10">
        <v>2</v>
      </c>
      <c r="AI104" s="5">
        <v>2</v>
      </c>
      <c r="AJ104" s="10">
        <v>5</v>
      </c>
      <c r="AK104" s="5">
        <v>5</v>
      </c>
      <c r="AL104" s="10">
        <v>5</v>
      </c>
      <c r="AM104" s="5">
        <v>5</v>
      </c>
      <c r="AN104" s="10">
        <v>5</v>
      </c>
      <c r="AO104" s="5">
        <v>5</v>
      </c>
      <c r="AP104" s="10">
        <v>5</v>
      </c>
      <c r="AQ104" s="5">
        <v>5</v>
      </c>
      <c r="AR104" s="10">
        <v>3</v>
      </c>
      <c r="AS104" s="5">
        <v>4</v>
      </c>
      <c r="AT104" s="21">
        <v>4.4375</v>
      </c>
      <c r="AU104" s="21">
        <v>4.4375</v>
      </c>
      <c r="AV104" s="21">
        <f t="shared" si="10"/>
        <v>0</v>
      </c>
      <c r="AW104" s="21" t="str">
        <f t="shared" si="11"/>
        <v>N</v>
      </c>
      <c r="AX104" s="10">
        <v>4</v>
      </c>
      <c r="AY104" s="5">
        <v>5</v>
      </c>
      <c r="AZ104" s="10">
        <v>3</v>
      </c>
      <c r="BA104" s="5">
        <v>3</v>
      </c>
      <c r="BB104" s="10">
        <v>4</v>
      </c>
      <c r="BC104" s="5">
        <v>5</v>
      </c>
      <c r="BD104" s="10">
        <v>3</v>
      </c>
      <c r="BE104" s="5">
        <v>2</v>
      </c>
      <c r="BF104" s="10">
        <v>5</v>
      </c>
      <c r="BG104" s="5">
        <v>5</v>
      </c>
      <c r="BH104" s="21">
        <v>3.8</v>
      </c>
      <c r="BI104" s="21">
        <v>4</v>
      </c>
      <c r="BJ104" s="21">
        <f t="shared" si="12"/>
        <v>0.20000000000000018</v>
      </c>
      <c r="BK104" s="21" t="str">
        <f t="shared" si="13"/>
        <v>Y</v>
      </c>
      <c r="BL104" s="10">
        <v>5</v>
      </c>
      <c r="BM104" s="5">
        <v>5</v>
      </c>
      <c r="BN104" s="10">
        <v>5</v>
      </c>
      <c r="BO104" s="5">
        <v>5</v>
      </c>
      <c r="BP104" s="10">
        <v>5</v>
      </c>
      <c r="BQ104" s="5">
        <v>5</v>
      </c>
      <c r="BR104" s="10">
        <v>5</v>
      </c>
      <c r="BS104" s="5">
        <v>5</v>
      </c>
      <c r="BT104" s="10">
        <v>5</v>
      </c>
      <c r="BU104" s="5">
        <v>5</v>
      </c>
      <c r="BV104" s="10">
        <v>5</v>
      </c>
      <c r="BW104" s="5">
        <v>5</v>
      </c>
      <c r="BX104" s="10">
        <v>5</v>
      </c>
      <c r="BY104" s="5">
        <v>5</v>
      </c>
      <c r="BZ104" s="10">
        <v>5</v>
      </c>
      <c r="CA104" s="5">
        <v>5</v>
      </c>
      <c r="CB104" s="10">
        <v>5</v>
      </c>
      <c r="CC104" s="5">
        <v>5</v>
      </c>
      <c r="CD104" s="10">
        <v>5</v>
      </c>
      <c r="CE104" s="5">
        <v>5</v>
      </c>
      <c r="CF104" s="21">
        <v>5</v>
      </c>
      <c r="CG104" s="21">
        <v>5</v>
      </c>
      <c r="CH104" s="21">
        <f t="shared" si="14"/>
        <v>0</v>
      </c>
      <c r="CI104" s="21" t="str">
        <f t="shared" si="15"/>
        <v>N</v>
      </c>
      <c r="CJ104" s="10">
        <v>3</v>
      </c>
      <c r="CK104" s="5">
        <v>5</v>
      </c>
      <c r="CL104" s="10">
        <v>5</v>
      </c>
      <c r="CM104" s="5">
        <v>5</v>
      </c>
      <c r="CN104" s="10">
        <v>5</v>
      </c>
      <c r="CO104" s="5">
        <v>5</v>
      </c>
      <c r="CP104" s="10">
        <v>5</v>
      </c>
      <c r="CQ104" s="5">
        <v>5</v>
      </c>
      <c r="CR104" s="21">
        <v>4.5</v>
      </c>
      <c r="CS104" s="21">
        <v>5</v>
      </c>
      <c r="CT104" s="21">
        <f t="shared" si="16"/>
        <v>0.5</v>
      </c>
      <c r="CU104" s="21" t="str">
        <f t="shared" si="17"/>
        <v>Y</v>
      </c>
      <c r="CV104" s="10">
        <v>1</v>
      </c>
      <c r="CW104" s="5">
        <v>1</v>
      </c>
      <c r="CX104" s="10">
        <v>1</v>
      </c>
      <c r="CY104" s="5">
        <v>1</v>
      </c>
      <c r="CZ104" s="10">
        <v>2</v>
      </c>
      <c r="DA104" s="5">
        <v>2</v>
      </c>
      <c r="DB104" s="10">
        <v>2</v>
      </c>
      <c r="DC104" s="5">
        <v>3</v>
      </c>
      <c r="DD104" s="21">
        <v>1.5</v>
      </c>
      <c r="DE104" s="21">
        <v>2</v>
      </c>
      <c r="DF104" s="21">
        <f t="shared" si="18"/>
        <v>0.5</v>
      </c>
      <c r="DG104" s="21" t="str">
        <f t="shared" si="19"/>
        <v>Y</v>
      </c>
      <c r="DH104">
        <v>989</v>
      </c>
      <c r="DI104" s="3">
        <v>44442.59375</v>
      </c>
    </row>
    <row r="105" spans="1:113" x14ac:dyDescent="0.35">
      <c r="A105" s="5" t="s">
        <v>1070</v>
      </c>
      <c r="B105" t="s">
        <v>55</v>
      </c>
      <c r="C105" t="s">
        <v>705</v>
      </c>
      <c r="D105" t="s">
        <v>63</v>
      </c>
      <c r="E105" s="6" t="s">
        <v>58</v>
      </c>
      <c r="F105" s="6" t="s">
        <v>73</v>
      </c>
      <c r="G105" s="6" t="s">
        <v>58</v>
      </c>
      <c r="H105" s="6" t="s">
        <v>292</v>
      </c>
      <c r="I105" s="6" t="s">
        <v>968</v>
      </c>
      <c r="J105" s="10">
        <v>7</v>
      </c>
      <c r="K105" s="5">
        <v>5</v>
      </c>
      <c r="L105" s="5">
        <v>4</v>
      </c>
      <c r="M105" s="5">
        <v>4</v>
      </c>
      <c r="N105" s="10">
        <v>2</v>
      </c>
      <c r="O105" s="5">
        <v>3</v>
      </c>
      <c r="P105" s="10">
        <v>2</v>
      </c>
      <c r="Q105" s="5">
        <v>2</v>
      </c>
      <c r="R105" s="10">
        <v>2</v>
      </c>
      <c r="S105" s="5">
        <v>3</v>
      </c>
      <c r="T105" s="10">
        <v>2</v>
      </c>
      <c r="U105" s="5">
        <v>3</v>
      </c>
      <c r="V105" s="10">
        <v>4</v>
      </c>
      <c r="W105" s="5">
        <v>5</v>
      </c>
      <c r="X105" s="10">
        <v>3</v>
      </c>
      <c r="Y105" s="5">
        <v>4</v>
      </c>
      <c r="Z105" s="10">
        <v>3</v>
      </c>
      <c r="AA105" s="5">
        <v>4</v>
      </c>
      <c r="AB105" s="10">
        <v>3</v>
      </c>
      <c r="AC105" s="5">
        <v>3</v>
      </c>
      <c r="AD105" s="10">
        <v>2</v>
      </c>
      <c r="AE105" s="5">
        <v>3</v>
      </c>
      <c r="AF105" s="10">
        <v>1</v>
      </c>
      <c r="AG105" s="5">
        <v>2</v>
      </c>
      <c r="AH105" s="10">
        <v>2</v>
      </c>
      <c r="AI105" s="5">
        <v>4</v>
      </c>
      <c r="AJ105" s="10">
        <v>2</v>
      </c>
      <c r="AK105" s="5">
        <v>3</v>
      </c>
      <c r="AL105" s="10">
        <v>2</v>
      </c>
      <c r="AM105" s="5">
        <v>4</v>
      </c>
      <c r="AN105" s="10">
        <v>2</v>
      </c>
      <c r="AO105" s="5">
        <v>4</v>
      </c>
      <c r="AP105" s="10">
        <v>2</v>
      </c>
      <c r="AQ105" s="5">
        <v>3</v>
      </c>
      <c r="AR105" s="10">
        <v>2</v>
      </c>
      <c r="AS105" s="5">
        <v>2</v>
      </c>
      <c r="AT105" s="21">
        <v>2.25</v>
      </c>
      <c r="AU105" s="21">
        <v>3.25</v>
      </c>
      <c r="AV105" s="21">
        <f t="shared" si="10"/>
        <v>1</v>
      </c>
      <c r="AW105" s="21" t="str">
        <f t="shared" si="11"/>
        <v>Y</v>
      </c>
      <c r="AX105" s="10">
        <v>3</v>
      </c>
      <c r="AY105" s="5">
        <v>3</v>
      </c>
      <c r="AZ105" s="10">
        <v>2</v>
      </c>
      <c r="BA105" s="5">
        <v>4</v>
      </c>
      <c r="BB105" s="10">
        <v>2</v>
      </c>
      <c r="BC105" s="5">
        <v>2</v>
      </c>
      <c r="BD105" s="10">
        <v>4</v>
      </c>
      <c r="BE105" s="5">
        <v>2</v>
      </c>
      <c r="BF105" s="10">
        <v>4</v>
      </c>
      <c r="BG105" s="5">
        <v>4</v>
      </c>
      <c r="BH105" s="21">
        <v>3</v>
      </c>
      <c r="BI105" s="21">
        <v>3</v>
      </c>
      <c r="BJ105" s="21">
        <f t="shared" si="12"/>
        <v>0</v>
      </c>
      <c r="BK105" s="21" t="str">
        <f t="shared" si="13"/>
        <v>N</v>
      </c>
      <c r="BL105" s="10">
        <v>4</v>
      </c>
      <c r="BM105" s="5">
        <v>3</v>
      </c>
      <c r="BN105" s="10">
        <v>4</v>
      </c>
      <c r="BO105" s="5">
        <v>2</v>
      </c>
      <c r="BP105" s="10">
        <v>4</v>
      </c>
      <c r="BQ105" s="5">
        <v>4</v>
      </c>
      <c r="BR105" s="10">
        <v>2</v>
      </c>
      <c r="BS105" s="5">
        <v>5</v>
      </c>
      <c r="BT105" s="10">
        <v>4</v>
      </c>
      <c r="BU105" s="5">
        <v>4</v>
      </c>
      <c r="BV105" s="10">
        <v>4</v>
      </c>
      <c r="BW105" s="5">
        <v>5</v>
      </c>
      <c r="BX105" s="10">
        <v>4</v>
      </c>
      <c r="BY105" s="5">
        <v>5</v>
      </c>
      <c r="BZ105" s="10">
        <v>4</v>
      </c>
      <c r="CA105" s="5">
        <v>4</v>
      </c>
      <c r="CB105" s="10">
        <v>3</v>
      </c>
      <c r="CC105" s="5">
        <v>4</v>
      </c>
      <c r="CD105" s="10">
        <v>3</v>
      </c>
      <c r="CE105" s="5">
        <v>4</v>
      </c>
      <c r="CF105" s="21">
        <v>3.6</v>
      </c>
      <c r="CG105" s="21">
        <v>3.9</v>
      </c>
      <c r="CH105" s="21">
        <f t="shared" si="14"/>
        <v>0.29999999999999982</v>
      </c>
      <c r="CI105" s="21" t="str">
        <f t="shared" si="15"/>
        <v>Y</v>
      </c>
      <c r="CJ105" s="10">
        <v>4</v>
      </c>
      <c r="CK105" s="5">
        <v>4</v>
      </c>
      <c r="CL105" s="10">
        <v>2</v>
      </c>
      <c r="CM105" s="5">
        <v>4</v>
      </c>
      <c r="CN105" s="10">
        <v>4</v>
      </c>
      <c r="CO105" s="5">
        <v>4</v>
      </c>
      <c r="CP105" s="10">
        <v>3</v>
      </c>
      <c r="CQ105" s="5">
        <v>4</v>
      </c>
      <c r="CR105" s="21">
        <v>3.25</v>
      </c>
      <c r="CS105" s="21">
        <v>4</v>
      </c>
      <c r="CT105" s="21">
        <f t="shared" si="16"/>
        <v>0.75</v>
      </c>
      <c r="CU105" s="21" t="str">
        <f t="shared" si="17"/>
        <v>Y</v>
      </c>
      <c r="CV105" s="10">
        <v>2</v>
      </c>
      <c r="CW105" s="5">
        <v>4</v>
      </c>
      <c r="CX105" s="10">
        <v>2</v>
      </c>
      <c r="CY105" s="5">
        <v>4</v>
      </c>
      <c r="CZ105" s="10">
        <v>2</v>
      </c>
      <c r="DA105" s="5">
        <v>2</v>
      </c>
      <c r="DB105" s="10">
        <v>2</v>
      </c>
      <c r="DC105" s="5">
        <v>4</v>
      </c>
      <c r="DD105" s="21">
        <v>2</v>
      </c>
      <c r="DE105" s="21">
        <v>3.5</v>
      </c>
      <c r="DF105" s="21">
        <f t="shared" si="18"/>
        <v>1.5</v>
      </c>
      <c r="DG105" s="21" t="str">
        <f t="shared" si="19"/>
        <v>Y</v>
      </c>
      <c r="DH105">
        <v>46</v>
      </c>
      <c r="DI105" s="3">
        <v>44388.617361111108</v>
      </c>
    </row>
    <row r="106" spans="1:113" x14ac:dyDescent="0.35">
      <c r="A106" s="5" t="s">
        <v>1071</v>
      </c>
      <c r="B106" t="s">
        <v>55</v>
      </c>
      <c r="C106" t="s">
        <v>705</v>
      </c>
      <c r="D106" t="s">
        <v>56</v>
      </c>
      <c r="E106" s="6" t="s">
        <v>58</v>
      </c>
      <c r="F106" s="6" t="s">
        <v>73</v>
      </c>
      <c r="G106" s="6" t="s">
        <v>58</v>
      </c>
      <c r="H106" s="6" t="s">
        <v>85</v>
      </c>
      <c r="I106" s="6" t="s">
        <v>968</v>
      </c>
      <c r="J106" s="10">
        <v>6</v>
      </c>
      <c r="K106" s="5">
        <v>4</v>
      </c>
      <c r="L106" s="5">
        <v>5</v>
      </c>
      <c r="M106" s="5">
        <v>5</v>
      </c>
      <c r="N106" s="10">
        <v>4</v>
      </c>
      <c r="O106" s="5">
        <v>4</v>
      </c>
      <c r="P106" s="10">
        <v>4</v>
      </c>
      <c r="Q106" s="5">
        <v>4</v>
      </c>
      <c r="R106" s="10">
        <v>5</v>
      </c>
      <c r="S106" s="5">
        <v>4</v>
      </c>
      <c r="T106" s="10">
        <v>4</v>
      </c>
      <c r="U106" s="5">
        <v>3</v>
      </c>
      <c r="V106" s="10">
        <v>5</v>
      </c>
      <c r="W106" s="5">
        <v>5</v>
      </c>
      <c r="X106" s="10">
        <v>4</v>
      </c>
      <c r="Y106" s="5">
        <v>5</v>
      </c>
      <c r="Z106" s="10">
        <v>5</v>
      </c>
      <c r="AA106" s="5">
        <v>5</v>
      </c>
      <c r="AB106" s="10">
        <v>2</v>
      </c>
      <c r="AC106" s="5">
        <v>3</v>
      </c>
      <c r="AD106" s="10">
        <v>3</v>
      </c>
      <c r="AE106" s="5">
        <v>4</v>
      </c>
      <c r="AF106" s="10">
        <v>2</v>
      </c>
      <c r="AG106" s="5">
        <v>4</v>
      </c>
      <c r="AH106" s="10">
        <v>3</v>
      </c>
      <c r="AI106" s="5">
        <v>3</v>
      </c>
      <c r="AJ106" s="10">
        <v>5</v>
      </c>
      <c r="AK106" s="5">
        <v>5</v>
      </c>
      <c r="AL106" s="10">
        <v>4</v>
      </c>
      <c r="AM106" s="5">
        <v>4</v>
      </c>
      <c r="AN106" s="10">
        <v>4</v>
      </c>
      <c r="AO106" s="5">
        <v>4</v>
      </c>
      <c r="AP106" s="10">
        <v>4</v>
      </c>
      <c r="AQ106" s="5">
        <v>4</v>
      </c>
      <c r="AR106" s="10">
        <v>3</v>
      </c>
      <c r="AS106" s="5">
        <v>3</v>
      </c>
      <c r="AT106" s="21">
        <v>3.8125</v>
      </c>
      <c r="AU106" s="21">
        <v>4</v>
      </c>
      <c r="AV106" s="21">
        <f t="shared" si="10"/>
        <v>0.1875</v>
      </c>
      <c r="AW106" s="21" t="str">
        <f t="shared" si="11"/>
        <v>Y</v>
      </c>
      <c r="AX106" s="10">
        <v>4</v>
      </c>
      <c r="AY106" s="5">
        <v>5</v>
      </c>
      <c r="AZ106" s="10">
        <v>4</v>
      </c>
      <c r="BA106" s="5">
        <v>4</v>
      </c>
      <c r="BB106" s="10">
        <v>5</v>
      </c>
      <c r="BC106" s="5">
        <v>3</v>
      </c>
      <c r="BD106" s="10">
        <v>1</v>
      </c>
      <c r="BE106" s="5">
        <v>2</v>
      </c>
      <c r="BF106" s="10">
        <v>3</v>
      </c>
      <c r="BG106" s="5">
        <v>4</v>
      </c>
      <c r="BH106" s="21">
        <v>3.4</v>
      </c>
      <c r="BI106" s="21">
        <v>3.6</v>
      </c>
      <c r="BJ106" s="21">
        <f t="shared" si="12"/>
        <v>0.20000000000000018</v>
      </c>
      <c r="BK106" s="21" t="str">
        <f t="shared" si="13"/>
        <v>Y</v>
      </c>
      <c r="BL106" s="10">
        <v>5</v>
      </c>
      <c r="BM106" s="5">
        <v>5</v>
      </c>
      <c r="BN106" s="10">
        <v>5</v>
      </c>
      <c r="BO106" s="5">
        <v>4</v>
      </c>
      <c r="BP106" s="10">
        <v>4</v>
      </c>
      <c r="BQ106" s="5">
        <v>4</v>
      </c>
      <c r="BR106" s="10">
        <v>4</v>
      </c>
      <c r="BS106" s="5">
        <v>5</v>
      </c>
      <c r="BT106" s="10">
        <v>4</v>
      </c>
      <c r="BU106" s="5">
        <v>4</v>
      </c>
      <c r="BV106" s="10">
        <v>5</v>
      </c>
      <c r="BW106" s="5">
        <v>5</v>
      </c>
      <c r="BX106" s="10">
        <v>5</v>
      </c>
      <c r="BY106" s="5">
        <v>5</v>
      </c>
      <c r="BZ106" s="10">
        <v>5</v>
      </c>
      <c r="CA106" s="5">
        <v>4</v>
      </c>
      <c r="CB106" s="10">
        <v>5</v>
      </c>
      <c r="CC106" s="5">
        <v>4</v>
      </c>
      <c r="CD106" s="10">
        <v>4</v>
      </c>
      <c r="CE106" s="5">
        <v>4</v>
      </c>
      <c r="CF106" s="21">
        <v>4.5999999999999996</v>
      </c>
      <c r="CG106" s="21">
        <v>4.4000000000000004</v>
      </c>
      <c r="CH106" s="21">
        <f t="shared" si="14"/>
        <v>-0.19999999999999929</v>
      </c>
      <c r="CI106" s="21" t="str">
        <f t="shared" si="15"/>
        <v>N</v>
      </c>
      <c r="CJ106" s="10">
        <v>4</v>
      </c>
      <c r="CK106" s="5">
        <v>5</v>
      </c>
      <c r="CL106" s="10">
        <v>5</v>
      </c>
      <c r="CM106" s="5">
        <v>4</v>
      </c>
      <c r="CN106" s="10">
        <v>4</v>
      </c>
      <c r="CO106" s="5">
        <v>4</v>
      </c>
      <c r="CP106" s="10">
        <v>4</v>
      </c>
      <c r="CQ106" s="5">
        <v>5</v>
      </c>
      <c r="CR106" s="21">
        <v>4.25</v>
      </c>
      <c r="CS106" s="21">
        <v>4.5</v>
      </c>
      <c r="CT106" s="21">
        <f t="shared" si="16"/>
        <v>0.25</v>
      </c>
      <c r="CU106" s="21" t="str">
        <f t="shared" si="17"/>
        <v>Y</v>
      </c>
      <c r="CV106" s="10">
        <v>5</v>
      </c>
      <c r="CW106" s="5">
        <v>5</v>
      </c>
      <c r="CX106" s="10">
        <v>4</v>
      </c>
      <c r="CY106" s="5">
        <v>4</v>
      </c>
      <c r="CZ106" s="10">
        <v>4</v>
      </c>
      <c r="DA106" s="5">
        <v>3</v>
      </c>
      <c r="DB106" s="10">
        <v>3</v>
      </c>
      <c r="DC106" s="5">
        <v>4</v>
      </c>
      <c r="DD106" s="21">
        <v>4</v>
      </c>
      <c r="DE106" s="21">
        <v>4.25</v>
      </c>
      <c r="DF106" s="21">
        <f t="shared" si="18"/>
        <v>0.25</v>
      </c>
      <c r="DG106" s="21" t="str">
        <f t="shared" si="19"/>
        <v>Y</v>
      </c>
      <c r="DH106">
        <v>44</v>
      </c>
      <c r="DI106" s="3">
        <v>44388.570833333331</v>
      </c>
    </row>
    <row r="107" spans="1:113" x14ac:dyDescent="0.35">
      <c r="A107" s="5" t="s">
        <v>1072</v>
      </c>
      <c r="B107" t="s">
        <v>55</v>
      </c>
      <c r="C107" t="s">
        <v>705</v>
      </c>
      <c r="D107" t="s">
        <v>63</v>
      </c>
      <c r="E107" s="6" t="s">
        <v>58</v>
      </c>
      <c r="F107" s="6" t="s">
        <v>73</v>
      </c>
      <c r="G107" s="6" t="s">
        <v>58</v>
      </c>
      <c r="H107" s="6" t="s">
        <v>116</v>
      </c>
      <c r="I107" s="6" t="s">
        <v>968</v>
      </c>
      <c r="J107" s="10">
        <v>6</v>
      </c>
      <c r="K107" s="5">
        <v>5</v>
      </c>
      <c r="L107" s="5">
        <v>5</v>
      </c>
      <c r="M107" s="5">
        <v>4</v>
      </c>
      <c r="N107" s="10">
        <v>2</v>
      </c>
      <c r="O107" s="5">
        <v>5</v>
      </c>
      <c r="P107" s="10">
        <v>1</v>
      </c>
      <c r="Q107" s="5">
        <v>4</v>
      </c>
      <c r="R107" s="10">
        <v>4</v>
      </c>
      <c r="S107" s="5">
        <v>5</v>
      </c>
      <c r="T107" s="10">
        <v>2</v>
      </c>
      <c r="U107" s="5">
        <v>2</v>
      </c>
      <c r="V107" s="10">
        <v>1</v>
      </c>
      <c r="W107" s="5">
        <v>2</v>
      </c>
      <c r="X107" s="10">
        <v>4</v>
      </c>
      <c r="Y107" s="5">
        <v>5</v>
      </c>
      <c r="Z107" s="10">
        <v>3</v>
      </c>
      <c r="AA107" s="5">
        <v>5</v>
      </c>
      <c r="AB107" s="10">
        <v>5</v>
      </c>
      <c r="AC107" s="5">
        <v>4</v>
      </c>
      <c r="AD107" s="10">
        <v>3</v>
      </c>
      <c r="AE107" s="5">
        <v>3</v>
      </c>
      <c r="AF107" s="10">
        <v>2</v>
      </c>
      <c r="AG107" s="5">
        <v>2</v>
      </c>
      <c r="AH107" s="10">
        <v>1</v>
      </c>
      <c r="AI107" s="5">
        <v>2</v>
      </c>
      <c r="AJ107" s="10">
        <v>4</v>
      </c>
      <c r="AK107" s="5">
        <v>5</v>
      </c>
      <c r="AL107" s="10">
        <v>2</v>
      </c>
      <c r="AM107" s="5">
        <v>4</v>
      </c>
      <c r="AN107" s="10">
        <v>3</v>
      </c>
      <c r="AO107" s="5">
        <v>4</v>
      </c>
      <c r="AP107" s="10">
        <v>2</v>
      </c>
      <c r="AQ107" s="5">
        <v>4</v>
      </c>
      <c r="AR107" s="10">
        <v>1</v>
      </c>
      <c r="AS107" s="5">
        <v>1</v>
      </c>
      <c r="AT107" s="21">
        <v>2.5</v>
      </c>
      <c r="AU107" s="21">
        <v>3.5625</v>
      </c>
      <c r="AV107" s="21">
        <f t="shared" si="10"/>
        <v>1.0625</v>
      </c>
      <c r="AW107" s="21" t="str">
        <f t="shared" si="11"/>
        <v>Y</v>
      </c>
      <c r="AX107" s="10">
        <v>4</v>
      </c>
      <c r="AY107" s="5">
        <v>5</v>
      </c>
      <c r="AZ107" s="10">
        <v>4</v>
      </c>
      <c r="BA107" s="5">
        <v>4</v>
      </c>
      <c r="BB107" s="10">
        <v>4</v>
      </c>
      <c r="BC107" s="5">
        <v>4</v>
      </c>
      <c r="BD107" s="10">
        <v>4</v>
      </c>
      <c r="BE107" s="5">
        <v>2</v>
      </c>
      <c r="BF107" s="10">
        <v>4</v>
      </c>
      <c r="BG107" s="5">
        <v>5</v>
      </c>
      <c r="BH107" s="21">
        <v>4</v>
      </c>
      <c r="BI107" s="21">
        <v>4</v>
      </c>
      <c r="BJ107" s="21">
        <f t="shared" si="12"/>
        <v>0</v>
      </c>
      <c r="BK107" s="21" t="str">
        <f t="shared" si="13"/>
        <v>N</v>
      </c>
      <c r="BL107" s="10">
        <v>3</v>
      </c>
      <c r="BM107" s="5">
        <v>4</v>
      </c>
      <c r="BN107" s="10">
        <v>5</v>
      </c>
      <c r="BO107" s="5">
        <v>5</v>
      </c>
      <c r="BP107" s="10">
        <v>4</v>
      </c>
      <c r="BQ107" s="5">
        <v>4</v>
      </c>
      <c r="BR107" s="10">
        <v>5</v>
      </c>
      <c r="BS107" s="5">
        <v>5</v>
      </c>
      <c r="BT107" s="10">
        <v>4</v>
      </c>
      <c r="BU107" s="5">
        <v>4</v>
      </c>
      <c r="BV107" s="10">
        <v>4</v>
      </c>
      <c r="BW107" s="5">
        <v>5</v>
      </c>
      <c r="BX107" s="10">
        <v>4</v>
      </c>
      <c r="BY107" s="5">
        <v>4</v>
      </c>
      <c r="BZ107" s="10">
        <v>4</v>
      </c>
      <c r="CA107" s="5">
        <v>5</v>
      </c>
      <c r="CB107" s="10">
        <v>5</v>
      </c>
      <c r="CC107" s="5">
        <v>4</v>
      </c>
      <c r="CD107" s="10">
        <v>2</v>
      </c>
      <c r="CE107" s="5">
        <v>3</v>
      </c>
      <c r="CF107" s="21">
        <v>4</v>
      </c>
      <c r="CG107" s="21">
        <v>4.2</v>
      </c>
      <c r="CH107" s="21">
        <f t="shared" si="14"/>
        <v>0.20000000000000018</v>
      </c>
      <c r="CI107" s="21" t="str">
        <f t="shared" si="15"/>
        <v>Y</v>
      </c>
      <c r="CJ107" s="10">
        <v>4</v>
      </c>
      <c r="CK107" s="5">
        <v>4</v>
      </c>
      <c r="CL107" s="10">
        <v>1</v>
      </c>
      <c r="CM107" s="5">
        <v>4</v>
      </c>
      <c r="CN107" s="10">
        <v>2</v>
      </c>
      <c r="CO107" s="5">
        <v>4</v>
      </c>
      <c r="CP107" s="10">
        <v>3</v>
      </c>
      <c r="CQ107" s="5">
        <v>5</v>
      </c>
      <c r="CR107" s="21">
        <v>2.5</v>
      </c>
      <c r="CS107" s="21">
        <v>4.25</v>
      </c>
      <c r="CT107" s="21">
        <f t="shared" si="16"/>
        <v>1.75</v>
      </c>
      <c r="CU107" s="21" t="str">
        <f t="shared" si="17"/>
        <v>Y</v>
      </c>
      <c r="CV107" s="10">
        <v>5</v>
      </c>
      <c r="CW107" s="5">
        <v>5</v>
      </c>
      <c r="CX107" s="10">
        <v>4</v>
      </c>
      <c r="CY107" s="5">
        <v>5</v>
      </c>
      <c r="CZ107" s="10">
        <v>4</v>
      </c>
      <c r="DA107" s="5">
        <v>4</v>
      </c>
      <c r="DB107" s="10">
        <v>4</v>
      </c>
      <c r="DC107" s="5">
        <v>5</v>
      </c>
      <c r="DD107" s="21">
        <v>4.25</v>
      </c>
      <c r="DE107" s="21">
        <v>4.5</v>
      </c>
      <c r="DF107" s="21">
        <f t="shared" si="18"/>
        <v>0.25</v>
      </c>
      <c r="DG107" s="21" t="str">
        <f t="shared" si="19"/>
        <v>Y</v>
      </c>
      <c r="DH107">
        <v>42</v>
      </c>
      <c r="DI107" s="3">
        <v>44388.249305555553</v>
      </c>
    </row>
    <row r="108" spans="1:113" x14ac:dyDescent="0.35">
      <c r="A108" s="5" t="s">
        <v>1073</v>
      </c>
      <c r="B108" t="s">
        <v>55</v>
      </c>
      <c r="C108" t="s">
        <v>705</v>
      </c>
      <c r="D108" t="s">
        <v>63</v>
      </c>
      <c r="E108" s="6" t="s">
        <v>52</v>
      </c>
      <c r="F108" s="6" t="s">
        <v>77</v>
      </c>
      <c r="G108" s="6" t="s">
        <v>58</v>
      </c>
      <c r="H108" s="6" t="s">
        <v>116</v>
      </c>
      <c r="I108" s="6" t="s">
        <v>968</v>
      </c>
      <c r="J108" s="10">
        <v>5</v>
      </c>
      <c r="K108" s="5">
        <v>4</v>
      </c>
      <c r="L108" s="5">
        <v>4</v>
      </c>
      <c r="M108" s="5">
        <v>4</v>
      </c>
      <c r="N108" s="10">
        <v>4</v>
      </c>
      <c r="O108" s="5">
        <v>4</v>
      </c>
      <c r="P108" s="10">
        <v>4</v>
      </c>
      <c r="Q108" s="5">
        <v>4</v>
      </c>
      <c r="R108" s="10">
        <v>4</v>
      </c>
      <c r="S108" s="5">
        <v>4</v>
      </c>
      <c r="T108" s="10">
        <v>3</v>
      </c>
      <c r="U108" s="5">
        <v>3</v>
      </c>
      <c r="V108" s="10">
        <v>3</v>
      </c>
      <c r="W108" s="5">
        <v>4</v>
      </c>
      <c r="X108" s="10">
        <v>4</v>
      </c>
      <c r="Y108" s="5">
        <v>4</v>
      </c>
      <c r="Z108" s="10">
        <v>4</v>
      </c>
      <c r="AA108" s="5">
        <v>4</v>
      </c>
      <c r="AB108" s="10">
        <v>3</v>
      </c>
      <c r="AC108" s="5">
        <v>4</v>
      </c>
      <c r="AD108" s="10">
        <v>4</v>
      </c>
      <c r="AE108" s="5">
        <v>4</v>
      </c>
      <c r="AF108" s="10">
        <v>4</v>
      </c>
      <c r="AG108" s="5">
        <v>4</v>
      </c>
      <c r="AH108" s="10">
        <v>4</v>
      </c>
      <c r="AI108" s="5">
        <v>4</v>
      </c>
      <c r="AJ108" s="10">
        <v>4</v>
      </c>
      <c r="AK108" s="5">
        <v>4</v>
      </c>
      <c r="AL108" s="10">
        <v>4</v>
      </c>
      <c r="AM108" s="5">
        <v>4</v>
      </c>
      <c r="AN108" s="10">
        <v>4</v>
      </c>
      <c r="AO108" s="5">
        <v>4</v>
      </c>
      <c r="AP108" s="10">
        <v>4</v>
      </c>
      <c r="AQ108" s="5">
        <v>4</v>
      </c>
      <c r="AR108" s="10">
        <v>4</v>
      </c>
      <c r="AS108" s="5">
        <v>4</v>
      </c>
      <c r="AT108" s="21">
        <v>3.8125</v>
      </c>
      <c r="AU108" s="21">
        <v>3.9375</v>
      </c>
      <c r="AV108" s="21">
        <f t="shared" si="10"/>
        <v>0.125</v>
      </c>
      <c r="AW108" s="21" t="str">
        <f t="shared" si="11"/>
        <v>Y</v>
      </c>
      <c r="AX108" s="10">
        <v>4</v>
      </c>
      <c r="AY108" s="5">
        <v>2</v>
      </c>
      <c r="AZ108" s="10">
        <v>3</v>
      </c>
      <c r="BA108" s="5">
        <v>4</v>
      </c>
      <c r="BB108" s="10">
        <v>3</v>
      </c>
      <c r="BC108" s="5">
        <v>2</v>
      </c>
      <c r="BD108" s="10">
        <v>3</v>
      </c>
      <c r="BE108" s="5">
        <v>3</v>
      </c>
      <c r="BF108" s="10">
        <v>3</v>
      </c>
      <c r="BG108" s="5">
        <v>3</v>
      </c>
      <c r="BH108" s="21">
        <v>3.2</v>
      </c>
      <c r="BI108" s="21">
        <v>2.8</v>
      </c>
      <c r="BJ108" s="21">
        <f t="shared" si="12"/>
        <v>-0.40000000000000036</v>
      </c>
      <c r="BK108" s="21" t="str">
        <f t="shared" si="13"/>
        <v>N</v>
      </c>
      <c r="BL108" s="10">
        <v>3</v>
      </c>
      <c r="BM108" s="5">
        <v>3</v>
      </c>
      <c r="BN108" s="10">
        <v>3</v>
      </c>
      <c r="BO108" s="5">
        <v>4</v>
      </c>
      <c r="BP108" s="10">
        <v>4</v>
      </c>
      <c r="BQ108" s="5">
        <v>4</v>
      </c>
      <c r="BR108" s="10">
        <v>4</v>
      </c>
      <c r="BS108" s="5">
        <v>4</v>
      </c>
      <c r="BT108" s="10">
        <v>4</v>
      </c>
      <c r="BU108" s="5">
        <v>4</v>
      </c>
      <c r="BV108" s="10">
        <v>3</v>
      </c>
      <c r="BW108" s="5">
        <v>3</v>
      </c>
      <c r="BX108" s="10">
        <v>3</v>
      </c>
      <c r="BY108" s="5">
        <v>3</v>
      </c>
      <c r="BZ108" s="10">
        <v>3</v>
      </c>
      <c r="CA108" s="5">
        <v>3</v>
      </c>
      <c r="CB108" s="10">
        <v>3</v>
      </c>
      <c r="CC108" s="5">
        <v>3</v>
      </c>
      <c r="CD108" s="10">
        <v>3</v>
      </c>
      <c r="CE108" s="5">
        <v>3</v>
      </c>
      <c r="CF108" s="21">
        <v>3.3</v>
      </c>
      <c r="CG108" s="21">
        <v>3.4</v>
      </c>
      <c r="CH108" s="21">
        <f t="shared" si="14"/>
        <v>0.10000000000000009</v>
      </c>
      <c r="CI108" s="21" t="str">
        <f t="shared" si="15"/>
        <v>Y</v>
      </c>
      <c r="CJ108" s="10">
        <v>4</v>
      </c>
      <c r="CK108" s="5">
        <v>4</v>
      </c>
      <c r="CL108" s="10">
        <v>3</v>
      </c>
      <c r="CM108" s="5">
        <v>2</v>
      </c>
      <c r="CN108" s="10">
        <v>4</v>
      </c>
      <c r="CO108" s="5">
        <v>4</v>
      </c>
      <c r="CP108" s="10">
        <v>4</v>
      </c>
      <c r="CQ108" s="5">
        <v>4</v>
      </c>
      <c r="CR108" s="21">
        <v>3.75</v>
      </c>
      <c r="CS108" s="21">
        <v>3.5</v>
      </c>
      <c r="CT108" s="21">
        <f t="shared" si="16"/>
        <v>-0.25</v>
      </c>
      <c r="CU108" s="21" t="str">
        <f t="shared" si="17"/>
        <v>N</v>
      </c>
      <c r="CV108" s="10">
        <v>4</v>
      </c>
      <c r="CW108" s="5">
        <v>4</v>
      </c>
      <c r="CX108" s="10">
        <v>4</v>
      </c>
      <c r="CY108" s="5">
        <v>4</v>
      </c>
      <c r="CZ108" s="10">
        <v>3</v>
      </c>
      <c r="DA108" s="5">
        <v>3</v>
      </c>
      <c r="DB108" s="10">
        <v>4</v>
      </c>
      <c r="DC108" s="5">
        <v>4</v>
      </c>
      <c r="DD108" s="21">
        <v>3.75</v>
      </c>
      <c r="DE108" s="21">
        <v>3.25</v>
      </c>
      <c r="DF108" s="21">
        <f t="shared" si="18"/>
        <v>-0.5</v>
      </c>
      <c r="DG108" s="21" t="str">
        <f t="shared" si="19"/>
        <v>N</v>
      </c>
      <c r="DH108">
        <v>166</v>
      </c>
      <c r="DI108" s="3">
        <v>44405.319444444445</v>
      </c>
    </row>
    <row r="109" spans="1:113" x14ac:dyDescent="0.35">
      <c r="A109" s="5" t="s">
        <v>1074</v>
      </c>
      <c r="B109" t="s">
        <v>55</v>
      </c>
      <c r="C109" t="s">
        <v>702</v>
      </c>
      <c r="D109" t="s">
        <v>56</v>
      </c>
      <c r="E109" s="6" t="s">
        <v>52</v>
      </c>
      <c r="F109" s="6" t="s">
        <v>73</v>
      </c>
      <c r="G109" s="6" t="s">
        <v>58</v>
      </c>
      <c r="H109" s="6" t="s">
        <v>59</v>
      </c>
      <c r="I109" s="6" t="s">
        <v>968</v>
      </c>
      <c r="J109" s="10">
        <v>4</v>
      </c>
      <c r="K109" s="5">
        <v>4</v>
      </c>
      <c r="L109" s="5">
        <v>4</v>
      </c>
      <c r="M109" s="5">
        <v>4</v>
      </c>
      <c r="N109" s="10">
        <v>3</v>
      </c>
      <c r="O109" s="5">
        <v>4</v>
      </c>
      <c r="P109" s="10">
        <v>4</v>
      </c>
      <c r="Q109" s="5">
        <v>4</v>
      </c>
      <c r="R109" s="10">
        <v>3</v>
      </c>
      <c r="S109" s="5">
        <v>4</v>
      </c>
      <c r="T109" s="10">
        <v>4</v>
      </c>
      <c r="U109" s="5">
        <v>4</v>
      </c>
      <c r="V109" s="10">
        <v>4</v>
      </c>
      <c r="W109" s="5">
        <v>3</v>
      </c>
      <c r="X109" s="10">
        <v>4</v>
      </c>
      <c r="Y109" s="5">
        <v>4</v>
      </c>
      <c r="Z109" s="10">
        <v>4</v>
      </c>
      <c r="AA109" s="5">
        <v>4</v>
      </c>
      <c r="AB109" s="10">
        <v>2</v>
      </c>
      <c r="AC109" s="5">
        <v>3</v>
      </c>
      <c r="AD109" s="10">
        <v>4</v>
      </c>
      <c r="AE109" s="5">
        <v>4</v>
      </c>
      <c r="AF109" s="10">
        <v>4</v>
      </c>
      <c r="AG109" s="5">
        <v>4</v>
      </c>
      <c r="AH109" s="10">
        <v>3</v>
      </c>
      <c r="AI109" s="5">
        <v>4</v>
      </c>
      <c r="AJ109" s="10">
        <v>4</v>
      </c>
      <c r="AK109" s="5">
        <v>4</v>
      </c>
      <c r="AL109" s="10">
        <v>4</v>
      </c>
      <c r="AM109" s="5">
        <v>4</v>
      </c>
      <c r="AN109" s="10">
        <v>4</v>
      </c>
      <c r="AO109" s="5">
        <v>4</v>
      </c>
      <c r="AP109" s="10">
        <v>4</v>
      </c>
      <c r="AQ109" s="5">
        <v>4</v>
      </c>
      <c r="AR109" s="10">
        <v>4</v>
      </c>
      <c r="AS109" s="5">
        <v>4</v>
      </c>
      <c r="AT109" s="21">
        <v>3.6875</v>
      </c>
      <c r="AU109" s="21">
        <v>3.875</v>
      </c>
      <c r="AV109" s="21">
        <f t="shared" si="10"/>
        <v>0.1875</v>
      </c>
      <c r="AW109" s="21" t="str">
        <f t="shared" si="11"/>
        <v>Y</v>
      </c>
      <c r="AX109" s="10">
        <v>2</v>
      </c>
      <c r="AY109" s="5">
        <v>2</v>
      </c>
      <c r="AZ109" s="10">
        <v>4</v>
      </c>
      <c r="BA109" s="5">
        <v>2</v>
      </c>
      <c r="BB109" s="10">
        <v>3</v>
      </c>
      <c r="BC109" s="5">
        <v>4</v>
      </c>
      <c r="BD109" s="10">
        <v>2</v>
      </c>
      <c r="BE109" s="5">
        <v>2</v>
      </c>
      <c r="BF109" s="10">
        <v>3</v>
      </c>
      <c r="BG109" s="5">
        <v>4</v>
      </c>
      <c r="BH109" s="21">
        <v>2.8</v>
      </c>
      <c r="BI109" s="21">
        <v>2.8</v>
      </c>
      <c r="BJ109" s="21">
        <f t="shared" si="12"/>
        <v>0</v>
      </c>
      <c r="BK109" s="21" t="str">
        <f t="shared" si="13"/>
        <v>N</v>
      </c>
      <c r="BL109" s="10">
        <v>4</v>
      </c>
      <c r="BM109" s="5">
        <v>4</v>
      </c>
      <c r="BN109" s="10">
        <v>4</v>
      </c>
      <c r="BO109" s="5">
        <v>4</v>
      </c>
      <c r="BP109" s="10">
        <v>3</v>
      </c>
      <c r="BQ109" s="5">
        <v>4</v>
      </c>
      <c r="BR109" s="10">
        <v>4</v>
      </c>
      <c r="BS109" s="5">
        <v>4</v>
      </c>
      <c r="BT109" s="10">
        <v>4</v>
      </c>
      <c r="BU109" s="5">
        <v>2</v>
      </c>
      <c r="BV109" s="10">
        <v>4</v>
      </c>
      <c r="BW109" s="5">
        <v>4</v>
      </c>
      <c r="BX109" s="10">
        <v>4</v>
      </c>
      <c r="BY109" s="5">
        <v>4</v>
      </c>
      <c r="BZ109" s="10">
        <v>4</v>
      </c>
      <c r="CA109" s="5">
        <v>4</v>
      </c>
      <c r="CB109" s="10">
        <v>4</v>
      </c>
      <c r="CC109" s="5">
        <v>4</v>
      </c>
      <c r="CD109" s="10">
        <v>3</v>
      </c>
      <c r="CE109" s="5">
        <v>4</v>
      </c>
      <c r="CF109" s="21">
        <v>3.8</v>
      </c>
      <c r="CG109" s="21">
        <v>3.7</v>
      </c>
      <c r="CH109" s="21">
        <f t="shared" si="14"/>
        <v>-9.9999999999999645E-2</v>
      </c>
      <c r="CI109" s="21" t="str">
        <f t="shared" si="15"/>
        <v>N</v>
      </c>
      <c r="CJ109" s="10">
        <v>4</v>
      </c>
      <c r="CK109" s="5">
        <v>4</v>
      </c>
      <c r="CL109" s="10">
        <v>4</v>
      </c>
      <c r="CM109" s="5">
        <v>4</v>
      </c>
      <c r="CN109" s="10">
        <v>4</v>
      </c>
      <c r="CO109" s="5">
        <v>4</v>
      </c>
      <c r="CP109" s="10">
        <v>4</v>
      </c>
      <c r="CQ109" s="5">
        <v>4</v>
      </c>
      <c r="CR109" s="21">
        <v>4</v>
      </c>
      <c r="CS109" s="21">
        <v>4</v>
      </c>
      <c r="CT109" s="21">
        <f t="shared" si="16"/>
        <v>0</v>
      </c>
      <c r="CU109" s="21" t="str">
        <f t="shared" si="17"/>
        <v>N</v>
      </c>
      <c r="CV109" s="10">
        <v>3</v>
      </c>
      <c r="CW109" s="5">
        <v>2</v>
      </c>
      <c r="CX109" s="10">
        <v>4</v>
      </c>
      <c r="CY109" s="5">
        <v>4</v>
      </c>
      <c r="CZ109" s="10">
        <v>3</v>
      </c>
      <c r="DA109" s="5">
        <v>4</v>
      </c>
      <c r="DB109" s="10">
        <v>3</v>
      </c>
      <c r="DC109" s="5">
        <v>2</v>
      </c>
      <c r="DD109" s="21">
        <v>3.25</v>
      </c>
      <c r="DE109" s="21">
        <v>3</v>
      </c>
      <c r="DF109" s="21">
        <f t="shared" si="18"/>
        <v>-0.25</v>
      </c>
      <c r="DG109" s="21" t="str">
        <f t="shared" si="19"/>
        <v>N</v>
      </c>
      <c r="DH109">
        <v>901</v>
      </c>
      <c r="DI109" s="3">
        <v>44441.509027777778</v>
      </c>
    </row>
    <row r="110" spans="1:113" x14ac:dyDescent="0.35">
      <c r="A110" s="5" t="s">
        <v>1075</v>
      </c>
      <c r="B110" t="s">
        <v>55</v>
      </c>
      <c r="C110" t="s">
        <v>703</v>
      </c>
      <c r="D110" t="s">
        <v>56</v>
      </c>
      <c r="E110" s="6" t="s">
        <v>52</v>
      </c>
      <c r="F110" s="6" t="s">
        <v>77</v>
      </c>
      <c r="G110" s="6" t="s">
        <v>58</v>
      </c>
      <c r="H110" s="6" t="s">
        <v>292</v>
      </c>
      <c r="I110" s="6" t="s">
        <v>968</v>
      </c>
      <c r="J110" s="10">
        <v>3</v>
      </c>
      <c r="K110" s="5">
        <v>5</v>
      </c>
      <c r="L110" s="5">
        <v>5</v>
      </c>
      <c r="M110" s="5">
        <v>5</v>
      </c>
      <c r="N110" s="10">
        <v>3</v>
      </c>
      <c r="O110" s="5">
        <v>5</v>
      </c>
      <c r="P110" s="10">
        <v>2</v>
      </c>
      <c r="Q110" s="5">
        <v>3</v>
      </c>
      <c r="R110" s="10">
        <v>3</v>
      </c>
      <c r="S110" s="5">
        <v>5</v>
      </c>
      <c r="T110" s="10">
        <v>2</v>
      </c>
      <c r="U110" s="5">
        <v>4</v>
      </c>
      <c r="V110" s="10">
        <v>4</v>
      </c>
      <c r="W110" s="5">
        <v>4</v>
      </c>
      <c r="X110" s="10">
        <v>4</v>
      </c>
      <c r="Y110" s="5">
        <v>4</v>
      </c>
      <c r="Z110" s="10">
        <v>3</v>
      </c>
      <c r="AA110" s="5">
        <v>5</v>
      </c>
      <c r="AB110" s="10">
        <v>2</v>
      </c>
      <c r="AC110" s="5">
        <v>2</v>
      </c>
      <c r="AD110" s="10">
        <v>5</v>
      </c>
      <c r="AE110" s="5">
        <v>5</v>
      </c>
      <c r="AF110" s="10">
        <v>4</v>
      </c>
      <c r="AG110" s="5">
        <v>3</v>
      </c>
      <c r="AH110" s="10">
        <v>2</v>
      </c>
      <c r="AI110" s="5">
        <v>2</v>
      </c>
      <c r="AJ110" s="10">
        <v>5</v>
      </c>
      <c r="AK110" s="5">
        <v>4</v>
      </c>
      <c r="AL110" s="10">
        <v>4</v>
      </c>
      <c r="AM110" s="5">
        <v>4</v>
      </c>
      <c r="AN110" s="10">
        <v>3</v>
      </c>
      <c r="AO110" s="5">
        <v>5</v>
      </c>
      <c r="AP110" s="10">
        <v>3</v>
      </c>
      <c r="AQ110" s="5">
        <v>5</v>
      </c>
      <c r="AR110" s="10">
        <v>3</v>
      </c>
      <c r="AS110" s="5">
        <v>3</v>
      </c>
      <c r="AT110" s="21">
        <v>3.25</v>
      </c>
      <c r="AU110" s="21">
        <v>3.9375</v>
      </c>
      <c r="AV110" s="21">
        <f t="shared" si="10"/>
        <v>0.6875</v>
      </c>
      <c r="AW110" s="21" t="str">
        <f t="shared" si="11"/>
        <v>Y</v>
      </c>
      <c r="AX110" s="10">
        <v>5</v>
      </c>
      <c r="AY110" s="5">
        <v>4</v>
      </c>
      <c r="AZ110" s="10">
        <v>3</v>
      </c>
      <c r="BA110" s="5">
        <v>3</v>
      </c>
      <c r="BB110" s="10">
        <v>1</v>
      </c>
      <c r="BC110" s="5">
        <v>4</v>
      </c>
      <c r="BD110" s="10">
        <v>3</v>
      </c>
      <c r="BE110" s="5">
        <v>3</v>
      </c>
      <c r="BF110" s="10">
        <v>4</v>
      </c>
      <c r="BG110" s="5">
        <v>4</v>
      </c>
      <c r="BH110" s="21">
        <v>3.2</v>
      </c>
      <c r="BI110" s="21">
        <v>3.6</v>
      </c>
      <c r="BJ110" s="21">
        <f t="shared" si="12"/>
        <v>0.39999999999999991</v>
      </c>
      <c r="BK110" s="21" t="str">
        <f t="shared" si="13"/>
        <v>Y</v>
      </c>
      <c r="BL110" s="10">
        <v>5</v>
      </c>
      <c r="BM110" s="5">
        <v>5</v>
      </c>
      <c r="BN110" s="10">
        <v>3</v>
      </c>
      <c r="BO110" s="5">
        <v>2</v>
      </c>
      <c r="BP110" s="10">
        <v>5</v>
      </c>
      <c r="BQ110" s="5">
        <v>5</v>
      </c>
      <c r="BR110" s="10">
        <v>5</v>
      </c>
      <c r="BS110" s="5">
        <v>5</v>
      </c>
      <c r="BT110" s="10">
        <v>4</v>
      </c>
      <c r="BU110" s="5">
        <v>3</v>
      </c>
      <c r="BV110" s="10">
        <v>3</v>
      </c>
      <c r="BW110" s="5">
        <v>3</v>
      </c>
      <c r="BX110" s="10">
        <v>4</v>
      </c>
      <c r="BY110" s="5">
        <v>3</v>
      </c>
      <c r="BZ110" s="10">
        <v>3</v>
      </c>
      <c r="CA110" s="5">
        <v>3</v>
      </c>
      <c r="CB110" s="10">
        <v>3</v>
      </c>
      <c r="CC110" s="5">
        <v>3</v>
      </c>
      <c r="CD110" s="10">
        <v>3</v>
      </c>
      <c r="CE110" s="5">
        <v>3</v>
      </c>
      <c r="CF110" s="21">
        <v>3.8</v>
      </c>
      <c r="CG110" s="21">
        <v>3.5</v>
      </c>
      <c r="CH110" s="21">
        <f t="shared" si="14"/>
        <v>-0.29999999999999982</v>
      </c>
      <c r="CI110" s="21" t="str">
        <f t="shared" si="15"/>
        <v>N</v>
      </c>
      <c r="CJ110" s="10">
        <v>4</v>
      </c>
      <c r="CK110" s="5">
        <v>5</v>
      </c>
      <c r="CL110" s="10">
        <v>3</v>
      </c>
      <c r="CM110" s="5">
        <v>1</v>
      </c>
      <c r="CN110" s="10">
        <v>4</v>
      </c>
      <c r="CO110" s="5">
        <v>5</v>
      </c>
      <c r="CP110" s="10">
        <v>3</v>
      </c>
      <c r="CQ110" s="5">
        <v>5</v>
      </c>
      <c r="CR110" s="21">
        <v>3.5</v>
      </c>
      <c r="CS110" s="21">
        <v>4</v>
      </c>
      <c r="CT110" s="21">
        <f t="shared" si="16"/>
        <v>0.5</v>
      </c>
      <c r="CU110" s="21" t="str">
        <f t="shared" si="17"/>
        <v>Y</v>
      </c>
      <c r="CV110" s="10">
        <v>5</v>
      </c>
      <c r="CW110" s="5">
        <v>3</v>
      </c>
      <c r="CX110" s="10">
        <v>5</v>
      </c>
      <c r="CY110" s="5">
        <v>3</v>
      </c>
      <c r="CZ110" s="10">
        <v>5</v>
      </c>
      <c r="DA110" s="5">
        <v>4</v>
      </c>
      <c r="DB110" s="10">
        <v>2</v>
      </c>
      <c r="DC110" s="5">
        <v>2</v>
      </c>
      <c r="DD110" s="21">
        <v>4.25</v>
      </c>
      <c r="DE110" s="21">
        <v>3</v>
      </c>
      <c r="DF110" s="21">
        <f t="shared" si="18"/>
        <v>-1.25</v>
      </c>
      <c r="DG110" s="21" t="str">
        <f t="shared" si="19"/>
        <v>N</v>
      </c>
      <c r="DH110">
        <v>172</v>
      </c>
      <c r="DI110" s="3">
        <v>44406.456944444442</v>
      </c>
    </row>
    <row r="111" spans="1:113" x14ac:dyDescent="0.35">
      <c r="A111" s="5" t="s">
        <v>1076</v>
      </c>
      <c r="B111" t="s">
        <v>55</v>
      </c>
      <c r="C111" t="s">
        <v>705</v>
      </c>
      <c r="D111" t="s">
        <v>63</v>
      </c>
      <c r="E111" s="6" t="s">
        <v>58</v>
      </c>
      <c r="F111" s="6" t="s">
        <v>73</v>
      </c>
      <c r="G111" s="6" t="s">
        <v>58</v>
      </c>
      <c r="H111" s="6" t="s">
        <v>59</v>
      </c>
      <c r="I111" s="6" t="s">
        <v>968</v>
      </c>
      <c r="J111" s="10">
        <v>6</v>
      </c>
      <c r="K111" s="5">
        <v>5</v>
      </c>
      <c r="L111" s="5">
        <v>5</v>
      </c>
      <c r="M111" s="5">
        <v>5</v>
      </c>
      <c r="N111" s="10">
        <v>4</v>
      </c>
      <c r="O111" s="5">
        <v>4</v>
      </c>
      <c r="P111" s="10">
        <v>4</v>
      </c>
      <c r="Q111" s="5">
        <v>4</v>
      </c>
      <c r="R111" s="10">
        <v>5</v>
      </c>
      <c r="S111" s="5">
        <v>5</v>
      </c>
      <c r="T111" s="10">
        <v>4</v>
      </c>
      <c r="U111" s="5">
        <v>5</v>
      </c>
      <c r="V111" s="10">
        <v>3</v>
      </c>
      <c r="W111" s="5">
        <v>3</v>
      </c>
      <c r="X111" s="10">
        <v>5</v>
      </c>
      <c r="Y111" s="5">
        <v>4</v>
      </c>
      <c r="Z111" s="10">
        <v>4</v>
      </c>
      <c r="AA111" s="5">
        <v>5</v>
      </c>
      <c r="AB111" s="10">
        <v>4</v>
      </c>
      <c r="AC111" s="5">
        <v>3</v>
      </c>
      <c r="AD111" s="10">
        <v>5</v>
      </c>
      <c r="AE111" s="5">
        <v>5</v>
      </c>
      <c r="AF111" s="10">
        <v>3</v>
      </c>
      <c r="AG111" s="5">
        <v>4</v>
      </c>
      <c r="AH111" s="10">
        <v>3</v>
      </c>
      <c r="AI111" s="5">
        <v>4</v>
      </c>
      <c r="AJ111" s="10">
        <v>5</v>
      </c>
      <c r="AK111" s="5">
        <v>4</v>
      </c>
      <c r="AL111" s="10">
        <v>3</v>
      </c>
      <c r="AM111" s="5">
        <v>4</v>
      </c>
      <c r="AN111" s="10">
        <v>3</v>
      </c>
      <c r="AO111" s="5">
        <v>5</v>
      </c>
      <c r="AP111" s="10">
        <v>3</v>
      </c>
      <c r="AQ111" s="5">
        <v>4</v>
      </c>
      <c r="AR111" s="10">
        <v>2</v>
      </c>
      <c r="AS111" s="5">
        <v>4</v>
      </c>
      <c r="AT111" s="21">
        <v>3.75</v>
      </c>
      <c r="AU111" s="21">
        <v>4.1875</v>
      </c>
      <c r="AV111" s="21">
        <f t="shared" si="10"/>
        <v>0.4375</v>
      </c>
      <c r="AW111" s="21" t="str">
        <f t="shared" si="11"/>
        <v>Y</v>
      </c>
      <c r="AX111" s="10">
        <v>3</v>
      </c>
      <c r="AY111" s="5">
        <v>2</v>
      </c>
      <c r="AZ111" s="10">
        <v>1</v>
      </c>
      <c r="BA111" s="5">
        <v>3</v>
      </c>
      <c r="BB111" s="10">
        <v>4</v>
      </c>
      <c r="BC111" s="5">
        <v>4</v>
      </c>
      <c r="BD111" s="10">
        <v>3</v>
      </c>
      <c r="BE111" s="5">
        <v>3</v>
      </c>
      <c r="BF111" s="10">
        <v>3</v>
      </c>
      <c r="BG111" s="5">
        <v>3</v>
      </c>
      <c r="BH111" s="21">
        <v>2.8</v>
      </c>
      <c r="BI111" s="21">
        <v>3</v>
      </c>
      <c r="BJ111" s="21">
        <f t="shared" si="12"/>
        <v>0.20000000000000018</v>
      </c>
      <c r="BK111" s="21" t="str">
        <f t="shared" si="13"/>
        <v>Y</v>
      </c>
      <c r="BL111" s="10">
        <v>5</v>
      </c>
      <c r="BM111" s="5">
        <v>5</v>
      </c>
      <c r="BN111" s="10">
        <v>4</v>
      </c>
      <c r="BO111" s="5">
        <v>4</v>
      </c>
      <c r="BP111" s="10">
        <v>4</v>
      </c>
      <c r="BQ111" s="5">
        <v>3</v>
      </c>
      <c r="BR111" s="10">
        <v>5</v>
      </c>
      <c r="BS111" s="5">
        <v>5</v>
      </c>
      <c r="BT111" s="10">
        <v>3</v>
      </c>
      <c r="BU111" s="5">
        <v>4</v>
      </c>
      <c r="BV111" s="10">
        <v>5</v>
      </c>
      <c r="BW111" s="5">
        <v>5</v>
      </c>
      <c r="BX111" s="10">
        <v>5</v>
      </c>
      <c r="BY111" s="5">
        <v>5</v>
      </c>
      <c r="BZ111" s="10">
        <v>4</v>
      </c>
      <c r="CA111" s="5">
        <v>4</v>
      </c>
      <c r="CB111" s="10">
        <v>5</v>
      </c>
      <c r="CC111" s="5">
        <v>5</v>
      </c>
      <c r="CD111" s="10">
        <v>4</v>
      </c>
      <c r="CE111" s="5">
        <v>4</v>
      </c>
      <c r="CF111" s="21">
        <v>4.4000000000000004</v>
      </c>
      <c r="CG111" s="21">
        <v>4.4000000000000004</v>
      </c>
      <c r="CH111" s="21">
        <f t="shared" si="14"/>
        <v>0</v>
      </c>
      <c r="CI111" s="21" t="str">
        <f t="shared" si="15"/>
        <v>N</v>
      </c>
      <c r="CJ111" s="10">
        <v>4</v>
      </c>
      <c r="CK111" s="5">
        <v>5</v>
      </c>
      <c r="CL111" s="10">
        <v>4</v>
      </c>
      <c r="CM111" s="5">
        <v>4</v>
      </c>
      <c r="CN111" s="10">
        <v>4</v>
      </c>
      <c r="CO111" s="5">
        <v>4</v>
      </c>
      <c r="CP111" s="10">
        <v>5</v>
      </c>
      <c r="CQ111" s="5">
        <v>5</v>
      </c>
      <c r="CR111" s="21">
        <v>4.25</v>
      </c>
      <c r="CS111" s="21">
        <v>4.5</v>
      </c>
      <c r="CT111" s="21">
        <f t="shared" si="16"/>
        <v>0.25</v>
      </c>
      <c r="CU111" s="21" t="str">
        <f t="shared" si="17"/>
        <v>Y</v>
      </c>
      <c r="CV111" s="10">
        <v>5</v>
      </c>
      <c r="CW111" s="5">
        <v>5</v>
      </c>
      <c r="CX111" s="10">
        <v>5</v>
      </c>
      <c r="CY111" s="5">
        <v>5</v>
      </c>
      <c r="CZ111" s="10">
        <v>3</v>
      </c>
      <c r="DA111" s="5">
        <v>3</v>
      </c>
      <c r="DB111" s="10">
        <v>2</v>
      </c>
      <c r="DC111" s="5">
        <v>2</v>
      </c>
      <c r="DD111" s="21">
        <v>3.75</v>
      </c>
      <c r="DE111" s="21">
        <v>4</v>
      </c>
      <c r="DF111" s="21">
        <f t="shared" si="18"/>
        <v>0.25</v>
      </c>
      <c r="DG111" s="21" t="str">
        <f t="shared" si="19"/>
        <v>Y</v>
      </c>
      <c r="DH111">
        <v>568</v>
      </c>
      <c r="DI111" s="3">
        <v>44437.320833333331</v>
      </c>
    </row>
    <row r="112" spans="1:113" x14ac:dyDescent="0.35">
      <c r="A112" s="5" t="s">
        <v>1077</v>
      </c>
      <c r="B112" t="s">
        <v>55</v>
      </c>
      <c r="C112" t="s">
        <v>705</v>
      </c>
      <c r="D112" t="s">
        <v>56</v>
      </c>
      <c r="E112" s="6" t="s">
        <v>52</v>
      </c>
      <c r="F112" s="6" t="s">
        <v>77</v>
      </c>
      <c r="G112" s="6" t="s">
        <v>58</v>
      </c>
      <c r="H112" s="6" t="s">
        <v>85</v>
      </c>
      <c r="I112" s="6" t="s">
        <v>968</v>
      </c>
      <c r="J112" s="10">
        <v>5</v>
      </c>
      <c r="K112" s="5">
        <v>5</v>
      </c>
      <c r="L112" s="5">
        <v>5</v>
      </c>
      <c r="M112" s="5">
        <v>5</v>
      </c>
      <c r="N112" s="10">
        <v>3</v>
      </c>
      <c r="O112" s="5">
        <v>5</v>
      </c>
      <c r="P112" s="10">
        <v>5</v>
      </c>
      <c r="Q112" s="5">
        <v>5</v>
      </c>
      <c r="R112" s="10">
        <v>5</v>
      </c>
      <c r="S112" s="5">
        <v>5</v>
      </c>
      <c r="T112" s="10">
        <v>3</v>
      </c>
      <c r="U112" s="5">
        <v>5</v>
      </c>
      <c r="V112" s="10">
        <v>5</v>
      </c>
      <c r="W112" s="5">
        <v>5</v>
      </c>
      <c r="X112" s="10">
        <v>4</v>
      </c>
      <c r="Y112" s="5">
        <v>3</v>
      </c>
      <c r="Z112" s="10">
        <v>5</v>
      </c>
      <c r="AA112" s="5">
        <v>5</v>
      </c>
      <c r="AB112" s="10">
        <v>3</v>
      </c>
      <c r="AC112" s="5">
        <v>3</v>
      </c>
      <c r="AD112" s="10">
        <v>5</v>
      </c>
      <c r="AE112" s="5">
        <v>5</v>
      </c>
      <c r="AF112" s="10">
        <v>3</v>
      </c>
      <c r="AG112" s="5">
        <v>4</v>
      </c>
      <c r="AH112" s="10">
        <v>5</v>
      </c>
      <c r="AI112" s="5">
        <v>5</v>
      </c>
      <c r="AJ112" s="10">
        <v>5</v>
      </c>
      <c r="AK112" s="5">
        <v>5</v>
      </c>
      <c r="AL112" s="10">
        <v>5</v>
      </c>
      <c r="AM112" s="5">
        <v>5</v>
      </c>
      <c r="AN112" s="10">
        <v>5</v>
      </c>
      <c r="AO112" s="5">
        <v>5</v>
      </c>
      <c r="AP112" s="10">
        <v>5</v>
      </c>
      <c r="AQ112" s="5">
        <v>5</v>
      </c>
      <c r="AR112" s="10">
        <v>5</v>
      </c>
      <c r="AS112" s="5">
        <v>5</v>
      </c>
      <c r="AT112" s="21">
        <v>4.4375</v>
      </c>
      <c r="AU112" s="21">
        <v>4.6875</v>
      </c>
      <c r="AV112" s="21">
        <f t="shared" si="10"/>
        <v>0.25</v>
      </c>
      <c r="AW112" s="21" t="str">
        <f t="shared" si="11"/>
        <v>Y</v>
      </c>
      <c r="AX112" s="10">
        <v>3</v>
      </c>
      <c r="AY112" s="5">
        <v>5</v>
      </c>
      <c r="AZ112" s="10">
        <v>4</v>
      </c>
      <c r="BA112" s="5">
        <v>5</v>
      </c>
      <c r="BB112" s="10">
        <v>3</v>
      </c>
      <c r="BC112" s="5">
        <v>3</v>
      </c>
      <c r="BD112" s="10">
        <v>2</v>
      </c>
      <c r="BE112" s="5">
        <v>3</v>
      </c>
      <c r="BF112" s="10">
        <v>5</v>
      </c>
      <c r="BG112" s="5">
        <v>5</v>
      </c>
      <c r="BH112" s="21">
        <v>3.4</v>
      </c>
      <c r="BI112" s="21">
        <v>4.2</v>
      </c>
      <c r="BJ112" s="21">
        <f t="shared" si="12"/>
        <v>0.80000000000000027</v>
      </c>
      <c r="BK112" s="21" t="str">
        <f t="shared" si="13"/>
        <v>Y</v>
      </c>
      <c r="BL112" s="10">
        <v>5</v>
      </c>
      <c r="BM112" s="5">
        <v>5</v>
      </c>
      <c r="BN112" s="10">
        <v>5</v>
      </c>
      <c r="BO112" s="5">
        <v>4</v>
      </c>
      <c r="BP112" s="10">
        <v>5</v>
      </c>
      <c r="BQ112" s="5">
        <v>5</v>
      </c>
      <c r="BR112" s="10">
        <v>5</v>
      </c>
      <c r="BS112" s="5">
        <v>5</v>
      </c>
      <c r="BT112" s="10">
        <v>5</v>
      </c>
      <c r="BU112" s="5">
        <v>5</v>
      </c>
      <c r="BV112" s="10">
        <v>5</v>
      </c>
      <c r="BW112" s="5">
        <v>5</v>
      </c>
      <c r="BX112" s="10">
        <v>5</v>
      </c>
      <c r="BY112" s="5">
        <v>5</v>
      </c>
      <c r="BZ112" s="10">
        <v>5</v>
      </c>
      <c r="CA112" s="5">
        <v>5</v>
      </c>
      <c r="CB112" s="10">
        <v>5</v>
      </c>
      <c r="CC112" s="5">
        <v>5</v>
      </c>
      <c r="CD112" s="10">
        <v>4</v>
      </c>
      <c r="CE112" s="5">
        <v>5</v>
      </c>
      <c r="CF112" s="21">
        <v>4.9000000000000004</v>
      </c>
      <c r="CG112" s="21">
        <v>4.8</v>
      </c>
      <c r="CH112" s="21">
        <f t="shared" si="14"/>
        <v>-0.10000000000000053</v>
      </c>
      <c r="CI112" s="21" t="str">
        <f t="shared" si="15"/>
        <v>N</v>
      </c>
      <c r="CJ112" s="10">
        <v>5</v>
      </c>
      <c r="CK112" s="5">
        <v>5</v>
      </c>
      <c r="CL112" s="10">
        <v>5</v>
      </c>
      <c r="CM112" s="5">
        <v>3</v>
      </c>
      <c r="CN112" s="10">
        <v>5</v>
      </c>
      <c r="CO112" s="5">
        <v>5</v>
      </c>
      <c r="CP112" s="10">
        <v>5</v>
      </c>
      <c r="CQ112" s="5">
        <v>5</v>
      </c>
      <c r="CR112" s="21">
        <v>5</v>
      </c>
      <c r="CS112" s="21">
        <v>4.5</v>
      </c>
      <c r="CT112" s="21">
        <f t="shared" si="16"/>
        <v>-0.5</v>
      </c>
      <c r="CU112" s="21" t="str">
        <f t="shared" si="17"/>
        <v>N</v>
      </c>
      <c r="CV112" s="10">
        <v>1</v>
      </c>
      <c r="CW112" s="5">
        <v>2</v>
      </c>
      <c r="CX112" s="10">
        <v>5</v>
      </c>
      <c r="CY112" s="5">
        <v>5</v>
      </c>
      <c r="CZ112" s="10">
        <v>3</v>
      </c>
      <c r="DA112" s="5">
        <v>3</v>
      </c>
      <c r="DB112" s="10">
        <v>3</v>
      </c>
      <c r="DC112" s="5">
        <v>3</v>
      </c>
      <c r="DD112" s="21">
        <v>3</v>
      </c>
      <c r="DE112" s="21">
        <v>3</v>
      </c>
      <c r="DF112" s="21">
        <f t="shared" si="18"/>
        <v>0</v>
      </c>
      <c r="DG112" s="21" t="str">
        <f t="shared" si="19"/>
        <v>N</v>
      </c>
      <c r="DH112">
        <v>163</v>
      </c>
      <c r="DI112" s="3">
        <v>44404.277777777781</v>
      </c>
    </row>
    <row r="113" spans="1:113" x14ac:dyDescent="0.35">
      <c r="A113" s="5" t="s">
        <v>1078</v>
      </c>
      <c r="B113" t="s">
        <v>55</v>
      </c>
      <c r="C113" t="s">
        <v>705</v>
      </c>
      <c r="D113" t="s">
        <v>63</v>
      </c>
      <c r="E113" s="6" t="s">
        <v>52</v>
      </c>
      <c r="F113" s="6" t="s">
        <v>64</v>
      </c>
      <c r="G113" s="6" t="s">
        <v>58</v>
      </c>
      <c r="H113" s="6" t="s">
        <v>59</v>
      </c>
      <c r="I113" s="6" t="s">
        <v>968</v>
      </c>
      <c r="J113" s="10">
        <v>4</v>
      </c>
      <c r="K113" s="5">
        <v>5</v>
      </c>
      <c r="L113" s="5">
        <v>5</v>
      </c>
      <c r="M113" s="5">
        <v>5</v>
      </c>
      <c r="N113" s="10">
        <v>2</v>
      </c>
      <c r="O113" s="5">
        <v>4</v>
      </c>
      <c r="P113" s="10">
        <v>2</v>
      </c>
      <c r="Q113" s="5">
        <v>2</v>
      </c>
      <c r="R113" s="10">
        <v>4</v>
      </c>
      <c r="S113" s="5">
        <v>3</v>
      </c>
      <c r="T113" s="10">
        <v>5</v>
      </c>
      <c r="U113" s="5">
        <v>5</v>
      </c>
      <c r="V113" s="10">
        <v>5</v>
      </c>
      <c r="W113" s="5">
        <v>2</v>
      </c>
      <c r="X113" s="10">
        <v>4</v>
      </c>
      <c r="Y113" s="5">
        <v>2</v>
      </c>
      <c r="Z113" s="10">
        <v>5</v>
      </c>
      <c r="AA113" s="5">
        <v>4</v>
      </c>
      <c r="AB113" s="10">
        <v>2</v>
      </c>
      <c r="AC113" s="5">
        <v>1</v>
      </c>
      <c r="AD113" s="10">
        <v>4</v>
      </c>
      <c r="AE113" s="5">
        <v>5</v>
      </c>
      <c r="AF113" s="10">
        <v>3</v>
      </c>
      <c r="AG113" s="5">
        <v>4</v>
      </c>
      <c r="AH113" s="10">
        <v>3</v>
      </c>
      <c r="AI113" s="5">
        <v>2</v>
      </c>
      <c r="AJ113" s="10">
        <v>3</v>
      </c>
      <c r="AK113" s="5">
        <v>5</v>
      </c>
      <c r="AL113" s="10">
        <v>2</v>
      </c>
      <c r="AM113" s="5">
        <v>2</v>
      </c>
      <c r="AN113" s="10">
        <v>4</v>
      </c>
      <c r="AO113" s="5">
        <v>3</v>
      </c>
      <c r="AP113" s="10">
        <v>2</v>
      </c>
      <c r="AQ113" s="5">
        <v>4</v>
      </c>
      <c r="AR113" s="10">
        <v>1</v>
      </c>
      <c r="AS113" s="5">
        <v>2</v>
      </c>
      <c r="AT113" s="21">
        <v>3.1875</v>
      </c>
      <c r="AU113" s="21">
        <v>3.125</v>
      </c>
      <c r="AV113" s="21">
        <f t="shared" si="10"/>
        <v>-6.25E-2</v>
      </c>
      <c r="AW113" s="21" t="str">
        <f t="shared" si="11"/>
        <v>N</v>
      </c>
      <c r="AX113" s="10">
        <v>4</v>
      </c>
      <c r="AY113" s="5">
        <v>5</v>
      </c>
      <c r="AZ113" s="10">
        <v>4</v>
      </c>
      <c r="BA113" s="5">
        <v>2</v>
      </c>
      <c r="BB113" s="10">
        <v>5</v>
      </c>
      <c r="BC113" s="5">
        <v>5</v>
      </c>
      <c r="BD113" s="10">
        <v>2</v>
      </c>
      <c r="BE113" s="5">
        <v>1</v>
      </c>
      <c r="BF113" s="10">
        <v>5</v>
      </c>
      <c r="BG113" s="5">
        <v>5</v>
      </c>
      <c r="BH113" s="21">
        <v>4</v>
      </c>
      <c r="BI113" s="21">
        <v>3.6</v>
      </c>
      <c r="BJ113" s="21">
        <f t="shared" si="12"/>
        <v>-0.39999999999999991</v>
      </c>
      <c r="BK113" s="21" t="str">
        <f t="shared" si="13"/>
        <v>N</v>
      </c>
      <c r="BL113" s="10">
        <v>5</v>
      </c>
      <c r="BM113" s="5">
        <v>5</v>
      </c>
      <c r="BN113" s="10">
        <v>5</v>
      </c>
      <c r="BO113" s="5">
        <v>5</v>
      </c>
      <c r="BP113" s="10">
        <v>5</v>
      </c>
      <c r="BQ113" s="5">
        <v>5</v>
      </c>
      <c r="BR113" s="10">
        <v>5</v>
      </c>
      <c r="BS113" s="5">
        <v>5</v>
      </c>
      <c r="BT113" s="10">
        <v>4</v>
      </c>
      <c r="BU113" s="5">
        <v>4</v>
      </c>
      <c r="BV113" s="10">
        <v>5</v>
      </c>
      <c r="BW113" s="5">
        <v>5</v>
      </c>
      <c r="BX113" s="10">
        <v>5</v>
      </c>
      <c r="BY113" s="5">
        <v>5</v>
      </c>
      <c r="BZ113" s="10">
        <v>4</v>
      </c>
      <c r="CA113" s="5">
        <v>4</v>
      </c>
      <c r="CB113" s="10">
        <v>4</v>
      </c>
      <c r="CC113" s="5">
        <v>4</v>
      </c>
      <c r="CD113" s="10">
        <v>4</v>
      </c>
      <c r="CE113" s="5">
        <v>4</v>
      </c>
      <c r="CF113" s="21">
        <v>4.5999999999999996</v>
      </c>
      <c r="CG113" s="21">
        <v>4.5999999999999996</v>
      </c>
      <c r="CH113" s="21">
        <f t="shared" si="14"/>
        <v>0</v>
      </c>
      <c r="CI113" s="21" t="str">
        <f t="shared" si="15"/>
        <v>N</v>
      </c>
      <c r="CJ113" s="10">
        <v>5</v>
      </c>
      <c r="CK113" s="5">
        <v>5</v>
      </c>
      <c r="CL113" s="10">
        <v>2</v>
      </c>
      <c r="CM113" s="5">
        <v>4</v>
      </c>
      <c r="CN113" s="10">
        <v>2</v>
      </c>
      <c r="CO113" s="5">
        <v>4</v>
      </c>
      <c r="CP113" s="10">
        <v>2</v>
      </c>
      <c r="CQ113" s="5">
        <v>4</v>
      </c>
      <c r="CR113" s="21">
        <v>2.75</v>
      </c>
      <c r="CS113" s="21">
        <v>4.25</v>
      </c>
      <c r="CT113" s="21">
        <f t="shared" si="16"/>
        <v>1.5</v>
      </c>
      <c r="CU113" s="21" t="str">
        <f t="shared" si="17"/>
        <v>Y</v>
      </c>
      <c r="CV113" s="10">
        <v>2</v>
      </c>
      <c r="CW113" s="5">
        <v>4</v>
      </c>
      <c r="CX113" s="10">
        <v>5</v>
      </c>
      <c r="CY113" s="5">
        <v>5</v>
      </c>
      <c r="CZ113" s="10">
        <v>5</v>
      </c>
      <c r="DA113" s="5">
        <v>5</v>
      </c>
      <c r="DB113" s="10">
        <v>4</v>
      </c>
      <c r="DC113" s="5">
        <v>2</v>
      </c>
      <c r="DD113" s="21">
        <v>4</v>
      </c>
      <c r="DE113" s="21">
        <v>4.75</v>
      </c>
      <c r="DF113" s="21">
        <f t="shared" si="18"/>
        <v>0.75</v>
      </c>
      <c r="DG113" s="21" t="str">
        <f t="shared" si="19"/>
        <v>Y</v>
      </c>
      <c r="DH113">
        <v>100</v>
      </c>
      <c r="DI113" s="3">
        <v>44398.427083333336</v>
      </c>
    </row>
    <row r="114" spans="1:113" x14ac:dyDescent="0.35">
      <c r="A114" s="5" t="s">
        <v>1079</v>
      </c>
      <c r="B114" t="s">
        <v>55</v>
      </c>
      <c r="C114" t="s">
        <v>705</v>
      </c>
      <c r="D114" t="s">
        <v>63</v>
      </c>
      <c r="E114" s="6" t="s">
        <v>52</v>
      </c>
      <c r="F114" s="6" t="s">
        <v>77</v>
      </c>
      <c r="G114" s="6" t="s">
        <v>58</v>
      </c>
      <c r="H114" s="6" t="s">
        <v>59</v>
      </c>
      <c r="I114" s="6" t="s">
        <v>968</v>
      </c>
      <c r="J114" s="10">
        <v>6</v>
      </c>
      <c r="K114" s="5">
        <v>5</v>
      </c>
      <c r="L114" s="5">
        <v>5</v>
      </c>
      <c r="M114" s="5">
        <v>5</v>
      </c>
      <c r="N114" s="10">
        <v>5</v>
      </c>
      <c r="O114" s="5">
        <v>5</v>
      </c>
      <c r="P114" s="10">
        <v>5</v>
      </c>
      <c r="Q114" s="5">
        <v>5</v>
      </c>
      <c r="R114" s="10">
        <v>5</v>
      </c>
      <c r="S114" s="5">
        <v>5</v>
      </c>
      <c r="T114" s="10">
        <v>2</v>
      </c>
      <c r="U114" s="5">
        <v>2</v>
      </c>
      <c r="V114" s="10">
        <v>5</v>
      </c>
      <c r="W114" s="5">
        <v>5</v>
      </c>
      <c r="X114" s="10">
        <v>5</v>
      </c>
      <c r="Y114" s="5">
        <v>5</v>
      </c>
      <c r="Z114" s="10">
        <v>5</v>
      </c>
      <c r="AA114" s="5">
        <v>5</v>
      </c>
      <c r="AB114" s="10">
        <v>3</v>
      </c>
      <c r="AC114" s="5">
        <v>3</v>
      </c>
      <c r="AD114" s="10">
        <v>4</v>
      </c>
      <c r="AE114" s="5">
        <v>4</v>
      </c>
      <c r="AF114" s="10">
        <v>4</v>
      </c>
      <c r="AG114" s="5">
        <v>4</v>
      </c>
      <c r="AH114" s="10">
        <v>3</v>
      </c>
      <c r="AI114" s="5">
        <v>4</v>
      </c>
      <c r="AJ114" s="10">
        <v>5</v>
      </c>
      <c r="AK114" s="5">
        <v>5</v>
      </c>
      <c r="AL114" s="10">
        <v>5</v>
      </c>
      <c r="AM114" s="5">
        <v>5</v>
      </c>
      <c r="AN114" s="10">
        <v>5</v>
      </c>
      <c r="AO114" s="5">
        <v>5</v>
      </c>
      <c r="AP114" s="10">
        <v>5</v>
      </c>
      <c r="AQ114" s="5">
        <v>5</v>
      </c>
      <c r="AR114" s="10">
        <v>2</v>
      </c>
      <c r="AS114" s="5">
        <v>2</v>
      </c>
      <c r="AT114" s="21">
        <v>4.25</v>
      </c>
      <c r="AU114" s="21">
        <v>4.3125</v>
      </c>
      <c r="AV114" s="21">
        <f t="shared" si="10"/>
        <v>6.25E-2</v>
      </c>
      <c r="AW114" s="21" t="str">
        <f t="shared" si="11"/>
        <v>Y</v>
      </c>
      <c r="AX114" s="10">
        <v>3</v>
      </c>
      <c r="AY114" s="5">
        <v>5</v>
      </c>
      <c r="AZ114" s="10">
        <v>3</v>
      </c>
      <c r="BA114" s="5">
        <v>3</v>
      </c>
      <c r="BB114" s="10">
        <v>3</v>
      </c>
      <c r="BC114" s="5">
        <v>3</v>
      </c>
      <c r="BD114" s="10">
        <v>4</v>
      </c>
      <c r="BE114" s="5">
        <v>2</v>
      </c>
      <c r="BF114" s="10">
        <v>4</v>
      </c>
      <c r="BG114" s="5">
        <v>4</v>
      </c>
      <c r="BH114" s="21">
        <v>3.4</v>
      </c>
      <c r="BI114" s="21">
        <v>3.4</v>
      </c>
      <c r="BJ114" s="21">
        <f t="shared" si="12"/>
        <v>0</v>
      </c>
      <c r="BK114" s="21" t="str">
        <f t="shared" si="13"/>
        <v>N</v>
      </c>
      <c r="BL114" s="10">
        <v>4</v>
      </c>
      <c r="BM114" s="5">
        <v>5</v>
      </c>
      <c r="BN114" s="10">
        <v>2</v>
      </c>
      <c r="BO114" s="5">
        <v>3</v>
      </c>
      <c r="BP114" s="10">
        <v>4</v>
      </c>
      <c r="BQ114" s="5">
        <v>4</v>
      </c>
      <c r="BR114" s="10">
        <v>5</v>
      </c>
      <c r="BS114" s="5">
        <v>3</v>
      </c>
      <c r="BT114" s="10">
        <v>5</v>
      </c>
      <c r="BU114" s="5">
        <v>1</v>
      </c>
      <c r="BV114" s="10">
        <v>4</v>
      </c>
      <c r="BW114" s="5">
        <v>4</v>
      </c>
      <c r="BX114" s="10">
        <v>5</v>
      </c>
      <c r="BY114" s="5">
        <v>4</v>
      </c>
      <c r="BZ114" s="10">
        <v>5</v>
      </c>
      <c r="CA114" s="5">
        <v>5</v>
      </c>
      <c r="CB114" s="10">
        <v>5</v>
      </c>
      <c r="CC114" s="5">
        <v>5</v>
      </c>
      <c r="CD114" s="10">
        <v>4</v>
      </c>
      <c r="CE114" s="5">
        <v>5</v>
      </c>
      <c r="CF114" s="21">
        <v>4.3</v>
      </c>
      <c r="CG114" s="21">
        <v>3.8</v>
      </c>
      <c r="CH114" s="21">
        <f t="shared" si="14"/>
        <v>-0.5</v>
      </c>
      <c r="CI114" s="21" t="str">
        <f t="shared" si="15"/>
        <v>N</v>
      </c>
      <c r="CJ114" s="10">
        <v>5</v>
      </c>
      <c r="CK114" s="5">
        <v>5</v>
      </c>
      <c r="CL114" s="10">
        <v>5</v>
      </c>
      <c r="CM114" s="5">
        <v>5</v>
      </c>
      <c r="CN114" s="10">
        <v>5</v>
      </c>
      <c r="CO114" s="5">
        <v>5</v>
      </c>
      <c r="CP114" s="10">
        <v>5</v>
      </c>
      <c r="CQ114" s="5">
        <v>5</v>
      </c>
      <c r="CR114" s="21">
        <v>5</v>
      </c>
      <c r="CS114" s="21">
        <v>5</v>
      </c>
      <c r="CT114" s="21">
        <f t="shared" si="16"/>
        <v>0</v>
      </c>
      <c r="CU114" s="21" t="str">
        <f t="shared" si="17"/>
        <v>N</v>
      </c>
      <c r="CV114" s="10">
        <v>2</v>
      </c>
      <c r="CW114" s="5">
        <v>2</v>
      </c>
      <c r="CX114" s="10">
        <v>5</v>
      </c>
      <c r="CY114" s="5">
        <v>3</v>
      </c>
      <c r="CZ114" s="10">
        <v>3</v>
      </c>
      <c r="DA114" s="5">
        <v>3</v>
      </c>
      <c r="DB114" s="10">
        <v>5</v>
      </c>
      <c r="DC114" s="5">
        <v>5</v>
      </c>
      <c r="DD114" s="21">
        <v>3.75</v>
      </c>
      <c r="DE114" s="21">
        <v>3</v>
      </c>
      <c r="DF114" s="21">
        <f t="shared" si="18"/>
        <v>-0.75</v>
      </c>
      <c r="DG114" s="21" t="str">
        <f t="shared" si="19"/>
        <v>N</v>
      </c>
      <c r="DH114">
        <v>565</v>
      </c>
      <c r="DI114" s="3">
        <v>44437.318055555559</v>
      </c>
    </row>
    <row r="115" spans="1:113" x14ac:dyDescent="0.35">
      <c r="A115" s="5" t="s">
        <v>1080</v>
      </c>
      <c r="B115" t="s">
        <v>55</v>
      </c>
      <c r="C115" t="s">
        <v>705</v>
      </c>
      <c r="D115" t="s">
        <v>63</v>
      </c>
      <c r="E115" s="6" t="s">
        <v>58</v>
      </c>
      <c r="F115" s="6" t="s">
        <v>73</v>
      </c>
      <c r="G115" s="6" t="s">
        <v>58</v>
      </c>
      <c r="H115" s="6" t="s">
        <v>116</v>
      </c>
      <c r="I115" s="6" t="s">
        <v>968</v>
      </c>
      <c r="J115" s="10">
        <v>3</v>
      </c>
      <c r="K115" s="5">
        <v>5</v>
      </c>
      <c r="L115" s="5">
        <v>5</v>
      </c>
      <c r="M115" s="5">
        <v>5</v>
      </c>
      <c r="N115" s="10">
        <v>3</v>
      </c>
      <c r="O115" s="5">
        <v>3</v>
      </c>
      <c r="P115" s="10">
        <v>5</v>
      </c>
      <c r="Q115" s="5">
        <v>3</v>
      </c>
      <c r="R115" s="10">
        <v>5</v>
      </c>
      <c r="S115" s="5">
        <v>3</v>
      </c>
      <c r="T115" s="10">
        <v>5</v>
      </c>
      <c r="U115" s="5">
        <v>3</v>
      </c>
      <c r="V115" s="10">
        <v>5</v>
      </c>
      <c r="W115" s="5">
        <v>3</v>
      </c>
      <c r="X115" s="10">
        <v>5</v>
      </c>
      <c r="Y115" s="5">
        <v>3</v>
      </c>
      <c r="Z115" s="10">
        <v>5</v>
      </c>
      <c r="AA115" s="5">
        <v>3</v>
      </c>
      <c r="AB115" s="10">
        <v>5</v>
      </c>
      <c r="AC115" s="5">
        <v>3</v>
      </c>
      <c r="AD115" s="10">
        <v>5</v>
      </c>
      <c r="AE115" s="5">
        <v>3</v>
      </c>
      <c r="AF115" s="10">
        <v>2</v>
      </c>
      <c r="AG115" s="5">
        <v>3</v>
      </c>
      <c r="AH115" s="10">
        <v>2</v>
      </c>
      <c r="AI115" s="5">
        <v>3</v>
      </c>
      <c r="AJ115" s="10">
        <v>5</v>
      </c>
      <c r="AK115" s="5">
        <v>4</v>
      </c>
      <c r="AL115" s="10">
        <v>5</v>
      </c>
      <c r="AM115" s="5">
        <v>4</v>
      </c>
      <c r="AN115" s="10">
        <v>5</v>
      </c>
      <c r="AO115" s="5">
        <v>4</v>
      </c>
      <c r="AP115" s="10">
        <v>5</v>
      </c>
      <c r="AQ115" s="5">
        <v>4</v>
      </c>
      <c r="AR115" s="10">
        <v>2</v>
      </c>
      <c r="AS115" s="5">
        <v>4</v>
      </c>
      <c r="AT115" s="21">
        <v>4.3125</v>
      </c>
      <c r="AU115" s="21">
        <v>3.3125</v>
      </c>
      <c r="AV115" s="21">
        <f t="shared" si="10"/>
        <v>-1</v>
      </c>
      <c r="AW115" s="21" t="str">
        <f t="shared" si="11"/>
        <v>N</v>
      </c>
      <c r="AX115" s="10">
        <v>2</v>
      </c>
      <c r="AY115" s="5">
        <v>2</v>
      </c>
      <c r="AZ115" s="10">
        <v>5</v>
      </c>
      <c r="BA115" s="5">
        <v>3</v>
      </c>
      <c r="BB115" s="10">
        <v>2</v>
      </c>
      <c r="BC115" s="5">
        <v>3</v>
      </c>
      <c r="BD115" s="10">
        <v>5</v>
      </c>
      <c r="BE115" s="5">
        <v>3</v>
      </c>
      <c r="BF115" s="10">
        <v>1</v>
      </c>
      <c r="BG115" s="5">
        <v>2</v>
      </c>
      <c r="BH115" s="21">
        <v>3</v>
      </c>
      <c r="BI115" s="21">
        <v>2.6</v>
      </c>
      <c r="BJ115" s="21">
        <f t="shared" si="12"/>
        <v>-0.39999999999999991</v>
      </c>
      <c r="BK115" s="21" t="str">
        <f t="shared" si="13"/>
        <v>N</v>
      </c>
      <c r="BL115" s="10">
        <v>3</v>
      </c>
      <c r="BM115" s="5">
        <v>3</v>
      </c>
      <c r="BN115" s="10">
        <v>1</v>
      </c>
      <c r="BO115" s="5">
        <v>3</v>
      </c>
      <c r="BP115" s="10">
        <v>5</v>
      </c>
      <c r="BQ115" s="5">
        <v>2</v>
      </c>
      <c r="BR115" s="10">
        <v>5</v>
      </c>
      <c r="BS115" s="5">
        <v>4</v>
      </c>
      <c r="BT115" s="10">
        <v>5</v>
      </c>
      <c r="BU115" s="5">
        <v>2</v>
      </c>
      <c r="BV115" s="10">
        <v>5</v>
      </c>
      <c r="BW115" s="5">
        <v>3</v>
      </c>
      <c r="BX115" s="10">
        <v>5</v>
      </c>
      <c r="BY115" s="5">
        <v>2</v>
      </c>
      <c r="BZ115" s="10">
        <v>4</v>
      </c>
      <c r="CA115" s="5">
        <v>2</v>
      </c>
      <c r="CB115" s="10">
        <v>3</v>
      </c>
      <c r="CC115" s="5">
        <v>3</v>
      </c>
      <c r="CD115" s="10">
        <v>1</v>
      </c>
      <c r="CE115" s="5">
        <v>3</v>
      </c>
      <c r="CF115" s="21">
        <v>3.7</v>
      </c>
      <c r="CG115" s="21">
        <v>2.5</v>
      </c>
      <c r="CH115" s="21">
        <f t="shared" si="14"/>
        <v>-1.2000000000000002</v>
      </c>
      <c r="CI115" s="21" t="str">
        <f t="shared" si="15"/>
        <v>N</v>
      </c>
      <c r="CJ115" s="10">
        <v>5</v>
      </c>
      <c r="CK115" s="5">
        <v>4</v>
      </c>
      <c r="CL115" s="10">
        <v>5</v>
      </c>
      <c r="CM115" s="5">
        <v>3</v>
      </c>
      <c r="CN115" s="10">
        <v>4</v>
      </c>
      <c r="CO115" s="5">
        <v>3</v>
      </c>
      <c r="CP115" s="10">
        <v>5</v>
      </c>
      <c r="CQ115" s="5">
        <v>3</v>
      </c>
      <c r="CR115" s="21">
        <v>4.75</v>
      </c>
      <c r="CS115" s="21">
        <v>3.25</v>
      </c>
      <c r="CT115" s="21">
        <f t="shared" si="16"/>
        <v>-1.5</v>
      </c>
      <c r="CU115" s="21" t="str">
        <f t="shared" si="17"/>
        <v>N</v>
      </c>
      <c r="CV115" s="10">
        <v>5</v>
      </c>
      <c r="CW115" s="5">
        <v>4</v>
      </c>
      <c r="CX115" s="10">
        <v>5</v>
      </c>
      <c r="CY115" s="5">
        <v>4</v>
      </c>
      <c r="CZ115" s="10">
        <v>5</v>
      </c>
      <c r="DA115" s="5">
        <v>4</v>
      </c>
      <c r="DB115" s="10">
        <v>3</v>
      </c>
      <c r="DC115" s="5">
        <v>4</v>
      </c>
      <c r="DD115" s="21">
        <v>4.5</v>
      </c>
      <c r="DE115" s="21">
        <v>3.75</v>
      </c>
      <c r="DF115" s="21">
        <f t="shared" si="18"/>
        <v>-0.75</v>
      </c>
      <c r="DG115" s="21" t="str">
        <f t="shared" si="19"/>
        <v>N</v>
      </c>
      <c r="DH115">
        <v>171</v>
      </c>
      <c r="DI115" s="3">
        <v>44406.436805555553</v>
      </c>
    </row>
    <row r="116" spans="1:113" x14ac:dyDescent="0.35">
      <c r="A116" s="5" t="s">
        <v>1081</v>
      </c>
      <c r="B116" t="s">
        <v>55</v>
      </c>
      <c r="C116" t="s">
        <v>705</v>
      </c>
      <c r="D116" t="s">
        <v>63</v>
      </c>
      <c r="E116" s="6" t="s">
        <v>52</v>
      </c>
      <c r="F116" s="6" t="s">
        <v>73</v>
      </c>
      <c r="G116" s="6" t="s">
        <v>52</v>
      </c>
      <c r="H116" s="6" t="s">
        <v>292</v>
      </c>
      <c r="I116" s="6" t="s">
        <v>968</v>
      </c>
      <c r="J116" s="10">
        <v>8</v>
      </c>
      <c r="K116" s="5">
        <v>4</v>
      </c>
      <c r="L116" s="5">
        <v>4</v>
      </c>
      <c r="M116" s="5">
        <v>5</v>
      </c>
      <c r="N116" s="10">
        <v>1</v>
      </c>
      <c r="O116" s="5">
        <v>2</v>
      </c>
      <c r="P116" s="10">
        <v>1</v>
      </c>
      <c r="Q116" s="5">
        <v>2</v>
      </c>
      <c r="R116" s="10">
        <v>1</v>
      </c>
      <c r="S116" s="5">
        <v>2</v>
      </c>
      <c r="T116" s="10">
        <v>5</v>
      </c>
      <c r="U116" s="5">
        <v>2</v>
      </c>
      <c r="V116" s="10">
        <v>1</v>
      </c>
      <c r="W116" s="5">
        <v>2</v>
      </c>
      <c r="X116" s="10">
        <v>3</v>
      </c>
      <c r="Y116" s="5">
        <v>3</v>
      </c>
      <c r="Z116" s="10">
        <v>1</v>
      </c>
      <c r="AA116" s="5">
        <v>2</v>
      </c>
      <c r="AB116" s="10">
        <v>2</v>
      </c>
      <c r="AC116" s="5">
        <v>4</v>
      </c>
      <c r="AD116" s="10">
        <v>3</v>
      </c>
      <c r="AE116" s="5">
        <v>2</v>
      </c>
      <c r="AF116" s="10">
        <v>1</v>
      </c>
      <c r="AG116" s="5">
        <v>2</v>
      </c>
      <c r="AH116" s="10">
        <v>3</v>
      </c>
      <c r="AI116" s="5">
        <v>3</v>
      </c>
      <c r="AJ116" s="10">
        <v>1</v>
      </c>
      <c r="AK116" s="5">
        <v>2</v>
      </c>
      <c r="AL116" s="10">
        <v>2</v>
      </c>
      <c r="AM116" s="5">
        <v>2</v>
      </c>
      <c r="AN116" s="10">
        <v>2</v>
      </c>
      <c r="AO116" s="5">
        <v>2</v>
      </c>
      <c r="AP116" s="10">
        <v>1</v>
      </c>
      <c r="AQ116" s="5">
        <v>2</v>
      </c>
      <c r="AR116" s="10">
        <v>1</v>
      </c>
      <c r="AS116" s="5">
        <v>2</v>
      </c>
      <c r="AT116" s="21">
        <v>1.8125</v>
      </c>
      <c r="AU116" s="21">
        <v>2.25</v>
      </c>
      <c r="AV116" s="21">
        <f t="shared" si="10"/>
        <v>0.4375</v>
      </c>
      <c r="AW116" s="21" t="str">
        <f t="shared" si="11"/>
        <v>Y</v>
      </c>
      <c r="AX116" s="10">
        <v>1</v>
      </c>
      <c r="AY116" s="5">
        <v>2</v>
      </c>
      <c r="AZ116" s="10">
        <v>2</v>
      </c>
      <c r="BA116" s="5">
        <v>4</v>
      </c>
      <c r="BB116" s="10">
        <v>2</v>
      </c>
      <c r="BC116" s="5">
        <v>2</v>
      </c>
      <c r="BD116" s="10">
        <v>4</v>
      </c>
      <c r="BE116" s="5">
        <v>3</v>
      </c>
      <c r="BF116" s="10">
        <v>3</v>
      </c>
      <c r="BG116" s="5">
        <v>1</v>
      </c>
      <c r="BH116" s="21">
        <v>2.4</v>
      </c>
      <c r="BI116" s="21">
        <v>2.4</v>
      </c>
      <c r="BJ116" s="21">
        <f t="shared" si="12"/>
        <v>0</v>
      </c>
      <c r="BK116" s="21" t="str">
        <f t="shared" si="13"/>
        <v>N</v>
      </c>
      <c r="BL116" s="10">
        <v>1</v>
      </c>
      <c r="BM116" s="5">
        <v>2</v>
      </c>
      <c r="BN116" s="10">
        <v>3</v>
      </c>
      <c r="BO116" s="5">
        <v>3</v>
      </c>
      <c r="BP116" s="10">
        <v>1</v>
      </c>
      <c r="BQ116" s="5">
        <v>3</v>
      </c>
      <c r="BR116" s="10">
        <v>4</v>
      </c>
      <c r="BS116" s="5">
        <v>4</v>
      </c>
      <c r="BT116" s="10">
        <v>1</v>
      </c>
      <c r="BU116" s="5">
        <v>2</v>
      </c>
      <c r="BV116" s="10">
        <v>3</v>
      </c>
      <c r="BW116" s="5">
        <v>3</v>
      </c>
      <c r="BX116" s="10">
        <v>3</v>
      </c>
      <c r="BY116" s="5">
        <v>3</v>
      </c>
      <c r="BZ116" s="10">
        <v>2</v>
      </c>
      <c r="CA116" s="5">
        <v>3</v>
      </c>
      <c r="CB116" s="10">
        <v>2</v>
      </c>
      <c r="CC116" s="5">
        <v>2</v>
      </c>
      <c r="CD116" s="10">
        <v>1</v>
      </c>
      <c r="CE116" s="5">
        <v>2</v>
      </c>
      <c r="CF116" s="21">
        <v>2.1</v>
      </c>
      <c r="CG116" s="21">
        <v>2.6</v>
      </c>
      <c r="CH116" s="21">
        <f t="shared" si="14"/>
        <v>0.5</v>
      </c>
      <c r="CI116" s="21" t="str">
        <f t="shared" si="15"/>
        <v>Y</v>
      </c>
      <c r="CJ116" s="10">
        <v>2</v>
      </c>
      <c r="CK116" s="5">
        <v>4</v>
      </c>
      <c r="CL116" s="10">
        <v>5</v>
      </c>
      <c r="CM116" s="5">
        <v>4</v>
      </c>
      <c r="CN116" s="10">
        <v>1</v>
      </c>
      <c r="CO116" s="5">
        <v>2</v>
      </c>
      <c r="CP116" s="10">
        <v>1</v>
      </c>
      <c r="CQ116" s="5">
        <v>2</v>
      </c>
      <c r="CR116" s="21">
        <v>2.25</v>
      </c>
      <c r="CS116" s="21">
        <v>3</v>
      </c>
      <c r="CT116" s="21">
        <f t="shared" si="16"/>
        <v>0.75</v>
      </c>
      <c r="CU116" s="21" t="str">
        <f t="shared" si="17"/>
        <v>Y</v>
      </c>
      <c r="CV116" s="10">
        <v>2</v>
      </c>
      <c r="CW116" s="5">
        <v>4</v>
      </c>
      <c r="CX116" s="10">
        <v>4</v>
      </c>
      <c r="CY116" s="5">
        <v>4</v>
      </c>
      <c r="CZ116" s="10">
        <v>3</v>
      </c>
      <c r="DA116" s="5">
        <v>3</v>
      </c>
      <c r="DB116" s="10">
        <v>5</v>
      </c>
      <c r="DC116" s="5">
        <v>3</v>
      </c>
      <c r="DD116" s="21">
        <v>3.5</v>
      </c>
      <c r="DE116" s="21">
        <v>3.75</v>
      </c>
      <c r="DF116" s="21">
        <f t="shared" si="18"/>
        <v>0.25</v>
      </c>
      <c r="DG116" s="21" t="str">
        <f t="shared" si="19"/>
        <v>Y</v>
      </c>
      <c r="DH116">
        <v>37</v>
      </c>
      <c r="DI116" s="3">
        <v>44387.677083333336</v>
      </c>
    </row>
    <row r="117" spans="1:113" x14ac:dyDescent="0.35">
      <c r="A117" s="5" t="s">
        <v>1082</v>
      </c>
      <c r="B117" t="s">
        <v>55</v>
      </c>
      <c r="C117" t="s">
        <v>705</v>
      </c>
      <c r="D117" t="s">
        <v>63</v>
      </c>
      <c r="E117" s="6" t="s">
        <v>58</v>
      </c>
      <c r="F117" s="6" t="s">
        <v>73</v>
      </c>
      <c r="G117" s="6" t="s">
        <v>58</v>
      </c>
      <c r="H117" s="6" t="s">
        <v>59</v>
      </c>
      <c r="I117" s="6" t="s">
        <v>968</v>
      </c>
      <c r="J117" s="10">
        <v>8</v>
      </c>
      <c r="K117" s="5">
        <v>5</v>
      </c>
      <c r="L117" s="5">
        <v>5</v>
      </c>
      <c r="M117" s="5">
        <v>5</v>
      </c>
      <c r="N117" s="10">
        <v>3</v>
      </c>
      <c r="O117" s="5">
        <v>4</v>
      </c>
      <c r="P117" s="10">
        <v>3</v>
      </c>
      <c r="Q117" s="5">
        <v>5</v>
      </c>
      <c r="R117" s="10">
        <v>4</v>
      </c>
      <c r="S117" s="5">
        <v>4</v>
      </c>
      <c r="T117" s="10">
        <v>4</v>
      </c>
      <c r="U117" s="5">
        <v>5</v>
      </c>
      <c r="V117" s="10">
        <v>5</v>
      </c>
      <c r="W117" s="5">
        <v>4</v>
      </c>
      <c r="X117" s="10">
        <v>4</v>
      </c>
      <c r="Y117" s="5">
        <v>4</v>
      </c>
      <c r="Z117" s="10">
        <v>4</v>
      </c>
      <c r="AA117" s="5">
        <v>5</v>
      </c>
      <c r="AB117" s="10">
        <v>4</v>
      </c>
      <c r="AC117" s="5">
        <v>3</v>
      </c>
      <c r="AD117" s="10">
        <v>3</v>
      </c>
      <c r="AE117" s="5">
        <v>4</v>
      </c>
      <c r="AF117" s="10">
        <v>3</v>
      </c>
      <c r="AG117" s="5">
        <v>4</v>
      </c>
      <c r="AH117" s="10">
        <v>3</v>
      </c>
      <c r="AI117" s="5">
        <v>4</v>
      </c>
      <c r="AJ117" s="10">
        <v>3</v>
      </c>
      <c r="AK117" s="5">
        <v>4</v>
      </c>
      <c r="AL117" s="10">
        <v>3</v>
      </c>
      <c r="AM117" s="5">
        <v>4</v>
      </c>
      <c r="AN117" s="10">
        <v>3</v>
      </c>
      <c r="AO117" s="5">
        <v>4</v>
      </c>
      <c r="AP117" s="10">
        <v>3</v>
      </c>
      <c r="AQ117" s="5">
        <v>5</v>
      </c>
      <c r="AR117" s="10">
        <v>3</v>
      </c>
      <c r="AS117" s="5">
        <v>4</v>
      </c>
      <c r="AT117" s="21">
        <v>3.4375</v>
      </c>
      <c r="AU117" s="21">
        <v>4.1875</v>
      </c>
      <c r="AV117" s="21">
        <f t="shared" si="10"/>
        <v>0.75</v>
      </c>
      <c r="AW117" s="21" t="str">
        <f t="shared" si="11"/>
        <v>Y</v>
      </c>
      <c r="AX117" s="10">
        <v>4</v>
      </c>
      <c r="AY117" s="5">
        <v>4</v>
      </c>
      <c r="AZ117" s="10">
        <v>3</v>
      </c>
      <c r="BA117" s="5">
        <v>4</v>
      </c>
      <c r="BB117" s="10">
        <v>2</v>
      </c>
      <c r="BC117" s="5">
        <v>3</v>
      </c>
      <c r="BD117" s="10">
        <v>4</v>
      </c>
      <c r="BE117" s="5">
        <v>3</v>
      </c>
      <c r="BF117" s="10">
        <v>2</v>
      </c>
      <c r="BG117" s="5">
        <v>3</v>
      </c>
      <c r="BH117" s="21">
        <v>3</v>
      </c>
      <c r="BI117" s="21">
        <v>3.4</v>
      </c>
      <c r="BJ117" s="21">
        <f t="shared" si="12"/>
        <v>0.39999999999999991</v>
      </c>
      <c r="BK117" s="21" t="str">
        <f t="shared" si="13"/>
        <v>Y</v>
      </c>
      <c r="BL117" s="10">
        <v>3</v>
      </c>
      <c r="BM117" s="5">
        <v>4</v>
      </c>
      <c r="BN117" s="10">
        <v>4</v>
      </c>
      <c r="BO117" s="5">
        <v>4</v>
      </c>
      <c r="BP117" s="10">
        <v>4</v>
      </c>
      <c r="BQ117" s="5">
        <v>5</v>
      </c>
      <c r="BR117" s="10">
        <v>3</v>
      </c>
      <c r="BS117" s="5">
        <v>4</v>
      </c>
      <c r="BT117" s="10">
        <v>3</v>
      </c>
      <c r="BU117" s="5">
        <v>4</v>
      </c>
      <c r="BV117" s="10">
        <v>5</v>
      </c>
      <c r="BW117" s="5">
        <v>5</v>
      </c>
      <c r="BX117" s="10">
        <v>5</v>
      </c>
      <c r="BY117" s="5">
        <v>5</v>
      </c>
      <c r="BZ117" s="10">
        <v>3</v>
      </c>
      <c r="CA117" s="5">
        <v>4</v>
      </c>
      <c r="CB117" s="10">
        <v>3</v>
      </c>
      <c r="CC117" s="5">
        <v>4</v>
      </c>
      <c r="CD117" s="10">
        <v>3</v>
      </c>
      <c r="CE117" s="5">
        <v>4</v>
      </c>
      <c r="CF117" s="21">
        <v>3.6</v>
      </c>
      <c r="CG117" s="21">
        <v>4.2</v>
      </c>
      <c r="CH117" s="21">
        <f t="shared" si="14"/>
        <v>0.60000000000000009</v>
      </c>
      <c r="CI117" s="21" t="str">
        <f t="shared" si="15"/>
        <v>Y</v>
      </c>
      <c r="CJ117" s="10">
        <v>2</v>
      </c>
      <c r="CK117" s="5">
        <v>4</v>
      </c>
      <c r="CL117" s="10">
        <v>4</v>
      </c>
      <c r="CM117" s="5">
        <v>4</v>
      </c>
      <c r="CN117" s="10">
        <v>3</v>
      </c>
      <c r="CO117" s="5">
        <v>4</v>
      </c>
      <c r="CP117" s="10">
        <v>4</v>
      </c>
      <c r="CQ117" s="5">
        <v>4</v>
      </c>
      <c r="CR117" s="21">
        <v>3.25</v>
      </c>
      <c r="CS117" s="21">
        <v>4</v>
      </c>
      <c r="CT117" s="21">
        <f t="shared" si="16"/>
        <v>0.75</v>
      </c>
      <c r="CU117" s="21" t="str">
        <f t="shared" si="17"/>
        <v>Y</v>
      </c>
      <c r="CV117" s="10">
        <v>4</v>
      </c>
      <c r="CW117" s="5">
        <v>5</v>
      </c>
      <c r="CX117" s="10">
        <v>4</v>
      </c>
      <c r="CY117" s="5">
        <v>4</v>
      </c>
      <c r="CZ117" s="10">
        <v>3</v>
      </c>
      <c r="DA117" s="5">
        <v>3</v>
      </c>
      <c r="DB117" s="10">
        <v>5</v>
      </c>
      <c r="DC117" s="5">
        <v>4</v>
      </c>
      <c r="DD117" s="21">
        <v>4</v>
      </c>
      <c r="DE117" s="21">
        <v>3.75</v>
      </c>
      <c r="DF117" s="21">
        <f t="shared" si="18"/>
        <v>-0.25</v>
      </c>
      <c r="DG117" s="21" t="str">
        <f t="shared" si="19"/>
        <v>N</v>
      </c>
      <c r="DH117">
        <v>435</v>
      </c>
      <c r="DI117" s="3">
        <v>44436.712500000001</v>
      </c>
    </row>
    <row r="118" spans="1:113" x14ac:dyDescent="0.35">
      <c r="A118" s="5" t="s">
        <v>1083</v>
      </c>
      <c r="B118" t="s">
        <v>55</v>
      </c>
      <c r="C118" t="s">
        <v>705</v>
      </c>
      <c r="D118" t="s">
        <v>63</v>
      </c>
      <c r="E118" s="6" t="s">
        <v>52</v>
      </c>
      <c r="F118" s="6" t="s">
        <v>77</v>
      </c>
      <c r="G118" s="6" t="s">
        <v>58</v>
      </c>
      <c r="H118" s="6" t="s">
        <v>116</v>
      </c>
      <c r="I118" s="6" t="s">
        <v>968</v>
      </c>
      <c r="J118" s="10">
        <v>4</v>
      </c>
      <c r="K118" s="5">
        <v>5</v>
      </c>
      <c r="L118" s="5">
        <v>5</v>
      </c>
      <c r="M118" s="5">
        <v>5</v>
      </c>
      <c r="N118" s="10">
        <v>3</v>
      </c>
      <c r="O118" s="5">
        <v>5</v>
      </c>
      <c r="P118" s="10">
        <v>3</v>
      </c>
      <c r="Q118" s="5">
        <v>5</v>
      </c>
      <c r="R118" s="10">
        <v>3</v>
      </c>
      <c r="S118" s="5">
        <v>5</v>
      </c>
      <c r="T118" s="10">
        <v>3</v>
      </c>
      <c r="U118" s="5">
        <v>3</v>
      </c>
      <c r="V118" s="10">
        <v>3</v>
      </c>
      <c r="W118" s="5">
        <v>5</v>
      </c>
      <c r="X118" s="10">
        <v>3</v>
      </c>
      <c r="Y118" s="5">
        <v>5</v>
      </c>
      <c r="Z118" s="10">
        <v>3</v>
      </c>
      <c r="AA118" s="5">
        <v>5</v>
      </c>
      <c r="AB118" s="10">
        <v>3</v>
      </c>
      <c r="AC118" s="5">
        <v>5</v>
      </c>
      <c r="AD118" s="10">
        <v>3</v>
      </c>
      <c r="AE118" s="5">
        <v>2</v>
      </c>
      <c r="AF118" s="10">
        <v>4</v>
      </c>
      <c r="AG118" s="5">
        <v>5</v>
      </c>
      <c r="AH118" s="10">
        <v>2</v>
      </c>
      <c r="AI118" s="5">
        <v>5</v>
      </c>
      <c r="AJ118" s="10">
        <v>4</v>
      </c>
      <c r="AK118" s="5">
        <v>5</v>
      </c>
      <c r="AL118" s="10">
        <v>3</v>
      </c>
      <c r="AM118" s="5">
        <v>5</v>
      </c>
      <c r="AN118" s="10">
        <v>3</v>
      </c>
      <c r="AO118" s="5">
        <v>5</v>
      </c>
      <c r="AP118" s="10">
        <v>3</v>
      </c>
      <c r="AQ118" s="5">
        <v>5</v>
      </c>
      <c r="AR118" s="10">
        <v>3</v>
      </c>
      <c r="AS118" s="5">
        <v>5</v>
      </c>
      <c r="AT118" s="21">
        <v>3.0625</v>
      </c>
      <c r="AU118" s="21">
        <v>4.6875</v>
      </c>
      <c r="AV118" s="21">
        <f t="shared" si="10"/>
        <v>1.625</v>
      </c>
      <c r="AW118" s="21" t="str">
        <f t="shared" si="11"/>
        <v>Y</v>
      </c>
      <c r="AX118" s="10">
        <v>3</v>
      </c>
      <c r="AY118" s="5">
        <v>3</v>
      </c>
      <c r="AZ118" s="10">
        <v>3</v>
      </c>
      <c r="BA118" s="5">
        <v>3</v>
      </c>
      <c r="BB118" s="10">
        <v>3</v>
      </c>
      <c r="BC118" s="5">
        <v>5</v>
      </c>
      <c r="BD118" s="10">
        <v>3</v>
      </c>
      <c r="BE118" s="5">
        <v>1</v>
      </c>
      <c r="BF118" s="10">
        <v>2</v>
      </c>
      <c r="BG118" s="5">
        <v>5</v>
      </c>
      <c r="BH118" s="21">
        <v>2.8</v>
      </c>
      <c r="BI118" s="21">
        <v>3.4</v>
      </c>
      <c r="BJ118" s="21">
        <f t="shared" si="12"/>
        <v>0.60000000000000009</v>
      </c>
      <c r="BK118" s="21" t="str">
        <f t="shared" si="13"/>
        <v>Y</v>
      </c>
      <c r="BL118" s="10">
        <v>3</v>
      </c>
      <c r="BM118" s="5">
        <v>4</v>
      </c>
      <c r="BN118" s="10">
        <v>5</v>
      </c>
      <c r="BO118" s="5">
        <v>5</v>
      </c>
      <c r="BP118" s="10">
        <v>2</v>
      </c>
      <c r="BQ118" s="5">
        <v>5</v>
      </c>
      <c r="BR118" s="10">
        <v>5</v>
      </c>
      <c r="BS118" s="5">
        <v>5</v>
      </c>
      <c r="BT118" s="10">
        <v>3</v>
      </c>
      <c r="BU118" s="5">
        <v>5</v>
      </c>
      <c r="BV118" s="10">
        <v>3</v>
      </c>
      <c r="BW118" s="5">
        <v>5</v>
      </c>
      <c r="BX118" s="10">
        <v>3</v>
      </c>
      <c r="BY118" s="5">
        <v>5</v>
      </c>
      <c r="BZ118" s="10">
        <v>3</v>
      </c>
      <c r="CA118" s="5">
        <v>5</v>
      </c>
      <c r="CB118" s="10">
        <v>3</v>
      </c>
      <c r="CC118" s="5">
        <v>5</v>
      </c>
      <c r="CD118" s="10">
        <v>3</v>
      </c>
      <c r="CE118" s="5">
        <v>5</v>
      </c>
      <c r="CF118" s="21">
        <v>3.3</v>
      </c>
      <c r="CG118" s="21">
        <v>4.7</v>
      </c>
      <c r="CH118" s="21">
        <f t="shared" si="14"/>
        <v>1.4000000000000004</v>
      </c>
      <c r="CI118" s="21" t="str">
        <f t="shared" si="15"/>
        <v>Y</v>
      </c>
      <c r="CJ118" s="10">
        <v>3</v>
      </c>
      <c r="CK118" s="5">
        <v>4</v>
      </c>
      <c r="CL118" s="10">
        <v>3</v>
      </c>
      <c r="CM118" s="5">
        <v>4</v>
      </c>
      <c r="CN118" s="10">
        <v>3</v>
      </c>
      <c r="CO118" s="5">
        <v>5</v>
      </c>
      <c r="CP118" s="10">
        <v>3</v>
      </c>
      <c r="CQ118" s="5">
        <v>5</v>
      </c>
      <c r="CR118" s="21">
        <v>3</v>
      </c>
      <c r="CS118" s="21">
        <v>4.5</v>
      </c>
      <c r="CT118" s="21">
        <f t="shared" si="16"/>
        <v>1.5</v>
      </c>
      <c r="CU118" s="21" t="str">
        <f t="shared" si="17"/>
        <v>Y</v>
      </c>
      <c r="CV118" s="10">
        <v>3</v>
      </c>
      <c r="CW118" s="5">
        <v>1</v>
      </c>
      <c r="CX118" s="10">
        <v>3</v>
      </c>
      <c r="CY118" s="5">
        <v>3</v>
      </c>
      <c r="CZ118" s="10">
        <v>1</v>
      </c>
      <c r="DA118" s="5">
        <v>1</v>
      </c>
      <c r="DB118" s="10">
        <v>4</v>
      </c>
      <c r="DC118" s="5">
        <v>3</v>
      </c>
      <c r="DD118" s="21">
        <v>2.75</v>
      </c>
      <c r="DE118" s="21">
        <v>2.25</v>
      </c>
      <c r="DF118" s="21">
        <f t="shared" si="18"/>
        <v>-0.5</v>
      </c>
      <c r="DG118" s="21" t="str">
        <f t="shared" si="19"/>
        <v>N</v>
      </c>
      <c r="DH118">
        <v>115</v>
      </c>
      <c r="DI118" s="3">
        <v>44398.683333333334</v>
      </c>
    </row>
    <row r="119" spans="1:113" x14ac:dyDescent="0.35">
      <c r="A119" s="5" t="s">
        <v>1084</v>
      </c>
      <c r="B119" t="s">
        <v>55</v>
      </c>
      <c r="C119" t="s">
        <v>705</v>
      </c>
      <c r="D119" t="s">
        <v>63</v>
      </c>
      <c r="E119" s="6" t="s">
        <v>52</v>
      </c>
      <c r="F119" s="6" t="s">
        <v>77</v>
      </c>
      <c r="G119" s="6" t="s">
        <v>58</v>
      </c>
      <c r="H119" s="6" t="s">
        <v>59</v>
      </c>
      <c r="I119" s="6" t="s">
        <v>968</v>
      </c>
      <c r="J119" s="10">
        <v>8</v>
      </c>
      <c r="K119" s="5">
        <v>5</v>
      </c>
      <c r="L119" s="5">
        <v>5</v>
      </c>
      <c r="M119" s="5">
        <v>5</v>
      </c>
      <c r="N119" s="10">
        <v>3</v>
      </c>
      <c r="O119" s="5">
        <v>5</v>
      </c>
      <c r="P119" s="10">
        <v>4</v>
      </c>
      <c r="Q119" s="5">
        <v>5</v>
      </c>
      <c r="R119" s="10">
        <v>3</v>
      </c>
      <c r="S119" s="5">
        <v>5</v>
      </c>
      <c r="T119" s="10">
        <v>4</v>
      </c>
      <c r="U119" s="5">
        <v>4</v>
      </c>
      <c r="V119" s="10">
        <v>4</v>
      </c>
      <c r="W119" s="5">
        <v>5</v>
      </c>
      <c r="X119" s="10">
        <v>4</v>
      </c>
      <c r="Y119" s="5">
        <v>5</v>
      </c>
      <c r="Z119" s="10">
        <v>4</v>
      </c>
      <c r="AA119" s="5">
        <v>5</v>
      </c>
      <c r="AB119" s="10">
        <v>4</v>
      </c>
      <c r="AC119" s="5">
        <v>5</v>
      </c>
      <c r="AD119" s="10">
        <v>4</v>
      </c>
      <c r="AE119" s="5">
        <v>3</v>
      </c>
      <c r="AF119" s="10">
        <v>3</v>
      </c>
      <c r="AG119" s="5">
        <v>3</v>
      </c>
      <c r="AH119" s="10">
        <v>3</v>
      </c>
      <c r="AI119" s="5">
        <v>2</v>
      </c>
      <c r="AJ119" s="10">
        <v>3</v>
      </c>
      <c r="AK119" s="5">
        <v>4</v>
      </c>
      <c r="AL119" s="10">
        <v>3</v>
      </c>
      <c r="AM119" s="5">
        <v>3</v>
      </c>
      <c r="AN119" s="10">
        <v>3</v>
      </c>
      <c r="AO119" s="5">
        <v>5</v>
      </c>
      <c r="AP119" s="10">
        <v>3</v>
      </c>
      <c r="AQ119" s="5">
        <v>5</v>
      </c>
      <c r="AR119" s="10">
        <v>3</v>
      </c>
      <c r="AS119" s="5">
        <v>5</v>
      </c>
      <c r="AT119" s="21">
        <v>3.4375</v>
      </c>
      <c r="AU119" s="21">
        <v>4.3125</v>
      </c>
      <c r="AV119" s="21">
        <f t="shared" si="10"/>
        <v>0.875</v>
      </c>
      <c r="AW119" s="21" t="str">
        <f t="shared" si="11"/>
        <v>Y</v>
      </c>
      <c r="AX119" s="10">
        <v>3</v>
      </c>
      <c r="AY119" s="5">
        <v>4</v>
      </c>
      <c r="AZ119" s="10">
        <v>4</v>
      </c>
      <c r="BA119" s="5">
        <v>4</v>
      </c>
      <c r="BB119" s="10">
        <v>4</v>
      </c>
      <c r="BC119" s="5">
        <v>4</v>
      </c>
      <c r="BD119" s="10">
        <v>4</v>
      </c>
      <c r="BE119" s="5">
        <v>2</v>
      </c>
      <c r="BF119" s="10">
        <v>3</v>
      </c>
      <c r="BG119" s="5">
        <v>2</v>
      </c>
      <c r="BH119" s="21">
        <v>3.6</v>
      </c>
      <c r="BI119" s="21">
        <v>3.2</v>
      </c>
      <c r="BJ119" s="21">
        <f t="shared" si="12"/>
        <v>-0.39999999999999991</v>
      </c>
      <c r="BK119" s="21" t="str">
        <f t="shared" si="13"/>
        <v>N</v>
      </c>
      <c r="BL119" s="10">
        <v>4</v>
      </c>
      <c r="BM119" s="5">
        <v>3</v>
      </c>
      <c r="BN119" s="10">
        <v>2</v>
      </c>
      <c r="BO119" s="5">
        <v>5</v>
      </c>
      <c r="BP119" s="10">
        <v>3</v>
      </c>
      <c r="BQ119" s="5">
        <v>2</v>
      </c>
      <c r="BR119" s="10">
        <v>3</v>
      </c>
      <c r="BS119" s="5">
        <v>4</v>
      </c>
      <c r="BT119" s="10">
        <v>3</v>
      </c>
      <c r="BU119" s="5">
        <v>5</v>
      </c>
      <c r="BV119" s="10">
        <v>3</v>
      </c>
      <c r="BW119" s="5">
        <v>5</v>
      </c>
      <c r="BX119" s="10">
        <v>3</v>
      </c>
      <c r="BY119" s="5">
        <v>5</v>
      </c>
      <c r="BZ119" s="10">
        <v>3</v>
      </c>
      <c r="CA119" s="5">
        <v>5</v>
      </c>
      <c r="CB119" s="10">
        <v>3</v>
      </c>
      <c r="CC119" s="5">
        <v>3</v>
      </c>
      <c r="CD119" s="10">
        <v>3</v>
      </c>
      <c r="CE119" s="5">
        <v>3</v>
      </c>
      <c r="CF119" s="21">
        <v>3</v>
      </c>
      <c r="CG119" s="21">
        <v>4</v>
      </c>
      <c r="CH119" s="21">
        <f t="shared" si="14"/>
        <v>1</v>
      </c>
      <c r="CI119" s="21" t="str">
        <f t="shared" si="15"/>
        <v>Y</v>
      </c>
      <c r="CJ119" s="10">
        <v>3</v>
      </c>
      <c r="CK119" s="5">
        <v>4</v>
      </c>
      <c r="CL119" s="10">
        <v>3</v>
      </c>
      <c r="CM119" s="5">
        <v>1</v>
      </c>
      <c r="CN119" s="10">
        <v>3</v>
      </c>
      <c r="CO119" s="5">
        <v>5</v>
      </c>
      <c r="CP119" s="10">
        <v>3</v>
      </c>
      <c r="CQ119" s="5">
        <v>5</v>
      </c>
      <c r="CR119" s="21">
        <v>3</v>
      </c>
      <c r="CS119" s="21">
        <v>3.75</v>
      </c>
      <c r="CT119" s="21">
        <f t="shared" si="16"/>
        <v>0.75</v>
      </c>
      <c r="CU119" s="21" t="str">
        <f t="shared" si="17"/>
        <v>Y</v>
      </c>
      <c r="CV119" s="10">
        <v>3</v>
      </c>
      <c r="CW119" s="5">
        <v>4</v>
      </c>
      <c r="CX119" s="10">
        <v>3</v>
      </c>
      <c r="CY119" s="5">
        <v>4</v>
      </c>
      <c r="CZ119" s="10">
        <v>3</v>
      </c>
      <c r="DA119" s="5">
        <v>1</v>
      </c>
      <c r="DB119" s="10">
        <v>3</v>
      </c>
      <c r="DC119" s="5">
        <v>4</v>
      </c>
      <c r="DD119" s="21">
        <v>3</v>
      </c>
      <c r="DE119" s="21">
        <v>3.25</v>
      </c>
      <c r="DF119" s="21">
        <f t="shared" si="18"/>
        <v>0.25</v>
      </c>
      <c r="DG119" s="21" t="str">
        <f t="shared" si="19"/>
        <v>Y</v>
      </c>
      <c r="DH119">
        <v>111</v>
      </c>
      <c r="DI119" s="3">
        <v>44398.570833333331</v>
      </c>
    </row>
    <row r="120" spans="1:113" x14ac:dyDescent="0.35">
      <c r="A120" s="5" t="s">
        <v>1085</v>
      </c>
      <c r="B120" t="s">
        <v>55</v>
      </c>
      <c r="C120" t="s">
        <v>705</v>
      </c>
      <c r="D120" t="s">
        <v>56</v>
      </c>
      <c r="E120" s="6" t="s">
        <v>58</v>
      </c>
      <c r="F120" s="6" t="s">
        <v>73</v>
      </c>
      <c r="G120" s="6" t="s">
        <v>58</v>
      </c>
      <c r="H120" s="6" t="s">
        <v>85</v>
      </c>
      <c r="I120" s="6" t="s">
        <v>968</v>
      </c>
      <c r="J120" s="10">
        <v>7</v>
      </c>
      <c r="K120" s="5">
        <v>5</v>
      </c>
      <c r="L120" s="5">
        <v>5</v>
      </c>
      <c r="M120" s="5">
        <v>5</v>
      </c>
      <c r="N120" s="10">
        <v>3</v>
      </c>
      <c r="O120" s="5">
        <v>4</v>
      </c>
      <c r="P120" s="10">
        <v>2</v>
      </c>
      <c r="Q120" s="5">
        <v>4</v>
      </c>
      <c r="R120" s="10">
        <v>4</v>
      </c>
      <c r="S120" s="5">
        <v>4</v>
      </c>
      <c r="T120" s="10">
        <v>4</v>
      </c>
      <c r="U120" s="5">
        <v>3</v>
      </c>
      <c r="V120" s="10">
        <v>5</v>
      </c>
      <c r="W120" s="5">
        <v>5</v>
      </c>
      <c r="X120" s="10">
        <v>4</v>
      </c>
      <c r="Y120" s="5">
        <v>3</v>
      </c>
      <c r="Z120" s="10">
        <v>2</v>
      </c>
      <c r="AA120" s="5">
        <v>4</v>
      </c>
      <c r="AB120" s="10">
        <v>2</v>
      </c>
      <c r="AC120" s="5">
        <v>2</v>
      </c>
      <c r="AD120" s="10">
        <v>2</v>
      </c>
      <c r="AE120" s="5">
        <v>2</v>
      </c>
      <c r="AF120" s="10">
        <v>2</v>
      </c>
      <c r="AG120" s="5">
        <v>2</v>
      </c>
      <c r="AH120" s="10">
        <v>2</v>
      </c>
      <c r="AI120" s="5">
        <v>2</v>
      </c>
      <c r="AJ120" s="10">
        <v>3</v>
      </c>
      <c r="AK120" s="5">
        <v>4</v>
      </c>
      <c r="AL120" s="10">
        <v>3</v>
      </c>
      <c r="AM120" s="5">
        <v>4</v>
      </c>
      <c r="AN120" s="10">
        <v>3</v>
      </c>
      <c r="AO120" s="5">
        <v>4</v>
      </c>
      <c r="AP120" s="10">
        <v>3</v>
      </c>
      <c r="AQ120" s="5">
        <v>4</v>
      </c>
      <c r="AR120" s="10">
        <v>3</v>
      </c>
      <c r="AS120" s="5">
        <v>3</v>
      </c>
      <c r="AT120" s="21">
        <v>2.9375</v>
      </c>
      <c r="AU120" s="21">
        <v>3.375</v>
      </c>
      <c r="AV120" s="21">
        <f t="shared" si="10"/>
        <v>0.4375</v>
      </c>
      <c r="AW120" s="21" t="str">
        <f t="shared" si="11"/>
        <v>Y</v>
      </c>
      <c r="AX120" s="10">
        <v>4</v>
      </c>
      <c r="AY120" s="5">
        <v>4</v>
      </c>
      <c r="AZ120" s="10">
        <v>2</v>
      </c>
      <c r="BA120" s="5">
        <v>4</v>
      </c>
      <c r="BB120" s="10">
        <v>4</v>
      </c>
      <c r="BC120" s="5">
        <v>3</v>
      </c>
      <c r="BD120" s="10">
        <v>4</v>
      </c>
      <c r="BE120" s="5">
        <v>2</v>
      </c>
      <c r="BF120" s="10">
        <v>4</v>
      </c>
      <c r="BG120" s="5">
        <v>5</v>
      </c>
      <c r="BH120" s="21">
        <v>3.6</v>
      </c>
      <c r="BI120" s="21">
        <v>3.6</v>
      </c>
      <c r="BJ120" s="21">
        <f t="shared" si="12"/>
        <v>0</v>
      </c>
      <c r="BK120" s="21" t="str">
        <f t="shared" si="13"/>
        <v>N</v>
      </c>
      <c r="BL120" s="10">
        <v>4</v>
      </c>
      <c r="BM120" s="5">
        <v>4</v>
      </c>
      <c r="BN120" s="10">
        <v>4</v>
      </c>
      <c r="BO120" s="5">
        <v>5</v>
      </c>
      <c r="BP120" s="10">
        <v>2</v>
      </c>
      <c r="BQ120" s="5">
        <v>5</v>
      </c>
      <c r="BR120" s="10">
        <v>5</v>
      </c>
      <c r="BS120" s="5">
        <v>5</v>
      </c>
      <c r="BT120" s="10">
        <v>3</v>
      </c>
      <c r="BU120" s="5">
        <v>4</v>
      </c>
      <c r="BV120" s="10">
        <v>4</v>
      </c>
      <c r="BW120" s="5">
        <v>4</v>
      </c>
      <c r="BX120" s="10">
        <v>4</v>
      </c>
      <c r="BY120" s="5">
        <v>5</v>
      </c>
      <c r="BZ120" s="10">
        <v>4</v>
      </c>
      <c r="CA120" s="5">
        <v>5</v>
      </c>
      <c r="CB120" s="10">
        <v>4</v>
      </c>
      <c r="CC120" s="5">
        <v>5</v>
      </c>
      <c r="CD120" s="10">
        <v>4</v>
      </c>
      <c r="CE120" s="5">
        <v>5</v>
      </c>
      <c r="CF120" s="21">
        <v>3.8</v>
      </c>
      <c r="CG120" s="21">
        <v>4.5999999999999996</v>
      </c>
      <c r="CH120" s="21">
        <f t="shared" si="14"/>
        <v>0.79999999999999982</v>
      </c>
      <c r="CI120" s="21" t="str">
        <f t="shared" si="15"/>
        <v>Y</v>
      </c>
      <c r="CJ120" s="10">
        <v>3</v>
      </c>
      <c r="CK120" s="5">
        <v>4</v>
      </c>
      <c r="CL120" s="10">
        <v>2</v>
      </c>
      <c r="CM120" s="5">
        <v>3</v>
      </c>
      <c r="CN120" s="10">
        <v>3</v>
      </c>
      <c r="CO120" s="5">
        <v>4</v>
      </c>
      <c r="CP120" s="10">
        <v>4</v>
      </c>
      <c r="CQ120" s="5">
        <v>4</v>
      </c>
      <c r="CR120" s="21">
        <v>3</v>
      </c>
      <c r="CS120" s="21">
        <v>3.75</v>
      </c>
      <c r="CT120" s="21">
        <f t="shared" si="16"/>
        <v>0.75</v>
      </c>
      <c r="CU120" s="21" t="str">
        <f t="shared" si="17"/>
        <v>Y</v>
      </c>
      <c r="CV120" s="10">
        <v>4</v>
      </c>
      <c r="CW120" s="5">
        <v>5</v>
      </c>
      <c r="CX120" s="10">
        <v>4</v>
      </c>
      <c r="CY120" s="5">
        <v>5</v>
      </c>
      <c r="CZ120" s="10">
        <v>2</v>
      </c>
      <c r="DA120" s="5">
        <v>4</v>
      </c>
      <c r="DB120" s="10">
        <v>3</v>
      </c>
      <c r="DC120" s="5">
        <v>4</v>
      </c>
      <c r="DD120" s="21">
        <v>3.25</v>
      </c>
      <c r="DE120" s="21">
        <v>4.75</v>
      </c>
      <c r="DF120" s="21">
        <f t="shared" si="18"/>
        <v>1.5</v>
      </c>
      <c r="DG120" s="21" t="str">
        <f t="shared" si="19"/>
        <v>Y</v>
      </c>
      <c r="DH120">
        <v>141</v>
      </c>
      <c r="DI120" s="3">
        <v>44402.558333333334</v>
      </c>
    </row>
    <row r="121" spans="1:113" x14ac:dyDescent="0.35">
      <c r="A121" s="5" t="s">
        <v>1086</v>
      </c>
      <c r="B121" t="s">
        <v>55</v>
      </c>
      <c r="C121" t="s">
        <v>705</v>
      </c>
      <c r="D121" t="s">
        <v>63</v>
      </c>
      <c r="E121" s="6" t="s">
        <v>58</v>
      </c>
      <c r="F121" s="6" t="s">
        <v>73</v>
      </c>
      <c r="G121" s="6" t="s">
        <v>58</v>
      </c>
      <c r="H121" s="6" t="s">
        <v>85</v>
      </c>
      <c r="I121" s="6" t="s">
        <v>968</v>
      </c>
      <c r="J121" s="10">
        <v>4</v>
      </c>
      <c r="K121" s="5">
        <v>5</v>
      </c>
      <c r="L121" s="5">
        <v>5</v>
      </c>
      <c r="M121" s="5">
        <v>5</v>
      </c>
      <c r="N121" s="10">
        <v>3</v>
      </c>
      <c r="O121" s="5">
        <v>5</v>
      </c>
      <c r="P121" s="10">
        <v>2</v>
      </c>
      <c r="Q121" s="5">
        <v>5</v>
      </c>
      <c r="R121" s="10">
        <v>4</v>
      </c>
      <c r="S121" s="5">
        <v>5</v>
      </c>
      <c r="T121" s="10">
        <v>4</v>
      </c>
      <c r="U121" s="5">
        <v>3</v>
      </c>
      <c r="V121" s="10">
        <v>5</v>
      </c>
      <c r="W121" s="5">
        <v>2</v>
      </c>
      <c r="X121" s="10">
        <v>4</v>
      </c>
      <c r="Y121" s="5">
        <v>5</v>
      </c>
      <c r="Z121" s="10">
        <v>2</v>
      </c>
      <c r="AA121" s="5">
        <v>5</v>
      </c>
      <c r="AB121" s="10">
        <v>2</v>
      </c>
      <c r="AC121" s="5">
        <v>1</v>
      </c>
      <c r="AD121" s="10">
        <v>2</v>
      </c>
      <c r="AE121" s="5">
        <v>5</v>
      </c>
      <c r="AF121" s="10">
        <v>2</v>
      </c>
      <c r="AG121" s="5">
        <v>4</v>
      </c>
      <c r="AH121" s="10">
        <v>2</v>
      </c>
      <c r="AI121" s="5">
        <v>2</v>
      </c>
      <c r="AJ121" s="10">
        <v>3</v>
      </c>
      <c r="AK121" s="5">
        <v>5</v>
      </c>
      <c r="AL121" s="10">
        <v>3</v>
      </c>
      <c r="AM121" s="5">
        <v>5</v>
      </c>
      <c r="AN121" s="10">
        <v>3</v>
      </c>
      <c r="AO121" s="5">
        <v>5</v>
      </c>
      <c r="AP121" s="10">
        <v>3</v>
      </c>
      <c r="AQ121" s="5">
        <v>5</v>
      </c>
      <c r="AR121" s="10">
        <v>3</v>
      </c>
      <c r="AS121" s="5">
        <v>5</v>
      </c>
      <c r="AT121" s="21">
        <v>2.9375</v>
      </c>
      <c r="AU121" s="21">
        <v>4.1875</v>
      </c>
      <c r="AV121" s="21">
        <f t="shared" si="10"/>
        <v>1.25</v>
      </c>
      <c r="AW121" s="21" t="str">
        <f t="shared" si="11"/>
        <v>Y</v>
      </c>
      <c r="AX121" s="10">
        <v>4</v>
      </c>
      <c r="AY121" s="5">
        <v>1</v>
      </c>
      <c r="AZ121" s="10">
        <v>2</v>
      </c>
      <c r="BA121" s="5">
        <v>3</v>
      </c>
      <c r="BB121" s="10">
        <v>4</v>
      </c>
      <c r="BC121" s="5">
        <v>4</v>
      </c>
      <c r="BD121" s="10">
        <v>4</v>
      </c>
      <c r="BE121" s="5">
        <v>2</v>
      </c>
      <c r="BF121" s="10">
        <v>4</v>
      </c>
      <c r="BG121" s="5">
        <v>5</v>
      </c>
      <c r="BH121" s="21">
        <v>3.6</v>
      </c>
      <c r="BI121" s="21">
        <v>3</v>
      </c>
      <c r="BJ121" s="21">
        <f t="shared" si="12"/>
        <v>-0.60000000000000009</v>
      </c>
      <c r="BK121" s="21" t="str">
        <f t="shared" si="13"/>
        <v>N</v>
      </c>
      <c r="BL121" s="10">
        <v>4</v>
      </c>
      <c r="BM121" s="5">
        <v>5</v>
      </c>
      <c r="BN121" s="10">
        <v>4</v>
      </c>
      <c r="BO121" s="5">
        <v>5</v>
      </c>
      <c r="BP121" s="10">
        <v>2</v>
      </c>
      <c r="BQ121" s="5">
        <v>5</v>
      </c>
      <c r="BR121" s="10">
        <v>5</v>
      </c>
      <c r="BS121" s="5">
        <v>5</v>
      </c>
      <c r="BT121" s="10">
        <v>3</v>
      </c>
      <c r="BU121" s="5">
        <v>5</v>
      </c>
      <c r="BV121" s="10">
        <v>4</v>
      </c>
      <c r="BW121" s="5">
        <v>5</v>
      </c>
      <c r="BX121" s="10">
        <v>4</v>
      </c>
      <c r="BY121" s="5">
        <v>5</v>
      </c>
      <c r="BZ121" s="10">
        <v>4</v>
      </c>
      <c r="CA121" s="5">
        <v>5</v>
      </c>
      <c r="CB121" s="10">
        <v>4</v>
      </c>
      <c r="CC121" s="5">
        <v>5</v>
      </c>
      <c r="CD121" s="10">
        <v>4</v>
      </c>
      <c r="CE121" s="5">
        <v>5</v>
      </c>
      <c r="CF121" s="21">
        <v>3.8</v>
      </c>
      <c r="CG121" s="21">
        <v>4.9000000000000004</v>
      </c>
      <c r="CH121" s="21">
        <f t="shared" si="14"/>
        <v>1.1000000000000005</v>
      </c>
      <c r="CI121" s="21" t="str">
        <f t="shared" si="15"/>
        <v>Y</v>
      </c>
      <c r="CJ121" s="10">
        <v>3</v>
      </c>
      <c r="CK121" s="5">
        <v>5</v>
      </c>
      <c r="CL121" s="10">
        <v>2</v>
      </c>
      <c r="CM121" s="5">
        <v>5</v>
      </c>
      <c r="CN121" s="10">
        <v>3</v>
      </c>
      <c r="CO121" s="5">
        <v>5</v>
      </c>
      <c r="CP121" s="10">
        <v>4</v>
      </c>
      <c r="CQ121" s="5">
        <v>5</v>
      </c>
      <c r="CR121" s="21">
        <v>3</v>
      </c>
      <c r="CS121" s="21">
        <v>5</v>
      </c>
      <c r="CT121" s="21">
        <f t="shared" si="16"/>
        <v>2</v>
      </c>
      <c r="CU121" s="21" t="str">
        <f t="shared" si="17"/>
        <v>Y</v>
      </c>
      <c r="CV121" s="10">
        <v>4</v>
      </c>
      <c r="CW121" s="5">
        <v>5</v>
      </c>
      <c r="CX121" s="10">
        <v>4</v>
      </c>
      <c r="CY121" s="5">
        <v>5</v>
      </c>
      <c r="CZ121" s="10">
        <v>2</v>
      </c>
      <c r="DA121" s="5">
        <v>3</v>
      </c>
      <c r="DB121" s="10">
        <v>3</v>
      </c>
      <c r="DC121" s="5">
        <v>5</v>
      </c>
      <c r="DD121" s="21">
        <v>3.25</v>
      </c>
      <c r="DE121" s="21">
        <v>4</v>
      </c>
      <c r="DF121" s="21">
        <f t="shared" si="18"/>
        <v>0.75</v>
      </c>
      <c r="DG121" s="21" t="str">
        <f t="shared" si="19"/>
        <v>Y</v>
      </c>
      <c r="DH121">
        <v>61</v>
      </c>
      <c r="DI121" s="3">
        <v>44391.560416666667</v>
      </c>
    </row>
    <row r="122" spans="1:113" x14ac:dyDescent="0.35">
      <c r="A122" s="5" t="s">
        <v>1087</v>
      </c>
      <c r="B122" t="s">
        <v>55</v>
      </c>
      <c r="C122" t="s">
        <v>702</v>
      </c>
      <c r="D122" t="s">
        <v>63</v>
      </c>
      <c r="E122" s="6" t="s">
        <v>58</v>
      </c>
      <c r="F122" s="6" t="s">
        <v>73</v>
      </c>
      <c r="G122" s="6" t="s">
        <v>58</v>
      </c>
      <c r="H122" s="6" t="s">
        <v>59</v>
      </c>
      <c r="I122" s="6" t="s">
        <v>968</v>
      </c>
      <c r="J122" s="10">
        <v>3</v>
      </c>
      <c r="K122" s="5">
        <v>4</v>
      </c>
      <c r="L122" s="5">
        <v>3</v>
      </c>
      <c r="M122" s="5">
        <v>3</v>
      </c>
      <c r="N122" s="10">
        <v>3</v>
      </c>
      <c r="O122" s="5">
        <v>3</v>
      </c>
      <c r="P122" s="10">
        <v>3</v>
      </c>
      <c r="Q122" s="5">
        <v>3</v>
      </c>
      <c r="R122" s="10">
        <v>4</v>
      </c>
      <c r="S122" s="5">
        <v>3</v>
      </c>
      <c r="T122" s="10">
        <v>3</v>
      </c>
      <c r="U122" s="5">
        <v>3</v>
      </c>
      <c r="V122" s="10">
        <v>3</v>
      </c>
      <c r="W122" s="5">
        <v>2</v>
      </c>
      <c r="X122" s="10">
        <v>2</v>
      </c>
      <c r="Y122" s="5">
        <v>3</v>
      </c>
      <c r="Z122" s="10">
        <v>3</v>
      </c>
      <c r="AA122" s="5">
        <v>3</v>
      </c>
      <c r="AB122" s="10">
        <v>3</v>
      </c>
      <c r="AC122" s="5">
        <v>3</v>
      </c>
      <c r="AD122" s="10">
        <v>3</v>
      </c>
      <c r="AE122" s="5">
        <v>3</v>
      </c>
      <c r="AF122" s="10">
        <v>3</v>
      </c>
      <c r="AG122" s="5">
        <v>3</v>
      </c>
      <c r="AH122" s="10">
        <v>3</v>
      </c>
      <c r="AI122" s="5">
        <v>3</v>
      </c>
      <c r="AJ122" s="10">
        <v>3</v>
      </c>
      <c r="AK122" s="5">
        <v>3</v>
      </c>
      <c r="AL122" s="10">
        <v>3</v>
      </c>
      <c r="AM122" s="5">
        <v>3</v>
      </c>
      <c r="AN122" s="10">
        <v>4</v>
      </c>
      <c r="AO122" s="5">
        <v>3</v>
      </c>
      <c r="AP122" s="10">
        <v>4</v>
      </c>
      <c r="AQ122" s="5">
        <v>3</v>
      </c>
      <c r="AR122" s="10">
        <v>3</v>
      </c>
      <c r="AS122" s="5">
        <v>3</v>
      </c>
      <c r="AT122" s="21">
        <v>3.125</v>
      </c>
      <c r="AU122" s="21">
        <v>2.9375</v>
      </c>
      <c r="AV122" s="21">
        <f t="shared" si="10"/>
        <v>-0.1875</v>
      </c>
      <c r="AW122" s="21" t="str">
        <f t="shared" si="11"/>
        <v>N</v>
      </c>
      <c r="AX122" s="10">
        <v>2</v>
      </c>
      <c r="AY122" s="5">
        <v>2</v>
      </c>
      <c r="AZ122" s="10">
        <v>3</v>
      </c>
      <c r="BA122" s="5">
        <v>3</v>
      </c>
      <c r="BB122" s="10">
        <v>4</v>
      </c>
      <c r="BC122" s="5">
        <v>4</v>
      </c>
      <c r="BD122" s="10">
        <v>2</v>
      </c>
      <c r="BE122" s="5">
        <v>3</v>
      </c>
      <c r="BF122" s="10">
        <v>3</v>
      </c>
      <c r="BG122" s="5">
        <v>3</v>
      </c>
      <c r="BH122" s="21">
        <v>2.8</v>
      </c>
      <c r="BI122" s="21">
        <v>3</v>
      </c>
      <c r="BJ122" s="21">
        <f t="shared" si="12"/>
        <v>0.20000000000000018</v>
      </c>
      <c r="BK122" s="21" t="str">
        <f t="shared" si="13"/>
        <v>Y</v>
      </c>
      <c r="BL122" s="10">
        <v>5</v>
      </c>
      <c r="BM122" s="5">
        <v>3</v>
      </c>
      <c r="BN122" s="10">
        <v>3</v>
      </c>
      <c r="BO122" s="5">
        <v>3</v>
      </c>
      <c r="BP122" s="10">
        <v>3</v>
      </c>
      <c r="BQ122" s="5">
        <v>3</v>
      </c>
      <c r="BR122" s="10">
        <v>3</v>
      </c>
      <c r="BS122" s="5">
        <v>3</v>
      </c>
      <c r="BT122" s="10">
        <v>4</v>
      </c>
      <c r="BU122" s="5">
        <v>3</v>
      </c>
      <c r="BV122" s="10">
        <v>4</v>
      </c>
      <c r="BW122" s="5">
        <v>3</v>
      </c>
      <c r="BX122" s="10">
        <v>3</v>
      </c>
      <c r="BY122" s="5">
        <v>3</v>
      </c>
      <c r="BZ122" s="10">
        <v>3</v>
      </c>
      <c r="CA122" s="5">
        <v>3</v>
      </c>
      <c r="CB122" s="10">
        <v>3</v>
      </c>
      <c r="CC122" s="5">
        <v>3</v>
      </c>
      <c r="CD122" s="10">
        <v>3</v>
      </c>
      <c r="CE122" s="5">
        <v>3</v>
      </c>
      <c r="CF122" s="21">
        <v>3.4</v>
      </c>
      <c r="CG122" s="21">
        <v>3</v>
      </c>
      <c r="CH122" s="21">
        <f t="shared" si="14"/>
        <v>-0.39999999999999991</v>
      </c>
      <c r="CI122" s="21" t="str">
        <f t="shared" si="15"/>
        <v>N</v>
      </c>
      <c r="CJ122" s="10">
        <v>3</v>
      </c>
      <c r="CK122" s="5">
        <v>4</v>
      </c>
      <c r="CL122" s="10">
        <v>3</v>
      </c>
      <c r="CM122" s="5">
        <v>2</v>
      </c>
      <c r="CN122" s="10">
        <v>4</v>
      </c>
      <c r="CO122" s="5">
        <v>4</v>
      </c>
      <c r="CP122" s="10">
        <v>3</v>
      </c>
      <c r="CQ122" s="5">
        <v>4</v>
      </c>
      <c r="CR122" s="21">
        <v>3.25</v>
      </c>
      <c r="CS122" s="21">
        <v>3.5</v>
      </c>
      <c r="CT122" s="21">
        <f t="shared" si="16"/>
        <v>0.25</v>
      </c>
      <c r="CU122" s="21" t="str">
        <f t="shared" si="17"/>
        <v>Y</v>
      </c>
      <c r="CV122" s="10">
        <v>3</v>
      </c>
      <c r="CW122" s="5">
        <v>3</v>
      </c>
      <c r="CX122" s="10">
        <v>3</v>
      </c>
      <c r="CY122" s="5">
        <v>3</v>
      </c>
      <c r="CZ122" s="10">
        <v>3</v>
      </c>
      <c r="DA122" s="5">
        <v>3</v>
      </c>
      <c r="DB122" s="10">
        <v>3</v>
      </c>
      <c r="DC122" s="5">
        <v>3</v>
      </c>
      <c r="DD122" s="21">
        <v>3</v>
      </c>
      <c r="DE122" s="21">
        <v>3.25</v>
      </c>
      <c r="DF122" s="21">
        <f t="shared" si="18"/>
        <v>0.25</v>
      </c>
      <c r="DG122" s="21" t="str">
        <f t="shared" si="19"/>
        <v>Y</v>
      </c>
      <c r="DH122">
        <v>859</v>
      </c>
      <c r="DI122" s="3">
        <v>44441.375694444447</v>
      </c>
    </row>
    <row r="123" spans="1:113" x14ac:dyDescent="0.35">
      <c r="A123" s="5" t="s">
        <v>1088</v>
      </c>
      <c r="B123" t="s">
        <v>55</v>
      </c>
      <c r="C123" t="s">
        <v>705</v>
      </c>
      <c r="D123" t="s">
        <v>56</v>
      </c>
      <c r="E123" s="6" t="s">
        <v>52</v>
      </c>
      <c r="F123" s="6" t="s">
        <v>57</v>
      </c>
      <c r="G123" s="6" t="s">
        <v>58</v>
      </c>
      <c r="H123" s="6" t="s">
        <v>59</v>
      </c>
      <c r="I123" s="6" t="s">
        <v>968</v>
      </c>
      <c r="J123" s="10">
        <v>8</v>
      </c>
      <c r="K123" s="5">
        <v>4</v>
      </c>
      <c r="L123" s="5">
        <v>5</v>
      </c>
      <c r="M123" s="5">
        <v>3</v>
      </c>
      <c r="N123" s="10">
        <v>3</v>
      </c>
      <c r="O123" s="5">
        <v>5</v>
      </c>
      <c r="P123" s="10">
        <v>3</v>
      </c>
      <c r="Q123" s="5">
        <v>5</v>
      </c>
      <c r="R123" s="10">
        <v>3</v>
      </c>
      <c r="S123" s="5">
        <v>5</v>
      </c>
      <c r="T123" s="10">
        <v>3</v>
      </c>
      <c r="U123" s="5">
        <v>5</v>
      </c>
      <c r="V123" s="10">
        <v>3</v>
      </c>
      <c r="W123" s="5">
        <v>4</v>
      </c>
      <c r="X123" s="10">
        <v>3</v>
      </c>
      <c r="Y123" s="5">
        <v>4</v>
      </c>
      <c r="Z123" s="10">
        <v>3</v>
      </c>
      <c r="AA123" s="5">
        <v>5</v>
      </c>
      <c r="AB123" s="10">
        <v>3</v>
      </c>
      <c r="AC123" s="5">
        <v>5</v>
      </c>
      <c r="AD123" s="10">
        <v>3</v>
      </c>
      <c r="AE123" s="5">
        <v>5</v>
      </c>
      <c r="AF123" s="10">
        <v>3</v>
      </c>
      <c r="AG123" s="5">
        <v>4</v>
      </c>
      <c r="AH123" s="10">
        <v>3</v>
      </c>
      <c r="AI123" s="5">
        <v>4</v>
      </c>
      <c r="AJ123" s="10">
        <v>3</v>
      </c>
      <c r="AK123" s="5">
        <v>5</v>
      </c>
      <c r="AL123" s="10">
        <v>3</v>
      </c>
      <c r="AM123" s="5">
        <v>5</v>
      </c>
      <c r="AN123" s="10">
        <v>3</v>
      </c>
      <c r="AO123" s="5">
        <v>5</v>
      </c>
      <c r="AP123" s="10">
        <v>3</v>
      </c>
      <c r="AQ123" s="5">
        <v>5</v>
      </c>
      <c r="AR123" s="10">
        <v>3</v>
      </c>
      <c r="AS123" s="5">
        <v>5</v>
      </c>
      <c r="AT123" s="21">
        <v>3</v>
      </c>
      <c r="AU123" s="21">
        <v>4.75</v>
      </c>
      <c r="AV123" s="21">
        <f t="shared" si="10"/>
        <v>1.75</v>
      </c>
      <c r="AW123" s="21" t="str">
        <f t="shared" si="11"/>
        <v>Y</v>
      </c>
      <c r="AX123" s="10">
        <v>3</v>
      </c>
      <c r="AY123" s="5">
        <v>5</v>
      </c>
      <c r="AZ123" s="10">
        <v>3</v>
      </c>
      <c r="BA123" s="5">
        <v>5</v>
      </c>
      <c r="BB123" s="10">
        <v>3</v>
      </c>
      <c r="BC123" s="5">
        <v>4</v>
      </c>
      <c r="BD123" s="10">
        <v>3</v>
      </c>
      <c r="BE123" s="5">
        <v>3</v>
      </c>
      <c r="BF123" s="10">
        <v>3</v>
      </c>
      <c r="BG123" s="5">
        <v>2</v>
      </c>
      <c r="BH123" s="21">
        <v>3</v>
      </c>
      <c r="BI123" s="21">
        <v>3.8</v>
      </c>
      <c r="BJ123" s="21">
        <f t="shared" si="12"/>
        <v>0.79999999999999982</v>
      </c>
      <c r="BK123" s="21" t="str">
        <f t="shared" si="13"/>
        <v>Y</v>
      </c>
      <c r="BL123" s="10">
        <v>3</v>
      </c>
      <c r="BM123" s="5">
        <v>3</v>
      </c>
      <c r="BN123" s="10">
        <v>3</v>
      </c>
      <c r="BO123" s="5">
        <v>2</v>
      </c>
      <c r="BP123" s="10">
        <v>3</v>
      </c>
      <c r="BQ123" s="5">
        <v>2</v>
      </c>
      <c r="BR123" s="10">
        <v>3</v>
      </c>
      <c r="BS123" s="5">
        <v>5</v>
      </c>
      <c r="BT123" s="10">
        <v>3</v>
      </c>
      <c r="BU123" s="5">
        <v>1</v>
      </c>
      <c r="BV123" s="10">
        <v>3</v>
      </c>
      <c r="BW123" s="5">
        <v>4</v>
      </c>
      <c r="BX123" s="10">
        <v>3</v>
      </c>
      <c r="BY123" s="5">
        <v>5</v>
      </c>
      <c r="BZ123" s="10">
        <v>3</v>
      </c>
      <c r="CA123" s="5">
        <v>4</v>
      </c>
      <c r="CB123" s="10">
        <v>3</v>
      </c>
      <c r="CC123" s="5">
        <v>4</v>
      </c>
      <c r="CD123" s="10">
        <v>3</v>
      </c>
      <c r="CE123" s="5">
        <v>5</v>
      </c>
      <c r="CF123" s="21">
        <v>3</v>
      </c>
      <c r="CG123" s="21">
        <v>3.3</v>
      </c>
      <c r="CH123" s="21">
        <f t="shared" si="14"/>
        <v>0.29999999999999982</v>
      </c>
      <c r="CI123" s="21" t="str">
        <f t="shared" si="15"/>
        <v>Y</v>
      </c>
      <c r="CJ123" s="10">
        <v>3</v>
      </c>
      <c r="CK123" s="5">
        <v>4</v>
      </c>
      <c r="CL123" s="10">
        <v>3</v>
      </c>
      <c r="CM123" s="5">
        <v>5</v>
      </c>
      <c r="CN123" s="10">
        <v>3</v>
      </c>
      <c r="CO123" s="5">
        <v>4</v>
      </c>
      <c r="CP123" s="10">
        <v>3</v>
      </c>
      <c r="CQ123" s="5">
        <v>5</v>
      </c>
      <c r="CR123" s="21">
        <v>3</v>
      </c>
      <c r="CS123" s="21">
        <v>4.5</v>
      </c>
      <c r="CT123" s="21">
        <f t="shared" si="16"/>
        <v>1.5</v>
      </c>
      <c r="CU123" s="21" t="str">
        <f t="shared" si="17"/>
        <v>Y</v>
      </c>
      <c r="CV123" s="10">
        <v>3</v>
      </c>
      <c r="CW123" s="5">
        <v>5</v>
      </c>
      <c r="CX123" s="10">
        <v>3</v>
      </c>
      <c r="CY123" s="5">
        <v>5</v>
      </c>
      <c r="CZ123" s="10">
        <v>3</v>
      </c>
      <c r="DA123" s="5">
        <v>2</v>
      </c>
      <c r="DB123" s="10">
        <v>3</v>
      </c>
      <c r="DC123" s="5">
        <v>4</v>
      </c>
      <c r="DD123" s="21">
        <v>3</v>
      </c>
      <c r="DE123" s="21">
        <v>3.5</v>
      </c>
      <c r="DF123" s="21">
        <f t="shared" si="18"/>
        <v>0.5</v>
      </c>
      <c r="DG123" s="21" t="str">
        <f t="shared" si="19"/>
        <v>Y</v>
      </c>
      <c r="DH123">
        <v>185</v>
      </c>
      <c r="DI123" s="3">
        <v>44414.57916666667</v>
      </c>
    </row>
    <row r="124" spans="1:113" x14ac:dyDescent="0.35">
      <c r="A124" s="5" t="s">
        <v>1089</v>
      </c>
      <c r="B124" t="s">
        <v>55</v>
      </c>
      <c r="C124" t="s">
        <v>705</v>
      </c>
      <c r="D124" t="s">
        <v>56</v>
      </c>
      <c r="E124" s="6" t="s">
        <v>52</v>
      </c>
      <c r="F124" s="6" t="s">
        <v>77</v>
      </c>
      <c r="G124" s="6" t="s">
        <v>58</v>
      </c>
      <c r="H124" s="6" t="s">
        <v>116</v>
      </c>
      <c r="I124" s="6" t="s">
        <v>968</v>
      </c>
      <c r="J124" s="10">
        <v>6</v>
      </c>
      <c r="K124" s="5">
        <v>4</v>
      </c>
      <c r="L124" s="5">
        <v>4</v>
      </c>
      <c r="M124" s="5">
        <v>4</v>
      </c>
      <c r="N124" s="10">
        <v>4</v>
      </c>
      <c r="O124" s="5">
        <v>5</v>
      </c>
      <c r="P124" s="10">
        <v>5</v>
      </c>
      <c r="Q124" s="5">
        <v>5</v>
      </c>
      <c r="R124" s="10">
        <v>5</v>
      </c>
      <c r="S124" s="5">
        <v>5</v>
      </c>
      <c r="T124" s="10">
        <v>5</v>
      </c>
      <c r="U124" s="5">
        <v>4</v>
      </c>
      <c r="V124" s="10">
        <v>4</v>
      </c>
      <c r="W124" s="5">
        <v>3</v>
      </c>
      <c r="X124" s="10">
        <v>4</v>
      </c>
      <c r="Y124" s="5">
        <v>5</v>
      </c>
      <c r="Z124" s="10">
        <v>5</v>
      </c>
      <c r="AA124" s="5">
        <v>5</v>
      </c>
      <c r="AB124" s="10">
        <v>5</v>
      </c>
      <c r="AC124" s="5">
        <v>4</v>
      </c>
      <c r="AD124" s="10">
        <v>3</v>
      </c>
      <c r="AE124" s="5">
        <v>5</v>
      </c>
      <c r="AF124" s="10">
        <v>3</v>
      </c>
      <c r="AG124" s="5">
        <v>4</v>
      </c>
      <c r="AH124" s="10">
        <v>3</v>
      </c>
      <c r="AI124" s="5">
        <v>4</v>
      </c>
      <c r="AJ124" s="10">
        <v>5</v>
      </c>
      <c r="AK124" s="5">
        <v>5</v>
      </c>
      <c r="AL124" s="10">
        <v>5</v>
      </c>
      <c r="AM124" s="5">
        <v>5</v>
      </c>
      <c r="AN124" s="10">
        <v>5</v>
      </c>
      <c r="AO124" s="5">
        <v>5</v>
      </c>
      <c r="AP124" s="10">
        <v>5</v>
      </c>
      <c r="AQ124" s="5">
        <v>5</v>
      </c>
      <c r="AR124" s="10">
        <v>5</v>
      </c>
      <c r="AS124" s="5">
        <v>5</v>
      </c>
      <c r="AT124" s="21">
        <v>4.4375</v>
      </c>
      <c r="AU124" s="21">
        <v>4.625</v>
      </c>
      <c r="AV124" s="21">
        <f t="shared" si="10"/>
        <v>0.1875</v>
      </c>
      <c r="AW124" s="21" t="str">
        <f t="shared" si="11"/>
        <v>Y</v>
      </c>
      <c r="AX124" s="10">
        <v>5</v>
      </c>
      <c r="AY124" s="5">
        <v>4</v>
      </c>
      <c r="AZ124" s="10">
        <v>3</v>
      </c>
      <c r="BA124" s="5">
        <v>3</v>
      </c>
      <c r="BB124" s="10">
        <v>3</v>
      </c>
      <c r="BC124" s="5">
        <v>4</v>
      </c>
      <c r="BD124" s="10">
        <v>4</v>
      </c>
      <c r="BE124" s="5">
        <v>2</v>
      </c>
      <c r="BF124" s="10">
        <v>3</v>
      </c>
      <c r="BG124" s="5">
        <v>4</v>
      </c>
      <c r="BH124" s="21">
        <v>3.6</v>
      </c>
      <c r="BI124" s="21">
        <v>3.4</v>
      </c>
      <c r="BJ124" s="21">
        <f t="shared" si="12"/>
        <v>-0.20000000000000018</v>
      </c>
      <c r="BK124" s="21" t="str">
        <f t="shared" si="13"/>
        <v>N</v>
      </c>
      <c r="BL124" s="10">
        <v>3</v>
      </c>
      <c r="BM124" s="5">
        <v>4</v>
      </c>
      <c r="BN124" s="10">
        <v>5</v>
      </c>
      <c r="BO124" s="5">
        <v>5</v>
      </c>
      <c r="BP124" s="10">
        <v>2</v>
      </c>
      <c r="BQ124" s="5">
        <v>4</v>
      </c>
      <c r="BR124" s="10">
        <v>5</v>
      </c>
      <c r="BS124" s="5">
        <v>5</v>
      </c>
      <c r="BT124" s="10">
        <v>5</v>
      </c>
      <c r="BU124" s="5">
        <v>1</v>
      </c>
      <c r="BV124" s="10">
        <v>5</v>
      </c>
      <c r="BW124" s="5">
        <v>5</v>
      </c>
      <c r="BX124" s="10">
        <v>4</v>
      </c>
      <c r="BY124" s="5">
        <v>5</v>
      </c>
      <c r="BZ124" s="10">
        <v>4</v>
      </c>
      <c r="CA124" s="5">
        <v>4</v>
      </c>
      <c r="CB124" s="10">
        <v>3</v>
      </c>
      <c r="CC124" s="5">
        <v>5</v>
      </c>
      <c r="CD124" s="10">
        <v>3</v>
      </c>
      <c r="CE124" s="5">
        <v>4</v>
      </c>
      <c r="CF124" s="21">
        <v>3.9</v>
      </c>
      <c r="CG124" s="21">
        <v>4.0999999999999996</v>
      </c>
      <c r="CH124" s="21">
        <f t="shared" si="14"/>
        <v>0.19999999999999973</v>
      </c>
      <c r="CI124" s="21" t="str">
        <f t="shared" si="15"/>
        <v>Y</v>
      </c>
      <c r="CJ124" s="10">
        <v>3</v>
      </c>
      <c r="CK124" s="5">
        <v>4</v>
      </c>
      <c r="CL124" s="10">
        <v>5</v>
      </c>
      <c r="CM124" s="5">
        <v>4</v>
      </c>
      <c r="CN124" s="10">
        <v>5</v>
      </c>
      <c r="CO124" s="5">
        <v>5</v>
      </c>
      <c r="CP124" s="10">
        <v>5</v>
      </c>
      <c r="CQ124" s="5">
        <v>5</v>
      </c>
      <c r="CR124" s="21">
        <v>4.5</v>
      </c>
      <c r="CS124" s="21">
        <v>4.5</v>
      </c>
      <c r="CT124" s="21">
        <f t="shared" si="16"/>
        <v>0</v>
      </c>
      <c r="CU124" s="21" t="str">
        <f t="shared" si="17"/>
        <v>N</v>
      </c>
      <c r="CV124" s="10">
        <v>5</v>
      </c>
      <c r="CW124" s="5">
        <v>5</v>
      </c>
      <c r="CX124" s="10">
        <v>4</v>
      </c>
      <c r="CY124" s="5">
        <v>5</v>
      </c>
      <c r="CZ124" s="10">
        <v>2</v>
      </c>
      <c r="DA124" s="5">
        <v>3</v>
      </c>
      <c r="DB124" s="10">
        <v>2</v>
      </c>
      <c r="DC124" s="5">
        <v>2</v>
      </c>
      <c r="DD124" s="21">
        <v>3.25</v>
      </c>
      <c r="DE124" s="21">
        <v>4</v>
      </c>
      <c r="DF124" s="21">
        <f t="shared" si="18"/>
        <v>0.75</v>
      </c>
      <c r="DG124" s="21" t="str">
        <f t="shared" si="19"/>
        <v>Y</v>
      </c>
      <c r="DH124">
        <v>857</v>
      </c>
      <c r="DI124" s="3">
        <v>44441.371527777781</v>
      </c>
    </row>
    <row r="125" spans="1:113" x14ac:dyDescent="0.35">
      <c r="A125" s="5" t="s">
        <v>1090</v>
      </c>
      <c r="B125" t="s">
        <v>334</v>
      </c>
      <c r="C125" t="s">
        <v>705</v>
      </c>
      <c r="D125" t="s">
        <v>56</v>
      </c>
      <c r="E125" s="6" t="s">
        <v>52</v>
      </c>
      <c r="F125" s="6" t="s">
        <v>77</v>
      </c>
      <c r="G125" s="6" t="s">
        <v>58</v>
      </c>
      <c r="H125" s="6" t="s">
        <v>116</v>
      </c>
      <c r="I125" s="6" t="s">
        <v>968</v>
      </c>
      <c r="J125" s="10">
        <v>6</v>
      </c>
      <c r="K125" s="5">
        <v>3</v>
      </c>
      <c r="L125" s="5">
        <v>3</v>
      </c>
      <c r="M125" s="5">
        <v>3</v>
      </c>
      <c r="N125" s="10">
        <v>3</v>
      </c>
      <c r="O125" s="5">
        <v>3</v>
      </c>
      <c r="P125" s="10">
        <v>4</v>
      </c>
      <c r="Q125" s="5">
        <v>4</v>
      </c>
      <c r="R125" s="10">
        <v>3</v>
      </c>
      <c r="S125" s="5">
        <v>3</v>
      </c>
      <c r="T125" s="10">
        <v>4</v>
      </c>
      <c r="U125" s="5">
        <v>4</v>
      </c>
      <c r="V125" s="10">
        <v>4</v>
      </c>
      <c r="W125" s="5">
        <v>3</v>
      </c>
      <c r="X125" s="10">
        <v>3</v>
      </c>
      <c r="Y125" s="5">
        <v>3</v>
      </c>
      <c r="Z125" s="10">
        <v>5</v>
      </c>
      <c r="AA125" s="5">
        <v>5</v>
      </c>
      <c r="AB125" s="10">
        <v>3</v>
      </c>
      <c r="AC125" s="5">
        <v>4</v>
      </c>
      <c r="AD125" s="10">
        <v>4</v>
      </c>
      <c r="AE125" s="5">
        <v>3</v>
      </c>
      <c r="AF125" s="10">
        <v>3</v>
      </c>
      <c r="AG125" s="5">
        <v>4</v>
      </c>
      <c r="AH125" s="10">
        <v>2</v>
      </c>
      <c r="AI125" s="5">
        <v>4</v>
      </c>
      <c r="AJ125" s="10">
        <v>3</v>
      </c>
      <c r="AK125" s="5">
        <v>4</v>
      </c>
      <c r="AL125" s="10">
        <v>4</v>
      </c>
      <c r="AM125" s="5">
        <v>5</v>
      </c>
      <c r="AN125" s="10">
        <v>5</v>
      </c>
      <c r="AO125" s="5">
        <v>3</v>
      </c>
      <c r="AP125" s="10">
        <v>5</v>
      </c>
      <c r="AQ125" s="5">
        <v>3</v>
      </c>
      <c r="AR125" s="10">
        <v>3</v>
      </c>
      <c r="AS125" s="5">
        <v>3</v>
      </c>
      <c r="AT125" s="21">
        <v>3.625</v>
      </c>
      <c r="AU125" s="21">
        <v>3.625</v>
      </c>
      <c r="AV125" s="21">
        <f t="shared" si="10"/>
        <v>0</v>
      </c>
      <c r="AW125" s="21" t="str">
        <f t="shared" si="11"/>
        <v>N</v>
      </c>
      <c r="AX125" s="10">
        <v>3</v>
      </c>
      <c r="AY125" s="5">
        <v>3</v>
      </c>
      <c r="AZ125" s="10">
        <v>2</v>
      </c>
      <c r="BA125" s="5">
        <v>3</v>
      </c>
      <c r="BB125" s="10">
        <v>4</v>
      </c>
      <c r="BC125" s="5">
        <v>3</v>
      </c>
      <c r="BD125" s="10">
        <v>3</v>
      </c>
      <c r="BE125" s="5">
        <v>2</v>
      </c>
      <c r="BF125" s="10">
        <v>4</v>
      </c>
      <c r="BG125" s="5">
        <v>4</v>
      </c>
      <c r="BH125" s="21">
        <v>3.2</v>
      </c>
      <c r="BI125" s="21">
        <v>3</v>
      </c>
      <c r="BJ125" s="21">
        <f t="shared" si="12"/>
        <v>-0.20000000000000018</v>
      </c>
      <c r="BK125" s="21" t="str">
        <f t="shared" si="13"/>
        <v>N</v>
      </c>
      <c r="BL125" s="10">
        <v>5</v>
      </c>
      <c r="BM125" s="5">
        <v>4</v>
      </c>
      <c r="BN125" s="10">
        <v>4</v>
      </c>
      <c r="BO125" s="5">
        <v>4</v>
      </c>
      <c r="BP125" s="10">
        <v>4</v>
      </c>
      <c r="BQ125" s="5">
        <v>4</v>
      </c>
      <c r="BR125" s="10">
        <v>5</v>
      </c>
      <c r="BS125" s="5">
        <v>5</v>
      </c>
      <c r="BT125" s="10">
        <v>3</v>
      </c>
      <c r="BU125" s="5">
        <v>3</v>
      </c>
      <c r="BV125" s="10">
        <v>4</v>
      </c>
      <c r="BW125" s="5">
        <v>4</v>
      </c>
      <c r="BX125" s="10">
        <v>4</v>
      </c>
      <c r="BY125" s="5">
        <v>4</v>
      </c>
      <c r="BZ125" s="10">
        <v>4</v>
      </c>
      <c r="CA125" s="5">
        <v>4</v>
      </c>
      <c r="CB125" s="10">
        <v>4</v>
      </c>
      <c r="CC125" s="5">
        <v>4</v>
      </c>
      <c r="CD125" s="10">
        <v>4</v>
      </c>
      <c r="CE125" s="5">
        <v>4</v>
      </c>
      <c r="CF125" s="21">
        <v>4.0999999999999996</v>
      </c>
      <c r="CG125" s="21">
        <v>4</v>
      </c>
      <c r="CH125" s="21">
        <f t="shared" si="14"/>
        <v>-9.9999999999999645E-2</v>
      </c>
      <c r="CI125" s="21" t="str">
        <f t="shared" si="15"/>
        <v>N</v>
      </c>
      <c r="CJ125" s="10">
        <v>4</v>
      </c>
      <c r="CK125" s="5">
        <v>4</v>
      </c>
      <c r="CL125" s="10">
        <v>3</v>
      </c>
      <c r="CM125" s="5">
        <v>4</v>
      </c>
      <c r="CN125" s="10">
        <v>3</v>
      </c>
      <c r="CO125" s="5">
        <v>4</v>
      </c>
      <c r="CP125" s="10">
        <v>3</v>
      </c>
      <c r="CQ125" s="5">
        <v>4</v>
      </c>
      <c r="CR125" s="21">
        <v>3.25</v>
      </c>
      <c r="CS125" s="21">
        <v>4</v>
      </c>
      <c r="CT125" s="21">
        <f t="shared" si="16"/>
        <v>0.75</v>
      </c>
      <c r="CU125" s="21" t="str">
        <f t="shared" si="17"/>
        <v>Y</v>
      </c>
      <c r="CV125" s="10">
        <v>3</v>
      </c>
      <c r="CW125" s="5">
        <v>3</v>
      </c>
      <c r="CX125" s="10">
        <v>3</v>
      </c>
      <c r="CY125" s="5">
        <v>3</v>
      </c>
      <c r="CZ125" s="10">
        <v>2</v>
      </c>
      <c r="DA125" s="5">
        <v>3</v>
      </c>
      <c r="DB125" s="10">
        <v>2</v>
      </c>
      <c r="DC125" s="5">
        <v>3</v>
      </c>
      <c r="DD125" s="21">
        <v>2.5</v>
      </c>
      <c r="DE125" s="21">
        <v>3.25</v>
      </c>
      <c r="DF125" s="21">
        <f t="shared" si="18"/>
        <v>0.75</v>
      </c>
      <c r="DG125" s="21" t="str">
        <f t="shared" si="19"/>
        <v>Y</v>
      </c>
      <c r="DH125">
        <v>34</v>
      </c>
      <c r="DI125" s="3">
        <v>44385.67291666667</v>
      </c>
    </row>
    <row r="126" spans="1:113" x14ac:dyDescent="0.35">
      <c r="A126" s="5" t="s">
        <v>1091</v>
      </c>
      <c r="B126" t="s">
        <v>334</v>
      </c>
      <c r="C126" t="s">
        <v>705</v>
      </c>
      <c r="D126" t="s">
        <v>63</v>
      </c>
      <c r="E126" s="6" t="s">
        <v>52</v>
      </c>
      <c r="F126" s="6" t="s">
        <v>64</v>
      </c>
      <c r="G126" s="6" t="s">
        <v>58</v>
      </c>
      <c r="H126" s="6" t="s">
        <v>85</v>
      </c>
      <c r="I126" s="6" t="s">
        <v>968</v>
      </c>
      <c r="J126" s="10">
        <v>6</v>
      </c>
      <c r="K126" s="5">
        <v>5</v>
      </c>
      <c r="L126" s="5">
        <v>5</v>
      </c>
      <c r="M126" s="5">
        <v>5</v>
      </c>
      <c r="N126" s="10">
        <v>5</v>
      </c>
      <c r="O126" s="5">
        <v>5</v>
      </c>
      <c r="P126" s="10">
        <v>5</v>
      </c>
      <c r="Q126" s="5">
        <v>1</v>
      </c>
      <c r="R126" s="10">
        <v>5</v>
      </c>
      <c r="S126" s="5">
        <v>5</v>
      </c>
      <c r="T126" s="10">
        <v>3</v>
      </c>
      <c r="U126" s="5">
        <v>5</v>
      </c>
      <c r="V126" s="10">
        <v>4</v>
      </c>
      <c r="W126" s="5">
        <v>5</v>
      </c>
      <c r="X126" s="10">
        <v>4</v>
      </c>
      <c r="Y126" s="5">
        <v>4</v>
      </c>
      <c r="Z126" s="10">
        <v>4</v>
      </c>
      <c r="AA126" s="5">
        <v>5</v>
      </c>
      <c r="AB126" s="10">
        <v>1</v>
      </c>
      <c r="AC126" s="5">
        <v>1</v>
      </c>
      <c r="AD126" s="10">
        <v>5</v>
      </c>
      <c r="AE126" s="5">
        <v>5</v>
      </c>
      <c r="AF126" s="10">
        <v>3</v>
      </c>
      <c r="AG126" s="5">
        <v>4</v>
      </c>
      <c r="AH126" s="10">
        <v>4</v>
      </c>
      <c r="AI126" s="5">
        <v>5</v>
      </c>
      <c r="AJ126" s="10">
        <v>5</v>
      </c>
      <c r="AK126" s="5">
        <v>5</v>
      </c>
      <c r="AL126" s="10">
        <v>5</v>
      </c>
      <c r="AM126" s="5">
        <v>5</v>
      </c>
      <c r="AN126" s="10">
        <v>5</v>
      </c>
      <c r="AO126" s="5">
        <v>5</v>
      </c>
      <c r="AP126" s="10">
        <v>5</v>
      </c>
      <c r="AQ126" s="5">
        <v>5</v>
      </c>
      <c r="AR126" s="10">
        <v>5</v>
      </c>
      <c r="AS126" s="5">
        <v>5</v>
      </c>
      <c r="AT126" s="21">
        <v>4.25</v>
      </c>
      <c r="AU126" s="21">
        <v>4.375</v>
      </c>
      <c r="AV126" s="21">
        <f t="shared" si="10"/>
        <v>0.125</v>
      </c>
      <c r="AW126" s="21" t="str">
        <f t="shared" si="11"/>
        <v>Y</v>
      </c>
      <c r="AX126" s="10">
        <v>4</v>
      </c>
      <c r="AY126" s="5">
        <v>5</v>
      </c>
      <c r="AZ126" s="10">
        <v>2</v>
      </c>
      <c r="BA126" s="5">
        <v>2</v>
      </c>
      <c r="BB126" s="10">
        <v>3</v>
      </c>
      <c r="BC126" s="5">
        <v>4</v>
      </c>
      <c r="BD126" s="10">
        <v>3</v>
      </c>
      <c r="BE126" s="5">
        <v>1</v>
      </c>
      <c r="BF126" s="10">
        <v>4</v>
      </c>
      <c r="BG126" s="5">
        <v>5</v>
      </c>
      <c r="BH126" s="21">
        <v>3.2</v>
      </c>
      <c r="BI126" s="21">
        <v>3.4</v>
      </c>
      <c r="BJ126" s="21">
        <f t="shared" si="12"/>
        <v>0.19999999999999973</v>
      </c>
      <c r="BK126" s="21" t="str">
        <f t="shared" si="13"/>
        <v>Y</v>
      </c>
      <c r="BL126" s="10">
        <v>4</v>
      </c>
      <c r="BM126" s="5">
        <v>5</v>
      </c>
      <c r="BN126" s="10">
        <v>5</v>
      </c>
      <c r="BO126" s="5">
        <v>3</v>
      </c>
      <c r="BP126" s="10">
        <v>3</v>
      </c>
      <c r="BQ126" s="5">
        <v>5</v>
      </c>
      <c r="BR126" s="10">
        <v>5</v>
      </c>
      <c r="BS126" s="5">
        <v>5</v>
      </c>
      <c r="BT126" s="10">
        <v>5</v>
      </c>
      <c r="BU126" s="5">
        <v>5</v>
      </c>
      <c r="BV126" s="10">
        <v>5</v>
      </c>
      <c r="BW126" s="5">
        <v>5</v>
      </c>
      <c r="BX126" s="10">
        <v>5</v>
      </c>
      <c r="BY126" s="5">
        <v>5</v>
      </c>
      <c r="BZ126" s="10">
        <v>5</v>
      </c>
      <c r="CA126" s="5">
        <v>5</v>
      </c>
      <c r="CB126" s="10">
        <v>4</v>
      </c>
      <c r="CC126" s="5">
        <v>4</v>
      </c>
      <c r="CD126" s="10">
        <v>3</v>
      </c>
      <c r="CE126" s="5">
        <v>5</v>
      </c>
      <c r="CF126" s="21">
        <v>4.4000000000000004</v>
      </c>
      <c r="CG126" s="21">
        <v>4.5</v>
      </c>
      <c r="CH126" s="21">
        <f t="shared" si="14"/>
        <v>9.9999999999999645E-2</v>
      </c>
      <c r="CI126" s="21" t="str">
        <f t="shared" si="15"/>
        <v>Y</v>
      </c>
      <c r="CJ126" s="10">
        <v>4</v>
      </c>
      <c r="CK126" s="5">
        <v>5</v>
      </c>
      <c r="CL126" s="10">
        <v>4</v>
      </c>
      <c r="CM126" s="5">
        <v>5</v>
      </c>
      <c r="CN126" s="10">
        <v>4</v>
      </c>
      <c r="CO126" s="5">
        <v>5</v>
      </c>
      <c r="CP126" s="10">
        <v>4</v>
      </c>
      <c r="CQ126" s="5">
        <v>5</v>
      </c>
      <c r="CR126" s="21">
        <v>4</v>
      </c>
      <c r="CS126" s="21">
        <v>5</v>
      </c>
      <c r="CT126" s="21">
        <f t="shared" si="16"/>
        <v>1</v>
      </c>
      <c r="CU126" s="21" t="str">
        <f t="shared" si="17"/>
        <v>Y</v>
      </c>
      <c r="CV126" s="10">
        <v>2</v>
      </c>
      <c r="CW126" s="5">
        <v>1</v>
      </c>
      <c r="CX126" s="10">
        <v>5</v>
      </c>
      <c r="CY126" s="5">
        <v>5</v>
      </c>
      <c r="CZ126" s="10">
        <v>3</v>
      </c>
      <c r="DA126" s="5">
        <v>3</v>
      </c>
      <c r="DB126" s="10">
        <v>4</v>
      </c>
      <c r="DC126" s="5">
        <v>4</v>
      </c>
      <c r="DD126" s="21">
        <v>3.5</v>
      </c>
      <c r="DE126" s="21">
        <v>3</v>
      </c>
      <c r="DF126" s="21">
        <f t="shared" si="18"/>
        <v>-0.5</v>
      </c>
      <c r="DG126" s="21" t="str">
        <f t="shared" si="19"/>
        <v>N</v>
      </c>
      <c r="DH126">
        <v>113</v>
      </c>
      <c r="DI126" s="3">
        <v>44398.587500000001</v>
      </c>
    </row>
    <row r="127" spans="1:113" x14ac:dyDescent="0.35">
      <c r="A127" s="5" t="s">
        <v>1092</v>
      </c>
      <c r="B127" t="s">
        <v>334</v>
      </c>
      <c r="C127" t="s">
        <v>705</v>
      </c>
      <c r="D127" t="s">
        <v>56</v>
      </c>
      <c r="E127" s="6" t="s">
        <v>58</v>
      </c>
      <c r="F127" s="6" t="s">
        <v>73</v>
      </c>
      <c r="G127" s="6" t="s">
        <v>58</v>
      </c>
      <c r="H127" s="6" t="s">
        <v>59</v>
      </c>
      <c r="I127" s="6" t="s">
        <v>968</v>
      </c>
      <c r="J127" s="10">
        <v>3</v>
      </c>
      <c r="K127" s="5">
        <v>3</v>
      </c>
      <c r="L127" s="5">
        <v>2</v>
      </c>
      <c r="M127" s="5">
        <v>4</v>
      </c>
      <c r="N127" s="10">
        <v>5</v>
      </c>
      <c r="O127" s="5">
        <v>4</v>
      </c>
      <c r="P127" s="10">
        <v>2</v>
      </c>
      <c r="Q127" s="5">
        <v>3</v>
      </c>
      <c r="R127" s="10">
        <v>5</v>
      </c>
      <c r="S127" s="5">
        <v>3</v>
      </c>
      <c r="T127" s="10">
        <v>3</v>
      </c>
      <c r="U127" s="5">
        <v>3</v>
      </c>
      <c r="V127" s="10">
        <v>3</v>
      </c>
      <c r="W127" s="5">
        <v>3</v>
      </c>
      <c r="X127" s="10">
        <v>4</v>
      </c>
      <c r="Y127" s="5">
        <v>3</v>
      </c>
      <c r="Z127" s="10">
        <v>5</v>
      </c>
      <c r="AA127" s="5">
        <v>5</v>
      </c>
      <c r="AB127" s="10">
        <v>5</v>
      </c>
      <c r="AC127" s="5">
        <v>5</v>
      </c>
      <c r="AD127" s="10">
        <v>3</v>
      </c>
      <c r="AE127" s="5">
        <v>3</v>
      </c>
      <c r="AF127" s="10">
        <v>4</v>
      </c>
      <c r="AG127" s="5">
        <v>4</v>
      </c>
      <c r="AH127" s="10">
        <v>4</v>
      </c>
      <c r="AI127" s="5">
        <v>4</v>
      </c>
      <c r="AJ127" s="10">
        <v>3</v>
      </c>
      <c r="AK127" s="5">
        <v>3</v>
      </c>
      <c r="AL127" s="10">
        <v>4</v>
      </c>
      <c r="AM127" s="5">
        <v>3</v>
      </c>
      <c r="AN127" s="10">
        <v>4</v>
      </c>
      <c r="AO127" s="5">
        <v>3</v>
      </c>
      <c r="AP127" s="10">
        <v>3</v>
      </c>
      <c r="AQ127" s="5">
        <v>3</v>
      </c>
      <c r="AR127" s="10">
        <v>3</v>
      </c>
      <c r="AS127" s="5">
        <v>3</v>
      </c>
      <c r="AT127" s="21">
        <v>3.75</v>
      </c>
      <c r="AU127" s="21">
        <v>3.4375</v>
      </c>
      <c r="AV127" s="21">
        <f t="shared" si="10"/>
        <v>-0.3125</v>
      </c>
      <c r="AW127" s="21" t="str">
        <f t="shared" si="11"/>
        <v>N</v>
      </c>
      <c r="AX127" s="10">
        <v>4</v>
      </c>
      <c r="AY127" s="5">
        <v>4</v>
      </c>
      <c r="AZ127" s="10">
        <v>3</v>
      </c>
      <c r="BA127" s="5">
        <v>3</v>
      </c>
      <c r="BB127" s="10">
        <v>3</v>
      </c>
      <c r="BC127" s="5">
        <v>3</v>
      </c>
      <c r="BD127" s="10">
        <v>3</v>
      </c>
      <c r="BE127" s="5">
        <v>3</v>
      </c>
      <c r="BF127" s="10">
        <v>4</v>
      </c>
      <c r="BG127" s="5">
        <v>4</v>
      </c>
      <c r="BH127" s="21">
        <v>3.4</v>
      </c>
      <c r="BI127" s="21">
        <v>3.4</v>
      </c>
      <c r="BJ127" s="21">
        <f t="shared" si="12"/>
        <v>0</v>
      </c>
      <c r="BK127" s="21" t="str">
        <f t="shared" si="13"/>
        <v>N</v>
      </c>
      <c r="BL127" s="10">
        <v>4</v>
      </c>
      <c r="BM127" s="5">
        <v>3</v>
      </c>
      <c r="BN127" s="10">
        <v>4</v>
      </c>
      <c r="BO127" s="5">
        <v>3</v>
      </c>
      <c r="BP127" s="10">
        <v>3</v>
      </c>
      <c r="BQ127" s="5">
        <v>3</v>
      </c>
      <c r="BR127" s="10">
        <v>4</v>
      </c>
      <c r="BS127" s="5">
        <v>5</v>
      </c>
      <c r="BT127" s="10">
        <v>3</v>
      </c>
      <c r="BU127" s="5">
        <v>3</v>
      </c>
      <c r="BV127" s="10">
        <v>3</v>
      </c>
      <c r="BW127" s="5">
        <v>3</v>
      </c>
      <c r="BX127" s="10">
        <v>3</v>
      </c>
      <c r="BY127" s="5">
        <v>3</v>
      </c>
      <c r="BZ127" s="10">
        <v>3</v>
      </c>
      <c r="CA127" s="5">
        <v>4</v>
      </c>
      <c r="CB127" s="10">
        <v>3</v>
      </c>
      <c r="CC127" s="5">
        <v>3</v>
      </c>
      <c r="CD127" s="10">
        <v>5</v>
      </c>
      <c r="CE127" s="5">
        <v>5</v>
      </c>
      <c r="CF127" s="21">
        <v>3.5</v>
      </c>
      <c r="CG127" s="21">
        <v>3.5</v>
      </c>
      <c r="CH127" s="21">
        <f t="shared" si="14"/>
        <v>0</v>
      </c>
      <c r="CI127" s="21" t="str">
        <f t="shared" si="15"/>
        <v>N</v>
      </c>
      <c r="CJ127" s="10">
        <v>4</v>
      </c>
      <c r="CK127" s="5">
        <v>4</v>
      </c>
      <c r="CL127" s="10">
        <v>4</v>
      </c>
      <c r="CM127" s="5">
        <v>3</v>
      </c>
      <c r="CN127" s="10">
        <v>4</v>
      </c>
      <c r="CO127" s="5">
        <v>3</v>
      </c>
      <c r="CP127" s="10">
        <v>4</v>
      </c>
      <c r="CQ127" s="5">
        <v>4</v>
      </c>
      <c r="CR127" s="21">
        <v>4</v>
      </c>
      <c r="CS127" s="21">
        <v>3.5</v>
      </c>
      <c r="CT127" s="21">
        <f t="shared" si="16"/>
        <v>-0.5</v>
      </c>
      <c r="CU127" s="21" t="str">
        <f t="shared" si="17"/>
        <v>N</v>
      </c>
      <c r="CV127" s="10">
        <v>4</v>
      </c>
      <c r="CW127" s="5">
        <v>3</v>
      </c>
      <c r="CX127" s="10">
        <v>4</v>
      </c>
      <c r="CY127" s="5">
        <v>3</v>
      </c>
      <c r="CZ127" s="10">
        <v>3</v>
      </c>
      <c r="DA127" s="5">
        <v>3</v>
      </c>
      <c r="DB127" s="10">
        <v>3</v>
      </c>
      <c r="DC127" s="5">
        <v>3</v>
      </c>
      <c r="DD127" s="21">
        <v>3.5</v>
      </c>
      <c r="DE127" s="21">
        <v>3.5</v>
      </c>
      <c r="DF127" s="21">
        <f t="shared" si="18"/>
        <v>0</v>
      </c>
      <c r="DG127" s="21" t="str">
        <f t="shared" si="19"/>
        <v>N</v>
      </c>
      <c r="DH127">
        <v>70</v>
      </c>
      <c r="DI127" s="3">
        <v>44391.757638888892</v>
      </c>
    </row>
    <row r="128" spans="1:113" x14ac:dyDescent="0.35">
      <c r="A128" s="5" t="s">
        <v>1093</v>
      </c>
      <c r="B128" t="s">
        <v>334</v>
      </c>
      <c r="C128" t="s">
        <v>703</v>
      </c>
      <c r="D128" t="s">
        <v>56</v>
      </c>
      <c r="E128" s="6" t="s">
        <v>58</v>
      </c>
      <c r="F128" s="6" t="s">
        <v>73</v>
      </c>
      <c r="G128" s="6" t="s">
        <v>58</v>
      </c>
      <c r="H128" s="6" t="s">
        <v>80</v>
      </c>
      <c r="I128" s="6" t="s">
        <v>968</v>
      </c>
      <c r="J128" s="10">
        <v>3</v>
      </c>
      <c r="K128" s="5">
        <v>3</v>
      </c>
      <c r="L128" s="5">
        <v>3</v>
      </c>
      <c r="M128" s="5">
        <v>4</v>
      </c>
      <c r="N128" s="10">
        <v>4</v>
      </c>
      <c r="O128" s="5">
        <v>5</v>
      </c>
      <c r="P128" s="10">
        <v>4</v>
      </c>
      <c r="Q128" s="5">
        <v>5</v>
      </c>
      <c r="R128" s="10">
        <v>4</v>
      </c>
      <c r="S128" s="5">
        <v>5</v>
      </c>
      <c r="T128" s="10">
        <v>5</v>
      </c>
      <c r="U128" s="5">
        <v>5</v>
      </c>
      <c r="V128" s="10">
        <v>4</v>
      </c>
      <c r="W128" s="5">
        <v>5</v>
      </c>
      <c r="X128" s="10">
        <v>4</v>
      </c>
      <c r="Y128" s="5">
        <v>5</v>
      </c>
      <c r="Z128" s="10">
        <v>5</v>
      </c>
      <c r="AA128" s="5">
        <v>5</v>
      </c>
      <c r="AB128" s="10">
        <v>5</v>
      </c>
      <c r="AC128" s="5">
        <v>5</v>
      </c>
      <c r="AD128" s="10">
        <v>4</v>
      </c>
      <c r="AE128" s="5">
        <v>5</v>
      </c>
      <c r="AF128" s="10">
        <v>2</v>
      </c>
      <c r="AG128" s="5">
        <v>4</v>
      </c>
      <c r="AH128" s="10">
        <v>2</v>
      </c>
      <c r="AI128" s="5">
        <v>5</v>
      </c>
      <c r="AJ128" s="10">
        <v>4</v>
      </c>
      <c r="AK128" s="5">
        <v>5</v>
      </c>
      <c r="AL128" s="10">
        <v>4</v>
      </c>
      <c r="AM128" s="5">
        <v>5</v>
      </c>
      <c r="AN128" s="10">
        <v>4</v>
      </c>
      <c r="AO128" s="5">
        <v>5</v>
      </c>
      <c r="AP128" s="10">
        <v>5</v>
      </c>
      <c r="AQ128" s="5">
        <v>5</v>
      </c>
      <c r="AR128" s="10">
        <v>2</v>
      </c>
      <c r="AS128" s="5">
        <v>4</v>
      </c>
      <c r="AT128" s="21">
        <v>3.875</v>
      </c>
      <c r="AU128" s="21">
        <v>4.875</v>
      </c>
      <c r="AV128" s="21">
        <f t="shared" si="10"/>
        <v>1</v>
      </c>
      <c r="AW128" s="21" t="str">
        <f t="shared" si="11"/>
        <v>Y</v>
      </c>
      <c r="AX128" s="10">
        <v>5</v>
      </c>
      <c r="AY128" s="5">
        <v>5</v>
      </c>
      <c r="AZ128" s="10">
        <v>2</v>
      </c>
      <c r="BA128" s="5">
        <v>4</v>
      </c>
      <c r="BB128" s="10">
        <v>2</v>
      </c>
      <c r="BC128" s="5">
        <v>4</v>
      </c>
      <c r="BD128" s="10">
        <v>4</v>
      </c>
      <c r="BE128" s="5">
        <v>1</v>
      </c>
      <c r="BF128" s="10">
        <v>5</v>
      </c>
      <c r="BG128" s="5">
        <v>5</v>
      </c>
      <c r="BH128" s="21">
        <v>3.6</v>
      </c>
      <c r="BI128" s="21">
        <v>3.8</v>
      </c>
      <c r="BJ128" s="21">
        <f t="shared" si="12"/>
        <v>0.19999999999999973</v>
      </c>
      <c r="BK128" s="21" t="str">
        <f t="shared" si="13"/>
        <v>Y</v>
      </c>
      <c r="BL128" s="10">
        <v>4</v>
      </c>
      <c r="BM128" s="5">
        <v>5</v>
      </c>
      <c r="BN128" s="10">
        <v>4</v>
      </c>
      <c r="BO128" s="5">
        <v>5</v>
      </c>
      <c r="BP128" s="10">
        <v>5</v>
      </c>
      <c r="BQ128" s="5">
        <v>5</v>
      </c>
      <c r="BR128" s="10">
        <v>5</v>
      </c>
      <c r="BS128" s="5">
        <v>5</v>
      </c>
      <c r="BT128" s="10">
        <v>5</v>
      </c>
      <c r="BU128" s="5">
        <v>5</v>
      </c>
      <c r="BV128" s="10">
        <v>5</v>
      </c>
      <c r="BW128" s="5">
        <v>5</v>
      </c>
      <c r="BX128" s="10">
        <v>5</v>
      </c>
      <c r="BY128" s="5">
        <v>5</v>
      </c>
      <c r="BZ128" s="10">
        <v>5</v>
      </c>
      <c r="CA128" s="5">
        <v>5</v>
      </c>
      <c r="CB128" s="10">
        <v>5</v>
      </c>
      <c r="CC128" s="5">
        <v>5</v>
      </c>
      <c r="CD128" s="10">
        <v>5</v>
      </c>
      <c r="CE128" s="5">
        <v>5</v>
      </c>
      <c r="CF128" s="21">
        <v>4.8</v>
      </c>
      <c r="CG128" s="21">
        <v>5</v>
      </c>
      <c r="CH128" s="21">
        <f t="shared" si="14"/>
        <v>0.20000000000000018</v>
      </c>
      <c r="CI128" s="21" t="str">
        <f t="shared" si="15"/>
        <v>Y</v>
      </c>
      <c r="CJ128" s="10">
        <v>4</v>
      </c>
      <c r="CK128" s="5">
        <v>4</v>
      </c>
      <c r="CL128" s="10">
        <v>2</v>
      </c>
      <c r="CM128" s="5">
        <v>5</v>
      </c>
      <c r="CN128" s="10">
        <v>2</v>
      </c>
      <c r="CO128" s="5">
        <v>5</v>
      </c>
      <c r="CP128" s="10">
        <v>2</v>
      </c>
      <c r="CQ128" s="5">
        <v>5</v>
      </c>
      <c r="CR128" s="21">
        <v>2.5</v>
      </c>
      <c r="CS128" s="21">
        <v>4.75</v>
      </c>
      <c r="CT128" s="21">
        <f t="shared" si="16"/>
        <v>2.25</v>
      </c>
      <c r="CU128" s="21" t="str">
        <f t="shared" si="17"/>
        <v>Y</v>
      </c>
      <c r="CV128" s="10">
        <v>5</v>
      </c>
      <c r="CW128" s="5">
        <v>5</v>
      </c>
      <c r="CX128" s="10">
        <v>5</v>
      </c>
      <c r="CY128" s="5">
        <v>5</v>
      </c>
      <c r="CZ128" s="10">
        <v>5</v>
      </c>
      <c r="DA128" s="5">
        <v>5</v>
      </c>
      <c r="DB128" s="10">
        <v>2</v>
      </c>
      <c r="DC128" s="5">
        <v>5</v>
      </c>
      <c r="DD128" s="21">
        <v>4.25</v>
      </c>
      <c r="DE128" s="21">
        <v>4.75</v>
      </c>
      <c r="DF128" s="21">
        <f t="shared" si="18"/>
        <v>0.5</v>
      </c>
      <c r="DG128" s="21" t="str">
        <f t="shared" si="19"/>
        <v>Y</v>
      </c>
      <c r="DH128">
        <v>218</v>
      </c>
      <c r="DI128" s="3">
        <v>44417.38958333333</v>
      </c>
    </row>
    <row r="129" spans="1:113" x14ac:dyDescent="0.35">
      <c r="A129" s="5" t="s">
        <v>1094</v>
      </c>
      <c r="B129" t="s">
        <v>334</v>
      </c>
      <c r="C129" t="s">
        <v>717</v>
      </c>
      <c r="D129" t="s">
        <v>63</v>
      </c>
      <c r="E129" s="6" t="s">
        <v>52</v>
      </c>
      <c r="F129" s="6" t="s">
        <v>64</v>
      </c>
      <c r="G129" s="6" t="s">
        <v>58</v>
      </c>
      <c r="H129" s="6" t="s">
        <v>80</v>
      </c>
      <c r="I129" s="6" t="s">
        <v>968</v>
      </c>
      <c r="J129" s="10">
        <v>3</v>
      </c>
      <c r="K129" s="5">
        <v>4</v>
      </c>
      <c r="L129" s="5">
        <v>3</v>
      </c>
      <c r="M129" s="5">
        <v>3</v>
      </c>
      <c r="N129" s="10">
        <v>1</v>
      </c>
      <c r="O129" s="5">
        <v>5</v>
      </c>
      <c r="P129" s="10">
        <v>5</v>
      </c>
      <c r="Q129" s="5">
        <v>5</v>
      </c>
      <c r="R129" s="10">
        <v>5</v>
      </c>
      <c r="S129" s="5">
        <v>5</v>
      </c>
      <c r="T129" s="10">
        <v>2</v>
      </c>
      <c r="U129" s="5">
        <v>2</v>
      </c>
      <c r="V129" s="10">
        <v>2</v>
      </c>
      <c r="W129" s="5">
        <v>2</v>
      </c>
      <c r="X129" s="10">
        <v>5</v>
      </c>
      <c r="Y129" s="5">
        <v>4</v>
      </c>
      <c r="Z129" s="10">
        <v>5</v>
      </c>
      <c r="AA129" s="5">
        <v>5</v>
      </c>
      <c r="AB129" s="10">
        <v>2</v>
      </c>
      <c r="AC129" s="5">
        <v>2</v>
      </c>
      <c r="AD129" s="10">
        <v>3</v>
      </c>
      <c r="AE129" s="5">
        <v>4</v>
      </c>
      <c r="AF129" s="10">
        <v>2</v>
      </c>
      <c r="AG129" s="5">
        <v>2</v>
      </c>
      <c r="AH129" s="10">
        <v>3</v>
      </c>
      <c r="AI129" s="5">
        <v>5</v>
      </c>
      <c r="AJ129" s="10">
        <v>5</v>
      </c>
      <c r="AK129" s="5">
        <v>5</v>
      </c>
      <c r="AL129" s="10">
        <v>5</v>
      </c>
      <c r="AM129" s="5">
        <v>5</v>
      </c>
      <c r="AN129" s="10">
        <v>5</v>
      </c>
      <c r="AO129" s="5">
        <v>5</v>
      </c>
      <c r="AP129" s="10">
        <v>5</v>
      </c>
      <c r="AQ129" s="5">
        <v>5</v>
      </c>
      <c r="AR129" s="10">
        <v>4</v>
      </c>
      <c r="AS129" s="5">
        <v>4</v>
      </c>
      <c r="AT129" s="21">
        <v>3.6875</v>
      </c>
      <c r="AU129" s="21">
        <v>4.0625</v>
      </c>
      <c r="AV129" s="21">
        <f t="shared" si="10"/>
        <v>0.375</v>
      </c>
      <c r="AW129" s="21" t="str">
        <f t="shared" si="11"/>
        <v>Y</v>
      </c>
      <c r="AX129" s="10">
        <v>5</v>
      </c>
      <c r="AY129" s="5">
        <v>4</v>
      </c>
      <c r="AZ129" s="10">
        <v>1</v>
      </c>
      <c r="BA129" s="5">
        <v>1</v>
      </c>
      <c r="BB129" s="10">
        <v>3</v>
      </c>
      <c r="BC129" s="5">
        <v>2</v>
      </c>
      <c r="BD129" s="10">
        <v>2</v>
      </c>
      <c r="BE129" s="5">
        <v>2</v>
      </c>
      <c r="BF129" s="10">
        <v>5</v>
      </c>
      <c r="BG129" s="5">
        <v>5</v>
      </c>
      <c r="BH129" s="21">
        <v>3.2</v>
      </c>
      <c r="BI129" s="21">
        <v>2.8</v>
      </c>
      <c r="BJ129" s="21">
        <f t="shared" si="12"/>
        <v>-0.40000000000000036</v>
      </c>
      <c r="BK129" s="21" t="str">
        <f t="shared" si="13"/>
        <v>N</v>
      </c>
      <c r="BL129" s="10">
        <v>5</v>
      </c>
      <c r="BM129" s="5">
        <v>5</v>
      </c>
      <c r="BN129" s="10">
        <v>4</v>
      </c>
      <c r="BO129" s="5">
        <v>4</v>
      </c>
      <c r="BP129" s="10">
        <v>5</v>
      </c>
      <c r="BQ129" s="5">
        <v>5</v>
      </c>
      <c r="BR129" s="10">
        <v>4</v>
      </c>
      <c r="BS129" s="5">
        <v>4</v>
      </c>
      <c r="BT129" s="10">
        <v>5</v>
      </c>
      <c r="BU129" s="5">
        <v>5</v>
      </c>
      <c r="BV129" s="10">
        <v>5</v>
      </c>
      <c r="BW129" s="5">
        <v>5</v>
      </c>
      <c r="BX129" s="10">
        <v>5</v>
      </c>
      <c r="BY129" s="5">
        <v>5</v>
      </c>
      <c r="BZ129" s="10">
        <v>5</v>
      </c>
      <c r="CA129" s="5">
        <v>5</v>
      </c>
      <c r="CB129" s="10">
        <v>5</v>
      </c>
      <c r="CC129" s="5">
        <v>5</v>
      </c>
      <c r="CD129" s="10">
        <v>5</v>
      </c>
      <c r="CE129" s="5">
        <v>5</v>
      </c>
      <c r="CF129" s="21">
        <v>4.8</v>
      </c>
      <c r="CG129" s="21">
        <v>4.8</v>
      </c>
      <c r="CH129" s="21">
        <f t="shared" si="14"/>
        <v>0</v>
      </c>
      <c r="CI129" s="21" t="str">
        <f t="shared" si="15"/>
        <v>N</v>
      </c>
      <c r="CJ129" s="10">
        <v>4</v>
      </c>
      <c r="CK129" s="5">
        <v>4</v>
      </c>
      <c r="CL129" s="10">
        <v>4</v>
      </c>
      <c r="CM129" s="5">
        <v>4</v>
      </c>
      <c r="CN129" s="10">
        <v>4</v>
      </c>
      <c r="CO129" s="5">
        <v>4</v>
      </c>
      <c r="CP129" s="10">
        <v>5</v>
      </c>
      <c r="CQ129" s="5">
        <v>4</v>
      </c>
      <c r="CR129" s="21">
        <v>4.25</v>
      </c>
      <c r="CS129" s="21">
        <v>4</v>
      </c>
      <c r="CT129" s="21">
        <f t="shared" si="16"/>
        <v>-0.25</v>
      </c>
      <c r="CU129" s="21" t="str">
        <f t="shared" si="17"/>
        <v>N</v>
      </c>
      <c r="CV129" s="10">
        <v>2</v>
      </c>
      <c r="CW129" s="5">
        <v>5</v>
      </c>
      <c r="CX129" s="10">
        <v>2</v>
      </c>
      <c r="CY129" s="5">
        <v>4</v>
      </c>
      <c r="CZ129" s="10">
        <v>3</v>
      </c>
      <c r="DA129" s="5">
        <v>4</v>
      </c>
      <c r="DB129" s="10">
        <v>4</v>
      </c>
      <c r="DC129" s="5">
        <v>4</v>
      </c>
      <c r="DD129" s="21">
        <v>2.75</v>
      </c>
      <c r="DE129" s="21">
        <v>3.5</v>
      </c>
      <c r="DF129" s="21">
        <f t="shared" si="18"/>
        <v>0.75</v>
      </c>
      <c r="DG129" s="21" t="str">
        <f t="shared" si="19"/>
        <v>Y</v>
      </c>
      <c r="DH129">
        <v>214</v>
      </c>
      <c r="DI129" s="3">
        <v>44417.317361111112</v>
      </c>
    </row>
    <row r="130" spans="1:113" x14ac:dyDescent="0.35">
      <c r="A130" s="5" t="s">
        <v>1095</v>
      </c>
      <c r="B130" t="s">
        <v>334</v>
      </c>
      <c r="C130" t="s">
        <v>702</v>
      </c>
      <c r="D130" t="s">
        <v>63</v>
      </c>
      <c r="E130" s="6" t="s">
        <v>52</v>
      </c>
      <c r="F130" s="6" t="s">
        <v>64</v>
      </c>
      <c r="G130" s="6" t="s">
        <v>58</v>
      </c>
      <c r="H130" s="6" t="s">
        <v>80</v>
      </c>
      <c r="I130" s="6" t="s">
        <v>968</v>
      </c>
      <c r="J130" s="10">
        <v>5</v>
      </c>
      <c r="K130" s="5">
        <v>3</v>
      </c>
      <c r="L130" s="5">
        <v>3</v>
      </c>
      <c r="M130" s="5">
        <v>3</v>
      </c>
      <c r="N130" s="10">
        <v>2</v>
      </c>
      <c r="O130" s="5">
        <v>2</v>
      </c>
      <c r="P130" s="10">
        <v>3</v>
      </c>
      <c r="Q130" s="5">
        <v>3</v>
      </c>
      <c r="R130" s="10">
        <v>2</v>
      </c>
      <c r="S130" s="5">
        <v>2</v>
      </c>
      <c r="T130" s="10">
        <v>5</v>
      </c>
      <c r="U130" s="5">
        <v>5</v>
      </c>
      <c r="V130" s="10">
        <v>3</v>
      </c>
      <c r="W130" s="5">
        <v>3</v>
      </c>
      <c r="X130" s="10">
        <v>3</v>
      </c>
      <c r="Y130" s="5">
        <v>3</v>
      </c>
      <c r="Z130" s="10">
        <v>4</v>
      </c>
      <c r="AA130" s="5">
        <v>4</v>
      </c>
      <c r="AB130" s="10">
        <v>3</v>
      </c>
      <c r="AC130" s="5">
        <v>2</v>
      </c>
      <c r="AD130" s="10">
        <v>1</v>
      </c>
      <c r="AE130" s="5">
        <v>1</v>
      </c>
      <c r="AF130" s="10">
        <v>2</v>
      </c>
      <c r="AG130" s="5">
        <v>1</v>
      </c>
      <c r="AH130" s="10">
        <v>1</v>
      </c>
      <c r="AI130" s="5">
        <v>1</v>
      </c>
      <c r="AJ130" s="10">
        <v>2</v>
      </c>
      <c r="AK130" s="5">
        <v>2</v>
      </c>
      <c r="AL130" s="10">
        <v>3</v>
      </c>
      <c r="AM130" s="5">
        <v>3</v>
      </c>
      <c r="AN130" s="10">
        <v>3</v>
      </c>
      <c r="AO130" s="5">
        <v>3</v>
      </c>
      <c r="AP130" s="10">
        <v>3</v>
      </c>
      <c r="AQ130" s="5">
        <v>3</v>
      </c>
      <c r="AR130" s="10">
        <v>3</v>
      </c>
      <c r="AS130" s="5">
        <v>3</v>
      </c>
      <c r="AT130" s="21">
        <v>2.6875</v>
      </c>
      <c r="AU130" s="21">
        <v>2.5625</v>
      </c>
      <c r="AV130" s="21">
        <f t="shared" si="10"/>
        <v>-0.125</v>
      </c>
      <c r="AW130" s="21" t="str">
        <f t="shared" si="11"/>
        <v>N</v>
      </c>
      <c r="AX130" s="10">
        <v>3</v>
      </c>
      <c r="AY130" s="5">
        <v>3</v>
      </c>
      <c r="AZ130" s="10">
        <v>3</v>
      </c>
      <c r="BA130" s="5">
        <v>3</v>
      </c>
      <c r="BB130" s="10">
        <v>4</v>
      </c>
      <c r="BC130" s="5">
        <v>4</v>
      </c>
      <c r="BD130" s="10">
        <v>3</v>
      </c>
      <c r="BE130" s="5">
        <v>3</v>
      </c>
      <c r="BF130" s="10">
        <v>1</v>
      </c>
      <c r="BG130" s="5">
        <v>1</v>
      </c>
      <c r="BH130" s="21">
        <v>2.8</v>
      </c>
      <c r="BI130" s="21">
        <v>2.8</v>
      </c>
      <c r="BJ130" s="21">
        <f t="shared" si="12"/>
        <v>0</v>
      </c>
      <c r="BK130" s="21" t="str">
        <f t="shared" si="13"/>
        <v>N</v>
      </c>
      <c r="BL130" s="10">
        <v>4</v>
      </c>
      <c r="BM130" s="5">
        <v>4</v>
      </c>
      <c r="BN130" s="10">
        <v>5</v>
      </c>
      <c r="BO130" s="5">
        <v>5</v>
      </c>
      <c r="BP130" s="10">
        <v>5</v>
      </c>
      <c r="BQ130" s="5">
        <v>5</v>
      </c>
      <c r="BR130" s="10">
        <v>4</v>
      </c>
      <c r="BS130" s="5">
        <v>4</v>
      </c>
      <c r="BT130" s="10">
        <v>4</v>
      </c>
      <c r="BU130" s="5">
        <v>4</v>
      </c>
      <c r="BV130" s="10">
        <v>4</v>
      </c>
      <c r="BW130" s="5">
        <v>4</v>
      </c>
      <c r="BX130" s="10">
        <v>4</v>
      </c>
      <c r="BY130" s="5">
        <v>4</v>
      </c>
      <c r="BZ130" s="10">
        <v>4</v>
      </c>
      <c r="CA130" s="5">
        <v>4</v>
      </c>
      <c r="CB130" s="10">
        <v>4</v>
      </c>
      <c r="CC130" s="5">
        <v>4</v>
      </c>
      <c r="CD130" s="10">
        <v>3</v>
      </c>
      <c r="CE130" s="5">
        <v>3</v>
      </c>
      <c r="CF130" s="21">
        <v>4.0999999999999996</v>
      </c>
      <c r="CG130" s="21">
        <v>4.0999999999999996</v>
      </c>
      <c r="CH130" s="21">
        <f t="shared" si="14"/>
        <v>0</v>
      </c>
      <c r="CI130" s="21" t="str">
        <f t="shared" si="15"/>
        <v>N</v>
      </c>
      <c r="CJ130" s="10">
        <v>4</v>
      </c>
      <c r="CK130" s="5">
        <v>4</v>
      </c>
      <c r="CL130" s="10">
        <v>4</v>
      </c>
      <c r="CM130" s="5">
        <v>4</v>
      </c>
      <c r="CN130" s="10">
        <v>3</v>
      </c>
      <c r="CO130" s="5">
        <v>4</v>
      </c>
      <c r="CP130" s="10">
        <v>3</v>
      </c>
      <c r="CQ130" s="5">
        <v>4</v>
      </c>
      <c r="CR130" s="21">
        <v>3.5</v>
      </c>
      <c r="CS130" s="21">
        <v>4</v>
      </c>
      <c r="CT130" s="21">
        <f t="shared" si="16"/>
        <v>0.5</v>
      </c>
      <c r="CU130" s="21" t="str">
        <f t="shared" si="17"/>
        <v>Y</v>
      </c>
      <c r="CV130" s="10">
        <v>3</v>
      </c>
      <c r="CW130" s="5">
        <v>2</v>
      </c>
      <c r="CX130" s="10">
        <v>4</v>
      </c>
      <c r="CY130" s="5">
        <v>4</v>
      </c>
      <c r="CZ130" s="10">
        <v>2</v>
      </c>
      <c r="DA130" s="5">
        <v>3</v>
      </c>
      <c r="DB130" s="10">
        <v>1</v>
      </c>
      <c r="DC130" s="5">
        <v>1</v>
      </c>
      <c r="DD130" s="21">
        <v>2.5</v>
      </c>
      <c r="DE130" s="21">
        <v>3</v>
      </c>
      <c r="DF130" s="21">
        <f t="shared" si="18"/>
        <v>0.5</v>
      </c>
      <c r="DG130" s="21" t="str">
        <f t="shared" si="19"/>
        <v>Y</v>
      </c>
      <c r="DH130">
        <v>206</v>
      </c>
      <c r="DI130" s="3">
        <v>44416.427777777775</v>
      </c>
    </row>
    <row r="131" spans="1:113" x14ac:dyDescent="0.35">
      <c r="A131" s="5" t="s">
        <v>1096</v>
      </c>
      <c r="B131" t="s">
        <v>334</v>
      </c>
      <c r="C131" t="s">
        <v>705</v>
      </c>
      <c r="D131" t="s">
        <v>63</v>
      </c>
      <c r="E131" s="6" t="s">
        <v>58</v>
      </c>
      <c r="F131" s="6" t="s">
        <v>73</v>
      </c>
      <c r="G131" s="6" t="s">
        <v>58</v>
      </c>
      <c r="H131" s="6" t="s">
        <v>59</v>
      </c>
      <c r="I131" s="6" t="s">
        <v>968</v>
      </c>
      <c r="J131" s="10">
        <v>6</v>
      </c>
      <c r="K131" s="5">
        <v>5</v>
      </c>
      <c r="L131" s="5">
        <v>5</v>
      </c>
      <c r="M131" s="5">
        <v>5</v>
      </c>
      <c r="N131" s="10">
        <v>5</v>
      </c>
      <c r="O131" s="5">
        <v>5</v>
      </c>
      <c r="P131" s="10">
        <v>5</v>
      </c>
      <c r="Q131" s="5">
        <v>5</v>
      </c>
      <c r="R131" s="10">
        <v>5</v>
      </c>
      <c r="S131" s="5">
        <v>5</v>
      </c>
      <c r="T131" s="10">
        <v>4</v>
      </c>
      <c r="U131" s="5">
        <v>3</v>
      </c>
      <c r="V131" s="10">
        <v>3</v>
      </c>
      <c r="W131" s="5">
        <v>3</v>
      </c>
      <c r="X131" s="10">
        <v>4</v>
      </c>
      <c r="Y131" s="5">
        <v>3</v>
      </c>
      <c r="Z131" s="10">
        <v>4</v>
      </c>
      <c r="AA131" s="5">
        <v>3</v>
      </c>
      <c r="AB131" s="10">
        <v>3</v>
      </c>
      <c r="AC131" s="5">
        <v>3</v>
      </c>
      <c r="AD131" s="10">
        <v>3</v>
      </c>
      <c r="AE131" s="5">
        <v>3</v>
      </c>
      <c r="AF131" s="10">
        <v>3</v>
      </c>
      <c r="AG131" s="5">
        <v>3</v>
      </c>
      <c r="AH131" s="10">
        <v>3</v>
      </c>
      <c r="AI131" s="5">
        <v>3</v>
      </c>
      <c r="AJ131" s="10">
        <v>3</v>
      </c>
      <c r="AK131" s="5">
        <v>5</v>
      </c>
      <c r="AL131" s="10">
        <v>5</v>
      </c>
      <c r="AM131" s="5">
        <v>3</v>
      </c>
      <c r="AN131" s="10">
        <v>5</v>
      </c>
      <c r="AO131" s="5">
        <v>5</v>
      </c>
      <c r="AP131" s="10">
        <v>5</v>
      </c>
      <c r="AQ131" s="5">
        <v>5</v>
      </c>
      <c r="AR131" s="10">
        <v>5</v>
      </c>
      <c r="AS131" s="5">
        <v>4</v>
      </c>
      <c r="AT131" s="21">
        <v>4.0625</v>
      </c>
      <c r="AU131" s="21">
        <v>3.8125</v>
      </c>
      <c r="AV131" s="21">
        <f t="shared" si="10"/>
        <v>-0.25</v>
      </c>
      <c r="AW131" s="21" t="str">
        <f t="shared" si="11"/>
        <v>N</v>
      </c>
      <c r="AX131" s="10">
        <v>2</v>
      </c>
      <c r="AY131" s="5">
        <v>1</v>
      </c>
      <c r="AZ131" s="10">
        <v>3</v>
      </c>
      <c r="BA131" s="5">
        <v>3</v>
      </c>
      <c r="BB131" s="10">
        <v>3</v>
      </c>
      <c r="BC131" s="5">
        <v>3</v>
      </c>
      <c r="BD131" s="10">
        <v>2</v>
      </c>
      <c r="BE131" s="5">
        <v>2</v>
      </c>
      <c r="BF131" s="10">
        <v>3</v>
      </c>
      <c r="BG131" s="5">
        <v>3</v>
      </c>
      <c r="BH131" s="21">
        <v>2.6</v>
      </c>
      <c r="BI131" s="21">
        <v>2.4</v>
      </c>
      <c r="BJ131" s="21">
        <f t="shared" si="12"/>
        <v>-0.20000000000000018</v>
      </c>
      <c r="BK131" s="21" t="str">
        <f t="shared" si="13"/>
        <v>N</v>
      </c>
      <c r="BL131" s="10">
        <v>1</v>
      </c>
      <c r="BM131" s="5">
        <v>4</v>
      </c>
      <c r="BN131" s="10">
        <v>2</v>
      </c>
      <c r="BO131" s="5">
        <v>3</v>
      </c>
      <c r="BP131" s="10">
        <v>3</v>
      </c>
      <c r="BQ131" s="5">
        <v>4</v>
      </c>
      <c r="BR131" s="10">
        <v>4</v>
      </c>
      <c r="BS131" s="5">
        <v>5</v>
      </c>
      <c r="BT131" s="10">
        <v>4</v>
      </c>
      <c r="BU131" s="5">
        <v>4</v>
      </c>
      <c r="BV131" s="10">
        <v>4</v>
      </c>
      <c r="BW131" s="5">
        <v>4</v>
      </c>
      <c r="BX131" s="10">
        <v>4</v>
      </c>
      <c r="BY131" s="5">
        <v>4</v>
      </c>
      <c r="BZ131" s="10">
        <v>3</v>
      </c>
      <c r="CA131" s="5">
        <v>4</v>
      </c>
      <c r="CB131" s="10">
        <v>4</v>
      </c>
      <c r="CC131" s="5">
        <v>4</v>
      </c>
      <c r="CD131" s="10">
        <v>3</v>
      </c>
      <c r="CE131" s="5">
        <v>4</v>
      </c>
      <c r="CF131" s="21">
        <v>3.2</v>
      </c>
      <c r="CG131" s="21">
        <v>3.9</v>
      </c>
      <c r="CH131" s="21">
        <f t="shared" si="14"/>
        <v>0.69999999999999973</v>
      </c>
      <c r="CI131" s="21" t="str">
        <f t="shared" si="15"/>
        <v>Y</v>
      </c>
      <c r="CJ131" s="10">
        <v>5</v>
      </c>
      <c r="CK131" s="5">
        <v>5</v>
      </c>
      <c r="CL131" s="10">
        <v>2</v>
      </c>
      <c r="CM131" s="5">
        <v>3</v>
      </c>
      <c r="CN131" s="10">
        <v>4</v>
      </c>
      <c r="CO131" s="5">
        <v>5</v>
      </c>
      <c r="CP131" s="10">
        <v>4</v>
      </c>
      <c r="CQ131" s="5">
        <v>5</v>
      </c>
      <c r="CR131" s="21">
        <v>3.75</v>
      </c>
      <c r="CS131" s="21">
        <v>4.5</v>
      </c>
      <c r="CT131" s="21">
        <f t="shared" si="16"/>
        <v>0.75</v>
      </c>
      <c r="CU131" s="21" t="str">
        <f t="shared" si="17"/>
        <v>Y</v>
      </c>
      <c r="CV131" s="10">
        <v>2</v>
      </c>
      <c r="CW131" s="5">
        <v>1</v>
      </c>
      <c r="CX131" s="10">
        <v>4</v>
      </c>
      <c r="CY131" s="5">
        <v>3</v>
      </c>
      <c r="CZ131" s="10">
        <v>3</v>
      </c>
      <c r="DA131" s="5">
        <v>4</v>
      </c>
      <c r="DB131" s="10">
        <v>3</v>
      </c>
      <c r="DC131" s="5">
        <v>3</v>
      </c>
      <c r="DD131" s="21">
        <v>3</v>
      </c>
      <c r="DE131" s="21">
        <v>2.75</v>
      </c>
      <c r="DF131" s="21">
        <f t="shared" si="18"/>
        <v>-0.25</v>
      </c>
      <c r="DG131" s="21" t="str">
        <f t="shared" si="19"/>
        <v>N</v>
      </c>
      <c r="DH131">
        <v>59</v>
      </c>
      <c r="DI131" s="3">
        <v>44391.551388888889</v>
      </c>
    </row>
    <row r="132" spans="1:113" x14ac:dyDescent="0.35">
      <c r="A132" s="5" t="s">
        <v>1097</v>
      </c>
      <c r="B132" t="s">
        <v>334</v>
      </c>
      <c r="C132" t="s">
        <v>705</v>
      </c>
      <c r="D132" t="s">
        <v>56</v>
      </c>
      <c r="E132" s="6" t="s">
        <v>52</v>
      </c>
      <c r="F132" s="6" t="s">
        <v>77</v>
      </c>
      <c r="G132" s="6" t="s">
        <v>58</v>
      </c>
      <c r="H132" s="6" t="s">
        <v>59</v>
      </c>
      <c r="I132" s="6" t="s">
        <v>968</v>
      </c>
      <c r="J132" s="10">
        <v>8</v>
      </c>
      <c r="K132" s="5">
        <v>5</v>
      </c>
      <c r="L132" s="5">
        <v>5</v>
      </c>
      <c r="M132" s="5">
        <v>5</v>
      </c>
      <c r="N132" s="10">
        <v>5</v>
      </c>
      <c r="O132" s="5">
        <v>5</v>
      </c>
      <c r="P132" s="10">
        <v>4</v>
      </c>
      <c r="Q132" s="5">
        <v>5</v>
      </c>
      <c r="R132" s="10">
        <v>3</v>
      </c>
      <c r="S132" s="5">
        <v>5</v>
      </c>
      <c r="T132" s="10">
        <v>3</v>
      </c>
      <c r="U132" s="5">
        <v>3</v>
      </c>
      <c r="V132" s="10">
        <v>2</v>
      </c>
      <c r="W132" s="5">
        <v>1</v>
      </c>
      <c r="X132" s="10">
        <v>3</v>
      </c>
      <c r="Y132" s="5">
        <v>3</v>
      </c>
      <c r="Z132" s="10">
        <v>5</v>
      </c>
      <c r="AA132" s="5">
        <v>5</v>
      </c>
      <c r="AB132" s="10">
        <v>3</v>
      </c>
      <c r="AC132" s="5">
        <v>3</v>
      </c>
      <c r="AD132" s="10">
        <v>4</v>
      </c>
      <c r="AE132" s="5">
        <v>5</v>
      </c>
      <c r="AF132" s="10">
        <v>4</v>
      </c>
      <c r="AG132" s="5">
        <v>5</v>
      </c>
      <c r="AH132" s="10">
        <v>3</v>
      </c>
      <c r="AI132" s="5">
        <v>5</v>
      </c>
      <c r="AJ132" s="10">
        <v>5</v>
      </c>
      <c r="AK132" s="5">
        <v>5</v>
      </c>
      <c r="AL132" s="10">
        <v>5</v>
      </c>
      <c r="AM132" s="5">
        <v>5</v>
      </c>
      <c r="AN132" s="10">
        <v>4</v>
      </c>
      <c r="AO132" s="5">
        <v>5</v>
      </c>
      <c r="AP132" s="10">
        <v>4</v>
      </c>
      <c r="AQ132" s="5">
        <v>5</v>
      </c>
      <c r="AR132" s="10">
        <v>3</v>
      </c>
      <c r="AS132" s="5">
        <v>4</v>
      </c>
      <c r="AT132" s="21">
        <v>3.75</v>
      </c>
      <c r="AU132" s="21">
        <v>4.3125</v>
      </c>
      <c r="AV132" s="21">
        <f t="shared" si="10"/>
        <v>0.5625</v>
      </c>
      <c r="AW132" s="21" t="str">
        <f t="shared" si="11"/>
        <v>Y</v>
      </c>
      <c r="AX132" s="10">
        <v>1</v>
      </c>
      <c r="AY132" s="5">
        <v>3</v>
      </c>
      <c r="AZ132" s="10">
        <v>2</v>
      </c>
      <c r="BA132" s="5">
        <v>2</v>
      </c>
      <c r="BB132" s="10">
        <v>5</v>
      </c>
      <c r="BC132" s="5">
        <v>5</v>
      </c>
      <c r="BD132" s="10">
        <v>2</v>
      </c>
      <c r="BE132" s="5">
        <v>1</v>
      </c>
      <c r="BF132" s="10">
        <v>4</v>
      </c>
      <c r="BG132" s="5">
        <v>5</v>
      </c>
      <c r="BH132" s="21">
        <v>2.8</v>
      </c>
      <c r="BI132" s="21">
        <v>3.2</v>
      </c>
      <c r="BJ132" s="21">
        <f t="shared" si="12"/>
        <v>0.40000000000000036</v>
      </c>
      <c r="BK132" s="21" t="str">
        <f t="shared" si="13"/>
        <v>Y</v>
      </c>
      <c r="BL132" s="10">
        <v>4</v>
      </c>
      <c r="BM132" s="5">
        <v>5</v>
      </c>
      <c r="BN132" s="10">
        <v>5</v>
      </c>
      <c r="BO132" s="5">
        <v>5</v>
      </c>
      <c r="BP132" s="10">
        <v>4</v>
      </c>
      <c r="BQ132" s="5">
        <v>5</v>
      </c>
      <c r="BR132" s="10">
        <v>5</v>
      </c>
      <c r="BS132" s="5">
        <v>5</v>
      </c>
      <c r="BT132" s="10">
        <v>3</v>
      </c>
      <c r="BU132" s="5">
        <v>5</v>
      </c>
      <c r="BV132" s="10">
        <v>4</v>
      </c>
      <c r="BW132" s="5">
        <v>5</v>
      </c>
      <c r="BX132" s="10">
        <v>4</v>
      </c>
      <c r="BY132" s="5">
        <v>5</v>
      </c>
      <c r="BZ132" s="10">
        <v>4</v>
      </c>
      <c r="CA132" s="5">
        <v>5</v>
      </c>
      <c r="CB132" s="10">
        <v>3</v>
      </c>
      <c r="CC132" s="5">
        <v>4</v>
      </c>
      <c r="CD132" s="10">
        <v>3</v>
      </c>
      <c r="CE132" s="5">
        <v>4</v>
      </c>
      <c r="CF132" s="21">
        <v>3.9</v>
      </c>
      <c r="CG132" s="21">
        <v>4.7</v>
      </c>
      <c r="CH132" s="21">
        <f t="shared" si="14"/>
        <v>0.80000000000000027</v>
      </c>
      <c r="CI132" s="21" t="str">
        <f t="shared" si="15"/>
        <v>Y</v>
      </c>
      <c r="CJ132" s="10">
        <v>5</v>
      </c>
      <c r="CK132" s="5">
        <v>5</v>
      </c>
      <c r="CL132" s="10">
        <v>3</v>
      </c>
      <c r="CM132" s="5">
        <v>4</v>
      </c>
      <c r="CN132" s="10">
        <v>5</v>
      </c>
      <c r="CO132" s="5">
        <v>5</v>
      </c>
      <c r="CP132" s="10">
        <v>5</v>
      </c>
      <c r="CQ132" s="5">
        <v>5</v>
      </c>
      <c r="CR132" s="21">
        <v>4.5</v>
      </c>
      <c r="CS132" s="21">
        <v>4.75</v>
      </c>
      <c r="CT132" s="21">
        <f t="shared" si="16"/>
        <v>0.25</v>
      </c>
      <c r="CU132" s="21" t="str">
        <f t="shared" si="17"/>
        <v>Y</v>
      </c>
      <c r="CV132" s="10">
        <v>3</v>
      </c>
      <c r="CW132" s="5">
        <v>5</v>
      </c>
      <c r="CX132" s="10">
        <v>4</v>
      </c>
      <c r="CY132" s="5">
        <v>5</v>
      </c>
      <c r="CZ132" s="10">
        <v>2</v>
      </c>
      <c r="DA132" s="5">
        <v>2</v>
      </c>
      <c r="DB132" s="10">
        <v>4</v>
      </c>
      <c r="DC132" s="5">
        <v>3</v>
      </c>
      <c r="DD132" s="21">
        <v>3.25</v>
      </c>
      <c r="DE132" s="21">
        <v>3.25</v>
      </c>
      <c r="DF132" s="21">
        <f t="shared" si="18"/>
        <v>0</v>
      </c>
      <c r="DG132" s="21" t="str">
        <f t="shared" si="19"/>
        <v>N</v>
      </c>
      <c r="DH132">
        <v>57</v>
      </c>
      <c r="DI132" s="3">
        <v>44391.501388888886</v>
      </c>
    </row>
    <row r="133" spans="1:113" x14ac:dyDescent="0.35">
      <c r="A133" s="5" t="s">
        <v>1098</v>
      </c>
      <c r="B133" t="s">
        <v>334</v>
      </c>
      <c r="C133" t="s">
        <v>715</v>
      </c>
      <c r="D133" t="s">
        <v>56</v>
      </c>
      <c r="E133" s="6" t="s">
        <v>52</v>
      </c>
      <c r="F133" s="6" t="s">
        <v>197</v>
      </c>
      <c r="G133" s="6" t="s">
        <v>52</v>
      </c>
      <c r="H133" s="6" t="s">
        <v>80</v>
      </c>
      <c r="I133" s="6" t="s">
        <v>968</v>
      </c>
      <c r="J133" s="10">
        <v>5</v>
      </c>
      <c r="K133" s="5">
        <v>4</v>
      </c>
      <c r="L133" s="5">
        <v>5</v>
      </c>
      <c r="M133" s="5">
        <v>4</v>
      </c>
      <c r="N133" s="10">
        <v>3</v>
      </c>
      <c r="O133" s="5">
        <v>3</v>
      </c>
      <c r="P133" s="10">
        <v>3</v>
      </c>
      <c r="Q133" s="5">
        <v>1</v>
      </c>
      <c r="R133" s="10">
        <v>3</v>
      </c>
      <c r="S133" s="5">
        <v>3</v>
      </c>
      <c r="T133" s="10">
        <v>5</v>
      </c>
      <c r="U133" s="5">
        <v>5</v>
      </c>
      <c r="V133" s="10">
        <v>3</v>
      </c>
      <c r="W133" s="5">
        <v>3</v>
      </c>
      <c r="X133" s="10">
        <v>3</v>
      </c>
      <c r="Y133" s="5">
        <v>5</v>
      </c>
      <c r="Z133" s="10">
        <v>5</v>
      </c>
      <c r="AA133" s="5">
        <v>5</v>
      </c>
      <c r="AB133" s="10">
        <v>3</v>
      </c>
      <c r="AC133" s="5">
        <v>3</v>
      </c>
      <c r="AD133" s="10">
        <v>3</v>
      </c>
      <c r="AE133" s="5">
        <v>3</v>
      </c>
      <c r="AF133" s="10">
        <v>1</v>
      </c>
      <c r="AG133" s="5">
        <v>3</v>
      </c>
      <c r="AH133" s="10">
        <v>1</v>
      </c>
      <c r="AI133" s="5">
        <v>5</v>
      </c>
      <c r="AJ133" s="10">
        <v>2</v>
      </c>
      <c r="AK133" s="5">
        <v>2</v>
      </c>
      <c r="AL133" s="10">
        <v>3</v>
      </c>
      <c r="AM133" s="5">
        <v>4</v>
      </c>
      <c r="AN133" s="10">
        <v>3</v>
      </c>
      <c r="AO133" s="5">
        <v>5</v>
      </c>
      <c r="AP133" s="10">
        <v>3</v>
      </c>
      <c r="AQ133" s="5">
        <v>5</v>
      </c>
      <c r="AR133" s="10">
        <v>2</v>
      </c>
      <c r="AS133" s="5">
        <v>5</v>
      </c>
      <c r="AT133" s="21">
        <v>2.875</v>
      </c>
      <c r="AU133" s="21">
        <v>3.75</v>
      </c>
      <c r="AV133" s="21">
        <f t="shared" ref="AV133:AV196" si="20">AU133-AT133</f>
        <v>0.875</v>
      </c>
      <c r="AW133" s="21" t="str">
        <f t="shared" ref="AW133:AW196" si="21">IF(AV133&gt;0,"Y","N")</f>
        <v>Y</v>
      </c>
      <c r="AX133" s="10">
        <v>1</v>
      </c>
      <c r="AY133" s="5">
        <v>5</v>
      </c>
      <c r="AZ133" s="10">
        <v>1</v>
      </c>
      <c r="BA133" s="5">
        <v>1</v>
      </c>
      <c r="BB133" s="10">
        <v>3</v>
      </c>
      <c r="BC133" s="5">
        <v>4</v>
      </c>
      <c r="BD133" s="10">
        <v>3</v>
      </c>
      <c r="BE133" s="5">
        <v>2</v>
      </c>
      <c r="BF133" s="10">
        <v>5</v>
      </c>
      <c r="BG133" s="5">
        <v>3</v>
      </c>
      <c r="BH133" s="21">
        <v>2.6</v>
      </c>
      <c r="BI133" s="21">
        <v>3</v>
      </c>
      <c r="BJ133" s="21">
        <f t="shared" ref="BJ133:BJ196" si="22">BI133-BH133</f>
        <v>0.39999999999999991</v>
      </c>
      <c r="BK133" s="21" t="str">
        <f t="shared" ref="BK133:BK196" si="23">IF(BJ133&gt;0,"Y","N")</f>
        <v>Y</v>
      </c>
      <c r="BL133" s="10">
        <v>5</v>
      </c>
      <c r="BM133" s="5">
        <v>5</v>
      </c>
      <c r="BN133" s="10">
        <v>5</v>
      </c>
      <c r="BO133" s="5">
        <v>5</v>
      </c>
      <c r="BP133" s="10">
        <v>3</v>
      </c>
      <c r="BQ133" s="5">
        <v>3</v>
      </c>
      <c r="BR133" s="10">
        <v>3</v>
      </c>
      <c r="BS133" s="5">
        <v>5</v>
      </c>
      <c r="BT133" s="10">
        <v>3</v>
      </c>
      <c r="BU133" s="5">
        <v>1</v>
      </c>
      <c r="BV133" s="10">
        <v>5</v>
      </c>
      <c r="BW133" s="5">
        <v>5</v>
      </c>
      <c r="BX133" s="10">
        <v>5</v>
      </c>
      <c r="BY133" s="5">
        <v>5</v>
      </c>
      <c r="BZ133" s="10">
        <v>3</v>
      </c>
      <c r="CA133" s="5">
        <v>5</v>
      </c>
      <c r="CB133" s="10">
        <v>3</v>
      </c>
      <c r="CC133" s="5">
        <v>5</v>
      </c>
      <c r="CD133" s="10">
        <v>3</v>
      </c>
      <c r="CE133" s="5">
        <v>3</v>
      </c>
      <c r="CF133" s="21">
        <v>3.8</v>
      </c>
      <c r="CG133" s="21">
        <v>4.2</v>
      </c>
      <c r="CH133" s="21">
        <f t="shared" ref="CH133:CH196" si="24">CG133-CF133</f>
        <v>0.40000000000000036</v>
      </c>
      <c r="CI133" s="21" t="str">
        <f t="shared" ref="CI133:CI196" si="25">IF(CH133&gt;0,"Y","N")</f>
        <v>Y</v>
      </c>
      <c r="CJ133" s="10">
        <v>5</v>
      </c>
      <c r="CK133" s="5">
        <v>3</v>
      </c>
      <c r="CL133" s="10">
        <v>3</v>
      </c>
      <c r="CM133" s="5">
        <v>3</v>
      </c>
      <c r="CN133" s="10">
        <v>4</v>
      </c>
      <c r="CO133" s="5">
        <v>3</v>
      </c>
      <c r="CP133" s="10">
        <v>4</v>
      </c>
      <c r="CQ133" s="5">
        <v>5</v>
      </c>
      <c r="CR133" s="21">
        <v>4</v>
      </c>
      <c r="CS133" s="21">
        <v>3.5</v>
      </c>
      <c r="CT133" s="21">
        <f t="shared" ref="CT133:CT196" si="26">CS133-CR133</f>
        <v>-0.5</v>
      </c>
      <c r="CU133" s="21" t="str">
        <f t="shared" ref="CU133:CU196" si="27">IF(CT133&gt;0,"Y","N")</f>
        <v>N</v>
      </c>
      <c r="CV133" s="10">
        <v>1</v>
      </c>
      <c r="CW133" s="5">
        <v>1</v>
      </c>
      <c r="CX133" s="10">
        <v>4</v>
      </c>
      <c r="CY133" s="5">
        <v>3</v>
      </c>
      <c r="CZ133" s="10">
        <v>3</v>
      </c>
      <c r="DA133" s="5">
        <v>3</v>
      </c>
      <c r="DB133" s="10">
        <v>1</v>
      </c>
      <c r="DC133" s="5">
        <v>1</v>
      </c>
      <c r="DD133" s="21">
        <v>2.25</v>
      </c>
      <c r="DE133" s="21">
        <v>2.5</v>
      </c>
      <c r="DF133" s="21">
        <f t="shared" ref="DF133:DF196" si="28">DE133-DD133</f>
        <v>0.25</v>
      </c>
      <c r="DG133" s="21" t="str">
        <f t="shared" ref="DG133:DG196" si="29">IF(DF133&gt;0,"Y","N")</f>
        <v>Y</v>
      </c>
      <c r="DH133">
        <v>229</v>
      </c>
      <c r="DI133" s="3">
        <v>44422.275000000001</v>
      </c>
    </row>
    <row r="134" spans="1:113" x14ac:dyDescent="0.35">
      <c r="A134" s="5" t="s">
        <v>1099</v>
      </c>
      <c r="B134" t="s">
        <v>334</v>
      </c>
      <c r="C134" t="s">
        <v>705</v>
      </c>
      <c r="D134" t="s">
        <v>63</v>
      </c>
      <c r="E134" s="6" t="s">
        <v>58</v>
      </c>
      <c r="F134" s="6" t="s">
        <v>73</v>
      </c>
      <c r="G134" s="6" t="s">
        <v>58</v>
      </c>
      <c r="H134" s="6" t="s">
        <v>116</v>
      </c>
      <c r="I134" s="6" t="s">
        <v>968</v>
      </c>
      <c r="J134" s="10">
        <v>8</v>
      </c>
      <c r="K134" s="5">
        <v>5</v>
      </c>
      <c r="L134" s="5">
        <v>5</v>
      </c>
      <c r="M134" s="5">
        <v>5</v>
      </c>
      <c r="N134" s="10">
        <v>3</v>
      </c>
      <c r="O134" s="5">
        <v>3</v>
      </c>
      <c r="P134" s="10">
        <v>4</v>
      </c>
      <c r="Q134" s="5">
        <v>4</v>
      </c>
      <c r="R134" s="10">
        <v>4</v>
      </c>
      <c r="S134" s="5">
        <v>3</v>
      </c>
      <c r="T134" s="10">
        <v>5</v>
      </c>
      <c r="U134" s="5">
        <v>4</v>
      </c>
      <c r="V134" s="10">
        <v>3</v>
      </c>
      <c r="W134" s="5">
        <v>3</v>
      </c>
      <c r="X134" s="10">
        <v>4</v>
      </c>
      <c r="Y134" s="5">
        <v>3</v>
      </c>
      <c r="Z134" s="10">
        <v>4</v>
      </c>
      <c r="AA134" s="5">
        <v>3</v>
      </c>
      <c r="AB134" s="10">
        <v>3</v>
      </c>
      <c r="AC134" s="5">
        <v>3</v>
      </c>
      <c r="AD134" s="10">
        <v>3</v>
      </c>
      <c r="AE134" s="5">
        <v>3</v>
      </c>
      <c r="AF134" s="10">
        <v>3</v>
      </c>
      <c r="AG134" s="5">
        <v>3</v>
      </c>
      <c r="AH134" s="10">
        <v>3</v>
      </c>
      <c r="AI134" s="5">
        <v>3</v>
      </c>
      <c r="AJ134" s="10">
        <v>3</v>
      </c>
      <c r="AK134" s="5">
        <v>3</v>
      </c>
      <c r="AL134" s="10">
        <v>3</v>
      </c>
      <c r="AM134" s="5">
        <v>3</v>
      </c>
      <c r="AN134" s="10">
        <v>3</v>
      </c>
      <c r="AO134" s="5">
        <v>3</v>
      </c>
      <c r="AP134" s="10">
        <v>3</v>
      </c>
      <c r="AQ134" s="5">
        <v>3</v>
      </c>
      <c r="AR134" s="10">
        <v>3</v>
      </c>
      <c r="AS134" s="5">
        <v>3</v>
      </c>
      <c r="AT134" s="21">
        <v>3.375</v>
      </c>
      <c r="AU134" s="21">
        <v>3.125</v>
      </c>
      <c r="AV134" s="21">
        <f t="shared" si="20"/>
        <v>-0.25</v>
      </c>
      <c r="AW134" s="21" t="str">
        <f t="shared" si="21"/>
        <v>N</v>
      </c>
      <c r="AX134" s="10">
        <v>3</v>
      </c>
      <c r="AY134" s="5">
        <v>3</v>
      </c>
      <c r="AZ134" s="10">
        <v>3</v>
      </c>
      <c r="BA134" s="5">
        <v>3</v>
      </c>
      <c r="BB134" s="10">
        <v>3</v>
      </c>
      <c r="BC134" s="5">
        <v>3</v>
      </c>
      <c r="BD134" s="10">
        <v>3</v>
      </c>
      <c r="BE134" s="5">
        <v>3</v>
      </c>
      <c r="BF134" s="10">
        <v>3</v>
      </c>
      <c r="BG134" s="5">
        <v>3</v>
      </c>
      <c r="BH134" s="21">
        <v>3</v>
      </c>
      <c r="BI134" s="21">
        <v>3</v>
      </c>
      <c r="BJ134" s="21">
        <f t="shared" si="22"/>
        <v>0</v>
      </c>
      <c r="BK134" s="21" t="str">
        <f t="shared" si="23"/>
        <v>N</v>
      </c>
      <c r="BL134" s="10">
        <v>3</v>
      </c>
      <c r="BM134" s="5">
        <v>3</v>
      </c>
      <c r="BN134" s="10">
        <v>3</v>
      </c>
      <c r="BO134" s="5">
        <v>3</v>
      </c>
      <c r="BP134" s="10">
        <v>3</v>
      </c>
      <c r="BQ134" s="5">
        <v>3</v>
      </c>
      <c r="BR134" s="10">
        <v>4</v>
      </c>
      <c r="BS134" s="5">
        <v>3</v>
      </c>
      <c r="BT134" s="10">
        <v>3</v>
      </c>
      <c r="BU134" s="5">
        <v>3</v>
      </c>
      <c r="BV134" s="10">
        <v>3</v>
      </c>
      <c r="BW134" s="5">
        <v>3</v>
      </c>
      <c r="BX134" s="10">
        <v>3</v>
      </c>
      <c r="BY134" s="5">
        <v>3</v>
      </c>
      <c r="BZ134" s="10">
        <v>3</v>
      </c>
      <c r="CA134" s="5">
        <v>3</v>
      </c>
      <c r="CB134" s="10">
        <v>3</v>
      </c>
      <c r="CC134" s="5">
        <v>3</v>
      </c>
      <c r="CD134" s="10">
        <v>3</v>
      </c>
      <c r="CE134" s="5">
        <v>3</v>
      </c>
      <c r="CF134" s="21">
        <v>3.1</v>
      </c>
      <c r="CG134" s="21">
        <v>3</v>
      </c>
      <c r="CH134" s="21">
        <f t="shared" si="24"/>
        <v>-0.10000000000000009</v>
      </c>
      <c r="CI134" s="21" t="str">
        <f t="shared" si="25"/>
        <v>N</v>
      </c>
      <c r="CJ134" s="10">
        <v>2</v>
      </c>
      <c r="CK134" s="5">
        <v>4</v>
      </c>
      <c r="CL134" s="10">
        <v>3</v>
      </c>
      <c r="CM134" s="5">
        <v>3</v>
      </c>
      <c r="CN134" s="10">
        <v>3</v>
      </c>
      <c r="CO134" s="5">
        <v>4</v>
      </c>
      <c r="CP134" s="10">
        <v>4</v>
      </c>
      <c r="CQ134" s="5">
        <v>4</v>
      </c>
      <c r="CR134" s="21">
        <v>3</v>
      </c>
      <c r="CS134" s="21">
        <v>3.75</v>
      </c>
      <c r="CT134" s="21">
        <f t="shared" si="26"/>
        <v>0.75</v>
      </c>
      <c r="CU134" s="21" t="str">
        <f t="shared" si="27"/>
        <v>Y</v>
      </c>
      <c r="CV134" s="10">
        <v>3</v>
      </c>
      <c r="CW134" s="5">
        <v>3</v>
      </c>
      <c r="CX134" s="10">
        <v>3</v>
      </c>
      <c r="CY134" s="5">
        <v>4</v>
      </c>
      <c r="CZ134" s="10">
        <v>3</v>
      </c>
      <c r="DA134" s="5">
        <v>3</v>
      </c>
      <c r="DB134" s="10">
        <v>3</v>
      </c>
      <c r="DC134" s="5">
        <v>3</v>
      </c>
      <c r="DD134" s="21">
        <v>3</v>
      </c>
      <c r="DE134" s="21">
        <v>3.25</v>
      </c>
      <c r="DF134" s="21">
        <f t="shared" si="28"/>
        <v>0.25</v>
      </c>
      <c r="DG134" s="21" t="str">
        <f t="shared" si="29"/>
        <v>Y</v>
      </c>
      <c r="DH134">
        <v>63</v>
      </c>
      <c r="DI134" s="3">
        <v>44391.599305555559</v>
      </c>
    </row>
    <row r="135" spans="1:113" x14ac:dyDescent="0.35">
      <c r="A135" s="5" t="s">
        <v>1100</v>
      </c>
      <c r="B135" t="s">
        <v>334</v>
      </c>
      <c r="C135" t="s">
        <v>705</v>
      </c>
      <c r="D135" t="s">
        <v>56</v>
      </c>
      <c r="E135" s="6" t="s">
        <v>58</v>
      </c>
      <c r="F135" s="6" t="s">
        <v>73</v>
      </c>
      <c r="G135" s="6" t="s">
        <v>58</v>
      </c>
      <c r="H135" s="6" t="s">
        <v>59</v>
      </c>
      <c r="I135" s="6" t="s">
        <v>968</v>
      </c>
      <c r="J135" s="10">
        <v>4</v>
      </c>
      <c r="K135" s="5">
        <v>4</v>
      </c>
      <c r="L135" s="5">
        <v>4</v>
      </c>
      <c r="M135" s="5">
        <v>4</v>
      </c>
      <c r="N135" s="10">
        <v>5</v>
      </c>
      <c r="O135" s="5">
        <v>5</v>
      </c>
      <c r="P135" s="10">
        <v>4</v>
      </c>
      <c r="Q135" s="5">
        <v>5</v>
      </c>
      <c r="R135" s="10">
        <v>4</v>
      </c>
      <c r="S135" s="5">
        <v>5</v>
      </c>
      <c r="T135" s="10">
        <v>3</v>
      </c>
      <c r="U135" s="5">
        <v>3</v>
      </c>
      <c r="V135" s="10">
        <v>2</v>
      </c>
      <c r="W135" s="5">
        <v>2</v>
      </c>
      <c r="X135" s="10">
        <v>3</v>
      </c>
      <c r="Y135" s="5">
        <v>2</v>
      </c>
      <c r="Z135" s="10">
        <v>5</v>
      </c>
      <c r="AA135" s="5">
        <v>4</v>
      </c>
      <c r="AB135" s="10">
        <v>4</v>
      </c>
      <c r="AC135" s="5">
        <v>4</v>
      </c>
      <c r="AD135" s="10">
        <v>4</v>
      </c>
      <c r="AE135" s="5">
        <v>2</v>
      </c>
      <c r="AF135" s="10">
        <v>2</v>
      </c>
      <c r="AG135" s="5">
        <v>2</v>
      </c>
      <c r="AH135" s="10">
        <v>2</v>
      </c>
      <c r="AI135" s="5">
        <v>2</v>
      </c>
      <c r="AJ135" s="10">
        <v>5</v>
      </c>
      <c r="AK135" s="5">
        <v>5</v>
      </c>
      <c r="AL135" s="10">
        <v>5</v>
      </c>
      <c r="AM135" s="5">
        <v>5</v>
      </c>
      <c r="AN135" s="10">
        <v>4</v>
      </c>
      <c r="AO135" s="5">
        <v>5</v>
      </c>
      <c r="AP135" s="10">
        <v>4</v>
      </c>
      <c r="AQ135" s="5">
        <v>5</v>
      </c>
      <c r="AR135" s="10">
        <v>4</v>
      </c>
      <c r="AS135" s="5">
        <v>5</v>
      </c>
      <c r="AT135" s="21">
        <v>3.75</v>
      </c>
      <c r="AU135" s="21">
        <v>3.8125</v>
      </c>
      <c r="AV135" s="21">
        <f t="shared" si="20"/>
        <v>6.25E-2</v>
      </c>
      <c r="AW135" s="21" t="str">
        <f t="shared" si="21"/>
        <v>Y</v>
      </c>
      <c r="AX135" s="10">
        <v>4</v>
      </c>
      <c r="AY135" s="5">
        <v>3</v>
      </c>
      <c r="AZ135" s="10">
        <v>3</v>
      </c>
      <c r="BA135" s="5">
        <v>3</v>
      </c>
      <c r="BB135" s="10">
        <v>3</v>
      </c>
      <c r="BC135" s="5">
        <v>3</v>
      </c>
      <c r="BD135" s="10">
        <v>2</v>
      </c>
      <c r="BE135" s="5">
        <v>2</v>
      </c>
      <c r="BF135" s="10">
        <v>4</v>
      </c>
      <c r="BG135" s="5">
        <v>5</v>
      </c>
      <c r="BH135" s="21">
        <v>3.2</v>
      </c>
      <c r="BI135" s="21">
        <v>3.2</v>
      </c>
      <c r="BJ135" s="21">
        <f t="shared" si="22"/>
        <v>0</v>
      </c>
      <c r="BK135" s="21" t="str">
        <f t="shared" si="23"/>
        <v>N</v>
      </c>
      <c r="BL135" s="10">
        <v>5</v>
      </c>
      <c r="BM135" s="5">
        <v>5</v>
      </c>
      <c r="BN135" s="10">
        <v>4</v>
      </c>
      <c r="BO135" s="5">
        <v>4</v>
      </c>
      <c r="BP135" s="10">
        <v>5</v>
      </c>
      <c r="BQ135" s="5">
        <v>5</v>
      </c>
      <c r="BR135" s="10">
        <v>4</v>
      </c>
      <c r="BS135" s="5">
        <v>5</v>
      </c>
      <c r="BT135" s="10">
        <v>5</v>
      </c>
      <c r="BU135" s="5">
        <v>5</v>
      </c>
      <c r="BV135" s="10">
        <v>5</v>
      </c>
      <c r="BW135" s="5">
        <v>5</v>
      </c>
      <c r="BX135" s="10">
        <v>5</v>
      </c>
      <c r="BY135" s="5">
        <v>5</v>
      </c>
      <c r="BZ135" s="10">
        <v>5</v>
      </c>
      <c r="CA135" s="5">
        <v>5</v>
      </c>
      <c r="CB135" s="10">
        <v>5</v>
      </c>
      <c r="CC135" s="5">
        <v>5</v>
      </c>
      <c r="CD135" s="10">
        <v>5</v>
      </c>
      <c r="CE135" s="5">
        <v>5</v>
      </c>
      <c r="CF135" s="21">
        <v>4.8</v>
      </c>
      <c r="CG135" s="21">
        <v>4.9000000000000004</v>
      </c>
      <c r="CH135" s="21">
        <f t="shared" si="24"/>
        <v>0.10000000000000053</v>
      </c>
      <c r="CI135" s="21" t="str">
        <f t="shared" si="25"/>
        <v>Y</v>
      </c>
      <c r="CJ135" s="10">
        <v>2</v>
      </c>
      <c r="CK135" s="5">
        <v>4</v>
      </c>
      <c r="CL135" s="10">
        <v>5</v>
      </c>
      <c r="CM135" s="5">
        <v>5</v>
      </c>
      <c r="CN135" s="10">
        <v>4</v>
      </c>
      <c r="CO135" s="5">
        <v>5</v>
      </c>
      <c r="CP135" s="10">
        <v>4</v>
      </c>
      <c r="CQ135" s="5">
        <v>5</v>
      </c>
      <c r="CR135" s="21">
        <v>3.75</v>
      </c>
      <c r="CS135" s="21">
        <v>4.75</v>
      </c>
      <c r="CT135" s="21">
        <f t="shared" si="26"/>
        <v>1</v>
      </c>
      <c r="CU135" s="21" t="str">
        <f t="shared" si="27"/>
        <v>Y</v>
      </c>
      <c r="CV135" s="10">
        <v>2</v>
      </c>
      <c r="CW135" s="5">
        <v>2</v>
      </c>
      <c r="CX135" s="10">
        <v>3</v>
      </c>
      <c r="CY135" s="5">
        <v>4</v>
      </c>
      <c r="CZ135" s="10">
        <v>2</v>
      </c>
      <c r="DA135" s="5">
        <v>3</v>
      </c>
      <c r="DB135" s="10">
        <v>3</v>
      </c>
      <c r="DC135" s="5">
        <v>3</v>
      </c>
      <c r="DD135" s="21">
        <v>2.5</v>
      </c>
      <c r="DE135" s="21">
        <v>3</v>
      </c>
      <c r="DF135" s="21">
        <f t="shared" si="28"/>
        <v>0.5</v>
      </c>
      <c r="DG135" s="21" t="str">
        <f t="shared" si="29"/>
        <v>Y</v>
      </c>
      <c r="DH135">
        <v>80</v>
      </c>
      <c r="DI135" s="3">
        <v>44392.679861111108</v>
      </c>
    </row>
    <row r="136" spans="1:113" x14ac:dyDescent="0.35">
      <c r="A136" s="5" t="s">
        <v>1101</v>
      </c>
      <c r="B136" t="s">
        <v>334</v>
      </c>
      <c r="C136" t="s">
        <v>717</v>
      </c>
      <c r="D136" t="s">
        <v>56</v>
      </c>
      <c r="E136" s="6" t="s">
        <v>52</v>
      </c>
      <c r="F136" s="6" t="s">
        <v>173</v>
      </c>
      <c r="G136" s="6" t="s">
        <v>58</v>
      </c>
      <c r="H136" s="6" t="s">
        <v>113</v>
      </c>
      <c r="I136" s="6" t="s">
        <v>968</v>
      </c>
      <c r="J136" s="10">
        <v>3</v>
      </c>
      <c r="K136" s="5">
        <v>4</v>
      </c>
      <c r="L136" s="5">
        <v>4</v>
      </c>
      <c r="M136" s="5">
        <v>4</v>
      </c>
      <c r="N136" s="10">
        <v>3</v>
      </c>
      <c r="O136" s="5">
        <v>4</v>
      </c>
      <c r="P136" s="10">
        <v>4</v>
      </c>
      <c r="Q136" s="5">
        <v>5</v>
      </c>
      <c r="R136" s="10">
        <v>2</v>
      </c>
      <c r="S136" s="5">
        <v>5</v>
      </c>
      <c r="T136" s="10">
        <v>4</v>
      </c>
      <c r="U136" s="5">
        <v>4</v>
      </c>
      <c r="V136" s="10">
        <v>4</v>
      </c>
      <c r="W136" s="5">
        <v>4</v>
      </c>
      <c r="X136" s="10">
        <v>2</v>
      </c>
      <c r="Y136" s="5">
        <v>2</v>
      </c>
      <c r="Z136" s="10">
        <v>4</v>
      </c>
      <c r="AA136" s="5">
        <v>4</v>
      </c>
      <c r="AB136" s="10">
        <v>2</v>
      </c>
      <c r="AC136" s="5">
        <v>2</v>
      </c>
      <c r="AD136" s="10">
        <v>3</v>
      </c>
      <c r="AE136" s="5">
        <v>5</v>
      </c>
      <c r="AF136" s="10">
        <v>2</v>
      </c>
      <c r="AG136" s="5">
        <v>2</v>
      </c>
      <c r="AH136" s="10">
        <v>2</v>
      </c>
      <c r="AI136" s="5">
        <v>2</v>
      </c>
      <c r="AJ136" s="10">
        <v>4</v>
      </c>
      <c r="AK136" s="5">
        <v>2</v>
      </c>
      <c r="AL136" s="10">
        <v>4</v>
      </c>
      <c r="AM136" s="5">
        <v>5</v>
      </c>
      <c r="AN136" s="10">
        <v>4</v>
      </c>
      <c r="AO136" s="5">
        <v>5</v>
      </c>
      <c r="AP136" s="10">
        <v>4</v>
      </c>
      <c r="AQ136" s="5">
        <v>4</v>
      </c>
      <c r="AR136" s="10">
        <v>3</v>
      </c>
      <c r="AS136" s="5">
        <v>3</v>
      </c>
      <c r="AT136" s="21">
        <v>3.1875</v>
      </c>
      <c r="AU136" s="21">
        <v>3.625</v>
      </c>
      <c r="AV136" s="21">
        <f t="shared" si="20"/>
        <v>0.4375</v>
      </c>
      <c r="AW136" s="21" t="str">
        <f t="shared" si="21"/>
        <v>Y</v>
      </c>
      <c r="AX136" s="10">
        <v>5</v>
      </c>
      <c r="AY136" s="5">
        <v>2</v>
      </c>
      <c r="AZ136" s="10">
        <v>3</v>
      </c>
      <c r="BA136" s="5">
        <v>3</v>
      </c>
      <c r="BB136" s="10">
        <v>5</v>
      </c>
      <c r="BC136" s="5">
        <v>4</v>
      </c>
      <c r="BD136" s="10">
        <v>2</v>
      </c>
      <c r="BE136" s="5">
        <v>1</v>
      </c>
      <c r="BF136" s="10">
        <v>4</v>
      </c>
      <c r="BG136" s="5">
        <v>5</v>
      </c>
      <c r="BH136" s="21">
        <v>3.8</v>
      </c>
      <c r="BI136" s="21">
        <v>3</v>
      </c>
      <c r="BJ136" s="21">
        <f t="shared" si="22"/>
        <v>-0.79999999999999982</v>
      </c>
      <c r="BK136" s="21" t="str">
        <f t="shared" si="23"/>
        <v>N</v>
      </c>
      <c r="BL136" s="10">
        <v>5</v>
      </c>
      <c r="BM136" s="5">
        <v>5</v>
      </c>
      <c r="BN136" s="10">
        <v>4</v>
      </c>
      <c r="BO136" s="5">
        <v>4</v>
      </c>
      <c r="BP136" s="10">
        <v>5</v>
      </c>
      <c r="BQ136" s="5">
        <v>5</v>
      </c>
      <c r="BR136" s="10">
        <v>5</v>
      </c>
      <c r="BS136" s="5">
        <v>5</v>
      </c>
      <c r="BT136" s="10">
        <v>3</v>
      </c>
      <c r="BU136" s="5">
        <v>4</v>
      </c>
      <c r="BV136" s="10">
        <v>5</v>
      </c>
      <c r="BW136" s="5">
        <v>5</v>
      </c>
      <c r="BX136" s="10">
        <v>5</v>
      </c>
      <c r="BY136" s="5">
        <v>5</v>
      </c>
      <c r="BZ136" s="10">
        <v>5</v>
      </c>
      <c r="CA136" s="5">
        <v>5</v>
      </c>
      <c r="CB136" s="10">
        <v>5</v>
      </c>
      <c r="CC136" s="5">
        <v>5</v>
      </c>
      <c r="CD136" s="10">
        <v>3</v>
      </c>
      <c r="CE136" s="5">
        <v>4</v>
      </c>
      <c r="CF136" s="21">
        <v>4.5</v>
      </c>
      <c r="CG136" s="21">
        <v>4.5999999999999996</v>
      </c>
      <c r="CH136" s="21">
        <f t="shared" si="24"/>
        <v>9.9999999999999645E-2</v>
      </c>
      <c r="CI136" s="21" t="str">
        <f t="shared" si="25"/>
        <v>Y</v>
      </c>
      <c r="CJ136" s="10">
        <v>2</v>
      </c>
      <c r="CK136" s="5">
        <v>5</v>
      </c>
      <c r="CL136" s="10">
        <v>4</v>
      </c>
      <c r="CM136" s="5">
        <v>5</v>
      </c>
      <c r="CN136" s="10">
        <v>3</v>
      </c>
      <c r="CO136" s="5">
        <v>4</v>
      </c>
      <c r="CP136" s="10">
        <v>2</v>
      </c>
      <c r="CQ136" s="5">
        <v>5</v>
      </c>
      <c r="CR136" s="21">
        <v>2.75</v>
      </c>
      <c r="CS136" s="21">
        <v>4.75</v>
      </c>
      <c r="CT136" s="21">
        <f t="shared" si="26"/>
        <v>2</v>
      </c>
      <c r="CU136" s="21" t="str">
        <f t="shared" si="27"/>
        <v>Y</v>
      </c>
      <c r="CV136" s="10">
        <v>4</v>
      </c>
      <c r="CW136" s="5">
        <v>5</v>
      </c>
      <c r="CX136" s="10">
        <v>5</v>
      </c>
      <c r="CY136" s="5">
        <v>5</v>
      </c>
      <c r="CZ136" s="10">
        <v>2</v>
      </c>
      <c r="DA136" s="5">
        <v>2</v>
      </c>
      <c r="DB136" s="10">
        <v>4</v>
      </c>
      <c r="DC136" s="5">
        <v>3</v>
      </c>
      <c r="DD136" s="21">
        <v>3.75</v>
      </c>
      <c r="DE136" s="21">
        <v>4</v>
      </c>
      <c r="DF136" s="21">
        <f t="shared" si="28"/>
        <v>0.25</v>
      </c>
      <c r="DG136" s="21" t="str">
        <f t="shared" si="29"/>
        <v>Y</v>
      </c>
      <c r="DH136">
        <v>786</v>
      </c>
      <c r="DI136" s="3">
        <v>44439.377083333333</v>
      </c>
    </row>
    <row r="137" spans="1:113" x14ac:dyDescent="0.35">
      <c r="A137" s="5" t="s">
        <v>1102</v>
      </c>
      <c r="B137" t="s">
        <v>334</v>
      </c>
      <c r="C137" t="s">
        <v>703</v>
      </c>
      <c r="D137" t="s">
        <v>63</v>
      </c>
      <c r="E137" s="6" t="s">
        <v>58</v>
      </c>
      <c r="F137" s="6" t="s">
        <v>73</v>
      </c>
      <c r="G137" s="6" t="s">
        <v>58</v>
      </c>
      <c r="H137" s="6" t="s">
        <v>80</v>
      </c>
      <c r="I137" s="6" t="s">
        <v>968</v>
      </c>
      <c r="J137" s="10">
        <v>5</v>
      </c>
      <c r="K137" s="5">
        <v>4</v>
      </c>
      <c r="L137" s="5">
        <v>4</v>
      </c>
      <c r="M137" s="5">
        <v>4</v>
      </c>
      <c r="N137" s="10">
        <v>4</v>
      </c>
      <c r="O137" s="5">
        <v>4</v>
      </c>
      <c r="P137" s="10">
        <v>4</v>
      </c>
      <c r="Q137" s="5">
        <v>5</v>
      </c>
      <c r="R137" s="10">
        <v>2</v>
      </c>
      <c r="S137" s="5">
        <v>4</v>
      </c>
      <c r="T137" s="10">
        <v>5</v>
      </c>
      <c r="U137" s="5">
        <v>5</v>
      </c>
      <c r="V137" s="10">
        <v>4</v>
      </c>
      <c r="W137" s="5">
        <v>2</v>
      </c>
      <c r="X137" s="10">
        <v>4</v>
      </c>
      <c r="Y137" s="5">
        <v>4</v>
      </c>
      <c r="Z137" s="10">
        <v>5</v>
      </c>
      <c r="AA137" s="5">
        <v>5</v>
      </c>
      <c r="AB137" s="10">
        <v>4</v>
      </c>
      <c r="AC137" s="5">
        <v>5</v>
      </c>
      <c r="AD137" s="10">
        <v>4</v>
      </c>
      <c r="AE137" s="5">
        <v>4</v>
      </c>
      <c r="AF137" s="10">
        <v>2</v>
      </c>
      <c r="AG137" s="5">
        <v>4</v>
      </c>
      <c r="AH137" s="10">
        <v>2</v>
      </c>
      <c r="AI137" s="5">
        <v>4</v>
      </c>
      <c r="AJ137" s="10">
        <v>4</v>
      </c>
      <c r="AK137" s="5">
        <v>4</v>
      </c>
      <c r="AL137" s="10">
        <v>4</v>
      </c>
      <c r="AM137" s="5">
        <v>5</v>
      </c>
      <c r="AN137" s="10">
        <v>4</v>
      </c>
      <c r="AO137" s="5">
        <v>5</v>
      </c>
      <c r="AP137" s="10">
        <v>4</v>
      </c>
      <c r="AQ137" s="5">
        <v>5</v>
      </c>
      <c r="AR137" s="10">
        <v>4</v>
      </c>
      <c r="AS137" s="5">
        <v>5</v>
      </c>
      <c r="AT137" s="21">
        <v>3.75</v>
      </c>
      <c r="AU137" s="21">
        <v>4.375</v>
      </c>
      <c r="AV137" s="21">
        <f t="shared" si="20"/>
        <v>0.625</v>
      </c>
      <c r="AW137" s="21" t="str">
        <f t="shared" si="21"/>
        <v>Y</v>
      </c>
      <c r="AX137" s="10">
        <v>4</v>
      </c>
      <c r="AY137" s="5">
        <v>3</v>
      </c>
      <c r="AZ137" s="10">
        <v>2</v>
      </c>
      <c r="BA137" s="5">
        <v>2</v>
      </c>
      <c r="BB137" s="10">
        <v>4</v>
      </c>
      <c r="BC137" s="5">
        <v>2</v>
      </c>
      <c r="BD137" s="10">
        <v>4</v>
      </c>
      <c r="BE137" s="5">
        <v>2</v>
      </c>
      <c r="BF137" s="10">
        <v>4</v>
      </c>
      <c r="BG137" s="5">
        <v>5</v>
      </c>
      <c r="BH137" s="21">
        <v>3.6</v>
      </c>
      <c r="BI137" s="21">
        <v>2.8</v>
      </c>
      <c r="BJ137" s="21">
        <f t="shared" si="22"/>
        <v>-0.80000000000000027</v>
      </c>
      <c r="BK137" s="21" t="str">
        <f t="shared" si="23"/>
        <v>N</v>
      </c>
      <c r="BL137" s="10">
        <v>5</v>
      </c>
      <c r="BM137" s="5">
        <v>5</v>
      </c>
      <c r="BN137" s="10">
        <v>4</v>
      </c>
      <c r="BO137" s="5">
        <v>4</v>
      </c>
      <c r="BP137" s="10">
        <v>4</v>
      </c>
      <c r="BQ137" s="5">
        <v>4</v>
      </c>
      <c r="BR137" s="10">
        <v>5</v>
      </c>
      <c r="BS137" s="5">
        <v>5</v>
      </c>
      <c r="BT137" s="10">
        <v>4</v>
      </c>
      <c r="BU137" s="5">
        <v>5</v>
      </c>
      <c r="BV137" s="10">
        <v>4</v>
      </c>
      <c r="BW137" s="5">
        <v>5</v>
      </c>
      <c r="BX137" s="10">
        <v>4</v>
      </c>
      <c r="BY137" s="5">
        <v>5</v>
      </c>
      <c r="BZ137" s="10">
        <v>5</v>
      </c>
      <c r="CA137" s="5">
        <v>5</v>
      </c>
      <c r="CB137" s="10">
        <v>5</v>
      </c>
      <c r="CC137" s="5">
        <v>5</v>
      </c>
      <c r="CD137" s="10">
        <v>4</v>
      </c>
      <c r="CE137" s="5">
        <v>4</v>
      </c>
      <c r="CF137" s="21">
        <v>4.4000000000000004</v>
      </c>
      <c r="CG137" s="21">
        <v>4.7</v>
      </c>
      <c r="CH137" s="21">
        <f t="shared" si="24"/>
        <v>0.29999999999999982</v>
      </c>
      <c r="CI137" s="21" t="str">
        <f t="shared" si="25"/>
        <v>Y</v>
      </c>
      <c r="CJ137" s="10">
        <v>1</v>
      </c>
      <c r="CK137" s="5">
        <v>5</v>
      </c>
      <c r="CL137" s="10">
        <v>4</v>
      </c>
      <c r="CM137" s="5">
        <v>3</v>
      </c>
      <c r="CN137" s="10">
        <v>4</v>
      </c>
      <c r="CO137" s="5">
        <v>5</v>
      </c>
      <c r="CP137" s="10">
        <v>4</v>
      </c>
      <c r="CQ137" s="5">
        <v>5</v>
      </c>
      <c r="CR137" s="21">
        <v>3.25</v>
      </c>
      <c r="CS137" s="21">
        <v>4.5</v>
      </c>
      <c r="CT137" s="21">
        <f t="shared" si="26"/>
        <v>1.25</v>
      </c>
      <c r="CU137" s="21" t="str">
        <f t="shared" si="27"/>
        <v>Y</v>
      </c>
      <c r="CV137" s="10">
        <v>4</v>
      </c>
      <c r="CW137" s="5">
        <v>5</v>
      </c>
      <c r="CX137" s="10">
        <v>5</v>
      </c>
      <c r="CY137" s="5">
        <v>1</v>
      </c>
      <c r="CZ137" s="10">
        <v>4</v>
      </c>
      <c r="DA137" s="5">
        <v>2</v>
      </c>
      <c r="DB137" s="10">
        <v>2</v>
      </c>
      <c r="DC137" s="5">
        <v>4</v>
      </c>
      <c r="DD137" s="21">
        <v>3.75</v>
      </c>
      <c r="DE137" s="21">
        <v>2.75</v>
      </c>
      <c r="DF137" s="21">
        <f t="shared" si="28"/>
        <v>-1</v>
      </c>
      <c r="DG137" s="21" t="str">
        <f t="shared" si="29"/>
        <v>N</v>
      </c>
      <c r="DH137">
        <v>220</v>
      </c>
      <c r="DI137" s="3">
        <v>44417.539583333331</v>
      </c>
    </row>
    <row r="138" spans="1:113" x14ac:dyDescent="0.35">
      <c r="A138" s="5" t="s">
        <v>1103</v>
      </c>
      <c r="B138" t="s">
        <v>334</v>
      </c>
      <c r="C138" t="s">
        <v>705</v>
      </c>
      <c r="D138" t="s">
        <v>63</v>
      </c>
      <c r="E138" s="6" t="s">
        <v>52</v>
      </c>
      <c r="F138" s="6" t="s">
        <v>77</v>
      </c>
      <c r="G138" s="6" t="s">
        <v>58</v>
      </c>
      <c r="H138" s="6" t="s">
        <v>116</v>
      </c>
      <c r="I138" s="6" t="s">
        <v>968</v>
      </c>
      <c r="J138" s="10">
        <v>6</v>
      </c>
      <c r="K138" s="5">
        <v>5</v>
      </c>
      <c r="L138" s="5">
        <v>5</v>
      </c>
      <c r="M138" s="5">
        <v>5</v>
      </c>
      <c r="N138" s="10">
        <v>3</v>
      </c>
      <c r="O138" s="5">
        <v>3</v>
      </c>
      <c r="P138" s="10">
        <v>3</v>
      </c>
      <c r="Q138" s="5">
        <v>3</v>
      </c>
      <c r="R138" s="10">
        <v>3</v>
      </c>
      <c r="S138" s="5">
        <v>3</v>
      </c>
      <c r="T138" s="10">
        <v>3</v>
      </c>
      <c r="U138" s="5">
        <v>3</v>
      </c>
      <c r="V138" s="10">
        <v>3</v>
      </c>
      <c r="W138" s="5">
        <v>3</v>
      </c>
      <c r="X138" s="10">
        <v>3</v>
      </c>
      <c r="Y138" s="5">
        <v>3</v>
      </c>
      <c r="Z138" s="10">
        <v>3</v>
      </c>
      <c r="AA138" s="5">
        <v>3</v>
      </c>
      <c r="AB138" s="10">
        <v>3</v>
      </c>
      <c r="AC138" s="5">
        <v>3</v>
      </c>
      <c r="AD138" s="10">
        <v>3</v>
      </c>
      <c r="AE138" s="5">
        <v>3</v>
      </c>
      <c r="AF138" s="10">
        <v>3</v>
      </c>
      <c r="AG138" s="5">
        <v>3</v>
      </c>
      <c r="AH138" s="10">
        <v>3</v>
      </c>
      <c r="AI138" s="5">
        <v>3</v>
      </c>
      <c r="AJ138" s="10">
        <v>3</v>
      </c>
      <c r="AK138" s="5">
        <v>3</v>
      </c>
      <c r="AL138" s="10">
        <v>3</v>
      </c>
      <c r="AM138" s="5">
        <v>3</v>
      </c>
      <c r="AN138" s="10">
        <v>3</v>
      </c>
      <c r="AO138" s="5">
        <v>3</v>
      </c>
      <c r="AP138" s="10">
        <v>3</v>
      </c>
      <c r="AQ138" s="5">
        <v>3</v>
      </c>
      <c r="AR138" s="10">
        <v>3</v>
      </c>
      <c r="AS138" s="5">
        <v>3</v>
      </c>
      <c r="AT138" s="21">
        <v>3</v>
      </c>
      <c r="AU138" s="21">
        <v>3</v>
      </c>
      <c r="AV138" s="21">
        <f t="shared" si="20"/>
        <v>0</v>
      </c>
      <c r="AW138" s="21" t="str">
        <f t="shared" si="21"/>
        <v>N</v>
      </c>
      <c r="AX138" s="10">
        <v>3</v>
      </c>
      <c r="AY138" s="5">
        <v>3</v>
      </c>
      <c r="AZ138" s="10">
        <v>3</v>
      </c>
      <c r="BA138" s="5">
        <v>3</v>
      </c>
      <c r="BB138" s="10">
        <v>3</v>
      </c>
      <c r="BC138" s="5">
        <v>3</v>
      </c>
      <c r="BD138" s="10">
        <v>3</v>
      </c>
      <c r="BE138" s="5">
        <v>3</v>
      </c>
      <c r="BF138" s="10">
        <v>3</v>
      </c>
      <c r="BG138" s="5">
        <v>3</v>
      </c>
      <c r="BH138" s="21">
        <v>3</v>
      </c>
      <c r="BI138" s="21">
        <v>3</v>
      </c>
      <c r="BJ138" s="21">
        <f t="shared" si="22"/>
        <v>0</v>
      </c>
      <c r="BK138" s="21" t="str">
        <f t="shared" si="23"/>
        <v>N</v>
      </c>
      <c r="BL138" s="10">
        <v>3</v>
      </c>
      <c r="BM138" s="5">
        <v>3</v>
      </c>
      <c r="BN138" s="10">
        <v>3</v>
      </c>
      <c r="BO138" s="5">
        <v>3</v>
      </c>
      <c r="BP138" s="10">
        <v>3</v>
      </c>
      <c r="BQ138" s="5">
        <v>3</v>
      </c>
      <c r="BR138" s="10">
        <v>3</v>
      </c>
      <c r="BS138" s="5">
        <v>3</v>
      </c>
      <c r="BT138" s="10">
        <v>3</v>
      </c>
      <c r="BU138" s="5">
        <v>3</v>
      </c>
      <c r="BV138" s="10">
        <v>3</v>
      </c>
      <c r="BW138" s="5">
        <v>3</v>
      </c>
      <c r="BX138" s="10">
        <v>3</v>
      </c>
      <c r="BY138" s="5">
        <v>3</v>
      </c>
      <c r="BZ138" s="10">
        <v>3</v>
      </c>
      <c r="CA138" s="5">
        <v>3</v>
      </c>
      <c r="CB138" s="10">
        <v>3</v>
      </c>
      <c r="CC138" s="5">
        <v>3</v>
      </c>
      <c r="CD138" s="10">
        <v>3</v>
      </c>
      <c r="CE138" s="5">
        <v>3</v>
      </c>
      <c r="CF138" s="21">
        <v>3</v>
      </c>
      <c r="CG138" s="21">
        <v>3</v>
      </c>
      <c r="CH138" s="21">
        <f t="shared" si="24"/>
        <v>0</v>
      </c>
      <c r="CI138" s="21" t="str">
        <f t="shared" si="25"/>
        <v>N</v>
      </c>
      <c r="CJ138" s="10">
        <v>3</v>
      </c>
      <c r="CK138" s="5">
        <v>3</v>
      </c>
      <c r="CL138" s="10">
        <v>3</v>
      </c>
      <c r="CM138" s="5">
        <v>3</v>
      </c>
      <c r="CN138" s="10">
        <v>3</v>
      </c>
      <c r="CO138" s="5">
        <v>3</v>
      </c>
      <c r="CP138" s="10">
        <v>3</v>
      </c>
      <c r="CQ138" s="5">
        <v>3</v>
      </c>
      <c r="CR138" s="21">
        <v>3</v>
      </c>
      <c r="CS138" s="21">
        <v>3</v>
      </c>
      <c r="CT138" s="21">
        <f t="shared" si="26"/>
        <v>0</v>
      </c>
      <c r="CU138" s="21" t="str">
        <f t="shared" si="27"/>
        <v>N</v>
      </c>
      <c r="CV138" s="10">
        <v>3</v>
      </c>
      <c r="CW138" s="5">
        <v>3</v>
      </c>
      <c r="CX138" s="10">
        <v>3</v>
      </c>
      <c r="CY138" s="5">
        <v>3</v>
      </c>
      <c r="CZ138" s="10">
        <v>3</v>
      </c>
      <c r="DA138" s="5">
        <v>3</v>
      </c>
      <c r="DB138" s="10">
        <v>3</v>
      </c>
      <c r="DC138" s="5">
        <v>3</v>
      </c>
      <c r="DD138" s="21">
        <v>3</v>
      </c>
      <c r="DE138" s="21">
        <v>3</v>
      </c>
      <c r="DF138" s="21">
        <f t="shared" si="28"/>
        <v>0</v>
      </c>
      <c r="DG138" s="21" t="str">
        <f t="shared" si="29"/>
        <v>N</v>
      </c>
      <c r="DH138">
        <v>32</v>
      </c>
      <c r="DI138" s="3">
        <v>44385.584722222222</v>
      </c>
    </row>
    <row r="139" spans="1:113" x14ac:dyDescent="0.35">
      <c r="A139" s="5" t="s">
        <v>1104</v>
      </c>
      <c r="B139" t="s">
        <v>334</v>
      </c>
      <c r="C139" t="s">
        <v>705</v>
      </c>
      <c r="D139" t="s">
        <v>63</v>
      </c>
      <c r="E139" s="6" t="s">
        <v>52</v>
      </c>
      <c r="F139" s="6" t="s">
        <v>77</v>
      </c>
      <c r="G139" s="6" t="s">
        <v>58</v>
      </c>
      <c r="H139" s="6" t="s">
        <v>116</v>
      </c>
      <c r="I139" s="6" t="s">
        <v>968</v>
      </c>
      <c r="J139" s="10">
        <v>7</v>
      </c>
      <c r="K139" s="5">
        <v>5</v>
      </c>
      <c r="L139" s="5">
        <v>5</v>
      </c>
      <c r="M139" s="5">
        <v>5</v>
      </c>
      <c r="N139" s="10">
        <v>3</v>
      </c>
      <c r="O139" s="5">
        <v>5</v>
      </c>
      <c r="P139" s="10">
        <v>3</v>
      </c>
      <c r="Q139" s="5">
        <v>5</v>
      </c>
      <c r="R139" s="10">
        <v>3</v>
      </c>
      <c r="S139" s="5">
        <v>5</v>
      </c>
      <c r="T139" s="10">
        <v>3</v>
      </c>
      <c r="U139" s="5">
        <v>5</v>
      </c>
      <c r="V139" s="10">
        <v>3</v>
      </c>
      <c r="W139" s="5">
        <v>3</v>
      </c>
      <c r="X139" s="10">
        <v>3</v>
      </c>
      <c r="Y139" s="5">
        <v>3</v>
      </c>
      <c r="Z139" s="10">
        <v>3</v>
      </c>
      <c r="AA139" s="5">
        <v>3</v>
      </c>
      <c r="AB139" s="10">
        <v>3</v>
      </c>
      <c r="AC139" s="5">
        <v>3</v>
      </c>
      <c r="AD139" s="10">
        <v>3</v>
      </c>
      <c r="AE139" s="5">
        <v>3</v>
      </c>
      <c r="AF139" s="10">
        <v>3</v>
      </c>
      <c r="AG139" s="5">
        <v>3</v>
      </c>
      <c r="AH139" s="10">
        <v>3</v>
      </c>
      <c r="AI139" s="5">
        <v>3</v>
      </c>
      <c r="AJ139" s="10">
        <v>3</v>
      </c>
      <c r="AK139" s="5">
        <v>3</v>
      </c>
      <c r="AL139" s="10">
        <v>3</v>
      </c>
      <c r="AM139" s="5">
        <v>3</v>
      </c>
      <c r="AN139" s="10">
        <v>3</v>
      </c>
      <c r="AO139" s="5">
        <v>3</v>
      </c>
      <c r="AP139" s="10">
        <v>3</v>
      </c>
      <c r="AQ139" s="5">
        <v>3</v>
      </c>
      <c r="AR139" s="10">
        <v>3</v>
      </c>
      <c r="AS139" s="5">
        <v>3</v>
      </c>
      <c r="AT139" s="21">
        <v>3</v>
      </c>
      <c r="AU139" s="21">
        <v>3.5</v>
      </c>
      <c r="AV139" s="21">
        <f t="shared" si="20"/>
        <v>0.5</v>
      </c>
      <c r="AW139" s="21" t="str">
        <f t="shared" si="21"/>
        <v>Y</v>
      </c>
      <c r="AX139" s="10">
        <v>3</v>
      </c>
      <c r="AY139" s="5">
        <v>3</v>
      </c>
      <c r="AZ139" s="10">
        <v>3</v>
      </c>
      <c r="BA139" s="5">
        <v>3</v>
      </c>
      <c r="BB139" s="10">
        <v>3</v>
      </c>
      <c r="BC139" s="5">
        <v>4</v>
      </c>
      <c r="BD139" s="10">
        <v>3</v>
      </c>
      <c r="BE139" s="5">
        <v>4</v>
      </c>
      <c r="BF139" s="10">
        <v>3</v>
      </c>
      <c r="BG139" s="5">
        <v>3</v>
      </c>
      <c r="BH139" s="21">
        <v>3</v>
      </c>
      <c r="BI139" s="21">
        <v>3.4</v>
      </c>
      <c r="BJ139" s="21">
        <f t="shared" si="22"/>
        <v>0.39999999999999991</v>
      </c>
      <c r="BK139" s="21" t="str">
        <f t="shared" si="23"/>
        <v>Y</v>
      </c>
      <c r="BL139" s="10">
        <v>3</v>
      </c>
      <c r="BM139" s="5">
        <v>5</v>
      </c>
      <c r="BN139" s="10">
        <v>3</v>
      </c>
      <c r="BO139" s="5">
        <v>3</v>
      </c>
      <c r="BP139" s="10">
        <v>3</v>
      </c>
      <c r="BQ139" s="5">
        <v>3</v>
      </c>
      <c r="BR139" s="10">
        <v>3</v>
      </c>
      <c r="BS139" s="5">
        <v>3</v>
      </c>
      <c r="BT139" s="10">
        <v>3</v>
      </c>
      <c r="BU139" s="5">
        <v>3</v>
      </c>
      <c r="BV139" s="10">
        <v>3</v>
      </c>
      <c r="BW139" s="5">
        <v>3</v>
      </c>
      <c r="BX139" s="10">
        <v>3</v>
      </c>
      <c r="BY139" s="5">
        <v>3</v>
      </c>
      <c r="BZ139" s="10">
        <v>3</v>
      </c>
      <c r="CA139" s="5">
        <v>3</v>
      </c>
      <c r="CB139" s="10">
        <v>3</v>
      </c>
      <c r="CC139" s="5">
        <v>3</v>
      </c>
      <c r="CD139" s="10">
        <v>3</v>
      </c>
      <c r="CE139" s="5">
        <v>3</v>
      </c>
      <c r="CF139" s="21">
        <v>3</v>
      </c>
      <c r="CG139" s="21">
        <v>3.2</v>
      </c>
      <c r="CH139" s="21">
        <f t="shared" si="24"/>
        <v>0.20000000000000018</v>
      </c>
      <c r="CI139" s="21" t="str">
        <f t="shared" si="25"/>
        <v>Y</v>
      </c>
      <c r="CJ139" s="10">
        <v>3</v>
      </c>
      <c r="CK139" s="5">
        <v>4</v>
      </c>
      <c r="CL139" s="10">
        <v>3</v>
      </c>
      <c r="CM139" s="5">
        <v>4</v>
      </c>
      <c r="CN139" s="10">
        <v>3</v>
      </c>
      <c r="CO139" s="5">
        <v>5</v>
      </c>
      <c r="CP139" s="10">
        <v>3</v>
      </c>
      <c r="CQ139" s="5">
        <v>5</v>
      </c>
      <c r="CR139" s="21">
        <v>3</v>
      </c>
      <c r="CS139" s="21">
        <v>4.5</v>
      </c>
      <c r="CT139" s="21">
        <f t="shared" si="26"/>
        <v>1.5</v>
      </c>
      <c r="CU139" s="21" t="str">
        <f t="shared" si="27"/>
        <v>Y</v>
      </c>
      <c r="CV139" s="10">
        <v>3</v>
      </c>
      <c r="CW139" s="5">
        <v>3</v>
      </c>
      <c r="CX139" s="10">
        <v>3</v>
      </c>
      <c r="CY139" s="5">
        <v>3</v>
      </c>
      <c r="CZ139" s="10">
        <v>3</v>
      </c>
      <c r="DA139" s="5">
        <v>3</v>
      </c>
      <c r="DB139" s="10">
        <v>3</v>
      </c>
      <c r="DC139" s="5">
        <v>3</v>
      </c>
      <c r="DD139" s="21">
        <v>3</v>
      </c>
      <c r="DE139" s="21">
        <v>3.25</v>
      </c>
      <c r="DF139" s="21">
        <f t="shared" si="28"/>
        <v>0.25</v>
      </c>
      <c r="DG139" s="21" t="str">
        <f t="shared" si="29"/>
        <v>Y</v>
      </c>
      <c r="DH139">
        <v>30</v>
      </c>
      <c r="DI139" s="3">
        <v>44378.664583333331</v>
      </c>
    </row>
    <row r="140" spans="1:113" x14ac:dyDescent="0.35">
      <c r="A140" s="5" t="s">
        <v>1105</v>
      </c>
      <c r="B140" t="s">
        <v>334</v>
      </c>
      <c r="C140" t="s">
        <v>703</v>
      </c>
      <c r="D140" t="s">
        <v>63</v>
      </c>
      <c r="E140" s="6" t="s">
        <v>52</v>
      </c>
      <c r="F140" s="6" t="s">
        <v>77</v>
      </c>
      <c r="G140" s="6" t="s">
        <v>58</v>
      </c>
      <c r="H140" s="6" t="s">
        <v>74</v>
      </c>
      <c r="I140" s="6" t="s">
        <v>968</v>
      </c>
      <c r="J140" s="10">
        <v>8</v>
      </c>
      <c r="K140" s="5">
        <v>4</v>
      </c>
      <c r="L140" s="5">
        <v>4</v>
      </c>
      <c r="M140" s="5">
        <v>4</v>
      </c>
      <c r="N140" s="10">
        <v>3</v>
      </c>
      <c r="O140" s="5">
        <v>4</v>
      </c>
      <c r="P140" s="10">
        <v>3</v>
      </c>
      <c r="Q140" s="5">
        <v>4</v>
      </c>
      <c r="R140" s="10">
        <v>3</v>
      </c>
      <c r="S140" s="5">
        <v>4</v>
      </c>
      <c r="T140" s="10">
        <v>3</v>
      </c>
      <c r="U140" s="5">
        <v>4</v>
      </c>
      <c r="V140" s="10">
        <v>3</v>
      </c>
      <c r="W140" s="5">
        <v>4</v>
      </c>
      <c r="X140" s="10">
        <v>3</v>
      </c>
      <c r="Y140" s="5">
        <v>3</v>
      </c>
      <c r="Z140" s="10">
        <v>3</v>
      </c>
      <c r="AA140" s="5">
        <v>4</v>
      </c>
      <c r="AB140" s="10">
        <v>3</v>
      </c>
      <c r="AC140" s="5">
        <v>4</v>
      </c>
      <c r="AD140" s="10">
        <v>3</v>
      </c>
      <c r="AE140" s="5">
        <v>3</v>
      </c>
      <c r="AF140" s="10">
        <v>3</v>
      </c>
      <c r="AG140" s="5">
        <v>3</v>
      </c>
      <c r="AH140" s="10">
        <v>3</v>
      </c>
      <c r="AI140" s="5">
        <v>2</v>
      </c>
      <c r="AJ140" s="10">
        <v>3</v>
      </c>
      <c r="AK140" s="5">
        <v>4</v>
      </c>
      <c r="AL140" s="10">
        <v>3</v>
      </c>
      <c r="AM140" s="5">
        <v>4</v>
      </c>
      <c r="AN140" s="10">
        <v>3</v>
      </c>
      <c r="AO140" s="5">
        <v>4</v>
      </c>
      <c r="AP140" s="10">
        <v>3</v>
      </c>
      <c r="AQ140" s="5">
        <v>4</v>
      </c>
      <c r="AR140" s="10">
        <v>3</v>
      </c>
      <c r="AS140" s="5">
        <v>4</v>
      </c>
      <c r="AT140" s="21">
        <v>3</v>
      </c>
      <c r="AU140" s="21">
        <v>3.6875</v>
      </c>
      <c r="AV140" s="21">
        <f t="shared" si="20"/>
        <v>0.6875</v>
      </c>
      <c r="AW140" s="21" t="str">
        <f t="shared" si="21"/>
        <v>Y</v>
      </c>
      <c r="AX140" s="10">
        <v>3</v>
      </c>
      <c r="AY140" s="5">
        <v>4</v>
      </c>
      <c r="AZ140" s="10">
        <v>3</v>
      </c>
      <c r="BA140" s="5">
        <v>3</v>
      </c>
      <c r="BB140" s="10">
        <v>3</v>
      </c>
      <c r="BC140" s="5">
        <v>4</v>
      </c>
      <c r="BD140" s="10">
        <v>3</v>
      </c>
      <c r="BE140" s="5">
        <v>2</v>
      </c>
      <c r="BF140" s="10">
        <v>3</v>
      </c>
      <c r="BG140" s="5">
        <v>4</v>
      </c>
      <c r="BH140" s="21">
        <v>3</v>
      </c>
      <c r="BI140" s="21">
        <v>3.4</v>
      </c>
      <c r="BJ140" s="21">
        <f t="shared" si="22"/>
        <v>0.39999999999999991</v>
      </c>
      <c r="BK140" s="21" t="str">
        <f t="shared" si="23"/>
        <v>Y</v>
      </c>
      <c r="BL140" s="10">
        <v>3</v>
      </c>
      <c r="BM140" s="5">
        <v>4</v>
      </c>
      <c r="BN140" s="10">
        <v>3</v>
      </c>
      <c r="BO140" s="5">
        <v>4</v>
      </c>
      <c r="BP140" s="10">
        <v>3</v>
      </c>
      <c r="BQ140" s="5">
        <v>4</v>
      </c>
      <c r="BR140" s="10">
        <v>3</v>
      </c>
      <c r="BS140" s="5">
        <v>4</v>
      </c>
      <c r="BT140" s="10">
        <v>3</v>
      </c>
      <c r="BU140" s="5">
        <v>2</v>
      </c>
      <c r="BV140" s="10">
        <v>3</v>
      </c>
      <c r="BW140" s="5">
        <v>4</v>
      </c>
      <c r="BX140" s="10">
        <v>3</v>
      </c>
      <c r="BY140" s="5">
        <v>4</v>
      </c>
      <c r="BZ140" s="10">
        <v>3</v>
      </c>
      <c r="CA140" s="5">
        <v>4</v>
      </c>
      <c r="CB140" s="10">
        <v>3</v>
      </c>
      <c r="CC140" s="5">
        <v>4</v>
      </c>
      <c r="CD140" s="10">
        <v>3</v>
      </c>
      <c r="CE140" s="5">
        <v>4</v>
      </c>
      <c r="CF140" s="21">
        <v>3</v>
      </c>
      <c r="CG140" s="21">
        <v>3.7</v>
      </c>
      <c r="CH140" s="21">
        <f t="shared" si="24"/>
        <v>0.70000000000000018</v>
      </c>
      <c r="CI140" s="21" t="str">
        <f t="shared" si="25"/>
        <v>Y</v>
      </c>
      <c r="CJ140" s="10">
        <v>3</v>
      </c>
      <c r="CK140" s="5">
        <v>5</v>
      </c>
      <c r="CL140" s="10">
        <v>3</v>
      </c>
      <c r="CM140" s="5">
        <v>4</v>
      </c>
      <c r="CN140" s="10">
        <v>3</v>
      </c>
      <c r="CO140" s="5">
        <v>4</v>
      </c>
      <c r="CP140" s="10">
        <v>3</v>
      </c>
      <c r="CQ140" s="5">
        <v>3</v>
      </c>
      <c r="CR140" s="21">
        <v>3</v>
      </c>
      <c r="CS140" s="21">
        <v>4</v>
      </c>
      <c r="CT140" s="21">
        <f t="shared" si="26"/>
        <v>1</v>
      </c>
      <c r="CU140" s="21" t="str">
        <f t="shared" si="27"/>
        <v>Y</v>
      </c>
      <c r="CV140" s="10">
        <v>3</v>
      </c>
      <c r="CW140" s="5">
        <v>2</v>
      </c>
      <c r="CX140" s="10">
        <v>3</v>
      </c>
      <c r="CY140" s="5">
        <v>4</v>
      </c>
      <c r="CZ140" s="10">
        <v>3</v>
      </c>
      <c r="DA140" s="5">
        <v>4</v>
      </c>
      <c r="DB140" s="10">
        <v>3</v>
      </c>
      <c r="DC140" s="5">
        <v>4</v>
      </c>
      <c r="DD140" s="21">
        <v>3</v>
      </c>
      <c r="DE140" s="21">
        <v>3</v>
      </c>
      <c r="DF140" s="21">
        <f t="shared" si="28"/>
        <v>0</v>
      </c>
      <c r="DG140" s="21" t="str">
        <f t="shared" si="29"/>
        <v>N</v>
      </c>
      <c r="DH140">
        <v>219</v>
      </c>
      <c r="DI140" s="3">
        <v>44417.535416666666</v>
      </c>
    </row>
    <row r="141" spans="1:113" x14ac:dyDescent="0.35">
      <c r="A141" s="5" t="s">
        <v>1106</v>
      </c>
      <c r="B141" t="s">
        <v>334</v>
      </c>
      <c r="C141" t="s">
        <v>702</v>
      </c>
      <c r="D141" t="s">
        <v>63</v>
      </c>
      <c r="E141" s="6" t="s">
        <v>52</v>
      </c>
      <c r="F141" s="6" t="s">
        <v>57</v>
      </c>
      <c r="G141" s="6" t="s">
        <v>58</v>
      </c>
      <c r="H141" s="6" t="s">
        <v>59</v>
      </c>
      <c r="I141" s="6" t="s">
        <v>968</v>
      </c>
      <c r="J141" s="10">
        <v>5</v>
      </c>
      <c r="K141" s="5">
        <v>5</v>
      </c>
      <c r="L141" s="5">
        <v>5</v>
      </c>
      <c r="M141" s="5">
        <v>5</v>
      </c>
      <c r="N141" s="10">
        <v>5</v>
      </c>
      <c r="O141" s="5">
        <v>5</v>
      </c>
      <c r="P141" s="10">
        <v>5</v>
      </c>
      <c r="Q141" s="5">
        <v>5</v>
      </c>
      <c r="R141" s="10">
        <v>5</v>
      </c>
      <c r="S141" s="5">
        <v>5</v>
      </c>
      <c r="T141" s="10">
        <v>3</v>
      </c>
      <c r="U141" s="5">
        <v>5</v>
      </c>
      <c r="V141" s="10">
        <v>3</v>
      </c>
      <c r="W141" s="5">
        <v>5</v>
      </c>
      <c r="X141" s="10">
        <v>3</v>
      </c>
      <c r="Y141" s="5">
        <v>4</v>
      </c>
      <c r="Z141" s="10">
        <v>3</v>
      </c>
      <c r="AA141" s="5">
        <v>5</v>
      </c>
      <c r="AB141" s="10">
        <v>5</v>
      </c>
      <c r="AC141" s="5">
        <v>5</v>
      </c>
      <c r="AD141" s="10">
        <v>5</v>
      </c>
      <c r="AE141" s="5">
        <v>5</v>
      </c>
      <c r="AF141" s="10">
        <v>3</v>
      </c>
      <c r="AG141" s="5">
        <v>1</v>
      </c>
      <c r="AH141" s="10">
        <v>3</v>
      </c>
      <c r="AI141" s="5">
        <v>5</v>
      </c>
      <c r="AJ141" s="10">
        <v>5</v>
      </c>
      <c r="AK141" s="5">
        <v>5</v>
      </c>
      <c r="AL141" s="10">
        <v>5</v>
      </c>
      <c r="AM141" s="5">
        <v>5</v>
      </c>
      <c r="AN141" s="10">
        <v>5</v>
      </c>
      <c r="AO141" s="5">
        <v>5</v>
      </c>
      <c r="AP141" s="10">
        <v>5</v>
      </c>
      <c r="AQ141" s="5">
        <v>5</v>
      </c>
      <c r="AR141" s="10">
        <v>5</v>
      </c>
      <c r="AS141" s="5">
        <v>5</v>
      </c>
      <c r="AT141" s="21">
        <v>4.25</v>
      </c>
      <c r="AU141" s="21">
        <v>4.6875</v>
      </c>
      <c r="AV141" s="21">
        <f t="shared" si="20"/>
        <v>0.4375</v>
      </c>
      <c r="AW141" s="21" t="str">
        <f t="shared" si="21"/>
        <v>Y</v>
      </c>
      <c r="AX141" s="10">
        <v>5</v>
      </c>
      <c r="AY141" s="5">
        <v>5</v>
      </c>
      <c r="AZ141" s="10">
        <v>4</v>
      </c>
      <c r="BA141" s="5">
        <v>5</v>
      </c>
      <c r="BB141" s="10">
        <v>2</v>
      </c>
      <c r="BC141" s="5">
        <v>3</v>
      </c>
      <c r="BD141" s="10">
        <v>3</v>
      </c>
      <c r="BE141" s="5">
        <v>3</v>
      </c>
      <c r="BF141" s="10">
        <v>1</v>
      </c>
      <c r="BG141" s="5">
        <v>1</v>
      </c>
      <c r="BH141" s="21">
        <v>3</v>
      </c>
      <c r="BI141" s="21">
        <v>3.4</v>
      </c>
      <c r="BJ141" s="21">
        <f t="shared" si="22"/>
        <v>0.39999999999999991</v>
      </c>
      <c r="BK141" s="21" t="str">
        <f t="shared" si="23"/>
        <v>Y</v>
      </c>
      <c r="BL141" s="10">
        <v>4</v>
      </c>
      <c r="BM141" s="5">
        <v>4</v>
      </c>
      <c r="BN141" s="10">
        <v>3</v>
      </c>
      <c r="BO141" s="5">
        <v>4</v>
      </c>
      <c r="BP141" s="10">
        <v>5</v>
      </c>
      <c r="BQ141" s="5">
        <v>3</v>
      </c>
      <c r="BR141" s="10">
        <v>5</v>
      </c>
      <c r="BS141" s="5">
        <v>5</v>
      </c>
      <c r="BT141" s="10">
        <v>4</v>
      </c>
      <c r="BU141" s="5">
        <v>4</v>
      </c>
      <c r="BV141" s="10">
        <v>5</v>
      </c>
      <c r="BW141" s="5">
        <v>5</v>
      </c>
      <c r="BX141" s="10">
        <v>5</v>
      </c>
      <c r="BY141" s="5">
        <v>5</v>
      </c>
      <c r="BZ141" s="10">
        <v>5</v>
      </c>
      <c r="CA141" s="5">
        <v>5</v>
      </c>
      <c r="CB141" s="10">
        <v>5</v>
      </c>
      <c r="CC141" s="5">
        <v>4</v>
      </c>
      <c r="CD141" s="10">
        <v>5</v>
      </c>
      <c r="CE141" s="5">
        <v>5</v>
      </c>
      <c r="CF141" s="21">
        <v>4.5999999999999996</v>
      </c>
      <c r="CG141" s="21">
        <v>4.4000000000000004</v>
      </c>
      <c r="CH141" s="21">
        <f t="shared" si="24"/>
        <v>-0.19999999999999929</v>
      </c>
      <c r="CI141" s="21" t="str">
        <f t="shared" si="25"/>
        <v>N</v>
      </c>
      <c r="CJ141" s="10">
        <v>3</v>
      </c>
      <c r="CK141" s="5">
        <v>5</v>
      </c>
      <c r="CL141" s="10">
        <v>5</v>
      </c>
      <c r="CM141" s="5">
        <v>3</v>
      </c>
      <c r="CN141" s="10">
        <v>4</v>
      </c>
      <c r="CO141" s="5">
        <v>5</v>
      </c>
      <c r="CP141" s="10">
        <v>4</v>
      </c>
      <c r="CQ141" s="5">
        <v>5</v>
      </c>
      <c r="CR141" s="21">
        <v>4</v>
      </c>
      <c r="CS141" s="21">
        <v>4.5</v>
      </c>
      <c r="CT141" s="21">
        <f t="shared" si="26"/>
        <v>0.5</v>
      </c>
      <c r="CU141" s="21" t="str">
        <f t="shared" si="27"/>
        <v>Y</v>
      </c>
      <c r="CV141" s="10">
        <v>5</v>
      </c>
      <c r="CW141" s="5">
        <v>5</v>
      </c>
      <c r="CX141" s="10">
        <v>3</v>
      </c>
      <c r="CY141" s="5">
        <v>5</v>
      </c>
      <c r="CZ141" s="10">
        <v>1</v>
      </c>
      <c r="DA141" s="5">
        <v>1</v>
      </c>
      <c r="DB141" s="10">
        <v>1</v>
      </c>
      <c r="DC141" s="5">
        <v>2</v>
      </c>
      <c r="DD141" s="21">
        <v>2.5</v>
      </c>
      <c r="DE141" s="21">
        <v>3</v>
      </c>
      <c r="DF141" s="21">
        <f t="shared" si="28"/>
        <v>0.5</v>
      </c>
      <c r="DG141" s="21" t="str">
        <f t="shared" si="29"/>
        <v>Y</v>
      </c>
      <c r="DH141">
        <v>1067</v>
      </c>
      <c r="DI141" s="3">
        <v>44443.352083333331</v>
      </c>
    </row>
    <row r="142" spans="1:113" x14ac:dyDescent="0.35">
      <c r="A142" s="5" t="s">
        <v>1107</v>
      </c>
      <c r="B142" t="s">
        <v>334</v>
      </c>
      <c r="C142" t="s">
        <v>702</v>
      </c>
      <c r="D142" t="s">
        <v>63</v>
      </c>
      <c r="E142" s="6" t="s">
        <v>52</v>
      </c>
      <c r="F142" s="6" t="s">
        <v>77</v>
      </c>
      <c r="G142" s="6" t="s">
        <v>58</v>
      </c>
      <c r="H142" s="6" t="s">
        <v>85</v>
      </c>
      <c r="I142" s="6" t="s">
        <v>968</v>
      </c>
      <c r="J142" s="10">
        <v>3</v>
      </c>
      <c r="K142" s="5">
        <v>4</v>
      </c>
      <c r="L142" s="5">
        <v>4</v>
      </c>
      <c r="M142" s="5">
        <v>4</v>
      </c>
      <c r="N142" s="10">
        <v>3</v>
      </c>
      <c r="O142" s="5">
        <v>5</v>
      </c>
      <c r="P142" s="10">
        <v>4</v>
      </c>
      <c r="Q142" s="5">
        <v>5</v>
      </c>
      <c r="R142" s="10">
        <v>4</v>
      </c>
      <c r="S142" s="5">
        <v>5</v>
      </c>
      <c r="T142" s="10">
        <v>3</v>
      </c>
      <c r="U142" s="5">
        <v>5</v>
      </c>
      <c r="V142" s="10">
        <v>2</v>
      </c>
      <c r="W142" s="5">
        <v>5</v>
      </c>
      <c r="X142" s="10">
        <v>3</v>
      </c>
      <c r="Y142" s="5">
        <v>5</v>
      </c>
      <c r="Z142" s="10">
        <v>3</v>
      </c>
      <c r="AA142" s="5">
        <v>4</v>
      </c>
      <c r="AB142" s="10">
        <v>2</v>
      </c>
      <c r="AC142" s="5">
        <v>1</v>
      </c>
      <c r="AD142" s="10">
        <v>4</v>
      </c>
      <c r="AE142" s="5">
        <v>5</v>
      </c>
      <c r="AF142" s="10">
        <v>4</v>
      </c>
      <c r="AG142" s="5">
        <v>1</v>
      </c>
      <c r="AH142" s="10">
        <v>3</v>
      </c>
      <c r="AI142" s="5">
        <v>5</v>
      </c>
      <c r="AJ142" s="10">
        <v>4</v>
      </c>
      <c r="AK142" s="5">
        <v>5</v>
      </c>
      <c r="AL142" s="10">
        <v>4</v>
      </c>
      <c r="AM142" s="5">
        <v>5</v>
      </c>
      <c r="AN142" s="10">
        <v>4</v>
      </c>
      <c r="AO142" s="5">
        <v>5</v>
      </c>
      <c r="AP142" s="10">
        <v>4</v>
      </c>
      <c r="AQ142" s="5">
        <v>5</v>
      </c>
      <c r="AR142" s="10">
        <v>4</v>
      </c>
      <c r="AS142" s="5">
        <v>5</v>
      </c>
      <c r="AT142" s="21">
        <v>3.4375</v>
      </c>
      <c r="AU142" s="21">
        <v>4.4375</v>
      </c>
      <c r="AV142" s="21">
        <f t="shared" si="20"/>
        <v>1</v>
      </c>
      <c r="AW142" s="21" t="str">
        <f t="shared" si="21"/>
        <v>Y</v>
      </c>
      <c r="AX142" s="10">
        <v>2</v>
      </c>
      <c r="AY142" s="5">
        <v>5</v>
      </c>
      <c r="AZ142" s="10">
        <v>3</v>
      </c>
      <c r="BA142" s="5">
        <v>4</v>
      </c>
      <c r="BB142" s="10">
        <v>3</v>
      </c>
      <c r="BC142" s="5">
        <v>2</v>
      </c>
      <c r="BD142" s="10">
        <v>1</v>
      </c>
      <c r="BE142" s="5">
        <v>1</v>
      </c>
      <c r="BF142" s="10">
        <v>3</v>
      </c>
      <c r="BG142" s="5">
        <v>1</v>
      </c>
      <c r="BH142" s="21">
        <v>2.4</v>
      </c>
      <c r="BI142" s="21">
        <v>2.6</v>
      </c>
      <c r="BJ142" s="21">
        <f t="shared" si="22"/>
        <v>0.20000000000000018</v>
      </c>
      <c r="BK142" s="21" t="str">
        <f t="shared" si="23"/>
        <v>Y</v>
      </c>
      <c r="BL142" s="10">
        <v>5</v>
      </c>
      <c r="BM142" s="5">
        <v>5</v>
      </c>
      <c r="BN142" s="10">
        <v>4</v>
      </c>
      <c r="BO142" s="5">
        <v>5</v>
      </c>
      <c r="BP142" s="10">
        <v>4</v>
      </c>
      <c r="BQ142" s="5">
        <v>4</v>
      </c>
      <c r="BR142" s="10">
        <v>5</v>
      </c>
      <c r="BS142" s="5">
        <v>5</v>
      </c>
      <c r="BT142" s="10">
        <v>4</v>
      </c>
      <c r="BU142" s="5">
        <v>5</v>
      </c>
      <c r="BV142" s="10">
        <v>5</v>
      </c>
      <c r="BW142" s="5">
        <v>5</v>
      </c>
      <c r="BX142" s="10">
        <v>5</v>
      </c>
      <c r="BY142" s="5">
        <v>5</v>
      </c>
      <c r="BZ142" s="10">
        <v>5</v>
      </c>
      <c r="CA142" s="5">
        <v>5</v>
      </c>
      <c r="CB142" s="10">
        <v>5</v>
      </c>
      <c r="CC142" s="5">
        <v>5</v>
      </c>
      <c r="CD142" s="10">
        <v>4</v>
      </c>
      <c r="CE142" s="5">
        <v>4</v>
      </c>
      <c r="CF142" s="21">
        <v>4.5999999999999996</v>
      </c>
      <c r="CG142" s="21">
        <v>4.8</v>
      </c>
      <c r="CH142" s="21">
        <f t="shared" si="24"/>
        <v>0.20000000000000018</v>
      </c>
      <c r="CI142" s="21" t="str">
        <f t="shared" si="25"/>
        <v>Y</v>
      </c>
      <c r="CJ142" s="10">
        <v>3</v>
      </c>
      <c r="CK142" s="5">
        <v>5</v>
      </c>
      <c r="CL142" s="10">
        <v>2</v>
      </c>
      <c r="CM142" s="5">
        <v>4</v>
      </c>
      <c r="CN142" s="10">
        <v>3</v>
      </c>
      <c r="CO142" s="5">
        <v>5</v>
      </c>
      <c r="CP142" s="10">
        <v>4</v>
      </c>
      <c r="CQ142" s="5">
        <v>5</v>
      </c>
      <c r="CR142" s="21">
        <v>3</v>
      </c>
      <c r="CS142" s="21">
        <v>4.75</v>
      </c>
      <c r="CT142" s="21">
        <f t="shared" si="26"/>
        <v>1.75</v>
      </c>
      <c r="CU142" s="21" t="str">
        <f t="shared" si="27"/>
        <v>Y</v>
      </c>
      <c r="CV142" s="10">
        <v>4</v>
      </c>
      <c r="CW142" s="5">
        <v>5</v>
      </c>
      <c r="CX142" s="10">
        <v>5</v>
      </c>
      <c r="CY142" s="5">
        <v>1</v>
      </c>
      <c r="CZ142" s="10">
        <v>3</v>
      </c>
      <c r="DA142" s="5">
        <v>1</v>
      </c>
      <c r="DB142" s="10">
        <v>3</v>
      </c>
      <c r="DC142" s="5">
        <v>1</v>
      </c>
      <c r="DD142" s="21">
        <v>3.75</v>
      </c>
      <c r="DE142" s="21">
        <v>2.25</v>
      </c>
      <c r="DF142" s="21">
        <f t="shared" si="28"/>
        <v>-1.5</v>
      </c>
      <c r="DG142" s="21" t="str">
        <f t="shared" si="29"/>
        <v>N</v>
      </c>
      <c r="DH142">
        <v>1059</v>
      </c>
      <c r="DI142" s="3">
        <v>44443.232638888891</v>
      </c>
    </row>
    <row r="143" spans="1:113" x14ac:dyDescent="0.35">
      <c r="A143" s="5" t="s">
        <v>1108</v>
      </c>
      <c r="B143" t="s">
        <v>334</v>
      </c>
      <c r="C143" t="s">
        <v>702</v>
      </c>
      <c r="D143" t="s">
        <v>63</v>
      </c>
      <c r="E143" s="6" t="s">
        <v>52</v>
      </c>
      <c r="F143" s="6" t="s">
        <v>64</v>
      </c>
      <c r="G143" s="6" t="s">
        <v>58</v>
      </c>
      <c r="H143" s="6" t="s">
        <v>74</v>
      </c>
      <c r="I143" s="6" t="s">
        <v>968</v>
      </c>
      <c r="J143" s="10">
        <v>7</v>
      </c>
      <c r="K143" s="5">
        <v>2</v>
      </c>
      <c r="L143" s="5">
        <v>2</v>
      </c>
      <c r="M143" s="5">
        <v>2</v>
      </c>
      <c r="N143" s="10">
        <v>2</v>
      </c>
      <c r="O143" s="5">
        <v>5</v>
      </c>
      <c r="P143" s="10">
        <v>5</v>
      </c>
      <c r="Q143" s="5">
        <v>5</v>
      </c>
      <c r="R143" s="10">
        <v>3</v>
      </c>
      <c r="S143" s="5">
        <v>5</v>
      </c>
      <c r="T143" s="10">
        <v>5</v>
      </c>
      <c r="U143" s="5">
        <v>5</v>
      </c>
      <c r="V143" s="10">
        <v>5</v>
      </c>
      <c r="W143" s="5">
        <v>5</v>
      </c>
      <c r="X143" s="10">
        <v>5</v>
      </c>
      <c r="Y143" s="5">
        <v>5</v>
      </c>
      <c r="Z143" s="10">
        <v>5</v>
      </c>
      <c r="AA143" s="5">
        <v>5</v>
      </c>
      <c r="AB143" s="10">
        <v>1</v>
      </c>
      <c r="AC143" s="5">
        <v>1</v>
      </c>
      <c r="AD143" s="10">
        <v>5</v>
      </c>
      <c r="AE143" s="5">
        <v>5</v>
      </c>
      <c r="AF143" s="10">
        <v>5</v>
      </c>
      <c r="AG143" s="5">
        <v>5</v>
      </c>
      <c r="AH143" s="10">
        <v>5</v>
      </c>
      <c r="AI143" s="5">
        <v>5</v>
      </c>
      <c r="AJ143" s="10">
        <v>5</v>
      </c>
      <c r="AK143" s="5">
        <v>5</v>
      </c>
      <c r="AL143" s="10">
        <v>5</v>
      </c>
      <c r="AM143" s="5">
        <v>5</v>
      </c>
      <c r="AN143" s="10">
        <v>5</v>
      </c>
      <c r="AO143" s="5">
        <v>5</v>
      </c>
      <c r="AP143" s="10">
        <v>5</v>
      </c>
      <c r="AQ143" s="5">
        <v>5</v>
      </c>
      <c r="AR143" s="10">
        <v>2</v>
      </c>
      <c r="AS143" s="5">
        <v>5</v>
      </c>
      <c r="AT143" s="21">
        <v>4.25</v>
      </c>
      <c r="AU143" s="21">
        <v>4.75</v>
      </c>
      <c r="AV143" s="21">
        <f t="shared" si="20"/>
        <v>0.5</v>
      </c>
      <c r="AW143" s="21" t="str">
        <f t="shared" si="21"/>
        <v>Y</v>
      </c>
      <c r="AX143" s="10">
        <v>2</v>
      </c>
      <c r="AY143" s="5">
        <v>5</v>
      </c>
      <c r="AZ143" s="10">
        <v>2</v>
      </c>
      <c r="BA143" s="5">
        <v>1</v>
      </c>
      <c r="BB143" s="10">
        <v>1</v>
      </c>
      <c r="BC143" s="5">
        <v>1</v>
      </c>
      <c r="BD143" s="10">
        <v>4</v>
      </c>
      <c r="BE143" s="5">
        <v>1</v>
      </c>
      <c r="BF143" s="10">
        <v>5</v>
      </c>
      <c r="BG143" s="5">
        <v>1</v>
      </c>
      <c r="BH143" s="21">
        <v>2.8</v>
      </c>
      <c r="BI143" s="21">
        <v>1.8</v>
      </c>
      <c r="BJ143" s="21">
        <f t="shared" si="22"/>
        <v>-0.99999999999999978</v>
      </c>
      <c r="BK143" s="21" t="str">
        <f t="shared" si="23"/>
        <v>N</v>
      </c>
      <c r="BL143" s="10">
        <v>4</v>
      </c>
      <c r="BM143" s="5">
        <v>5</v>
      </c>
      <c r="BN143" s="10">
        <v>3</v>
      </c>
      <c r="BO143" s="5">
        <v>3</v>
      </c>
      <c r="BP143" s="10">
        <v>3</v>
      </c>
      <c r="BQ143" s="5">
        <v>5</v>
      </c>
      <c r="BR143" s="10">
        <v>5</v>
      </c>
      <c r="BS143" s="5">
        <v>5</v>
      </c>
      <c r="BT143" s="10">
        <v>5</v>
      </c>
      <c r="BU143" s="5">
        <v>5</v>
      </c>
      <c r="BV143" s="10">
        <v>5</v>
      </c>
      <c r="BW143" s="5">
        <v>5</v>
      </c>
      <c r="BX143" s="10">
        <v>5</v>
      </c>
      <c r="BY143" s="5">
        <v>5</v>
      </c>
      <c r="BZ143" s="10">
        <v>3</v>
      </c>
      <c r="CA143" s="5">
        <v>5</v>
      </c>
      <c r="CB143" s="10">
        <v>3</v>
      </c>
      <c r="CC143" s="5">
        <v>5</v>
      </c>
      <c r="CD143" s="10">
        <v>3</v>
      </c>
      <c r="CE143" s="5">
        <v>3</v>
      </c>
      <c r="CF143" s="21">
        <v>3.9</v>
      </c>
      <c r="CG143" s="21">
        <v>4.5999999999999996</v>
      </c>
      <c r="CH143" s="21">
        <f t="shared" si="24"/>
        <v>0.69999999999999973</v>
      </c>
      <c r="CI143" s="21" t="str">
        <f t="shared" si="25"/>
        <v>Y</v>
      </c>
      <c r="CJ143" s="10">
        <v>3</v>
      </c>
      <c r="CK143" s="5">
        <v>5</v>
      </c>
      <c r="CL143" s="10">
        <v>5</v>
      </c>
      <c r="CM143" s="5">
        <v>5</v>
      </c>
      <c r="CN143" s="10">
        <v>4</v>
      </c>
      <c r="CO143" s="5">
        <v>5</v>
      </c>
      <c r="CP143" s="10">
        <v>4</v>
      </c>
      <c r="CQ143" s="5">
        <v>5</v>
      </c>
      <c r="CR143" s="21">
        <v>4</v>
      </c>
      <c r="CS143" s="21">
        <v>5</v>
      </c>
      <c r="CT143" s="21">
        <f t="shared" si="26"/>
        <v>1</v>
      </c>
      <c r="CU143" s="21" t="str">
        <f t="shared" si="27"/>
        <v>Y</v>
      </c>
      <c r="CV143" s="10">
        <v>5</v>
      </c>
      <c r="CW143" s="5">
        <v>5</v>
      </c>
      <c r="CX143" s="10">
        <v>5</v>
      </c>
      <c r="CY143" s="5">
        <v>5</v>
      </c>
      <c r="CZ143" s="10">
        <v>5</v>
      </c>
      <c r="DA143" s="5">
        <v>5</v>
      </c>
      <c r="DB143" s="10">
        <v>2</v>
      </c>
      <c r="DC143" s="5">
        <v>2</v>
      </c>
      <c r="DD143" s="21">
        <v>4.25</v>
      </c>
      <c r="DE143" s="21">
        <v>4.5</v>
      </c>
      <c r="DF143" s="21">
        <f t="shared" si="28"/>
        <v>0.25</v>
      </c>
      <c r="DG143" s="21" t="str">
        <f t="shared" si="29"/>
        <v>Y</v>
      </c>
      <c r="DH143">
        <v>1023</v>
      </c>
      <c r="DI143" s="3">
        <v>44442.693055555559</v>
      </c>
    </row>
    <row r="144" spans="1:113" x14ac:dyDescent="0.35">
      <c r="A144" s="5" t="s">
        <v>1109</v>
      </c>
      <c r="B144" t="s">
        <v>334</v>
      </c>
      <c r="C144" t="s">
        <v>702</v>
      </c>
      <c r="D144" t="s">
        <v>56</v>
      </c>
      <c r="E144" s="6" t="s">
        <v>58</v>
      </c>
      <c r="F144" s="6" t="s">
        <v>73</v>
      </c>
      <c r="G144" s="6" t="s">
        <v>58</v>
      </c>
      <c r="H144" s="6" t="s">
        <v>59</v>
      </c>
      <c r="I144" s="6" t="s">
        <v>968</v>
      </c>
      <c r="J144" s="10">
        <v>6</v>
      </c>
      <c r="K144" s="5">
        <v>3</v>
      </c>
      <c r="L144" s="5">
        <v>3</v>
      </c>
      <c r="M144" s="5">
        <v>3</v>
      </c>
      <c r="N144" s="10">
        <v>3</v>
      </c>
      <c r="O144" s="5">
        <v>3</v>
      </c>
      <c r="P144" s="10">
        <v>3</v>
      </c>
      <c r="Q144" s="5">
        <v>4</v>
      </c>
      <c r="R144" s="10">
        <v>3</v>
      </c>
      <c r="S144" s="5">
        <v>4</v>
      </c>
      <c r="T144" s="10">
        <v>3</v>
      </c>
      <c r="U144" s="5">
        <v>3</v>
      </c>
      <c r="V144" s="10">
        <v>3</v>
      </c>
      <c r="W144" s="5">
        <v>3</v>
      </c>
      <c r="X144" s="10">
        <v>3</v>
      </c>
      <c r="Y144" s="5">
        <v>3</v>
      </c>
      <c r="Z144" s="10">
        <v>3</v>
      </c>
      <c r="AA144" s="5">
        <v>3</v>
      </c>
      <c r="AB144" s="10">
        <v>3</v>
      </c>
      <c r="AC144" s="5">
        <v>3</v>
      </c>
      <c r="AD144" s="10">
        <v>3</v>
      </c>
      <c r="AE144" s="5">
        <v>3</v>
      </c>
      <c r="AF144" s="10">
        <v>3</v>
      </c>
      <c r="AG144" s="5">
        <v>3</v>
      </c>
      <c r="AH144" s="10">
        <v>3</v>
      </c>
      <c r="AI144" s="5">
        <v>3</v>
      </c>
      <c r="AJ144" s="10">
        <v>3</v>
      </c>
      <c r="AK144" s="5">
        <v>3</v>
      </c>
      <c r="AL144" s="10">
        <v>3</v>
      </c>
      <c r="AM144" s="5">
        <v>3</v>
      </c>
      <c r="AN144" s="10">
        <v>3</v>
      </c>
      <c r="AO144" s="5">
        <v>3</v>
      </c>
      <c r="AP144" s="10">
        <v>3</v>
      </c>
      <c r="AQ144" s="5">
        <v>3</v>
      </c>
      <c r="AR144" s="10">
        <v>3</v>
      </c>
      <c r="AS144" s="5">
        <v>3</v>
      </c>
      <c r="AT144" s="21">
        <v>3</v>
      </c>
      <c r="AU144" s="21">
        <v>3.125</v>
      </c>
      <c r="AV144" s="21">
        <f t="shared" si="20"/>
        <v>0.125</v>
      </c>
      <c r="AW144" s="21" t="str">
        <f t="shared" si="21"/>
        <v>Y</v>
      </c>
      <c r="AX144" s="10">
        <v>3</v>
      </c>
      <c r="AY144" s="5">
        <v>2</v>
      </c>
      <c r="AZ144" s="10">
        <v>3</v>
      </c>
      <c r="BA144" s="5">
        <v>2</v>
      </c>
      <c r="BB144" s="10">
        <v>3</v>
      </c>
      <c r="BC144" s="5">
        <v>4</v>
      </c>
      <c r="BD144" s="10">
        <v>3</v>
      </c>
      <c r="BE144" s="5">
        <v>2</v>
      </c>
      <c r="BF144" s="10">
        <v>3</v>
      </c>
      <c r="BG144" s="5">
        <v>3</v>
      </c>
      <c r="BH144" s="21">
        <v>3</v>
      </c>
      <c r="BI144" s="21">
        <v>2.6</v>
      </c>
      <c r="BJ144" s="21">
        <f t="shared" si="22"/>
        <v>-0.39999999999999991</v>
      </c>
      <c r="BK144" s="21" t="str">
        <f t="shared" si="23"/>
        <v>N</v>
      </c>
      <c r="BL144" s="10">
        <v>3</v>
      </c>
      <c r="BM144" s="5">
        <v>4</v>
      </c>
      <c r="BN144" s="10">
        <v>3</v>
      </c>
      <c r="BO144" s="5">
        <v>3</v>
      </c>
      <c r="BP144" s="10">
        <v>3</v>
      </c>
      <c r="BQ144" s="5">
        <v>3</v>
      </c>
      <c r="BR144" s="10">
        <v>3</v>
      </c>
      <c r="BS144" s="5">
        <v>3</v>
      </c>
      <c r="BT144" s="10">
        <v>3</v>
      </c>
      <c r="BU144" s="5">
        <v>3</v>
      </c>
      <c r="BV144" s="10">
        <v>3</v>
      </c>
      <c r="BW144" s="5">
        <v>3</v>
      </c>
      <c r="BX144" s="10">
        <v>3</v>
      </c>
      <c r="BY144" s="5">
        <v>3</v>
      </c>
      <c r="BZ144" s="10">
        <v>3</v>
      </c>
      <c r="CA144" s="5">
        <v>3</v>
      </c>
      <c r="CB144" s="10">
        <v>3</v>
      </c>
      <c r="CC144" s="5">
        <v>3</v>
      </c>
      <c r="CD144" s="10">
        <v>3</v>
      </c>
      <c r="CE144" s="5">
        <v>3</v>
      </c>
      <c r="CF144" s="21">
        <v>3</v>
      </c>
      <c r="CG144" s="21">
        <v>3.1</v>
      </c>
      <c r="CH144" s="21">
        <f t="shared" si="24"/>
        <v>0.10000000000000009</v>
      </c>
      <c r="CI144" s="21" t="str">
        <f t="shared" si="25"/>
        <v>Y</v>
      </c>
      <c r="CJ144" s="10">
        <v>3</v>
      </c>
      <c r="CK144" s="5">
        <v>4</v>
      </c>
      <c r="CL144" s="10">
        <v>3</v>
      </c>
      <c r="CM144" s="5">
        <v>2</v>
      </c>
      <c r="CN144" s="10">
        <v>3</v>
      </c>
      <c r="CO144" s="5">
        <v>4</v>
      </c>
      <c r="CP144" s="10">
        <v>3</v>
      </c>
      <c r="CQ144" s="5">
        <v>4</v>
      </c>
      <c r="CR144" s="21">
        <v>3</v>
      </c>
      <c r="CS144" s="21">
        <v>3.5</v>
      </c>
      <c r="CT144" s="21">
        <f t="shared" si="26"/>
        <v>0.5</v>
      </c>
      <c r="CU144" s="21" t="str">
        <f t="shared" si="27"/>
        <v>Y</v>
      </c>
      <c r="CV144" s="10">
        <v>3</v>
      </c>
      <c r="CW144" s="5">
        <v>3</v>
      </c>
      <c r="CX144" s="10">
        <v>3</v>
      </c>
      <c r="CY144" s="5">
        <v>3</v>
      </c>
      <c r="CZ144" s="10">
        <v>3</v>
      </c>
      <c r="DA144" s="5">
        <v>3</v>
      </c>
      <c r="DB144" s="10">
        <v>3</v>
      </c>
      <c r="DC144" s="5">
        <v>3</v>
      </c>
      <c r="DD144" s="21">
        <v>3</v>
      </c>
      <c r="DE144" s="21">
        <v>3.5</v>
      </c>
      <c r="DF144" s="21">
        <f t="shared" si="28"/>
        <v>0.5</v>
      </c>
      <c r="DG144" s="21" t="str">
        <f t="shared" si="29"/>
        <v>Y</v>
      </c>
      <c r="DH144">
        <v>1022</v>
      </c>
      <c r="DI144" s="3">
        <v>44442.684027777781</v>
      </c>
    </row>
    <row r="145" spans="1:113" x14ac:dyDescent="0.35">
      <c r="A145" s="5" t="s">
        <v>1110</v>
      </c>
      <c r="B145" t="s">
        <v>118</v>
      </c>
      <c r="C145" t="s">
        <v>703</v>
      </c>
      <c r="D145" t="s">
        <v>63</v>
      </c>
      <c r="E145" s="6" t="s">
        <v>58</v>
      </c>
      <c r="F145" s="6" t="s">
        <v>73</v>
      </c>
      <c r="G145" s="6" t="s">
        <v>58</v>
      </c>
      <c r="H145" s="6" t="s">
        <v>59</v>
      </c>
      <c r="I145" s="6" t="s">
        <v>968</v>
      </c>
      <c r="J145" s="10">
        <v>7</v>
      </c>
      <c r="K145" s="5">
        <v>5</v>
      </c>
      <c r="L145" s="5">
        <v>5</v>
      </c>
      <c r="M145" s="5">
        <v>5</v>
      </c>
      <c r="N145" s="10">
        <v>5</v>
      </c>
      <c r="O145" s="5">
        <v>5</v>
      </c>
      <c r="P145" s="10">
        <v>5</v>
      </c>
      <c r="Q145" s="5">
        <v>5</v>
      </c>
      <c r="R145" s="10">
        <v>5</v>
      </c>
      <c r="S145" s="5">
        <v>5</v>
      </c>
      <c r="T145" s="10">
        <v>3</v>
      </c>
      <c r="U145" s="5">
        <v>5</v>
      </c>
      <c r="V145" s="10">
        <v>5</v>
      </c>
      <c r="W145" s="5">
        <v>5</v>
      </c>
      <c r="X145" s="10">
        <v>5</v>
      </c>
      <c r="Y145" s="5">
        <v>5</v>
      </c>
      <c r="Z145" s="10">
        <v>5</v>
      </c>
      <c r="AA145" s="5">
        <v>5</v>
      </c>
      <c r="AB145" s="10">
        <v>5</v>
      </c>
      <c r="AC145" s="5">
        <v>5</v>
      </c>
      <c r="AD145" s="10">
        <v>5</v>
      </c>
      <c r="AE145" s="5">
        <v>5</v>
      </c>
      <c r="AF145" s="10">
        <v>5</v>
      </c>
      <c r="AG145" s="5">
        <v>5</v>
      </c>
      <c r="AH145" s="10">
        <v>5</v>
      </c>
      <c r="AI145" s="5">
        <v>5</v>
      </c>
      <c r="AJ145" s="10">
        <v>5</v>
      </c>
      <c r="AK145" s="5">
        <v>5</v>
      </c>
      <c r="AL145" s="10">
        <v>5</v>
      </c>
      <c r="AM145" s="5">
        <v>5</v>
      </c>
      <c r="AN145" s="10">
        <v>5</v>
      </c>
      <c r="AO145" s="5">
        <v>5</v>
      </c>
      <c r="AP145" s="10">
        <v>5</v>
      </c>
      <c r="AQ145" s="5">
        <v>5</v>
      </c>
      <c r="AR145" s="10">
        <v>5</v>
      </c>
      <c r="AS145" s="5">
        <v>5</v>
      </c>
      <c r="AT145" s="21">
        <v>4.875</v>
      </c>
      <c r="AU145" s="21">
        <v>5</v>
      </c>
      <c r="AV145" s="21">
        <f t="shared" si="20"/>
        <v>0.125</v>
      </c>
      <c r="AW145" s="21" t="str">
        <f t="shared" si="21"/>
        <v>Y</v>
      </c>
      <c r="AX145" s="10">
        <v>5</v>
      </c>
      <c r="AY145" s="5">
        <v>3</v>
      </c>
      <c r="AZ145" s="10">
        <v>4</v>
      </c>
      <c r="BA145" s="5">
        <v>5</v>
      </c>
      <c r="BB145" s="10">
        <v>3</v>
      </c>
      <c r="BC145" s="5">
        <v>3</v>
      </c>
      <c r="BD145" s="10">
        <v>3</v>
      </c>
      <c r="BE145" s="5">
        <v>2</v>
      </c>
      <c r="BF145" s="10">
        <v>3</v>
      </c>
      <c r="BG145" s="5">
        <v>3</v>
      </c>
      <c r="BH145" s="21">
        <v>3.6</v>
      </c>
      <c r="BI145" s="21">
        <v>3.2</v>
      </c>
      <c r="BJ145" s="21">
        <f t="shared" si="22"/>
        <v>-0.39999999999999991</v>
      </c>
      <c r="BK145" s="21" t="str">
        <f t="shared" si="23"/>
        <v>N</v>
      </c>
      <c r="BL145" s="10">
        <v>4</v>
      </c>
      <c r="BM145" s="5">
        <v>5</v>
      </c>
      <c r="BN145" s="10">
        <v>5</v>
      </c>
      <c r="BO145" s="5">
        <v>5</v>
      </c>
      <c r="BP145" s="10">
        <v>4</v>
      </c>
      <c r="BQ145" s="5">
        <v>5</v>
      </c>
      <c r="BR145" s="10">
        <v>5</v>
      </c>
      <c r="BS145" s="5">
        <v>5</v>
      </c>
      <c r="BT145" s="10">
        <v>5</v>
      </c>
      <c r="BU145" s="5">
        <v>5</v>
      </c>
      <c r="BV145" s="10">
        <v>5</v>
      </c>
      <c r="BW145" s="5">
        <v>5</v>
      </c>
      <c r="BX145" s="10">
        <v>5</v>
      </c>
      <c r="BY145" s="5">
        <v>5</v>
      </c>
      <c r="BZ145" s="10">
        <v>5</v>
      </c>
      <c r="CA145" s="5">
        <v>5</v>
      </c>
      <c r="CB145" s="10">
        <v>5</v>
      </c>
      <c r="CC145" s="5">
        <v>5</v>
      </c>
      <c r="CD145" s="10">
        <v>5</v>
      </c>
      <c r="CE145" s="5">
        <v>5</v>
      </c>
      <c r="CF145" s="21">
        <v>4.8</v>
      </c>
      <c r="CG145" s="21">
        <v>5</v>
      </c>
      <c r="CH145" s="21">
        <f t="shared" si="24"/>
        <v>0.20000000000000018</v>
      </c>
      <c r="CI145" s="21" t="str">
        <f t="shared" si="25"/>
        <v>Y</v>
      </c>
      <c r="CJ145" s="10">
        <v>4</v>
      </c>
      <c r="CK145" s="5">
        <v>5</v>
      </c>
      <c r="CL145" s="10">
        <v>5</v>
      </c>
      <c r="CM145" s="5">
        <v>5</v>
      </c>
      <c r="CN145" s="10">
        <v>4</v>
      </c>
      <c r="CO145" s="5">
        <v>5</v>
      </c>
      <c r="CP145" s="10">
        <v>4</v>
      </c>
      <c r="CQ145" s="5">
        <v>5</v>
      </c>
      <c r="CR145" s="21">
        <v>4.25</v>
      </c>
      <c r="CS145" s="21">
        <v>5</v>
      </c>
      <c r="CT145" s="21">
        <f t="shared" si="26"/>
        <v>0.75</v>
      </c>
      <c r="CU145" s="21" t="str">
        <f t="shared" si="27"/>
        <v>Y</v>
      </c>
      <c r="CV145" s="10">
        <v>5</v>
      </c>
      <c r="CW145" s="5">
        <v>5</v>
      </c>
      <c r="CX145" s="10">
        <v>5</v>
      </c>
      <c r="CY145" s="5">
        <v>5</v>
      </c>
      <c r="CZ145" s="10">
        <v>5</v>
      </c>
      <c r="DA145" s="5">
        <v>5</v>
      </c>
      <c r="DB145" s="10">
        <v>5</v>
      </c>
      <c r="DC145" s="5">
        <v>5</v>
      </c>
      <c r="DD145" s="21">
        <v>5</v>
      </c>
      <c r="DE145" s="21">
        <v>5</v>
      </c>
      <c r="DF145" s="21">
        <f t="shared" si="28"/>
        <v>0</v>
      </c>
      <c r="DG145" s="21" t="str">
        <f t="shared" si="29"/>
        <v>N</v>
      </c>
      <c r="DH145">
        <v>1038</v>
      </c>
      <c r="DI145" s="3">
        <v>44443.05972222222</v>
      </c>
    </row>
    <row r="146" spans="1:113" x14ac:dyDescent="0.35">
      <c r="A146" s="5" t="s">
        <v>1111</v>
      </c>
      <c r="B146" t="s">
        <v>118</v>
      </c>
      <c r="C146" t="s">
        <v>705</v>
      </c>
      <c r="D146" t="s">
        <v>56</v>
      </c>
      <c r="E146" s="6" t="s">
        <v>58</v>
      </c>
      <c r="F146" s="6" t="s">
        <v>73</v>
      </c>
      <c r="G146" s="6" t="s">
        <v>58</v>
      </c>
      <c r="H146" s="6" t="s">
        <v>145</v>
      </c>
      <c r="I146" s="6" t="s">
        <v>968</v>
      </c>
      <c r="J146" s="10">
        <v>3</v>
      </c>
      <c r="K146" s="5">
        <v>5</v>
      </c>
      <c r="L146" s="5">
        <v>4</v>
      </c>
      <c r="M146" s="5">
        <v>5</v>
      </c>
      <c r="N146" s="10">
        <v>5</v>
      </c>
      <c r="O146" s="5">
        <v>5</v>
      </c>
      <c r="P146" s="10">
        <v>5</v>
      </c>
      <c r="Q146" s="5">
        <v>5</v>
      </c>
      <c r="R146" s="10">
        <v>5</v>
      </c>
      <c r="S146" s="5">
        <v>5</v>
      </c>
      <c r="T146" s="10">
        <v>5</v>
      </c>
      <c r="U146" s="5">
        <v>3</v>
      </c>
      <c r="V146" s="10">
        <v>5</v>
      </c>
      <c r="W146" s="5">
        <v>5</v>
      </c>
      <c r="X146" s="10">
        <v>5</v>
      </c>
      <c r="Y146" s="5">
        <v>5</v>
      </c>
      <c r="Z146" s="10">
        <v>5</v>
      </c>
      <c r="AA146" s="5">
        <v>5</v>
      </c>
      <c r="AB146" s="10">
        <v>5</v>
      </c>
      <c r="AC146" s="5">
        <v>5</v>
      </c>
      <c r="AD146" s="10">
        <v>3</v>
      </c>
      <c r="AE146" s="5">
        <v>5</v>
      </c>
      <c r="AF146" s="10">
        <v>5</v>
      </c>
      <c r="AG146" s="5">
        <v>5</v>
      </c>
      <c r="AH146" s="10">
        <v>5</v>
      </c>
      <c r="AI146" s="5">
        <v>5</v>
      </c>
      <c r="AJ146" s="10">
        <v>5</v>
      </c>
      <c r="AK146" s="5">
        <v>5</v>
      </c>
      <c r="AL146" s="10">
        <v>5</v>
      </c>
      <c r="AM146" s="5">
        <v>5</v>
      </c>
      <c r="AN146" s="10">
        <v>5</v>
      </c>
      <c r="AO146" s="5">
        <v>5</v>
      </c>
      <c r="AP146" s="10">
        <v>5</v>
      </c>
      <c r="AQ146" s="5">
        <v>5</v>
      </c>
      <c r="AR146" s="10">
        <v>5</v>
      </c>
      <c r="AS146" s="5">
        <v>5</v>
      </c>
      <c r="AT146" s="21">
        <v>4.875</v>
      </c>
      <c r="AU146" s="21">
        <v>4.875</v>
      </c>
      <c r="AV146" s="21">
        <f t="shared" si="20"/>
        <v>0</v>
      </c>
      <c r="AW146" s="21" t="str">
        <f t="shared" si="21"/>
        <v>N</v>
      </c>
      <c r="AX146" s="10">
        <v>5</v>
      </c>
      <c r="AY146" s="5">
        <v>3</v>
      </c>
      <c r="AZ146" s="10">
        <v>3</v>
      </c>
      <c r="BA146" s="5">
        <v>5</v>
      </c>
      <c r="BB146" s="10">
        <v>3</v>
      </c>
      <c r="BC146" s="5">
        <v>3</v>
      </c>
      <c r="BD146" s="10">
        <v>1</v>
      </c>
      <c r="BE146" s="5">
        <v>3</v>
      </c>
      <c r="BF146" s="10">
        <v>3</v>
      </c>
      <c r="BG146" s="5">
        <v>3</v>
      </c>
      <c r="BH146" s="21">
        <v>3</v>
      </c>
      <c r="BI146" s="21">
        <v>3.4</v>
      </c>
      <c r="BJ146" s="21">
        <f t="shared" si="22"/>
        <v>0.39999999999999991</v>
      </c>
      <c r="BK146" s="21" t="str">
        <f t="shared" si="23"/>
        <v>Y</v>
      </c>
      <c r="BL146" s="10">
        <v>4</v>
      </c>
      <c r="BM146" s="5">
        <v>5</v>
      </c>
      <c r="BN146" s="10">
        <v>4</v>
      </c>
      <c r="BO146" s="5">
        <v>5</v>
      </c>
      <c r="BP146" s="10">
        <v>3</v>
      </c>
      <c r="BQ146" s="5">
        <v>3</v>
      </c>
      <c r="BR146" s="10">
        <v>5</v>
      </c>
      <c r="BS146" s="5">
        <v>3</v>
      </c>
      <c r="BT146" s="10">
        <v>3</v>
      </c>
      <c r="BU146" s="5">
        <v>5</v>
      </c>
      <c r="BV146" s="10">
        <v>3</v>
      </c>
      <c r="BW146" s="5">
        <v>5</v>
      </c>
      <c r="BX146" s="10">
        <v>3</v>
      </c>
      <c r="BY146" s="5">
        <v>5</v>
      </c>
      <c r="BZ146" s="10">
        <v>3</v>
      </c>
      <c r="CA146" s="5">
        <v>5</v>
      </c>
      <c r="CB146" s="10">
        <v>3</v>
      </c>
      <c r="CC146" s="5">
        <v>5</v>
      </c>
      <c r="CD146" s="10">
        <v>3</v>
      </c>
      <c r="CE146" s="5">
        <v>5</v>
      </c>
      <c r="CF146" s="21">
        <v>3.4</v>
      </c>
      <c r="CG146" s="21">
        <v>4.4000000000000004</v>
      </c>
      <c r="CH146" s="21">
        <f t="shared" si="24"/>
        <v>1.0000000000000004</v>
      </c>
      <c r="CI146" s="21" t="str">
        <f t="shared" si="25"/>
        <v>Y</v>
      </c>
      <c r="CJ146" s="10">
        <v>4</v>
      </c>
      <c r="CK146" s="5">
        <v>3</v>
      </c>
      <c r="CL146" s="10">
        <v>5</v>
      </c>
      <c r="CM146" s="5">
        <v>5</v>
      </c>
      <c r="CN146" s="10">
        <v>4</v>
      </c>
      <c r="CO146" s="5">
        <v>5</v>
      </c>
      <c r="CP146" s="10">
        <v>4</v>
      </c>
      <c r="CQ146" s="5">
        <v>5</v>
      </c>
      <c r="CR146" s="21">
        <v>4.25</v>
      </c>
      <c r="CS146" s="21">
        <v>4.5</v>
      </c>
      <c r="CT146" s="21">
        <f t="shared" si="26"/>
        <v>0.25</v>
      </c>
      <c r="CU146" s="21" t="str">
        <f t="shared" si="27"/>
        <v>Y</v>
      </c>
      <c r="CV146" s="10">
        <v>3</v>
      </c>
      <c r="CW146" s="5">
        <v>3</v>
      </c>
      <c r="CX146" s="10">
        <v>5</v>
      </c>
      <c r="CY146" s="5">
        <v>3</v>
      </c>
      <c r="CZ146" s="10">
        <v>5</v>
      </c>
      <c r="DA146" s="5">
        <v>5</v>
      </c>
      <c r="DB146" s="10">
        <v>5</v>
      </c>
      <c r="DC146" s="5">
        <v>5</v>
      </c>
      <c r="DD146" s="21">
        <v>4.5</v>
      </c>
      <c r="DE146" s="21">
        <v>4</v>
      </c>
      <c r="DF146" s="21">
        <f t="shared" si="28"/>
        <v>-0.5</v>
      </c>
      <c r="DG146" s="21" t="str">
        <f t="shared" si="29"/>
        <v>N</v>
      </c>
      <c r="DH146">
        <v>1032</v>
      </c>
      <c r="DI146" s="3">
        <v>44443.049305555556</v>
      </c>
    </row>
    <row r="147" spans="1:113" x14ac:dyDescent="0.35">
      <c r="A147" s="5" t="s">
        <v>1112</v>
      </c>
      <c r="B147" t="s">
        <v>118</v>
      </c>
      <c r="C147" t="s">
        <v>705</v>
      </c>
      <c r="D147" t="s">
        <v>56</v>
      </c>
      <c r="E147" s="6" t="s">
        <v>58</v>
      </c>
      <c r="F147" s="6" t="s">
        <v>73</v>
      </c>
      <c r="G147" s="6" t="s">
        <v>58</v>
      </c>
      <c r="H147" s="6" t="s">
        <v>59</v>
      </c>
      <c r="I147" s="6" t="s">
        <v>968</v>
      </c>
      <c r="J147" s="10">
        <v>4</v>
      </c>
      <c r="K147" s="5">
        <v>5</v>
      </c>
      <c r="L147" s="5">
        <v>5</v>
      </c>
      <c r="M147" s="5">
        <v>5</v>
      </c>
      <c r="N147" s="10">
        <v>5</v>
      </c>
      <c r="O147" s="5">
        <v>5</v>
      </c>
      <c r="P147" s="10">
        <v>5</v>
      </c>
      <c r="Q147" s="5">
        <v>5</v>
      </c>
      <c r="R147" s="10">
        <v>5</v>
      </c>
      <c r="S147" s="5">
        <v>5</v>
      </c>
      <c r="T147" s="10">
        <v>3</v>
      </c>
      <c r="U147" s="5">
        <v>5</v>
      </c>
      <c r="V147" s="10">
        <v>5</v>
      </c>
      <c r="W147" s="5">
        <v>5</v>
      </c>
      <c r="X147" s="10">
        <v>5</v>
      </c>
      <c r="Y147" s="5">
        <v>5</v>
      </c>
      <c r="Z147" s="10">
        <v>5</v>
      </c>
      <c r="AA147" s="5">
        <v>5</v>
      </c>
      <c r="AB147" s="10">
        <v>5</v>
      </c>
      <c r="AC147" s="5">
        <v>5</v>
      </c>
      <c r="AD147" s="10">
        <v>5</v>
      </c>
      <c r="AE147" s="5">
        <v>3</v>
      </c>
      <c r="AF147" s="10">
        <v>4</v>
      </c>
      <c r="AG147" s="5">
        <v>5</v>
      </c>
      <c r="AH147" s="10">
        <v>4</v>
      </c>
      <c r="AI147" s="5">
        <v>5</v>
      </c>
      <c r="AJ147" s="10">
        <v>5</v>
      </c>
      <c r="AK147" s="5">
        <v>5</v>
      </c>
      <c r="AL147" s="10">
        <v>5</v>
      </c>
      <c r="AM147" s="5">
        <v>5</v>
      </c>
      <c r="AN147" s="10">
        <v>5</v>
      </c>
      <c r="AO147" s="5">
        <v>5</v>
      </c>
      <c r="AP147" s="10">
        <v>5</v>
      </c>
      <c r="AQ147" s="5">
        <v>5</v>
      </c>
      <c r="AR147" s="10">
        <v>5</v>
      </c>
      <c r="AS147" s="5">
        <v>5</v>
      </c>
      <c r="AT147" s="21">
        <v>4.75</v>
      </c>
      <c r="AU147" s="21">
        <v>4.875</v>
      </c>
      <c r="AV147" s="21">
        <f t="shared" si="20"/>
        <v>0.125</v>
      </c>
      <c r="AW147" s="21" t="str">
        <f t="shared" si="21"/>
        <v>Y</v>
      </c>
      <c r="AX147" s="10">
        <v>5</v>
      </c>
      <c r="AY147" s="5">
        <v>5</v>
      </c>
      <c r="AZ147" s="10">
        <v>3</v>
      </c>
      <c r="BA147" s="5">
        <v>5</v>
      </c>
      <c r="BB147" s="10">
        <v>3</v>
      </c>
      <c r="BC147" s="5">
        <v>3</v>
      </c>
      <c r="BD147" s="10">
        <v>2</v>
      </c>
      <c r="BE147" s="5">
        <v>1</v>
      </c>
      <c r="BF147" s="10">
        <v>4</v>
      </c>
      <c r="BG147" s="5">
        <v>3</v>
      </c>
      <c r="BH147" s="21">
        <v>3.4</v>
      </c>
      <c r="BI147" s="21">
        <v>3.4</v>
      </c>
      <c r="BJ147" s="21">
        <f t="shared" si="22"/>
        <v>0</v>
      </c>
      <c r="BK147" s="21" t="str">
        <f t="shared" si="23"/>
        <v>N</v>
      </c>
      <c r="BL147" s="10">
        <v>4</v>
      </c>
      <c r="BM147" s="5">
        <v>5</v>
      </c>
      <c r="BN147" s="10">
        <v>4</v>
      </c>
      <c r="BO147" s="5">
        <v>5</v>
      </c>
      <c r="BP147" s="10">
        <v>4</v>
      </c>
      <c r="BQ147" s="5">
        <v>3</v>
      </c>
      <c r="BR147" s="10">
        <v>5</v>
      </c>
      <c r="BS147" s="5">
        <v>5</v>
      </c>
      <c r="BT147" s="10">
        <v>4</v>
      </c>
      <c r="BU147" s="5">
        <v>4</v>
      </c>
      <c r="BV147" s="10">
        <v>4</v>
      </c>
      <c r="BW147" s="5">
        <v>4</v>
      </c>
      <c r="BX147" s="10">
        <v>4</v>
      </c>
      <c r="BY147" s="5">
        <v>4</v>
      </c>
      <c r="BZ147" s="10">
        <v>4</v>
      </c>
      <c r="CA147" s="5">
        <v>4</v>
      </c>
      <c r="CB147" s="10">
        <v>4</v>
      </c>
      <c r="CC147" s="5">
        <v>4</v>
      </c>
      <c r="CD147" s="10">
        <v>4</v>
      </c>
      <c r="CE147" s="5">
        <v>4</v>
      </c>
      <c r="CF147" s="21">
        <v>4.0999999999999996</v>
      </c>
      <c r="CG147" s="21">
        <v>4.2</v>
      </c>
      <c r="CH147" s="21">
        <f t="shared" si="24"/>
        <v>0.10000000000000053</v>
      </c>
      <c r="CI147" s="21" t="str">
        <f t="shared" si="25"/>
        <v>Y</v>
      </c>
      <c r="CJ147" s="10">
        <v>4</v>
      </c>
      <c r="CK147" s="5">
        <v>5</v>
      </c>
      <c r="CL147" s="10">
        <v>5</v>
      </c>
      <c r="CM147" s="5">
        <v>5</v>
      </c>
      <c r="CN147" s="10">
        <v>3</v>
      </c>
      <c r="CO147" s="5">
        <v>5</v>
      </c>
      <c r="CP147" s="10">
        <v>3</v>
      </c>
      <c r="CQ147" s="5">
        <v>5</v>
      </c>
      <c r="CR147" s="21">
        <v>3.75</v>
      </c>
      <c r="CS147" s="21">
        <v>5</v>
      </c>
      <c r="CT147" s="21">
        <f t="shared" si="26"/>
        <v>1.25</v>
      </c>
      <c r="CU147" s="21" t="str">
        <f t="shared" si="27"/>
        <v>Y</v>
      </c>
      <c r="CV147" s="10">
        <v>4</v>
      </c>
      <c r="CW147" s="5">
        <v>5</v>
      </c>
      <c r="CX147" s="10">
        <v>5</v>
      </c>
      <c r="CY147" s="5">
        <v>5</v>
      </c>
      <c r="CZ147" s="10">
        <v>5</v>
      </c>
      <c r="DA147" s="5">
        <v>5</v>
      </c>
      <c r="DB147" s="10">
        <v>3</v>
      </c>
      <c r="DC147" s="5">
        <v>5</v>
      </c>
      <c r="DD147" s="21">
        <v>4.25</v>
      </c>
      <c r="DE147" s="21">
        <v>4.5</v>
      </c>
      <c r="DF147" s="21">
        <f t="shared" si="28"/>
        <v>0.25</v>
      </c>
      <c r="DG147" s="21" t="str">
        <f t="shared" si="29"/>
        <v>Y</v>
      </c>
      <c r="DH147">
        <v>924</v>
      </c>
      <c r="DI147" s="3">
        <v>44441.90347222222</v>
      </c>
    </row>
    <row r="148" spans="1:113" x14ac:dyDescent="0.35">
      <c r="A148" s="5" t="s">
        <v>1113</v>
      </c>
      <c r="B148" t="s">
        <v>118</v>
      </c>
      <c r="C148" t="s">
        <v>702</v>
      </c>
      <c r="D148" t="s">
        <v>63</v>
      </c>
      <c r="E148" s="6" t="s">
        <v>58</v>
      </c>
      <c r="F148" s="6" t="s">
        <v>73</v>
      </c>
      <c r="G148" s="6" t="s">
        <v>58</v>
      </c>
      <c r="H148" s="6" t="s">
        <v>145</v>
      </c>
      <c r="I148" s="6" t="s">
        <v>968</v>
      </c>
      <c r="J148" s="10">
        <v>7</v>
      </c>
      <c r="K148" s="5">
        <v>5</v>
      </c>
      <c r="L148" s="5">
        <v>5</v>
      </c>
      <c r="M148" s="5">
        <v>5</v>
      </c>
      <c r="N148" s="10">
        <v>2</v>
      </c>
      <c r="O148" s="5">
        <v>4</v>
      </c>
      <c r="P148" s="10">
        <v>2</v>
      </c>
      <c r="Q148" s="5">
        <v>3</v>
      </c>
      <c r="R148" s="10">
        <v>3</v>
      </c>
      <c r="S148" s="5">
        <v>4</v>
      </c>
      <c r="T148" s="10">
        <v>2</v>
      </c>
      <c r="U148" s="5">
        <v>4</v>
      </c>
      <c r="V148" s="10">
        <v>2</v>
      </c>
      <c r="W148" s="5">
        <v>3</v>
      </c>
      <c r="X148" s="10">
        <v>3</v>
      </c>
      <c r="Y148" s="5">
        <v>3</v>
      </c>
      <c r="Z148" s="10">
        <v>2</v>
      </c>
      <c r="AA148" s="5">
        <v>3</v>
      </c>
      <c r="AB148" s="10">
        <v>2</v>
      </c>
      <c r="AC148" s="5">
        <v>3</v>
      </c>
      <c r="AD148" s="10">
        <v>2</v>
      </c>
      <c r="AE148" s="5">
        <v>4</v>
      </c>
      <c r="AF148" s="10">
        <v>2</v>
      </c>
      <c r="AG148" s="5">
        <v>3</v>
      </c>
      <c r="AH148" s="10">
        <v>3</v>
      </c>
      <c r="AI148" s="5">
        <v>3</v>
      </c>
      <c r="AJ148" s="10">
        <v>3</v>
      </c>
      <c r="AK148" s="5">
        <v>4</v>
      </c>
      <c r="AL148" s="10">
        <v>2</v>
      </c>
      <c r="AM148" s="5">
        <v>3</v>
      </c>
      <c r="AN148" s="10">
        <v>2</v>
      </c>
      <c r="AO148" s="5">
        <v>3</v>
      </c>
      <c r="AP148" s="10">
        <v>3</v>
      </c>
      <c r="AQ148" s="5">
        <v>4</v>
      </c>
      <c r="AR148" s="10">
        <v>3</v>
      </c>
      <c r="AS148" s="5">
        <v>3</v>
      </c>
      <c r="AT148" s="21">
        <v>2.375</v>
      </c>
      <c r="AU148" s="21">
        <v>3.375</v>
      </c>
      <c r="AV148" s="21">
        <f t="shared" si="20"/>
        <v>1</v>
      </c>
      <c r="AW148" s="21" t="str">
        <f t="shared" si="21"/>
        <v>Y</v>
      </c>
      <c r="AX148" s="10">
        <v>3</v>
      </c>
      <c r="AY148" s="5">
        <v>4</v>
      </c>
      <c r="AZ148" s="10">
        <v>2</v>
      </c>
      <c r="BA148" s="5">
        <v>4</v>
      </c>
      <c r="BB148" s="10">
        <v>4</v>
      </c>
      <c r="BC148" s="5">
        <v>3</v>
      </c>
      <c r="BD148" s="10">
        <v>3</v>
      </c>
      <c r="BE148" s="5">
        <v>4</v>
      </c>
      <c r="BF148" s="10">
        <v>4</v>
      </c>
      <c r="BG148" s="5">
        <v>3</v>
      </c>
      <c r="BH148" s="21">
        <v>3.2</v>
      </c>
      <c r="BI148" s="21">
        <v>3.6</v>
      </c>
      <c r="BJ148" s="21">
        <f t="shared" si="22"/>
        <v>0.39999999999999991</v>
      </c>
      <c r="BK148" s="21" t="str">
        <f t="shared" si="23"/>
        <v>Y</v>
      </c>
      <c r="BL148" s="10">
        <v>3</v>
      </c>
      <c r="BM148" s="5">
        <v>3</v>
      </c>
      <c r="BN148" s="10">
        <v>3</v>
      </c>
      <c r="BO148" s="5">
        <v>3</v>
      </c>
      <c r="BP148" s="10">
        <v>4</v>
      </c>
      <c r="BQ148" s="5">
        <v>2</v>
      </c>
      <c r="BR148" s="10">
        <v>2</v>
      </c>
      <c r="BS148" s="5">
        <v>3</v>
      </c>
      <c r="BT148" s="10">
        <v>3</v>
      </c>
      <c r="BU148" s="5">
        <v>2</v>
      </c>
      <c r="BV148" s="10">
        <v>4</v>
      </c>
      <c r="BW148" s="5">
        <v>3</v>
      </c>
      <c r="BX148" s="10">
        <v>4</v>
      </c>
      <c r="BY148" s="5">
        <v>3</v>
      </c>
      <c r="BZ148" s="10">
        <v>3</v>
      </c>
      <c r="CA148" s="5">
        <v>3</v>
      </c>
      <c r="CB148" s="10">
        <v>4</v>
      </c>
      <c r="CC148" s="5">
        <v>3</v>
      </c>
      <c r="CD148" s="10">
        <v>3</v>
      </c>
      <c r="CE148" s="5">
        <v>3</v>
      </c>
      <c r="CF148" s="21">
        <v>3.3</v>
      </c>
      <c r="CG148" s="21">
        <v>2.8</v>
      </c>
      <c r="CH148" s="21">
        <f t="shared" si="24"/>
        <v>-0.5</v>
      </c>
      <c r="CI148" s="21" t="str">
        <f t="shared" si="25"/>
        <v>N</v>
      </c>
      <c r="CJ148" s="10">
        <v>4</v>
      </c>
      <c r="CK148" s="5">
        <v>2</v>
      </c>
      <c r="CL148" s="10">
        <v>3</v>
      </c>
      <c r="CM148" s="5">
        <v>3</v>
      </c>
      <c r="CN148" s="10">
        <v>3</v>
      </c>
      <c r="CO148" s="5">
        <v>2</v>
      </c>
      <c r="CP148" s="10">
        <v>3</v>
      </c>
      <c r="CQ148" s="5">
        <v>3</v>
      </c>
      <c r="CR148" s="21">
        <v>3.25</v>
      </c>
      <c r="CS148" s="21">
        <v>2.5</v>
      </c>
      <c r="CT148" s="21">
        <f t="shared" si="26"/>
        <v>-0.75</v>
      </c>
      <c r="CU148" s="21" t="str">
        <f t="shared" si="27"/>
        <v>N</v>
      </c>
      <c r="CV148" s="10">
        <v>2</v>
      </c>
      <c r="CW148" s="5">
        <v>3</v>
      </c>
      <c r="CX148" s="10">
        <v>2</v>
      </c>
      <c r="CY148" s="5">
        <v>3</v>
      </c>
      <c r="CZ148" s="10">
        <v>3</v>
      </c>
      <c r="DA148" s="5">
        <v>4</v>
      </c>
      <c r="DB148" s="10">
        <v>3</v>
      </c>
      <c r="DC148" s="5">
        <v>3</v>
      </c>
      <c r="DD148" s="21">
        <v>2.5</v>
      </c>
      <c r="DE148" s="21">
        <v>3</v>
      </c>
      <c r="DF148" s="21">
        <f t="shared" si="28"/>
        <v>0.5</v>
      </c>
      <c r="DG148" s="21" t="str">
        <f t="shared" si="29"/>
        <v>Y</v>
      </c>
      <c r="DH148">
        <v>851</v>
      </c>
      <c r="DI148" s="3">
        <v>44440.571527777778</v>
      </c>
    </row>
    <row r="149" spans="1:113" x14ac:dyDescent="0.35">
      <c r="A149" s="5" t="s">
        <v>1114</v>
      </c>
      <c r="B149" t="s">
        <v>118</v>
      </c>
      <c r="C149" t="s">
        <v>715</v>
      </c>
      <c r="D149" t="s">
        <v>63</v>
      </c>
      <c r="E149" s="6" t="s">
        <v>58</v>
      </c>
      <c r="F149" s="6" t="s">
        <v>73</v>
      </c>
      <c r="G149" s="6" t="s">
        <v>58</v>
      </c>
      <c r="H149" s="6" t="s">
        <v>59</v>
      </c>
      <c r="I149" s="6" t="s">
        <v>968</v>
      </c>
      <c r="J149" s="10">
        <v>5</v>
      </c>
      <c r="K149" s="5">
        <v>5</v>
      </c>
      <c r="L149" s="5">
        <v>5</v>
      </c>
      <c r="M149" s="5">
        <v>5</v>
      </c>
      <c r="N149" s="10">
        <v>3</v>
      </c>
      <c r="O149" s="5">
        <v>4</v>
      </c>
      <c r="P149" s="10">
        <v>2</v>
      </c>
      <c r="Q149" s="5">
        <v>4</v>
      </c>
      <c r="R149" s="10">
        <v>3</v>
      </c>
      <c r="S149" s="5">
        <v>4</v>
      </c>
      <c r="T149" s="10">
        <v>2</v>
      </c>
      <c r="U149" s="5">
        <v>4</v>
      </c>
      <c r="V149" s="10">
        <v>3</v>
      </c>
      <c r="W149" s="5">
        <v>4</v>
      </c>
      <c r="X149" s="10">
        <v>2</v>
      </c>
      <c r="Y149" s="5">
        <v>4</v>
      </c>
      <c r="Z149" s="10">
        <v>2</v>
      </c>
      <c r="AA149" s="5">
        <v>3</v>
      </c>
      <c r="AB149" s="10">
        <v>3</v>
      </c>
      <c r="AC149" s="5">
        <v>4</v>
      </c>
      <c r="AD149" s="10">
        <v>3</v>
      </c>
      <c r="AE149" s="5">
        <v>4</v>
      </c>
      <c r="AF149" s="10">
        <v>2</v>
      </c>
      <c r="AG149" s="5">
        <v>3</v>
      </c>
      <c r="AH149" s="10">
        <v>3</v>
      </c>
      <c r="AI149" s="5">
        <v>3</v>
      </c>
      <c r="AJ149" s="10">
        <v>2</v>
      </c>
      <c r="AK149" s="5">
        <v>2</v>
      </c>
      <c r="AL149" s="10">
        <v>2</v>
      </c>
      <c r="AM149" s="5">
        <v>2</v>
      </c>
      <c r="AN149" s="10">
        <v>2</v>
      </c>
      <c r="AO149" s="5">
        <v>2</v>
      </c>
      <c r="AP149" s="10">
        <v>3</v>
      </c>
      <c r="AQ149" s="5">
        <v>4</v>
      </c>
      <c r="AR149" s="10">
        <v>2</v>
      </c>
      <c r="AS149" s="5">
        <v>3</v>
      </c>
      <c r="AT149" s="21">
        <v>2.4375</v>
      </c>
      <c r="AU149" s="21">
        <v>3.375</v>
      </c>
      <c r="AV149" s="21">
        <f t="shared" si="20"/>
        <v>0.9375</v>
      </c>
      <c r="AW149" s="21" t="str">
        <f t="shared" si="21"/>
        <v>Y</v>
      </c>
      <c r="AX149" s="10">
        <v>2</v>
      </c>
      <c r="AY149" s="5">
        <v>4</v>
      </c>
      <c r="AZ149" s="10">
        <v>2</v>
      </c>
      <c r="BA149" s="5">
        <v>3</v>
      </c>
      <c r="BB149" s="10">
        <v>3</v>
      </c>
      <c r="BC149" s="5">
        <v>3</v>
      </c>
      <c r="BD149" s="10">
        <v>3</v>
      </c>
      <c r="BE149" s="5">
        <v>4</v>
      </c>
      <c r="BF149" s="10">
        <v>4</v>
      </c>
      <c r="BG149" s="5">
        <v>3</v>
      </c>
      <c r="BH149" s="21">
        <v>2.8</v>
      </c>
      <c r="BI149" s="21">
        <v>3.4</v>
      </c>
      <c r="BJ149" s="21">
        <f t="shared" si="22"/>
        <v>0.60000000000000009</v>
      </c>
      <c r="BK149" s="21" t="str">
        <f t="shared" si="23"/>
        <v>Y</v>
      </c>
      <c r="BL149" s="10">
        <v>3</v>
      </c>
      <c r="BM149" s="5">
        <v>3</v>
      </c>
      <c r="BN149" s="10">
        <v>3</v>
      </c>
      <c r="BO149" s="5">
        <v>2</v>
      </c>
      <c r="BP149" s="10">
        <v>3</v>
      </c>
      <c r="BQ149" s="5">
        <v>2</v>
      </c>
      <c r="BR149" s="10">
        <v>3</v>
      </c>
      <c r="BS149" s="5">
        <v>4</v>
      </c>
      <c r="BT149" s="10">
        <v>4</v>
      </c>
      <c r="BU149" s="5">
        <v>4</v>
      </c>
      <c r="BV149" s="10">
        <v>4</v>
      </c>
      <c r="BW149" s="5">
        <v>2</v>
      </c>
      <c r="BX149" s="10">
        <v>4</v>
      </c>
      <c r="BY149" s="5">
        <v>3</v>
      </c>
      <c r="BZ149" s="10">
        <v>4</v>
      </c>
      <c r="CA149" s="5">
        <v>2</v>
      </c>
      <c r="CB149" s="10">
        <v>3</v>
      </c>
      <c r="CC149" s="5">
        <v>4</v>
      </c>
      <c r="CD149" s="10">
        <v>3</v>
      </c>
      <c r="CE149" s="5">
        <v>4</v>
      </c>
      <c r="CF149" s="21">
        <v>3.4</v>
      </c>
      <c r="CG149" s="21">
        <v>2.9</v>
      </c>
      <c r="CH149" s="21">
        <f t="shared" si="24"/>
        <v>-0.5</v>
      </c>
      <c r="CI149" s="21" t="str">
        <f t="shared" si="25"/>
        <v>N</v>
      </c>
      <c r="CJ149" s="10">
        <v>4</v>
      </c>
      <c r="CK149" s="5">
        <v>2</v>
      </c>
      <c r="CL149" s="10">
        <v>2</v>
      </c>
      <c r="CM149" s="5">
        <v>4</v>
      </c>
      <c r="CN149" s="10">
        <v>3</v>
      </c>
      <c r="CO149" s="5">
        <v>3</v>
      </c>
      <c r="CP149" s="10">
        <v>4</v>
      </c>
      <c r="CQ149" s="5">
        <v>2</v>
      </c>
      <c r="CR149" s="21">
        <v>3.25</v>
      </c>
      <c r="CS149" s="21">
        <v>2.75</v>
      </c>
      <c r="CT149" s="21">
        <f t="shared" si="26"/>
        <v>-0.5</v>
      </c>
      <c r="CU149" s="21" t="str">
        <f t="shared" si="27"/>
        <v>N</v>
      </c>
      <c r="CV149" s="10">
        <v>2</v>
      </c>
      <c r="CW149" s="5">
        <v>3</v>
      </c>
      <c r="CX149" s="10">
        <v>2</v>
      </c>
      <c r="CY149" s="5">
        <v>4</v>
      </c>
      <c r="CZ149" s="10">
        <v>3</v>
      </c>
      <c r="DA149" s="5">
        <v>4</v>
      </c>
      <c r="DB149" s="10">
        <v>2</v>
      </c>
      <c r="DC149" s="5">
        <v>2</v>
      </c>
      <c r="DD149" s="21">
        <v>2.25</v>
      </c>
      <c r="DE149" s="21">
        <v>3.5</v>
      </c>
      <c r="DF149" s="21">
        <f t="shared" si="28"/>
        <v>1.25</v>
      </c>
      <c r="DG149" s="21" t="str">
        <f t="shared" si="29"/>
        <v>Y</v>
      </c>
      <c r="DH149">
        <v>849</v>
      </c>
      <c r="DI149" s="3">
        <v>44440.548611111109</v>
      </c>
    </row>
    <row r="150" spans="1:113" x14ac:dyDescent="0.35">
      <c r="A150" s="5" t="s">
        <v>1115</v>
      </c>
      <c r="B150" t="s">
        <v>118</v>
      </c>
      <c r="C150" t="s">
        <v>703</v>
      </c>
      <c r="D150" t="s">
        <v>56</v>
      </c>
      <c r="E150" s="6" t="s">
        <v>58</v>
      </c>
      <c r="F150" s="6" t="s">
        <v>73</v>
      </c>
      <c r="G150" s="6" t="s">
        <v>58</v>
      </c>
      <c r="H150" s="6" t="s">
        <v>116</v>
      </c>
      <c r="I150" s="6" t="s">
        <v>968</v>
      </c>
      <c r="J150" s="10">
        <v>5</v>
      </c>
      <c r="K150" s="5">
        <v>5</v>
      </c>
      <c r="L150" s="5">
        <v>5</v>
      </c>
      <c r="M150" s="5">
        <v>5</v>
      </c>
      <c r="N150" s="10">
        <v>3</v>
      </c>
      <c r="O150" s="5">
        <v>4</v>
      </c>
      <c r="P150" s="10">
        <v>4</v>
      </c>
      <c r="Q150" s="5">
        <v>4</v>
      </c>
      <c r="R150" s="10">
        <v>4</v>
      </c>
      <c r="S150" s="5">
        <v>4</v>
      </c>
      <c r="T150" s="10">
        <v>3</v>
      </c>
      <c r="U150" s="5">
        <v>4</v>
      </c>
      <c r="V150" s="10">
        <v>3</v>
      </c>
      <c r="W150" s="5">
        <v>4</v>
      </c>
      <c r="X150" s="10">
        <v>3</v>
      </c>
      <c r="Y150" s="5">
        <v>4</v>
      </c>
      <c r="Z150" s="10">
        <v>4</v>
      </c>
      <c r="AA150" s="5">
        <v>4</v>
      </c>
      <c r="AB150" s="10">
        <v>4</v>
      </c>
      <c r="AC150" s="5">
        <v>4</v>
      </c>
      <c r="AD150" s="10">
        <v>3</v>
      </c>
      <c r="AE150" s="5">
        <v>4</v>
      </c>
      <c r="AF150" s="10">
        <v>3</v>
      </c>
      <c r="AG150" s="5">
        <v>4</v>
      </c>
      <c r="AH150" s="10">
        <v>2</v>
      </c>
      <c r="AI150" s="5">
        <v>4</v>
      </c>
      <c r="AJ150" s="10">
        <v>4</v>
      </c>
      <c r="AK150" s="5">
        <v>4</v>
      </c>
      <c r="AL150" s="10">
        <v>4</v>
      </c>
      <c r="AM150" s="5">
        <v>4</v>
      </c>
      <c r="AN150" s="10">
        <v>4</v>
      </c>
      <c r="AO150" s="5">
        <v>4</v>
      </c>
      <c r="AP150" s="10">
        <v>4</v>
      </c>
      <c r="AQ150" s="5">
        <v>4</v>
      </c>
      <c r="AR150" s="10">
        <v>3</v>
      </c>
      <c r="AS150" s="5">
        <v>4</v>
      </c>
      <c r="AT150" s="21">
        <v>3.4375</v>
      </c>
      <c r="AU150" s="21">
        <v>4</v>
      </c>
      <c r="AV150" s="21">
        <f t="shared" si="20"/>
        <v>0.5625</v>
      </c>
      <c r="AW150" s="21" t="str">
        <f t="shared" si="21"/>
        <v>Y</v>
      </c>
      <c r="AX150" s="10">
        <v>3</v>
      </c>
      <c r="AY150" s="5">
        <v>5</v>
      </c>
      <c r="AZ150" s="10">
        <v>2</v>
      </c>
      <c r="BA150" s="5">
        <v>3</v>
      </c>
      <c r="BB150" s="10">
        <v>4</v>
      </c>
      <c r="BC150" s="5">
        <v>3</v>
      </c>
      <c r="BD150" s="10">
        <v>2</v>
      </c>
      <c r="BE150" s="5">
        <v>2</v>
      </c>
      <c r="BF150" s="10">
        <v>3</v>
      </c>
      <c r="BG150" s="5">
        <v>2</v>
      </c>
      <c r="BH150" s="21">
        <v>2.8</v>
      </c>
      <c r="BI150" s="21">
        <v>3</v>
      </c>
      <c r="BJ150" s="21">
        <f t="shared" si="22"/>
        <v>0.20000000000000018</v>
      </c>
      <c r="BK150" s="21" t="str">
        <f t="shared" si="23"/>
        <v>Y</v>
      </c>
      <c r="BL150" s="10">
        <v>4</v>
      </c>
      <c r="BM150" s="5">
        <v>4</v>
      </c>
      <c r="BN150" s="10">
        <v>3</v>
      </c>
      <c r="BO150" s="5">
        <v>4</v>
      </c>
      <c r="BP150" s="10">
        <v>3</v>
      </c>
      <c r="BQ150" s="5">
        <v>4</v>
      </c>
      <c r="BR150" s="10">
        <v>5</v>
      </c>
      <c r="BS150" s="5">
        <v>4</v>
      </c>
      <c r="BT150" s="10">
        <v>2</v>
      </c>
      <c r="BU150" s="5">
        <v>4</v>
      </c>
      <c r="BV150" s="10">
        <v>4</v>
      </c>
      <c r="BW150" s="5">
        <v>4</v>
      </c>
      <c r="BX150" s="10">
        <v>4</v>
      </c>
      <c r="BY150" s="5">
        <v>4</v>
      </c>
      <c r="BZ150" s="10">
        <v>4</v>
      </c>
      <c r="CA150" s="5">
        <v>4</v>
      </c>
      <c r="CB150" s="10">
        <v>4</v>
      </c>
      <c r="CC150" s="5">
        <v>4</v>
      </c>
      <c r="CD150" s="10">
        <v>4</v>
      </c>
      <c r="CE150" s="5">
        <v>4</v>
      </c>
      <c r="CF150" s="21">
        <v>3.7</v>
      </c>
      <c r="CG150" s="21">
        <v>4</v>
      </c>
      <c r="CH150" s="21">
        <f t="shared" si="24"/>
        <v>0.29999999999999982</v>
      </c>
      <c r="CI150" s="21" t="str">
        <f t="shared" si="25"/>
        <v>Y</v>
      </c>
      <c r="CJ150" s="10">
        <v>4</v>
      </c>
      <c r="CK150" s="5">
        <v>5</v>
      </c>
      <c r="CL150" s="10">
        <v>4</v>
      </c>
      <c r="CM150" s="5">
        <v>5</v>
      </c>
      <c r="CN150" s="10">
        <v>3</v>
      </c>
      <c r="CO150" s="5">
        <v>5</v>
      </c>
      <c r="CP150" s="10">
        <v>4</v>
      </c>
      <c r="CQ150" s="5">
        <v>5</v>
      </c>
      <c r="CR150" s="21">
        <v>3.75</v>
      </c>
      <c r="CS150" s="21">
        <v>5</v>
      </c>
      <c r="CT150" s="21">
        <f t="shared" si="26"/>
        <v>1.25</v>
      </c>
      <c r="CU150" s="21" t="str">
        <f t="shared" si="27"/>
        <v>Y</v>
      </c>
      <c r="CV150" s="10">
        <v>3</v>
      </c>
      <c r="CW150" s="5">
        <v>4</v>
      </c>
      <c r="CX150" s="10">
        <v>3</v>
      </c>
      <c r="CY150" s="5">
        <v>4</v>
      </c>
      <c r="CZ150" s="10">
        <v>3</v>
      </c>
      <c r="DA150" s="5">
        <v>3</v>
      </c>
      <c r="DB150" s="10">
        <v>3</v>
      </c>
      <c r="DC150" s="5">
        <v>3</v>
      </c>
      <c r="DD150" s="21">
        <v>3</v>
      </c>
      <c r="DE150" s="21">
        <v>3.75</v>
      </c>
      <c r="DF150" s="21">
        <f t="shared" si="28"/>
        <v>0.75</v>
      </c>
      <c r="DG150" s="21" t="str">
        <f t="shared" si="29"/>
        <v>Y</v>
      </c>
      <c r="DH150">
        <v>799</v>
      </c>
      <c r="DI150" s="3">
        <v>44439.54791666667</v>
      </c>
    </row>
    <row r="151" spans="1:113" x14ac:dyDescent="0.35">
      <c r="A151" s="5" t="s">
        <v>1116</v>
      </c>
      <c r="B151" t="s">
        <v>118</v>
      </c>
      <c r="C151" t="s">
        <v>703</v>
      </c>
      <c r="D151" t="s">
        <v>56</v>
      </c>
      <c r="E151" s="6" t="s">
        <v>58</v>
      </c>
      <c r="F151" s="6" t="s">
        <v>73</v>
      </c>
      <c r="G151" s="6" t="s">
        <v>58</v>
      </c>
      <c r="H151" s="6" t="s">
        <v>85</v>
      </c>
      <c r="I151" s="6" t="s">
        <v>968</v>
      </c>
      <c r="J151" s="10">
        <v>8</v>
      </c>
      <c r="K151" s="5">
        <v>5</v>
      </c>
      <c r="L151" s="5">
        <v>5</v>
      </c>
      <c r="M151" s="5">
        <v>5</v>
      </c>
      <c r="N151" s="10">
        <v>4</v>
      </c>
      <c r="O151" s="5">
        <v>5</v>
      </c>
      <c r="P151" s="10">
        <v>4</v>
      </c>
      <c r="Q151" s="5">
        <v>5</v>
      </c>
      <c r="R151" s="10">
        <v>4</v>
      </c>
      <c r="S151" s="5">
        <v>5</v>
      </c>
      <c r="T151" s="10">
        <v>4</v>
      </c>
      <c r="U151" s="5">
        <v>4</v>
      </c>
      <c r="V151" s="10">
        <v>4</v>
      </c>
      <c r="W151" s="5">
        <v>4</v>
      </c>
      <c r="X151" s="10">
        <v>5</v>
      </c>
      <c r="Y151" s="5">
        <v>5</v>
      </c>
      <c r="Z151" s="10">
        <v>5</v>
      </c>
      <c r="AA151" s="5">
        <v>5</v>
      </c>
      <c r="AB151" s="10">
        <v>5</v>
      </c>
      <c r="AC151" s="5">
        <v>5</v>
      </c>
      <c r="AD151" s="10">
        <v>3</v>
      </c>
      <c r="AE151" s="5">
        <v>5</v>
      </c>
      <c r="AF151" s="10">
        <v>4</v>
      </c>
      <c r="AG151" s="5">
        <v>5</v>
      </c>
      <c r="AH151" s="10">
        <v>4</v>
      </c>
      <c r="AI151" s="5">
        <v>5</v>
      </c>
      <c r="AJ151" s="10">
        <v>5</v>
      </c>
      <c r="AK151" s="5">
        <v>5</v>
      </c>
      <c r="AL151" s="10">
        <v>5</v>
      </c>
      <c r="AM151" s="5">
        <v>5</v>
      </c>
      <c r="AN151" s="10">
        <v>5</v>
      </c>
      <c r="AO151" s="5">
        <v>5</v>
      </c>
      <c r="AP151" s="10">
        <v>5</v>
      </c>
      <c r="AQ151" s="5">
        <v>5</v>
      </c>
      <c r="AR151" s="10">
        <v>5</v>
      </c>
      <c r="AS151" s="5">
        <v>5</v>
      </c>
      <c r="AT151" s="21">
        <v>4.4375</v>
      </c>
      <c r="AU151" s="21">
        <v>4.875</v>
      </c>
      <c r="AV151" s="21">
        <f t="shared" si="20"/>
        <v>0.4375</v>
      </c>
      <c r="AW151" s="21" t="str">
        <f t="shared" si="21"/>
        <v>Y</v>
      </c>
      <c r="AX151" s="10">
        <v>4</v>
      </c>
      <c r="AY151" s="5">
        <v>5</v>
      </c>
      <c r="AZ151" s="10">
        <v>4</v>
      </c>
      <c r="BA151" s="5">
        <v>3</v>
      </c>
      <c r="BB151" s="10">
        <v>3</v>
      </c>
      <c r="BC151" s="5">
        <v>3</v>
      </c>
      <c r="BD151" s="10">
        <v>3</v>
      </c>
      <c r="BE151" s="5">
        <v>2</v>
      </c>
      <c r="BF151" s="10">
        <v>3</v>
      </c>
      <c r="BG151" s="5">
        <v>4</v>
      </c>
      <c r="BH151" s="21">
        <v>3.4</v>
      </c>
      <c r="BI151" s="21">
        <v>3.4</v>
      </c>
      <c r="BJ151" s="21">
        <f t="shared" si="22"/>
        <v>0</v>
      </c>
      <c r="BK151" s="21" t="str">
        <f t="shared" si="23"/>
        <v>N</v>
      </c>
      <c r="BL151" s="10">
        <v>5</v>
      </c>
      <c r="BM151" s="5">
        <v>5</v>
      </c>
      <c r="BN151" s="10">
        <v>4</v>
      </c>
      <c r="BO151" s="5">
        <v>4</v>
      </c>
      <c r="BP151" s="10">
        <v>4</v>
      </c>
      <c r="BQ151" s="5">
        <v>4</v>
      </c>
      <c r="BR151" s="10">
        <v>5</v>
      </c>
      <c r="BS151" s="5">
        <v>5</v>
      </c>
      <c r="BT151" s="10">
        <v>4</v>
      </c>
      <c r="BU151" s="5">
        <v>4</v>
      </c>
      <c r="BV151" s="10">
        <v>3</v>
      </c>
      <c r="BW151" s="5">
        <v>4</v>
      </c>
      <c r="BX151" s="10">
        <v>4</v>
      </c>
      <c r="BY151" s="5">
        <v>4</v>
      </c>
      <c r="BZ151" s="10">
        <v>4</v>
      </c>
      <c r="CA151" s="5">
        <v>4</v>
      </c>
      <c r="CB151" s="10">
        <v>4</v>
      </c>
      <c r="CC151" s="5">
        <v>4</v>
      </c>
      <c r="CD151" s="10">
        <v>4</v>
      </c>
      <c r="CE151" s="5">
        <v>4</v>
      </c>
      <c r="CF151" s="21">
        <v>4.0999999999999996</v>
      </c>
      <c r="CG151" s="21">
        <v>4.2</v>
      </c>
      <c r="CH151" s="21">
        <f t="shared" si="24"/>
        <v>0.10000000000000053</v>
      </c>
      <c r="CI151" s="21" t="str">
        <f t="shared" si="25"/>
        <v>Y</v>
      </c>
      <c r="CJ151" s="10">
        <v>4</v>
      </c>
      <c r="CK151" s="5">
        <v>5</v>
      </c>
      <c r="CL151" s="10">
        <v>4</v>
      </c>
      <c r="CM151" s="5">
        <v>5</v>
      </c>
      <c r="CN151" s="10">
        <v>3</v>
      </c>
      <c r="CO151" s="5">
        <v>5</v>
      </c>
      <c r="CP151" s="10">
        <v>4</v>
      </c>
      <c r="CQ151" s="5">
        <v>5</v>
      </c>
      <c r="CR151" s="21">
        <v>3.75</v>
      </c>
      <c r="CS151" s="21">
        <v>5</v>
      </c>
      <c r="CT151" s="21">
        <f t="shared" si="26"/>
        <v>1.25</v>
      </c>
      <c r="CU151" s="21" t="str">
        <f t="shared" si="27"/>
        <v>Y</v>
      </c>
      <c r="CV151" s="10">
        <v>4</v>
      </c>
      <c r="CW151" s="5">
        <v>5</v>
      </c>
      <c r="CX151" s="10">
        <v>5</v>
      </c>
      <c r="CY151" s="5">
        <v>5</v>
      </c>
      <c r="CZ151" s="10">
        <v>3</v>
      </c>
      <c r="DA151" s="5">
        <v>5</v>
      </c>
      <c r="DB151" s="10">
        <v>3</v>
      </c>
      <c r="DC151" s="5">
        <v>4</v>
      </c>
      <c r="DD151" s="21">
        <v>3.75</v>
      </c>
      <c r="DE151" s="21">
        <v>4.5</v>
      </c>
      <c r="DF151" s="21">
        <f t="shared" si="28"/>
        <v>0.75</v>
      </c>
      <c r="DG151" s="21" t="str">
        <f t="shared" si="29"/>
        <v>Y</v>
      </c>
      <c r="DH151">
        <v>782</v>
      </c>
      <c r="DI151" s="3">
        <v>44439.327777777777</v>
      </c>
    </row>
    <row r="152" spans="1:113" x14ac:dyDescent="0.35">
      <c r="A152" s="5" t="s">
        <v>1117</v>
      </c>
      <c r="B152" t="s">
        <v>118</v>
      </c>
      <c r="C152" t="s">
        <v>702</v>
      </c>
      <c r="D152" t="s">
        <v>56</v>
      </c>
      <c r="E152" s="6" t="s">
        <v>58</v>
      </c>
      <c r="F152" s="6" t="s">
        <v>73</v>
      </c>
      <c r="G152" s="6" t="s">
        <v>58</v>
      </c>
      <c r="H152" s="6" t="s">
        <v>74</v>
      </c>
      <c r="I152" s="6" t="s">
        <v>968</v>
      </c>
      <c r="J152" s="10">
        <v>7</v>
      </c>
      <c r="K152" s="5">
        <v>4</v>
      </c>
      <c r="L152" s="5">
        <v>4</v>
      </c>
      <c r="M152" s="5">
        <v>4</v>
      </c>
      <c r="N152" s="10">
        <v>5</v>
      </c>
      <c r="O152" s="5">
        <v>5</v>
      </c>
      <c r="P152" s="10">
        <v>5</v>
      </c>
      <c r="Q152" s="5">
        <v>5</v>
      </c>
      <c r="R152" s="10">
        <v>5</v>
      </c>
      <c r="S152" s="5">
        <v>5</v>
      </c>
      <c r="T152" s="10">
        <v>3</v>
      </c>
      <c r="U152" s="5">
        <v>3</v>
      </c>
      <c r="V152" s="10">
        <v>4</v>
      </c>
      <c r="W152" s="5">
        <v>3</v>
      </c>
      <c r="X152" s="10">
        <v>4</v>
      </c>
      <c r="Y152" s="5">
        <v>4</v>
      </c>
      <c r="Z152" s="10">
        <v>5</v>
      </c>
      <c r="AA152" s="5">
        <v>5</v>
      </c>
      <c r="AB152" s="10">
        <v>4</v>
      </c>
      <c r="AC152" s="5">
        <v>5</v>
      </c>
      <c r="AD152" s="10">
        <v>4</v>
      </c>
      <c r="AE152" s="5">
        <v>4</v>
      </c>
      <c r="AF152" s="10">
        <v>4</v>
      </c>
      <c r="AG152" s="5">
        <v>4</v>
      </c>
      <c r="AH152" s="10">
        <v>4</v>
      </c>
      <c r="AI152" s="5">
        <v>4</v>
      </c>
      <c r="AJ152" s="10">
        <v>5</v>
      </c>
      <c r="AK152" s="5">
        <v>5</v>
      </c>
      <c r="AL152" s="10">
        <v>5</v>
      </c>
      <c r="AM152" s="5">
        <v>5</v>
      </c>
      <c r="AN152" s="10">
        <v>5</v>
      </c>
      <c r="AO152" s="5">
        <v>5</v>
      </c>
      <c r="AP152" s="10">
        <v>5</v>
      </c>
      <c r="AQ152" s="5">
        <v>5</v>
      </c>
      <c r="AR152" s="10">
        <v>5</v>
      </c>
      <c r="AS152" s="5">
        <v>5</v>
      </c>
      <c r="AT152" s="21">
        <v>4.5</v>
      </c>
      <c r="AU152" s="21">
        <v>4.5</v>
      </c>
      <c r="AV152" s="21">
        <f t="shared" si="20"/>
        <v>0</v>
      </c>
      <c r="AW152" s="21" t="str">
        <f t="shared" si="21"/>
        <v>N</v>
      </c>
      <c r="AX152" s="10">
        <v>4</v>
      </c>
      <c r="AY152" s="5">
        <v>3</v>
      </c>
      <c r="AZ152" s="10">
        <v>2</v>
      </c>
      <c r="BA152" s="5">
        <v>2</v>
      </c>
      <c r="BB152" s="10">
        <v>4</v>
      </c>
      <c r="BC152" s="5">
        <v>4</v>
      </c>
      <c r="BD152" s="10">
        <v>2</v>
      </c>
      <c r="BE152" s="5">
        <v>2</v>
      </c>
      <c r="BF152" s="10">
        <v>4</v>
      </c>
      <c r="BG152" s="5">
        <v>4</v>
      </c>
      <c r="BH152" s="21">
        <v>3.2</v>
      </c>
      <c r="BI152" s="21">
        <v>3</v>
      </c>
      <c r="BJ152" s="21">
        <f t="shared" si="22"/>
        <v>-0.20000000000000018</v>
      </c>
      <c r="BK152" s="21" t="str">
        <f t="shared" si="23"/>
        <v>N</v>
      </c>
      <c r="BL152" s="10">
        <v>4</v>
      </c>
      <c r="BM152" s="5">
        <v>5</v>
      </c>
      <c r="BN152" s="10">
        <v>4</v>
      </c>
      <c r="BO152" s="5">
        <v>4</v>
      </c>
      <c r="BP152" s="10">
        <v>4</v>
      </c>
      <c r="BQ152" s="5">
        <v>4</v>
      </c>
      <c r="BR152" s="10">
        <v>5</v>
      </c>
      <c r="BS152" s="5">
        <v>5</v>
      </c>
      <c r="BT152" s="10">
        <v>5</v>
      </c>
      <c r="BU152" s="5">
        <v>4</v>
      </c>
      <c r="BV152" s="10">
        <v>5</v>
      </c>
      <c r="BW152" s="5">
        <v>4</v>
      </c>
      <c r="BX152" s="10">
        <v>5</v>
      </c>
      <c r="BY152" s="5">
        <v>4</v>
      </c>
      <c r="BZ152" s="10">
        <v>5</v>
      </c>
      <c r="CA152" s="5">
        <v>4</v>
      </c>
      <c r="CB152" s="10">
        <v>5</v>
      </c>
      <c r="CC152" s="5">
        <v>4</v>
      </c>
      <c r="CD152" s="10">
        <v>4</v>
      </c>
      <c r="CE152" s="5">
        <v>4</v>
      </c>
      <c r="CF152" s="21">
        <v>4.5999999999999996</v>
      </c>
      <c r="CG152" s="21">
        <v>4.2</v>
      </c>
      <c r="CH152" s="21">
        <f t="shared" si="24"/>
        <v>-0.39999999999999947</v>
      </c>
      <c r="CI152" s="21" t="str">
        <f t="shared" si="25"/>
        <v>N</v>
      </c>
      <c r="CJ152" s="10">
        <v>4</v>
      </c>
      <c r="CK152" s="5">
        <v>5</v>
      </c>
      <c r="CL152" s="10">
        <v>4</v>
      </c>
      <c r="CM152" s="5">
        <v>4</v>
      </c>
      <c r="CN152" s="10">
        <v>4</v>
      </c>
      <c r="CO152" s="5">
        <v>4</v>
      </c>
      <c r="CP152" s="10">
        <v>4</v>
      </c>
      <c r="CQ152" s="5">
        <v>4</v>
      </c>
      <c r="CR152" s="21">
        <v>4</v>
      </c>
      <c r="CS152" s="21">
        <v>4.25</v>
      </c>
      <c r="CT152" s="21">
        <f t="shared" si="26"/>
        <v>0.25</v>
      </c>
      <c r="CU152" s="21" t="str">
        <f t="shared" si="27"/>
        <v>Y</v>
      </c>
      <c r="CV152" s="10">
        <v>4</v>
      </c>
      <c r="CW152" s="5">
        <v>4</v>
      </c>
      <c r="CX152" s="10">
        <v>3</v>
      </c>
      <c r="CY152" s="5">
        <v>4</v>
      </c>
      <c r="CZ152" s="10">
        <v>3</v>
      </c>
      <c r="DA152" s="5">
        <v>3</v>
      </c>
      <c r="DB152" s="10">
        <v>4</v>
      </c>
      <c r="DC152" s="5">
        <v>3</v>
      </c>
      <c r="DD152" s="21">
        <v>3.5</v>
      </c>
      <c r="DE152" s="21">
        <v>3.5</v>
      </c>
      <c r="DF152" s="21">
        <f t="shared" si="28"/>
        <v>0</v>
      </c>
      <c r="DG152" s="21" t="str">
        <f t="shared" si="29"/>
        <v>N</v>
      </c>
      <c r="DH152">
        <v>781</v>
      </c>
      <c r="DI152" s="3">
        <v>44439.324999999997</v>
      </c>
    </row>
    <row r="153" spans="1:113" x14ac:dyDescent="0.35">
      <c r="A153" s="5" t="s">
        <v>1118</v>
      </c>
      <c r="B153" t="s">
        <v>118</v>
      </c>
      <c r="C153" t="s">
        <v>703</v>
      </c>
      <c r="D153" t="s">
        <v>63</v>
      </c>
      <c r="E153" s="6" t="s">
        <v>58</v>
      </c>
      <c r="F153" s="6" t="s">
        <v>73</v>
      </c>
      <c r="G153" s="6" t="s">
        <v>58</v>
      </c>
      <c r="H153" s="6" t="s">
        <v>292</v>
      </c>
      <c r="I153" s="6" t="s">
        <v>968</v>
      </c>
      <c r="J153" s="10">
        <v>5</v>
      </c>
      <c r="K153" s="5">
        <v>5</v>
      </c>
      <c r="L153" s="5">
        <v>5</v>
      </c>
      <c r="M153" s="5">
        <v>5</v>
      </c>
      <c r="N153" s="10">
        <v>2</v>
      </c>
      <c r="O153" s="5">
        <v>2</v>
      </c>
      <c r="P153" s="10">
        <v>4</v>
      </c>
      <c r="Q153" s="5">
        <v>2</v>
      </c>
      <c r="R153" s="10">
        <v>3</v>
      </c>
      <c r="S153" s="5">
        <v>2</v>
      </c>
      <c r="T153" s="10">
        <v>3</v>
      </c>
      <c r="U153" s="5">
        <v>2</v>
      </c>
      <c r="V153" s="10">
        <v>2</v>
      </c>
      <c r="W153" s="5">
        <v>2</v>
      </c>
      <c r="X153" s="10">
        <v>2</v>
      </c>
      <c r="Y153" s="5">
        <v>3</v>
      </c>
      <c r="Z153" s="10">
        <v>4</v>
      </c>
      <c r="AA153" s="5">
        <v>2</v>
      </c>
      <c r="AB153" s="10">
        <v>3</v>
      </c>
      <c r="AC153" s="5">
        <v>3</v>
      </c>
      <c r="AD153" s="10">
        <v>3</v>
      </c>
      <c r="AE153" s="5">
        <v>3</v>
      </c>
      <c r="AF153" s="10">
        <v>2</v>
      </c>
      <c r="AG153" s="5">
        <v>3</v>
      </c>
      <c r="AH153" s="10">
        <v>3</v>
      </c>
      <c r="AI153" s="5">
        <v>3</v>
      </c>
      <c r="AJ153" s="10">
        <v>2</v>
      </c>
      <c r="AK153" s="5">
        <v>2</v>
      </c>
      <c r="AL153" s="10">
        <v>2</v>
      </c>
      <c r="AM153" s="5">
        <v>3</v>
      </c>
      <c r="AN153" s="10">
        <v>2</v>
      </c>
      <c r="AO153" s="5">
        <v>2</v>
      </c>
      <c r="AP153" s="10">
        <v>2</v>
      </c>
      <c r="AQ153" s="5">
        <v>2</v>
      </c>
      <c r="AR153" s="10">
        <v>2</v>
      </c>
      <c r="AS153" s="5">
        <v>3</v>
      </c>
      <c r="AT153" s="21">
        <v>2.5625</v>
      </c>
      <c r="AU153" s="21">
        <v>2.4375</v>
      </c>
      <c r="AV153" s="21">
        <f t="shared" si="20"/>
        <v>-0.125</v>
      </c>
      <c r="AW153" s="21" t="str">
        <f t="shared" si="21"/>
        <v>N</v>
      </c>
      <c r="AX153" s="10">
        <v>4</v>
      </c>
      <c r="AY153" s="5">
        <v>2</v>
      </c>
      <c r="AZ153" s="10">
        <v>2</v>
      </c>
      <c r="BA153" s="5">
        <v>2</v>
      </c>
      <c r="BB153" s="10">
        <v>2</v>
      </c>
      <c r="BC153" s="5">
        <v>4</v>
      </c>
      <c r="BD153" s="10">
        <v>2</v>
      </c>
      <c r="BE153" s="5">
        <v>3</v>
      </c>
      <c r="BF153" s="10">
        <v>4</v>
      </c>
      <c r="BG153" s="5">
        <v>4</v>
      </c>
      <c r="BH153" s="21">
        <v>2.8</v>
      </c>
      <c r="BI153" s="21">
        <v>3</v>
      </c>
      <c r="BJ153" s="21">
        <f t="shared" si="22"/>
        <v>0.20000000000000018</v>
      </c>
      <c r="BK153" s="21" t="str">
        <f t="shared" si="23"/>
        <v>Y</v>
      </c>
      <c r="BL153" s="10">
        <v>4</v>
      </c>
      <c r="BM153" s="5">
        <v>4</v>
      </c>
      <c r="BN153" s="10">
        <v>3</v>
      </c>
      <c r="BO153" s="5">
        <v>4</v>
      </c>
      <c r="BP153" s="10">
        <v>2</v>
      </c>
      <c r="BQ153" s="5">
        <v>3</v>
      </c>
      <c r="BR153" s="10">
        <v>3</v>
      </c>
      <c r="BS153" s="5">
        <v>3</v>
      </c>
      <c r="BT153" s="10">
        <v>2</v>
      </c>
      <c r="BU153" s="5">
        <v>4</v>
      </c>
      <c r="BV153" s="10">
        <v>4</v>
      </c>
      <c r="BW153" s="5">
        <v>3</v>
      </c>
      <c r="BX153" s="10">
        <v>2</v>
      </c>
      <c r="BY153" s="5">
        <v>4</v>
      </c>
      <c r="BZ153" s="10">
        <v>2</v>
      </c>
      <c r="CA153" s="5">
        <v>4</v>
      </c>
      <c r="CB153" s="10">
        <v>3</v>
      </c>
      <c r="CC153" s="5">
        <v>4</v>
      </c>
      <c r="CD153" s="10">
        <v>3</v>
      </c>
      <c r="CE153" s="5">
        <v>4</v>
      </c>
      <c r="CF153" s="21">
        <v>2.8</v>
      </c>
      <c r="CG153" s="21">
        <v>3.6</v>
      </c>
      <c r="CH153" s="21">
        <f t="shared" si="24"/>
        <v>0.80000000000000027</v>
      </c>
      <c r="CI153" s="21" t="str">
        <f t="shared" si="25"/>
        <v>Y</v>
      </c>
      <c r="CJ153" s="10">
        <v>4</v>
      </c>
      <c r="CK153" s="5">
        <v>4</v>
      </c>
      <c r="CL153" s="10">
        <v>2</v>
      </c>
      <c r="CM153" s="5">
        <v>2</v>
      </c>
      <c r="CN153" s="10">
        <v>3</v>
      </c>
      <c r="CO153" s="5">
        <v>4</v>
      </c>
      <c r="CP153" s="10">
        <v>3</v>
      </c>
      <c r="CQ153" s="5">
        <v>4</v>
      </c>
      <c r="CR153" s="21">
        <v>3</v>
      </c>
      <c r="CS153" s="21">
        <v>3.5</v>
      </c>
      <c r="CT153" s="21">
        <f t="shared" si="26"/>
        <v>0.5</v>
      </c>
      <c r="CU153" s="21" t="str">
        <f t="shared" si="27"/>
        <v>Y</v>
      </c>
      <c r="CV153" s="10">
        <v>2</v>
      </c>
      <c r="CW153" s="5">
        <v>2</v>
      </c>
      <c r="CX153" s="10">
        <v>3</v>
      </c>
      <c r="CY153" s="5">
        <v>3</v>
      </c>
      <c r="CZ153" s="10">
        <v>4</v>
      </c>
      <c r="DA153" s="5">
        <v>2</v>
      </c>
      <c r="DB153" s="10">
        <v>3</v>
      </c>
      <c r="DC153" s="5">
        <v>3</v>
      </c>
      <c r="DD153" s="21">
        <v>3</v>
      </c>
      <c r="DE153" s="21">
        <v>3</v>
      </c>
      <c r="DF153" s="21">
        <f t="shared" si="28"/>
        <v>0</v>
      </c>
      <c r="DG153" s="21" t="str">
        <f t="shared" si="29"/>
        <v>N</v>
      </c>
      <c r="DH153">
        <v>763</v>
      </c>
      <c r="DI153" s="3">
        <v>44439.181250000001</v>
      </c>
    </row>
    <row r="154" spans="1:113" x14ac:dyDescent="0.35">
      <c r="A154" s="5" t="s">
        <v>1119</v>
      </c>
      <c r="B154" t="s">
        <v>118</v>
      </c>
      <c r="C154" t="s">
        <v>717</v>
      </c>
      <c r="D154" t="s">
        <v>63</v>
      </c>
      <c r="E154" s="6" t="s">
        <v>58</v>
      </c>
      <c r="F154" s="6" t="s">
        <v>73</v>
      </c>
      <c r="G154" s="6" t="s">
        <v>58</v>
      </c>
      <c r="H154" s="6" t="s">
        <v>116</v>
      </c>
      <c r="I154" s="6" t="s">
        <v>968</v>
      </c>
      <c r="J154" s="10">
        <v>5</v>
      </c>
      <c r="K154" s="5">
        <v>4</v>
      </c>
      <c r="L154" s="5">
        <v>5</v>
      </c>
      <c r="M154" s="5">
        <v>4</v>
      </c>
      <c r="N154" s="10">
        <v>3</v>
      </c>
      <c r="O154" s="5">
        <v>4</v>
      </c>
      <c r="P154" s="10">
        <v>3</v>
      </c>
      <c r="Q154" s="5">
        <v>4</v>
      </c>
      <c r="R154" s="10">
        <v>3</v>
      </c>
      <c r="S154" s="5">
        <v>4</v>
      </c>
      <c r="T154" s="10">
        <v>3</v>
      </c>
      <c r="U154" s="5">
        <v>3</v>
      </c>
      <c r="V154" s="10">
        <v>4</v>
      </c>
      <c r="W154" s="5">
        <v>4</v>
      </c>
      <c r="X154" s="10">
        <v>4</v>
      </c>
      <c r="Y154" s="5">
        <v>4</v>
      </c>
      <c r="Z154" s="10">
        <v>5</v>
      </c>
      <c r="AA154" s="5">
        <v>5</v>
      </c>
      <c r="AB154" s="10">
        <v>3</v>
      </c>
      <c r="AC154" s="5">
        <v>5</v>
      </c>
      <c r="AD154" s="10">
        <v>4</v>
      </c>
      <c r="AE154" s="5">
        <v>4</v>
      </c>
      <c r="AF154" s="10">
        <v>3</v>
      </c>
      <c r="AG154" s="5">
        <v>4</v>
      </c>
      <c r="AH154" s="10">
        <v>3</v>
      </c>
      <c r="AI154" s="5">
        <v>3</v>
      </c>
      <c r="AJ154" s="10">
        <v>4</v>
      </c>
      <c r="AK154" s="5">
        <v>3</v>
      </c>
      <c r="AL154" s="10">
        <v>4</v>
      </c>
      <c r="AM154" s="5">
        <v>4</v>
      </c>
      <c r="AN154" s="10">
        <v>3</v>
      </c>
      <c r="AO154" s="5">
        <v>4</v>
      </c>
      <c r="AP154" s="10">
        <v>3</v>
      </c>
      <c r="AQ154" s="5">
        <v>4</v>
      </c>
      <c r="AR154" s="10">
        <v>3</v>
      </c>
      <c r="AS154" s="5">
        <v>4</v>
      </c>
      <c r="AT154" s="21">
        <v>3.4375</v>
      </c>
      <c r="AU154" s="21">
        <v>3.9375</v>
      </c>
      <c r="AV154" s="21">
        <f t="shared" si="20"/>
        <v>0.5</v>
      </c>
      <c r="AW154" s="21" t="str">
        <f t="shared" si="21"/>
        <v>Y</v>
      </c>
      <c r="AX154" s="10">
        <v>3</v>
      </c>
      <c r="AY154" s="5">
        <v>3</v>
      </c>
      <c r="AZ154" s="10">
        <v>3</v>
      </c>
      <c r="BA154" s="5">
        <v>2</v>
      </c>
      <c r="BB154" s="10">
        <v>3</v>
      </c>
      <c r="BC154" s="5">
        <v>3</v>
      </c>
      <c r="BD154" s="10">
        <v>2</v>
      </c>
      <c r="BE154" s="5">
        <v>2</v>
      </c>
      <c r="BF154" s="10">
        <v>4</v>
      </c>
      <c r="BG154" s="5">
        <v>4</v>
      </c>
      <c r="BH154" s="21">
        <v>3</v>
      </c>
      <c r="BI154" s="21">
        <v>2.8</v>
      </c>
      <c r="BJ154" s="21">
        <f t="shared" si="22"/>
        <v>-0.20000000000000018</v>
      </c>
      <c r="BK154" s="21" t="str">
        <f t="shared" si="23"/>
        <v>N</v>
      </c>
      <c r="BL154" s="10">
        <v>5</v>
      </c>
      <c r="BM154" s="5">
        <v>5</v>
      </c>
      <c r="BN154" s="10">
        <v>3</v>
      </c>
      <c r="BO154" s="5">
        <v>3</v>
      </c>
      <c r="BP154" s="10">
        <v>4</v>
      </c>
      <c r="BQ154" s="5">
        <v>5</v>
      </c>
      <c r="BR154" s="10">
        <v>5</v>
      </c>
      <c r="BS154" s="5">
        <v>5</v>
      </c>
      <c r="BT154" s="10">
        <v>3</v>
      </c>
      <c r="BU154" s="5">
        <v>4</v>
      </c>
      <c r="BV154" s="10">
        <v>5</v>
      </c>
      <c r="BW154" s="5">
        <v>5</v>
      </c>
      <c r="BX154" s="10">
        <v>5</v>
      </c>
      <c r="BY154" s="5">
        <v>5</v>
      </c>
      <c r="BZ154" s="10">
        <v>4</v>
      </c>
      <c r="CA154" s="5">
        <v>4</v>
      </c>
      <c r="CB154" s="10">
        <v>5</v>
      </c>
      <c r="CC154" s="5">
        <v>5</v>
      </c>
      <c r="CD154" s="10">
        <v>4</v>
      </c>
      <c r="CE154" s="5">
        <v>4</v>
      </c>
      <c r="CF154" s="21">
        <v>4.3</v>
      </c>
      <c r="CG154" s="21">
        <v>4.5</v>
      </c>
      <c r="CH154" s="21">
        <f t="shared" si="24"/>
        <v>0.20000000000000018</v>
      </c>
      <c r="CI154" s="21" t="str">
        <f t="shared" si="25"/>
        <v>Y</v>
      </c>
      <c r="CJ154" s="10">
        <v>4</v>
      </c>
      <c r="CK154" s="5">
        <v>5</v>
      </c>
      <c r="CL154" s="10">
        <v>3</v>
      </c>
      <c r="CM154" s="5">
        <v>4</v>
      </c>
      <c r="CN154" s="10">
        <v>4</v>
      </c>
      <c r="CO154" s="5">
        <v>4</v>
      </c>
      <c r="CP154" s="10">
        <v>4</v>
      </c>
      <c r="CQ154" s="5">
        <v>4</v>
      </c>
      <c r="CR154" s="21">
        <v>3.75</v>
      </c>
      <c r="CS154" s="21">
        <v>4.25</v>
      </c>
      <c r="CT154" s="21">
        <f t="shared" si="26"/>
        <v>0.5</v>
      </c>
      <c r="CU154" s="21" t="str">
        <f t="shared" si="27"/>
        <v>Y</v>
      </c>
      <c r="CV154" s="10">
        <v>4</v>
      </c>
      <c r="CW154" s="5">
        <v>4</v>
      </c>
      <c r="CX154" s="10">
        <v>4</v>
      </c>
      <c r="CY154" s="5">
        <v>3</v>
      </c>
      <c r="CZ154" s="10">
        <v>5</v>
      </c>
      <c r="DA154" s="5">
        <v>4</v>
      </c>
      <c r="DB154" s="10">
        <v>5</v>
      </c>
      <c r="DC154" s="5">
        <v>5</v>
      </c>
      <c r="DD154" s="21">
        <v>4.5</v>
      </c>
      <c r="DE154" s="21">
        <v>4</v>
      </c>
      <c r="DF154" s="21">
        <f t="shared" si="28"/>
        <v>-0.5</v>
      </c>
      <c r="DG154" s="21" t="str">
        <f t="shared" si="29"/>
        <v>N</v>
      </c>
      <c r="DH154">
        <v>747</v>
      </c>
      <c r="DI154" s="3">
        <v>44438.695833333331</v>
      </c>
    </row>
    <row r="155" spans="1:113" x14ac:dyDescent="0.35">
      <c r="A155" s="5" t="s">
        <v>1120</v>
      </c>
      <c r="B155" t="s">
        <v>118</v>
      </c>
      <c r="C155" t="s">
        <v>715</v>
      </c>
      <c r="D155" t="s">
        <v>56</v>
      </c>
      <c r="E155" s="6" t="s">
        <v>52</v>
      </c>
      <c r="F155" s="6" t="s">
        <v>98</v>
      </c>
      <c r="G155" s="6" t="s">
        <v>58</v>
      </c>
      <c r="H155" s="6" t="s">
        <v>80</v>
      </c>
      <c r="I155" s="6" t="s">
        <v>968</v>
      </c>
      <c r="J155" s="10">
        <v>6</v>
      </c>
      <c r="K155" s="5">
        <v>4</v>
      </c>
      <c r="L155" s="5">
        <v>4</v>
      </c>
      <c r="M155" s="5">
        <v>4</v>
      </c>
      <c r="N155" s="10">
        <v>4</v>
      </c>
      <c r="O155" s="5">
        <v>4</v>
      </c>
      <c r="P155" s="10">
        <v>5</v>
      </c>
      <c r="Q155" s="5">
        <v>5</v>
      </c>
      <c r="R155" s="10">
        <v>5</v>
      </c>
      <c r="S155" s="5">
        <v>4</v>
      </c>
      <c r="T155" s="10">
        <v>3</v>
      </c>
      <c r="U155" s="5">
        <v>4</v>
      </c>
      <c r="V155" s="10">
        <v>4</v>
      </c>
      <c r="W155" s="5">
        <v>3</v>
      </c>
      <c r="X155" s="10">
        <v>4</v>
      </c>
      <c r="Y155" s="5">
        <v>4</v>
      </c>
      <c r="Z155" s="10">
        <v>5</v>
      </c>
      <c r="AA155" s="5">
        <v>5</v>
      </c>
      <c r="AB155" s="10">
        <v>5</v>
      </c>
      <c r="AC155" s="5">
        <v>4</v>
      </c>
      <c r="AD155" s="10">
        <v>4</v>
      </c>
      <c r="AE155" s="5">
        <v>3</v>
      </c>
      <c r="AF155" s="10">
        <v>5</v>
      </c>
      <c r="AG155" s="5">
        <v>4</v>
      </c>
      <c r="AH155" s="10">
        <v>3</v>
      </c>
      <c r="AI155" s="5">
        <v>4</v>
      </c>
      <c r="AJ155" s="10">
        <v>4</v>
      </c>
      <c r="AK155" s="5">
        <v>5</v>
      </c>
      <c r="AL155" s="10">
        <v>4</v>
      </c>
      <c r="AM155" s="5">
        <v>4</v>
      </c>
      <c r="AN155" s="10">
        <v>4</v>
      </c>
      <c r="AO155" s="5">
        <v>3</v>
      </c>
      <c r="AP155" s="10">
        <v>4</v>
      </c>
      <c r="AQ155" s="5">
        <v>3</v>
      </c>
      <c r="AR155" s="10">
        <v>4</v>
      </c>
      <c r="AS155" s="5">
        <v>3</v>
      </c>
      <c r="AT155" s="21">
        <v>4.1875</v>
      </c>
      <c r="AU155" s="21">
        <v>3.875</v>
      </c>
      <c r="AV155" s="21">
        <f t="shared" si="20"/>
        <v>-0.3125</v>
      </c>
      <c r="AW155" s="21" t="str">
        <f t="shared" si="21"/>
        <v>N</v>
      </c>
      <c r="AX155" s="10">
        <v>4</v>
      </c>
      <c r="AY155" s="5">
        <v>4</v>
      </c>
      <c r="AZ155" s="10">
        <v>4</v>
      </c>
      <c r="BA155" s="5">
        <v>3</v>
      </c>
      <c r="BB155" s="10">
        <v>2</v>
      </c>
      <c r="BC155" s="5">
        <v>4</v>
      </c>
      <c r="BD155" s="10">
        <v>2</v>
      </c>
      <c r="BE155" s="5">
        <v>2</v>
      </c>
      <c r="BF155" s="10">
        <v>2</v>
      </c>
      <c r="BG155" s="5">
        <v>4</v>
      </c>
      <c r="BH155" s="21">
        <v>2.8</v>
      </c>
      <c r="BI155" s="21">
        <v>3.4</v>
      </c>
      <c r="BJ155" s="21">
        <f t="shared" si="22"/>
        <v>0.60000000000000009</v>
      </c>
      <c r="BK155" s="21" t="str">
        <f t="shared" si="23"/>
        <v>Y</v>
      </c>
      <c r="BL155" s="10">
        <v>5</v>
      </c>
      <c r="BM155" s="5">
        <v>4</v>
      </c>
      <c r="BN155" s="10">
        <v>5</v>
      </c>
      <c r="BO155" s="5">
        <v>4</v>
      </c>
      <c r="BP155" s="10">
        <v>4</v>
      </c>
      <c r="BQ155" s="5">
        <v>5</v>
      </c>
      <c r="BR155" s="10">
        <v>5</v>
      </c>
      <c r="BS155" s="5">
        <v>3</v>
      </c>
      <c r="BT155" s="10">
        <v>4</v>
      </c>
      <c r="BU155" s="5">
        <v>3</v>
      </c>
      <c r="BV155" s="10">
        <v>4</v>
      </c>
      <c r="BW155" s="5">
        <v>5</v>
      </c>
      <c r="BX155" s="10">
        <v>4</v>
      </c>
      <c r="BY155" s="5">
        <v>5</v>
      </c>
      <c r="BZ155" s="10">
        <v>4</v>
      </c>
      <c r="CA155" s="5">
        <v>5</v>
      </c>
      <c r="CB155" s="10">
        <v>4</v>
      </c>
      <c r="CC155" s="5">
        <v>3</v>
      </c>
      <c r="CD155" s="10">
        <v>4</v>
      </c>
      <c r="CE155" s="5">
        <v>3</v>
      </c>
      <c r="CF155" s="21">
        <v>4.3</v>
      </c>
      <c r="CG155" s="21">
        <v>4.0999999999999996</v>
      </c>
      <c r="CH155" s="21">
        <f t="shared" si="24"/>
        <v>-0.20000000000000018</v>
      </c>
      <c r="CI155" s="21" t="str">
        <f t="shared" si="25"/>
        <v>N</v>
      </c>
      <c r="CJ155" s="10">
        <v>4</v>
      </c>
      <c r="CK155" s="5">
        <v>5</v>
      </c>
      <c r="CL155" s="10">
        <v>5</v>
      </c>
      <c r="CM155" s="5">
        <v>3</v>
      </c>
      <c r="CN155" s="10">
        <v>5</v>
      </c>
      <c r="CO155" s="5">
        <v>4</v>
      </c>
      <c r="CP155" s="10">
        <v>5</v>
      </c>
      <c r="CQ155" s="5">
        <v>5</v>
      </c>
      <c r="CR155" s="21">
        <v>4.75</v>
      </c>
      <c r="CS155" s="21">
        <v>4.25</v>
      </c>
      <c r="CT155" s="21">
        <f t="shared" si="26"/>
        <v>-0.5</v>
      </c>
      <c r="CU155" s="21" t="str">
        <f t="shared" si="27"/>
        <v>N</v>
      </c>
      <c r="CV155" s="10">
        <v>5</v>
      </c>
      <c r="CW155" s="5">
        <v>4</v>
      </c>
      <c r="CX155" s="10">
        <v>5</v>
      </c>
      <c r="CY155" s="5">
        <v>5</v>
      </c>
      <c r="CZ155" s="10">
        <v>4</v>
      </c>
      <c r="DA155" s="5">
        <v>3</v>
      </c>
      <c r="DB155" s="10">
        <v>3</v>
      </c>
      <c r="DC155" s="5">
        <v>5</v>
      </c>
      <c r="DD155" s="21">
        <v>4.25</v>
      </c>
      <c r="DE155" s="21">
        <v>4</v>
      </c>
      <c r="DF155" s="21">
        <f t="shared" si="28"/>
        <v>-0.25</v>
      </c>
      <c r="DG155" s="21" t="str">
        <f t="shared" si="29"/>
        <v>N</v>
      </c>
      <c r="DH155">
        <v>1015</v>
      </c>
      <c r="DI155" s="3">
        <v>44442.65347222222</v>
      </c>
    </row>
    <row r="156" spans="1:113" x14ac:dyDescent="0.35">
      <c r="A156" s="5" t="s">
        <v>1121</v>
      </c>
      <c r="B156" t="s">
        <v>118</v>
      </c>
      <c r="C156" t="s">
        <v>702</v>
      </c>
      <c r="D156" t="s">
        <v>56</v>
      </c>
      <c r="E156" s="6" t="s">
        <v>52</v>
      </c>
      <c r="F156" s="6" t="s">
        <v>98</v>
      </c>
      <c r="G156" s="6" t="s">
        <v>58</v>
      </c>
      <c r="H156" s="6" t="s">
        <v>80</v>
      </c>
      <c r="I156" s="6" t="s">
        <v>968</v>
      </c>
      <c r="J156" s="10">
        <v>3</v>
      </c>
      <c r="K156" s="5">
        <v>5</v>
      </c>
      <c r="L156" s="5">
        <v>5</v>
      </c>
      <c r="M156" s="5">
        <v>5</v>
      </c>
      <c r="N156" s="10">
        <v>4</v>
      </c>
      <c r="O156" s="5">
        <v>5</v>
      </c>
      <c r="P156" s="10">
        <v>5</v>
      </c>
      <c r="Q156" s="5">
        <v>5</v>
      </c>
      <c r="R156" s="10">
        <v>5</v>
      </c>
      <c r="S156" s="5">
        <v>5</v>
      </c>
      <c r="T156" s="10">
        <v>3</v>
      </c>
      <c r="U156" s="5">
        <v>4</v>
      </c>
      <c r="V156" s="10">
        <v>4</v>
      </c>
      <c r="W156" s="5">
        <v>5</v>
      </c>
      <c r="X156" s="10">
        <v>4</v>
      </c>
      <c r="Y156" s="5">
        <v>4</v>
      </c>
      <c r="Z156" s="10">
        <v>5</v>
      </c>
      <c r="AA156" s="5">
        <v>5</v>
      </c>
      <c r="AB156" s="10">
        <v>5</v>
      </c>
      <c r="AC156" s="5">
        <v>4</v>
      </c>
      <c r="AD156" s="10">
        <v>4</v>
      </c>
      <c r="AE156" s="5">
        <v>5</v>
      </c>
      <c r="AF156" s="10">
        <v>5</v>
      </c>
      <c r="AG156" s="5">
        <v>4</v>
      </c>
      <c r="AH156" s="10">
        <v>3</v>
      </c>
      <c r="AI156" s="5">
        <v>4</v>
      </c>
      <c r="AJ156" s="10">
        <v>4</v>
      </c>
      <c r="AK156" s="5">
        <v>5</v>
      </c>
      <c r="AL156" s="10">
        <v>4</v>
      </c>
      <c r="AM156" s="5">
        <v>5</v>
      </c>
      <c r="AN156" s="10">
        <v>4</v>
      </c>
      <c r="AO156" s="5">
        <v>5</v>
      </c>
      <c r="AP156" s="10">
        <v>4</v>
      </c>
      <c r="AQ156" s="5">
        <v>5</v>
      </c>
      <c r="AR156" s="10">
        <v>4</v>
      </c>
      <c r="AS156" s="5">
        <v>5</v>
      </c>
      <c r="AT156" s="21">
        <v>4.1875</v>
      </c>
      <c r="AU156" s="21">
        <v>4.6875</v>
      </c>
      <c r="AV156" s="21">
        <f t="shared" si="20"/>
        <v>0.5</v>
      </c>
      <c r="AW156" s="21" t="str">
        <f t="shared" si="21"/>
        <v>Y</v>
      </c>
      <c r="AX156" s="10">
        <v>4</v>
      </c>
      <c r="AY156" s="5">
        <v>5</v>
      </c>
      <c r="AZ156" s="10">
        <v>4</v>
      </c>
      <c r="BA156" s="5">
        <v>3</v>
      </c>
      <c r="BB156" s="10">
        <v>2</v>
      </c>
      <c r="BC156" s="5">
        <v>3</v>
      </c>
      <c r="BD156" s="10">
        <v>2</v>
      </c>
      <c r="BE156" s="5">
        <v>2</v>
      </c>
      <c r="BF156" s="10">
        <v>2</v>
      </c>
      <c r="BG156" s="5">
        <v>2</v>
      </c>
      <c r="BH156" s="21">
        <v>2.8</v>
      </c>
      <c r="BI156" s="21">
        <v>3</v>
      </c>
      <c r="BJ156" s="21">
        <f t="shared" si="22"/>
        <v>0.20000000000000018</v>
      </c>
      <c r="BK156" s="21" t="str">
        <f t="shared" si="23"/>
        <v>Y</v>
      </c>
      <c r="BL156" s="10">
        <v>5</v>
      </c>
      <c r="BM156" s="5">
        <v>4</v>
      </c>
      <c r="BN156" s="10">
        <v>5</v>
      </c>
      <c r="BO156" s="5">
        <v>4</v>
      </c>
      <c r="BP156" s="10">
        <v>4</v>
      </c>
      <c r="BQ156" s="5">
        <v>5</v>
      </c>
      <c r="BR156" s="10">
        <v>5</v>
      </c>
      <c r="BS156" s="5">
        <v>5</v>
      </c>
      <c r="BT156" s="10">
        <v>4</v>
      </c>
      <c r="BU156" s="5">
        <v>5</v>
      </c>
      <c r="BV156" s="10">
        <v>4</v>
      </c>
      <c r="BW156" s="5">
        <v>5</v>
      </c>
      <c r="BX156" s="10">
        <v>4</v>
      </c>
      <c r="BY156" s="5">
        <v>5</v>
      </c>
      <c r="BZ156" s="10">
        <v>4</v>
      </c>
      <c r="CA156" s="5">
        <v>5</v>
      </c>
      <c r="CB156" s="10">
        <v>4</v>
      </c>
      <c r="CC156" s="5">
        <v>5</v>
      </c>
      <c r="CD156" s="10">
        <v>4</v>
      </c>
      <c r="CE156" s="5">
        <v>5</v>
      </c>
      <c r="CF156" s="21">
        <v>4.3</v>
      </c>
      <c r="CG156" s="21">
        <v>4.7</v>
      </c>
      <c r="CH156" s="21">
        <f t="shared" si="24"/>
        <v>0.40000000000000036</v>
      </c>
      <c r="CI156" s="21" t="str">
        <f t="shared" si="25"/>
        <v>Y</v>
      </c>
      <c r="CJ156" s="10">
        <v>4</v>
      </c>
      <c r="CK156" s="5">
        <v>5</v>
      </c>
      <c r="CL156" s="10">
        <v>5</v>
      </c>
      <c r="CM156" s="5">
        <v>5</v>
      </c>
      <c r="CN156" s="10">
        <v>5</v>
      </c>
      <c r="CO156" s="5">
        <v>5</v>
      </c>
      <c r="CP156" s="10">
        <v>5</v>
      </c>
      <c r="CQ156" s="5">
        <v>5</v>
      </c>
      <c r="CR156" s="21">
        <v>4.75</v>
      </c>
      <c r="CS156" s="21">
        <v>5</v>
      </c>
      <c r="CT156" s="21">
        <f t="shared" si="26"/>
        <v>0.25</v>
      </c>
      <c r="CU156" s="21" t="str">
        <f t="shared" si="27"/>
        <v>Y</v>
      </c>
      <c r="CV156" s="10">
        <v>5</v>
      </c>
      <c r="CW156" s="5">
        <v>5</v>
      </c>
      <c r="CX156" s="10">
        <v>5</v>
      </c>
      <c r="CY156" s="5">
        <v>5</v>
      </c>
      <c r="CZ156" s="10">
        <v>4</v>
      </c>
      <c r="DA156" s="5">
        <v>4</v>
      </c>
      <c r="DB156" s="10">
        <v>3</v>
      </c>
      <c r="DC156" s="5">
        <v>4</v>
      </c>
      <c r="DD156" s="21">
        <v>4.25</v>
      </c>
      <c r="DE156" s="21">
        <v>4.25</v>
      </c>
      <c r="DF156" s="21">
        <f t="shared" si="28"/>
        <v>0</v>
      </c>
      <c r="DG156" s="21" t="str">
        <f t="shared" si="29"/>
        <v>N</v>
      </c>
      <c r="DH156">
        <v>796</v>
      </c>
      <c r="DI156" s="3">
        <v>44439.544444444444</v>
      </c>
    </row>
    <row r="157" spans="1:113" x14ac:dyDescent="0.35">
      <c r="A157" s="5" t="s">
        <v>1122</v>
      </c>
      <c r="B157" t="s">
        <v>118</v>
      </c>
      <c r="C157" t="s">
        <v>702</v>
      </c>
      <c r="D157" t="s">
        <v>63</v>
      </c>
      <c r="E157" s="6" t="s">
        <v>58</v>
      </c>
      <c r="F157" s="6" t="s">
        <v>73</v>
      </c>
      <c r="G157" s="6" t="s">
        <v>58</v>
      </c>
      <c r="H157" s="6" t="s">
        <v>85</v>
      </c>
      <c r="I157" s="6" t="s">
        <v>968</v>
      </c>
      <c r="J157" s="10">
        <v>3</v>
      </c>
      <c r="K157" s="5">
        <v>5</v>
      </c>
      <c r="L157" s="5">
        <v>5</v>
      </c>
      <c r="M157" s="5">
        <v>5</v>
      </c>
      <c r="N157" s="10">
        <v>4</v>
      </c>
      <c r="O157" s="5">
        <v>4</v>
      </c>
      <c r="P157" s="10">
        <v>4</v>
      </c>
      <c r="Q157" s="5">
        <v>4</v>
      </c>
      <c r="R157" s="10">
        <v>3</v>
      </c>
      <c r="S157" s="5">
        <v>4</v>
      </c>
      <c r="T157" s="10">
        <v>3</v>
      </c>
      <c r="U157" s="5">
        <v>3</v>
      </c>
      <c r="V157" s="10">
        <v>3</v>
      </c>
      <c r="W157" s="5">
        <v>2</v>
      </c>
      <c r="X157" s="10">
        <v>3</v>
      </c>
      <c r="Y157" s="5">
        <v>3</v>
      </c>
      <c r="Z157" s="10">
        <v>4</v>
      </c>
      <c r="AA157" s="5">
        <v>4</v>
      </c>
      <c r="AB157" s="10">
        <v>3</v>
      </c>
      <c r="AC157" s="5">
        <v>3</v>
      </c>
      <c r="AD157" s="10">
        <v>4</v>
      </c>
      <c r="AE157" s="5">
        <v>4</v>
      </c>
      <c r="AF157" s="10">
        <v>4</v>
      </c>
      <c r="AG157" s="5">
        <v>4</v>
      </c>
      <c r="AH157" s="10">
        <v>3</v>
      </c>
      <c r="AI157" s="5">
        <v>4</v>
      </c>
      <c r="AJ157" s="10">
        <v>3</v>
      </c>
      <c r="AK157" s="5">
        <v>4</v>
      </c>
      <c r="AL157" s="10">
        <v>4</v>
      </c>
      <c r="AM157" s="5">
        <v>4</v>
      </c>
      <c r="AN157" s="10">
        <v>4</v>
      </c>
      <c r="AO157" s="5">
        <v>4</v>
      </c>
      <c r="AP157" s="10">
        <v>4</v>
      </c>
      <c r="AQ157" s="5">
        <v>4</v>
      </c>
      <c r="AR157" s="10">
        <v>4</v>
      </c>
      <c r="AS157" s="5">
        <v>4</v>
      </c>
      <c r="AT157" s="21">
        <v>3.5625</v>
      </c>
      <c r="AU157" s="21">
        <v>3.6875</v>
      </c>
      <c r="AV157" s="21">
        <f t="shared" si="20"/>
        <v>0.125</v>
      </c>
      <c r="AW157" s="21" t="str">
        <f t="shared" si="21"/>
        <v>Y</v>
      </c>
      <c r="AX157" s="10">
        <v>2</v>
      </c>
      <c r="AY157" s="5">
        <v>2</v>
      </c>
      <c r="AZ157" s="10">
        <v>2</v>
      </c>
      <c r="BA157" s="5">
        <v>2</v>
      </c>
      <c r="BB157" s="10">
        <v>4</v>
      </c>
      <c r="BC157" s="5">
        <v>3</v>
      </c>
      <c r="BD157" s="10">
        <v>1</v>
      </c>
      <c r="BE157" s="5">
        <v>2</v>
      </c>
      <c r="BF157" s="10">
        <v>4</v>
      </c>
      <c r="BG157" s="5">
        <v>4</v>
      </c>
      <c r="BH157" s="21">
        <v>2.6</v>
      </c>
      <c r="BI157" s="21">
        <v>2.6</v>
      </c>
      <c r="BJ157" s="21">
        <f t="shared" si="22"/>
        <v>0</v>
      </c>
      <c r="BK157" s="21" t="str">
        <f t="shared" si="23"/>
        <v>N</v>
      </c>
      <c r="BL157" s="10">
        <v>5</v>
      </c>
      <c r="BM157" s="5">
        <v>4</v>
      </c>
      <c r="BN157" s="10">
        <v>3</v>
      </c>
      <c r="BO157" s="5">
        <v>3</v>
      </c>
      <c r="BP157" s="10">
        <v>5</v>
      </c>
      <c r="BQ157" s="5">
        <v>4</v>
      </c>
      <c r="BR157" s="10">
        <v>3</v>
      </c>
      <c r="BS157" s="5">
        <v>3</v>
      </c>
      <c r="BT157" s="10">
        <v>4</v>
      </c>
      <c r="BU157" s="5">
        <v>4</v>
      </c>
      <c r="BV157" s="10">
        <v>4</v>
      </c>
      <c r="BW157" s="5">
        <v>4</v>
      </c>
      <c r="BX157" s="10">
        <v>4</v>
      </c>
      <c r="BY157" s="5">
        <v>4</v>
      </c>
      <c r="BZ157" s="10">
        <v>4</v>
      </c>
      <c r="CA157" s="5">
        <v>4</v>
      </c>
      <c r="CB157" s="10">
        <v>4</v>
      </c>
      <c r="CC157" s="5">
        <v>4</v>
      </c>
      <c r="CD157" s="10">
        <v>3</v>
      </c>
      <c r="CE157" s="5">
        <v>3</v>
      </c>
      <c r="CF157" s="21">
        <v>3.9</v>
      </c>
      <c r="CG157" s="21">
        <v>3.7</v>
      </c>
      <c r="CH157" s="21">
        <f t="shared" si="24"/>
        <v>-0.19999999999999973</v>
      </c>
      <c r="CI157" s="21" t="str">
        <f t="shared" si="25"/>
        <v>N</v>
      </c>
      <c r="CJ157" s="10">
        <v>4</v>
      </c>
      <c r="CK157" s="5">
        <v>4</v>
      </c>
      <c r="CL157" s="10">
        <v>3</v>
      </c>
      <c r="CM157" s="5">
        <v>3</v>
      </c>
      <c r="CN157" s="10">
        <v>4</v>
      </c>
      <c r="CO157" s="5">
        <v>4</v>
      </c>
      <c r="CP157" s="10">
        <v>4</v>
      </c>
      <c r="CQ157" s="5">
        <v>4</v>
      </c>
      <c r="CR157" s="21">
        <v>3.75</v>
      </c>
      <c r="CS157" s="21">
        <v>3.75</v>
      </c>
      <c r="CT157" s="21">
        <f t="shared" si="26"/>
        <v>0</v>
      </c>
      <c r="CU157" s="21" t="str">
        <f t="shared" si="27"/>
        <v>N</v>
      </c>
      <c r="CV157" s="10">
        <v>2</v>
      </c>
      <c r="CW157" s="5">
        <v>2</v>
      </c>
      <c r="CX157" s="10">
        <v>3</v>
      </c>
      <c r="CY157" s="5">
        <v>3</v>
      </c>
      <c r="CZ157" s="10">
        <v>3</v>
      </c>
      <c r="DA157" s="5">
        <v>4</v>
      </c>
      <c r="DB157" s="10">
        <v>3</v>
      </c>
      <c r="DC157" s="5">
        <v>3</v>
      </c>
      <c r="DD157" s="21">
        <v>2.75</v>
      </c>
      <c r="DE157" s="21">
        <v>2.75</v>
      </c>
      <c r="DF157" s="21">
        <f t="shared" si="28"/>
        <v>0</v>
      </c>
      <c r="DG157" s="21" t="str">
        <f t="shared" si="29"/>
        <v>N</v>
      </c>
      <c r="DH157">
        <v>768</v>
      </c>
      <c r="DI157" s="3">
        <v>44439.244444444441</v>
      </c>
    </row>
    <row r="158" spans="1:113" x14ac:dyDescent="0.35">
      <c r="A158" s="5" t="s">
        <v>1123</v>
      </c>
      <c r="B158" t="s">
        <v>118</v>
      </c>
      <c r="C158" t="s">
        <v>703</v>
      </c>
      <c r="D158" t="s">
        <v>56</v>
      </c>
      <c r="E158" s="6" t="s">
        <v>58</v>
      </c>
      <c r="F158" s="6" t="s">
        <v>73</v>
      </c>
      <c r="G158" s="6" t="s">
        <v>58</v>
      </c>
      <c r="H158" s="6" t="s">
        <v>113</v>
      </c>
      <c r="I158" s="6" t="s">
        <v>968</v>
      </c>
      <c r="J158" s="10">
        <v>7</v>
      </c>
      <c r="K158" s="5">
        <v>5</v>
      </c>
      <c r="L158" s="5">
        <v>5</v>
      </c>
      <c r="M158" s="5">
        <v>5</v>
      </c>
      <c r="N158" s="10">
        <v>3</v>
      </c>
      <c r="O158" s="5">
        <v>3</v>
      </c>
      <c r="P158" s="10">
        <v>3</v>
      </c>
      <c r="Q158" s="5">
        <v>2</v>
      </c>
      <c r="R158" s="10">
        <v>5</v>
      </c>
      <c r="S158" s="5">
        <v>3</v>
      </c>
      <c r="T158" s="10">
        <v>5</v>
      </c>
      <c r="U158" s="5">
        <v>2</v>
      </c>
      <c r="V158" s="10">
        <v>3</v>
      </c>
      <c r="W158" s="5">
        <v>2</v>
      </c>
      <c r="X158" s="10">
        <v>3</v>
      </c>
      <c r="Y158" s="5">
        <v>2</v>
      </c>
      <c r="Z158" s="10">
        <v>5</v>
      </c>
      <c r="AA158" s="5">
        <v>2</v>
      </c>
      <c r="AB158" s="10">
        <v>3</v>
      </c>
      <c r="AC158" s="5">
        <v>2</v>
      </c>
      <c r="AD158" s="10">
        <v>1</v>
      </c>
      <c r="AE158" s="5">
        <v>2</v>
      </c>
      <c r="AF158" s="10">
        <v>1</v>
      </c>
      <c r="AG158" s="5">
        <v>2</v>
      </c>
      <c r="AH158" s="10">
        <v>5</v>
      </c>
      <c r="AI158" s="5">
        <v>2</v>
      </c>
      <c r="AJ158" s="10">
        <v>5</v>
      </c>
      <c r="AK158" s="5">
        <v>2</v>
      </c>
      <c r="AL158" s="10">
        <v>3</v>
      </c>
      <c r="AM158" s="5">
        <v>2</v>
      </c>
      <c r="AN158" s="10">
        <v>3</v>
      </c>
      <c r="AO158" s="5">
        <v>2</v>
      </c>
      <c r="AP158" s="10">
        <v>5</v>
      </c>
      <c r="AQ158" s="5">
        <v>2</v>
      </c>
      <c r="AR158" s="10">
        <v>1</v>
      </c>
      <c r="AS158" s="5">
        <v>3</v>
      </c>
      <c r="AT158" s="21">
        <v>3.375</v>
      </c>
      <c r="AU158" s="21">
        <v>2.1875</v>
      </c>
      <c r="AV158" s="21">
        <f t="shared" si="20"/>
        <v>-1.1875</v>
      </c>
      <c r="AW158" s="21" t="str">
        <f t="shared" si="21"/>
        <v>N</v>
      </c>
      <c r="AX158" s="10">
        <v>1</v>
      </c>
      <c r="AY158" s="5">
        <v>4</v>
      </c>
      <c r="AZ158" s="10">
        <v>1</v>
      </c>
      <c r="BA158" s="5">
        <v>4</v>
      </c>
      <c r="BB158" s="10">
        <v>3</v>
      </c>
      <c r="BC158" s="5">
        <v>4</v>
      </c>
      <c r="BD158" s="10">
        <v>1</v>
      </c>
      <c r="BE158" s="5">
        <v>4</v>
      </c>
      <c r="BF158" s="10">
        <v>3</v>
      </c>
      <c r="BG158" s="5">
        <v>4</v>
      </c>
      <c r="BH158" s="21">
        <v>1.8</v>
      </c>
      <c r="BI158" s="21">
        <v>4</v>
      </c>
      <c r="BJ158" s="21">
        <f t="shared" si="22"/>
        <v>2.2000000000000002</v>
      </c>
      <c r="BK158" s="21" t="str">
        <f t="shared" si="23"/>
        <v>Y</v>
      </c>
      <c r="BL158" s="10">
        <v>5</v>
      </c>
      <c r="BM158" s="5">
        <v>4</v>
      </c>
      <c r="BN158" s="10">
        <v>5</v>
      </c>
      <c r="BO158" s="5">
        <v>4</v>
      </c>
      <c r="BP158" s="10">
        <v>5</v>
      </c>
      <c r="BQ158" s="5">
        <v>3</v>
      </c>
      <c r="BR158" s="10">
        <v>3</v>
      </c>
      <c r="BS158" s="5">
        <v>3</v>
      </c>
      <c r="BT158" s="10">
        <v>5</v>
      </c>
      <c r="BU158" s="5">
        <v>4</v>
      </c>
      <c r="BV158" s="10">
        <v>1</v>
      </c>
      <c r="BW158" s="5">
        <v>4</v>
      </c>
      <c r="BX158" s="10">
        <v>1</v>
      </c>
      <c r="BY158" s="5">
        <v>4</v>
      </c>
      <c r="BZ158" s="10">
        <v>5</v>
      </c>
      <c r="CA158" s="5">
        <v>3</v>
      </c>
      <c r="CB158" s="10">
        <v>1</v>
      </c>
      <c r="CC158" s="5">
        <v>4</v>
      </c>
      <c r="CD158" s="10">
        <v>3</v>
      </c>
      <c r="CE158" s="5">
        <v>4</v>
      </c>
      <c r="CF158" s="21">
        <v>3.4</v>
      </c>
      <c r="CG158" s="21">
        <v>3.6</v>
      </c>
      <c r="CH158" s="21">
        <f t="shared" si="24"/>
        <v>0.20000000000000018</v>
      </c>
      <c r="CI158" s="21" t="str">
        <f t="shared" si="25"/>
        <v>Y</v>
      </c>
      <c r="CJ158" s="10">
        <v>5</v>
      </c>
      <c r="CK158" s="5">
        <v>4</v>
      </c>
      <c r="CL158" s="10">
        <v>5</v>
      </c>
      <c r="CM158" s="5">
        <v>2</v>
      </c>
      <c r="CN158" s="10">
        <v>1</v>
      </c>
      <c r="CO158" s="5">
        <v>4</v>
      </c>
      <c r="CP158" s="10">
        <v>1</v>
      </c>
      <c r="CQ158" s="5">
        <v>2</v>
      </c>
      <c r="CR158" s="21">
        <v>3</v>
      </c>
      <c r="CS158" s="21">
        <v>3</v>
      </c>
      <c r="CT158" s="21">
        <f t="shared" si="26"/>
        <v>0</v>
      </c>
      <c r="CU158" s="21" t="str">
        <f t="shared" si="27"/>
        <v>N</v>
      </c>
      <c r="CV158" s="10">
        <v>5</v>
      </c>
      <c r="CW158" s="5">
        <v>3</v>
      </c>
      <c r="CX158" s="10">
        <v>1</v>
      </c>
      <c r="CY158" s="5">
        <v>2</v>
      </c>
      <c r="CZ158" s="10">
        <v>5</v>
      </c>
      <c r="DA158" s="5">
        <v>2</v>
      </c>
      <c r="DB158" s="10">
        <v>5</v>
      </c>
      <c r="DC158" s="5">
        <v>2</v>
      </c>
      <c r="DD158" s="21">
        <v>4</v>
      </c>
      <c r="DE158" s="21">
        <v>2.5</v>
      </c>
      <c r="DF158" s="21">
        <f t="shared" si="28"/>
        <v>-1.5</v>
      </c>
      <c r="DG158" s="21" t="str">
        <f t="shared" si="29"/>
        <v>N</v>
      </c>
      <c r="DH158">
        <v>738</v>
      </c>
      <c r="DI158" s="3">
        <v>44438.574305555558</v>
      </c>
    </row>
    <row r="159" spans="1:113" x14ac:dyDescent="0.35">
      <c r="A159" s="5" t="s">
        <v>1124</v>
      </c>
      <c r="B159" t="s">
        <v>118</v>
      </c>
      <c r="C159" t="s">
        <v>702</v>
      </c>
      <c r="D159" t="s">
        <v>63</v>
      </c>
      <c r="E159" s="6" t="s">
        <v>58</v>
      </c>
      <c r="F159" s="6" t="s">
        <v>73</v>
      </c>
      <c r="G159" s="6" t="s">
        <v>58</v>
      </c>
      <c r="H159" s="6" t="s">
        <v>74</v>
      </c>
      <c r="I159" s="6" t="s">
        <v>968</v>
      </c>
      <c r="J159" s="10">
        <v>8</v>
      </c>
      <c r="K159" s="5">
        <v>5</v>
      </c>
      <c r="L159" s="5">
        <v>5</v>
      </c>
      <c r="M159" s="5">
        <v>5</v>
      </c>
      <c r="N159" s="10">
        <v>5</v>
      </c>
      <c r="O159" s="5">
        <v>5</v>
      </c>
      <c r="P159" s="10">
        <v>5</v>
      </c>
      <c r="Q159" s="5">
        <v>5</v>
      </c>
      <c r="R159" s="10">
        <v>5</v>
      </c>
      <c r="S159" s="5">
        <v>5</v>
      </c>
      <c r="T159" s="10">
        <v>5</v>
      </c>
      <c r="U159" s="5">
        <v>5</v>
      </c>
      <c r="V159" s="10">
        <v>5</v>
      </c>
      <c r="W159" s="5">
        <v>5</v>
      </c>
      <c r="X159" s="10">
        <v>5</v>
      </c>
      <c r="Y159" s="5">
        <v>5</v>
      </c>
      <c r="Z159" s="10">
        <v>5</v>
      </c>
      <c r="AA159" s="5">
        <v>5</v>
      </c>
      <c r="AB159" s="10">
        <v>2</v>
      </c>
      <c r="AC159" s="5">
        <v>2</v>
      </c>
      <c r="AD159" s="10">
        <v>4</v>
      </c>
      <c r="AE159" s="5">
        <v>4</v>
      </c>
      <c r="AF159" s="10">
        <v>3</v>
      </c>
      <c r="AG159" s="5">
        <v>4</v>
      </c>
      <c r="AH159" s="10">
        <v>4</v>
      </c>
      <c r="AI159" s="5">
        <v>4</v>
      </c>
      <c r="AJ159" s="10">
        <v>5</v>
      </c>
      <c r="AK159" s="5">
        <v>5</v>
      </c>
      <c r="AL159" s="10">
        <v>5</v>
      </c>
      <c r="AM159" s="5">
        <v>5</v>
      </c>
      <c r="AN159" s="10">
        <v>5</v>
      </c>
      <c r="AO159" s="5">
        <v>5</v>
      </c>
      <c r="AP159" s="10">
        <v>5</v>
      </c>
      <c r="AQ159" s="5">
        <v>5</v>
      </c>
      <c r="AR159" s="10">
        <v>5</v>
      </c>
      <c r="AS159" s="5">
        <v>5</v>
      </c>
      <c r="AT159" s="21">
        <v>4.5625</v>
      </c>
      <c r="AU159" s="21">
        <v>4.625</v>
      </c>
      <c r="AV159" s="21">
        <f t="shared" si="20"/>
        <v>6.25E-2</v>
      </c>
      <c r="AW159" s="21" t="str">
        <f t="shared" si="21"/>
        <v>Y</v>
      </c>
      <c r="AX159" s="10">
        <v>5</v>
      </c>
      <c r="AY159" s="5">
        <v>5</v>
      </c>
      <c r="AZ159" s="10">
        <v>4</v>
      </c>
      <c r="BA159" s="5">
        <v>2</v>
      </c>
      <c r="BB159" s="10">
        <v>4</v>
      </c>
      <c r="BC159" s="5">
        <v>4</v>
      </c>
      <c r="BD159" s="10">
        <v>3</v>
      </c>
      <c r="BE159" s="5">
        <v>3</v>
      </c>
      <c r="BF159" s="10">
        <v>4</v>
      </c>
      <c r="BG159" s="5">
        <v>5</v>
      </c>
      <c r="BH159" s="21">
        <v>4</v>
      </c>
      <c r="BI159" s="21">
        <v>3.8</v>
      </c>
      <c r="BJ159" s="21">
        <f t="shared" si="22"/>
        <v>-0.20000000000000018</v>
      </c>
      <c r="BK159" s="21" t="str">
        <f t="shared" si="23"/>
        <v>N</v>
      </c>
      <c r="BL159" s="10">
        <v>2</v>
      </c>
      <c r="BM159" s="5">
        <v>4</v>
      </c>
      <c r="BN159" s="10">
        <v>5</v>
      </c>
      <c r="BO159" s="5">
        <v>5</v>
      </c>
      <c r="BP159" s="10">
        <v>5</v>
      </c>
      <c r="BQ159" s="5">
        <v>5</v>
      </c>
      <c r="BR159" s="10">
        <v>5</v>
      </c>
      <c r="BS159" s="5">
        <v>5</v>
      </c>
      <c r="BT159" s="10">
        <v>5</v>
      </c>
      <c r="BU159" s="5">
        <v>5</v>
      </c>
      <c r="BV159" s="10">
        <v>5</v>
      </c>
      <c r="BW159" s="5">
        <v>5</v>
      </c>
      <c r="BX159" s="10">
        <v>5</v>
      </c>
      <c r="BY159" s="5">
        <v>5</v>
      </c>
      <c r="BZ159" s="10">
        <v>5</v>
      </c>
      <c r="CA159" s="5">
        <v>5</v>
      </c>
      <c r="CB159" s="10">
        <v>5</v>
      </c>
      <c r="CC159" s="5">
        <v>5</v>
      </c>
      <c r="CD159" s="10">
        <v>4</v>
      </c>
      <c r="CE159" s="5">
        <v>5</v>
      </c>
      <c r="CF159" s="21">
        <v>4.5999999999999996</v>
      </c>
      <c r="CG159" s="21">
        <v>4.8</v>
      </c>
      <c r="CH159" s="21">
        <f t="shared" si="24"/>
        <v>0.20000000000000018</v>
      </c>
      <c r="CI159" s="21" t="str">
        <f t="shared" si="25"/>
        <v>Y</v>
      </c>
      <c r="CJ159" s="10">
        <v>5</v>
      </c>
      <c r="CK159" s="5">
        <v>5</v>
      </c>
      <c r="CL159" s="10">
        <v>4</v>
      </c>
      <c r="CM159" s="5">
        <v>5</v>
      </c>
      <c r="CN159" s="10">
        <v>5</v>
      </c>
      <c r="CO159" s="5">
        <v>5</v>
      </c>
      <c r="CP159" s="10">
        <v>5</v>
      </c>
      <c r="CQ159" s="5">
        <v>5</v>
      </c>
      <c r="CR159" s="21">
        <v>4.75</v>
      </c>
      <c r="CS159" s="21">
        <v>5</v>
      </c>
      <c r="CT159" s="21">
        <f t="shared" si="26"/>
        <v>0.25</v>
      </c>
      <c r="CU159" s="21" t="str">
        <f t="shared" si="27"/>
        <v>Y</v>
      </c>
      <c r="CV159" s="10">
        <v>5</v>
      </c>
      <c r="CW159" s="5">
        <v>5</v>
      </c>
      <c r="CX159" s="10">
        <v>5</v>
      </c>
      <c r="CY159" s="5">
        <v>5</v>
      </c>
      <c r="CZ159" s="10">
        <v>4</v>
      </c>
      <c r="DA159" s="5">
        <v>3</v>
      </c>
      <c r="DB159" s="10">
        <v>4</v>
      </c>
      <c r="DC159" s="5">
        <v>3</v>
      </c>
      <c r="DD159" s="21">
        <v>4.5</v>
      </c>
      <c r="DE159" s="21">
        <v>4</v>
      </c>
      <c r="DF159" s="21">
        <f t="shared" si="28"/>
        <v>-0.5</v>
      </c>
      <c r="DG159" s="21" t="str">
        <f t="shared" si="29"/>
        <v>N</v>
      </c>
      <c r="DH159">
        <v>798</v>
      </c>
      <c r="DI159" s="3">
        <v>44439.54583333333</v>
      </c>
    </row>
    <row r="160" spans="1:113" x14ac:dyDescent="0.35">
      <c r="A160" s="5" t="s">
        <v>1125</v>
      </c>
      <c r="B160" t="s">
        <v>118</v>
      </c>
      <c r="C160" t="s">
        <v>702</v>
      </c>
      <c r="D160" t="s">
        <v>63</v>
      </c>
      <c r="E160" s="6" t="s">
        <v>58</v>
      </c>
      <c r="F160" s="6" t="s">
        <v>73</v>
      </c>
      <c r="G160" s="6" t="s">
        <v>58</v>
      </c>
      <c r="H160" s="6" t="s">
        <v>74</v>
      </c>
      <c r="I160" s="6" t="s">
        <v>968</v>
      </c>
      <c r="J160" s="10">
        <v>4</v>
      </c>
      <c r="K160" s="5">
        <v>5</v>
      </c>
      <c r="L160" s="5">
        <v>5</v>
      </c>
      <c r="M160" s="5">
        <v>5</v>
      </c>
      <c r="N160" s="10">
        <v>5</v>
      </c>
      <c r="O160" s="5">
        <v>5</v>
      </c>
      <c r="P160" s="10">
        <v>5</v>
      </c>
      <c r="Q160" s="5">
        <v>5</v>
      </c>
      <c r="R160" s="10">
        <v>5</v>
      </c>
      <c r="S160" s="5">
        <v>5</v>
      </c>
      <c r="T160" s="10">
        <v>5</v>
      </c>
      <c r="U160" s="5">
        <v>5</v>
      </c>
      <c r="V160" s="10">
        <v>5</v>
      </c>
      <c r="W160" s="5">
        <v>5</v>
      </c>
      <c r="X160" s="10">
        <v>5</v>
      </c>
      <c r="Y160" s="5">
        <v>5</v>
      </c>
      <c r="Z160" s="10">
        <v>5</v>
      </c>
      <c r="AA160" s="5">
        <v>5</v>
      </c>
      <c r="AB160" s="10">
        <v>2</v>
      </c>
      <c r="AC160" s="5">
        <v>2</v>
      </c>
      <c r="AD160" s="10">
        <v>4</v>
      </c>
      <c r="AE160" s="5">
        <v>4</v>
      </c>
      <c r="AF160" s="10">
        <v>3</v>
      </c>
      <c r="AG160" s="5">
        <v>4</v>
      </c>
      <c r="AH160" s="10">
        <v>4</v>
      </c>
      <c r="AI160" s="5">
        <v>4</v>
      </c>
      <c r="AJ160" s="10">
        <v>5</v>
      </c>
      <c r="AK160" s="5">
        <v>5</v>
      </c>
      <c r="AL160" s="10">
        <v>5</v>
      </c>
      <c r="AM160" s="5">
        <v>5</v>
      </c>
      <c r="AN160" s="10">
        <v>5</v>
      </c>
      <c r="AO160" s="5">
        <v>5</v>
      </c>
      <c r="AP160" s="10">
        <v>5</v>
      </c>
      <c r="AQ160" s="5">
        <v>5</v>
      </c>
      <c r="AR160" s="10">
        <v>5</v>
      </c>
      <c r="AS160" s="5">
        <v>5</v>
      </c>
      <c r="AT160" s="21">
        <v>4.5625</v>
      </c>
      <c r="AU160" s="21">
        <v>4.625</v>
      </c>
      <c r="AV160" s="21">
        <f t="shared" si="20"/>
        <v>6.25E-2</v>
      </c>
      <c r="AW160" s="21" t="str">
        <f t="shared" si="21"/>
        <v>Y</v>
      </c>
      <c r="AX160" s="10">
        <v>5</v>
      </c>
      <c r="AY160" s="5">
        <v>5</v>
      </c>
      <c r="AZ160" s="10">
        <v>4</v>
      </c>
      <c r="BA160" s="5">
        <v>4</v>
      </c>
      <c r="BB160" s="10">
        <v>4</v>
      </c>
      <c r="BC160" s="5">
        <v>4</v>
      </c>
      <c r="BD160" s="10">
        <v>3</v>
      </c>
      <c r="BE160" s="5">
        <v>3</v>
      </c>
      <c r="BF160" s="10">
        <v>4</v>
      </c>
      <c r="BG160" s="5">
        <v>4</v>
      </c>
      <c r="BH160" s="21">
        <v>4</v>
      </c>
      <c r="BI160" s="21">
        <v>4</v>
      </c>
      <c r="BJ160" s="21">
        <f t="shared" si="22"/>
        <v>0</v>
      </c>
      <c r="BK160" s="21" t="str">
        <f t="shared" si="23"/>
        <v>N</v>
      </c>
      <c r="BL160" s="10">
        <v>2</v>
      </c>
      <c r="BM160" s="5">
        <v>4</v>
      </c>
      <c r="BN160" s="10">
        <v>5</v>
      </c>
      <c r="BO160" s="5">
        <v>5</v>
      </c>
      <c r="BP160" s="10">
        <v>5</v>
      </c>
      <c r="BQ160" s="5">
        <v>5</v>
      </c>
      <c r="BR160" s="10">
        <v>5</v>
      </c>
      <c r="BS160" s="5">
        <v>5</v>
      </c>
      <c r="BT160" s="10">
        <v>5</v>
      </c>
      <c r="BU160" s="5">
        <v>5</v>
      </c>
      <c r="BV160" s="10">
        <v>5</v>
      </c>
      <c r="BW160" s="5">
        <v>5</v>
      </c>
      <c r="BX160" s="10">
        <v>5</v>
      </c>
      <c r="BY160" s="5">
        <v>5</v>
      </c>
      <c r="BZ160" s="10">
        <v>5</v>
      </c>
      <c r="CA160" s="5">
        <v>5</v>
      </c>
      <c r="CB160" s="10">
        <v>5</v>
      </c>
      <c r="CC160" s="5">
        <v>5</v>
      </c>
      <c r="CD160" s="10">
        <v>4</v>
      </c>
      <c r="CE160" s="5">
        <v>5</v>
      </c>
      <c r="CF160" s="21">
        <v>4.5999999999999996</v>
      </c>
      <c r="CG160" s="21">
        <v>4.8</v>
      </c>
      <c r="CH160" s="21">
        <f t="shared" si="24"/>
        <v>0.20000000000000018</v>
      </c>
      <c r="CI160" s="21" t="str">
        <f t="shared" si="25"/>
        <v>Y</v>
      </c>
      <c r="CJ160" s="10">
        <v>5</v>
      </c>
      <c r="CK160" s="5">
        <v>5</v>
      </c>
      <c r="CL160" s="10">
        <v>4</v>
      </c>
      <c r="CM160" s="5">
        <v>5</v>
      </c>
      <c r="CN160" s="10">
        <v>5</v>
      </c>
      <c r="CO160" s="5">
        <v>5</v>
      </c>
      <c r="CP160" s="10">
        <v>5</v>
      </c>
      <c r="CQ160" s="5">
        <v>5</v>
      </c>
      <c r="CR160" s="21">
        <v>4.75</v>
      </c>
      <c r="CS160" s="21">
        <v>5</v>
      </c>
      <c r="CT160" s="21">
        <f t="shared" si="26"/>
        <v>0.25</v>
      </c>
      <c r="CU160" s="21" t="str">
        <f t="shared" si="27"/>
        <v>Y</v>
      </c>
      <c r="CV160" s="10">
        <v>5</v>
      </c>
      <c r="CW160" s="5">
        <v>5</v>
      </c>
      <c r="CX160" s="10">
        <v>5</v>
      </c>
      <c r="CY160" s="5">
        <v>5</v>
      </c>
      <c r="CZ160" s="10">
        <v>4</v>
      </c>
      <c r="DA160" s="5">
        <v>3</v>
      </c>
      <c r="DB160" s="10">
        <v>4</v>
      </c>
      <c r="DC160" s="5">
        <v>3</v>
      </c>
      <c r="DD160" s="21">
        <v>4.5</v>
      </c>
      <c r="DE160" s="21">
        <v>4.25</v>
      </c>
      <c r="DF160" s="21">
        <f t="shared" si="28"/>
        <v>-0.25</v>
      </c>
      <c r="DG160" s="21" t="str">
        <f t="shared" si="29"/>
        <v>N</v>
      </c>
      <c r="DH160">
        <v>795</v>
      </c>
      <c r="DI160" s="3">
        <v>44439.543749999997</v>
      </c>
    </row>
    <row r="161" spans="1:113" x14ac:dyDescent="0.35">
      <c r="A161" s="5" t="s">
        <v>1126</v>
      </c>
      <c r="B161" t="s">
        <v>118</v>
      </c>
      <c r="C161" t="s">
        <v>705</v>
      </c>
      <c r="D161" t="s">
        <v>63</v>
      </c>
      <c r="E161" s="6" t="s">
        <v>58</v>
      </c>
      <c r="F161" s="6" t="s">
        <v>73</v>
      </c>
      <c r="G161" s="6" t="s">
        <v>58</v>
      </c>
      <c r="H161" s="6" t="s">
        <v>74</v>
      </c>
      <c r="I161" s="6" t="s">
        <v>968</v>
      </c>
      <c r="J161" s="10">
        <v>8</v>
      </c>
      <c r="K161" s="5">
        <v>5</v>
      </c>
      <c r="L161" s="5">
        <v>5</v>
      </c>
      <c r="M161" s="5">
        <v>5</v>
      </c>
      <c r="N161" s="10">
        <v>2</v>
      </c>
      <c r="O161" s="5">
        <v>4</v>
      </c>
      <c r="P161" s="10">
        <v>3</v>
      </c>
      <c r="Q161" s="5">
        <v>4</v>
      </c>
      <c r="R161" s="10">
        <v>2</v>
      </c>
      <c r="S161" s="5">
        <v>4</v>
      </c>
      <c r="T161" s="10">
        <v>3</v>
      </c>
      <c r="U161" s="5">
        <v>3</v>
      </c>
      <c r="V161" s="10">
        <v>2</v>
      </c>
      <c r="W161" s="5">
        <v>3</v>
      </c>
      <c r="X161" s="10">
        <v>2</v>
      </c>
      <c r="Y161" s="5">
        <v>4</v>
      </c>
      <c r="Z161" s="10">
        <v>3</v>
      </c>
      <c r="AA161" s="5">
        <v>3</v>
      </c>
      <c r="AB161" s="10">
        <v>2</v>
      </c>
      <c r="AC161" s="5">
        <v>4</v>
      </c>
      <c r="AD161" s="10">
        <v>2</v>
      </c>
      <c r="AE161" s="5">
        <v>3</v>
      </c>
      <c r="AF161" s="10">
        <v>2</v>
      </c>
      <c r="AG161" s="5">
        <v>4</v>
      </c>
      <c r="AH161" s="10">
        <v>3</v>
      </c>
      <c r="AI161" s="5">
        <v>3</v>
      </c>
      <c r="AJ161" s="10">
        <v>2</v>
      </c>
      <c r="AK161" s="5">
        <v>4</v>
      </c>
      <c r="AL161" s="10">
        <v>2</v>
      </c>
      <c r="AM161" s="5">
        <v>3</v>
      </c>
      <c r="AN161" s="10">
        <v>2</v>
      </c>
      <c r="AO161" s="5">
        <v>3</v>
      </c>
      <c r="AP161" s="10">
        <v>2</v>
      </c>
      <c r="AQ161" s="5">
        <v>4</v>
      </c>
      <c r="AR161" s="10">
        <v>2</v>
      </c>
      <c r="AS161" s="5">
        <v>4</v>
      </c>
      <c r="AT161" s="21">
        <v>2.25</v>
      </c>
      <c r="AU161" s="21">
        <v>3.5625</v>
      </c>
      <c r="AV161" s="21">
        <f t="shared" si="20"/>
        <v>1.3125</v>
      </c>
      <c r="AW161" s="21" t="str">
        <f t="shared" si="21"/>
        <v>Y</v>
      </c>
      <c r="AX161" s="10">
        <v>4</v>
      </c>
      <c r="AY161" s="5">
        <v>3</v>
      </c>
      <c r="AZ161" s="10">
        <v>2</v>
      </c>
      <c r="BA161" s="5">
        <v>4</v>
      </c>
      <c r="BB161" s="10">
        <v>3</v>
      </c>
      <c r="BC161" s="5">
        <v>2</v>
      </c>
      <c r="BD161" s="10">
        <v>3</v>
      </c>
      <c r="BE161" s="5">
        <v>4</v>
      </c>
      <c r="BF161" s="10">
        <v>4</v>
      </c>
      <c r="BG161" s="5">
        <v>3</v>
      </c>
      <c r="BH161" s="21">
        <v>3.2</v>
      </c>
      <c r="BI161" s="21">
        <v>3.2</v>
      </c>
      <c r="BJ161" s="21">
        <f t="shared" si="22"/>
        <v>0</v>
      </c>
      <c r="BK161" s="21" t="str">
        <f t="shared" si="23"/>
        <v>N</v>
      </c>
      <c r="BL161" s="10">
        <v>4</v>
      </c>
      <c r="BM161" s="5">
        <v>2</v>
      </c>
      <c r="BN161" s="10">
        <v>3</v>
      </c>
      <c r="BO161" s="5">
        <v>2</v>
      </c>
      <c r="BP161" s="10">
        <v>3</v>
      </c>
      <c r="BQ161" s="5">
        <v>2</v>
      </c>
      <c r="BR161" s="10">
        <v>3</v>
      </c>
      <c r="BS161" s="5">
        <v>4</v>
      </c>
      <c r="BT161" s="10">
        <v>3</v>
      </c>
      <c r="BU161" s="5">
        <v>2</v>
      </c>
      <c r="BV161" s="10">
        <v>4</v>
      </c>
      <c r="BW161" s="5">
        <v>3</v>
      </c>
      <c r="BX161" s="10">
        <v>4</v>
      </c>
      <c r="BY161" s="5">
        <v>2</v>
      </c>
      <c r="BZ161" s="10">
        <v>3</v>
      </c>
      <c r="CA161" s="5">
        <v>3</v>
      </c>
      <c r="CB161" s="10">
        <v>2</v>
      </c>
      <c r="CC161" s="5">
        <v>2</v>
      </c>
      <c r="CD161" s="10">
        <v>2</v>
      </c>
      <c r="CE161" s="5">
        <v>2</v>
      </c>
      <c r="CF161" s="21">
        <v>3.1</v>
      </c>
      <c r="CG161" s="21">
        <v>2.4</v>
      </c>
      <c r="CH161" s="21">
        <f t="shared" si="24"/>
        <v>-0.70000000000000018</v>
      </c>
      <c r="CI161" s="21" t="str">
        <f t="shared" si="25"/>
        <v>N</v>
      </c>
      <c r="CJ161" s="10">
        <v>2</v>
      </c>
      <c r="CK161" s="5">
        <v>2</v>
      </c>
      <c r="CL161" s="10">
        <v>4</v>
      </c>
      <c r="CM161" s="5">
        <v>4</v>
      </c>
      <c r="CN161" s="10">
        <v>3</v>
      </c>
      <c r="CO161" s="5">
        <v>2</v>
      </c>
      <c r="CP161" s="10">
        <v>2</v>
      </c>
      <c r="CQ161" s="5">
        <v>2</v>
      </c>
      <c r="CR161" s="21">
        <v>2.75</v>
      </c>
      <c r="CS161" s="21">
        <v>2.5</v>
      </c>
      <c r="CT161" s="21">
        <f t="shared" si="26"/>
        <v>-0.25</v>
      </c>
      <c r="CU161" s="21" t="str">
        <f t="shared" si="27"/>
        <v>N</v>
      </c>
      <c r="CV161" s="10">
        <v>2</v>
      </c>
      <c r="CW161" s="5">
        <v>4</v>
      </c>
      <c r="CX161" s="10">
        <v>2</v>
      </c>
      <c r="CY161" s="5">
        <v>4</v>
      </c>
      <c r="CZ161" s="10">
        <v>2</v>
      </c>
      <c r="DA161" s="5">
        <v>3</v>
      </c>
      <c r="DB161" s="10">
        <v>2</v>
      </c>
      <c r="DC161" s="5">
        <v>4</v>
      </c>
      <c r="DD161" s="21">
        <v>2</v>
      </c>
      <c r="DE161" s="21">
        <v>4</v>
      </c>
      <c r="DF161" s="21">
        <f t="shared" si="28"/>
        <v>2</v>
      </c>
      <c r="DG161" s="21" t="str">
        <f t="shared" si="29"/>
        <v>Y</v>
      </c>
      <c r="DH161">
        <v>840</v>
      </c>
      <c r="DI161" s="3">
        <v>44440.240277777775</v>
      </c>
    </row>
    <row r="162" spans="1:113" x14ac:dyDescent="0.35">
      <c r="A162" s="5" t="s">
        <v>1127</v>
      </c>
      <c r="B162" t="s">
        <v>118</v>
      </c>
      <c r="C162" t="s">
        <v>705</v>
      </c>
      <c r="D162" t="s">
        <v>63</v>
      </c>
      <c r="E162" s="6" t="s">
        <v>58</v>
      </c>
      <c r="F162" s="6" t="s">
        <v>73</v>
      </c>
      <c r="G162" s="6" t="s">
        <v>58</v>
      </c>
      <c r="H162" s="6" t="s">
        <v>59</v>
      </c>
      <c r="I162" s="6" t="s">
        <v>968</v>
      </c>
      <c r="J162" s="10">
        <v>7</v>
      </c>
      <c r="K162" s="5">
        <v>5</v>
      </c>
      <c r="L162" s="5">
        <v>5</v>
      </c>
      <c r="M162" s="5">
        <v>5</v>
      </c>
      <c r="N162" s="10">
        <v>3</v>
      </c>
      <c r="O162" s="5">
        <v>5</v>
      </c>
      <c r="P162" s="10">
        <v>3</v>
      </c>
      <c r="Q162" s="5">
        <v>4</v>
      </c>
      <c r="R162" s="10">
        <v>3</v>
      </c>
      <c r="S162" s="5">
        <v>3</v>
      </c>
      <c r="T162" s="10">
        <v>3</v>
      </c>
      <c r="U162" s="5">
        <v>5</v>
      </c>
      <c r="V162" s="10">
        <v>3</v>
      </c>
      <c r="W162" s="5">
        <v>3</v>
      </c>
      <c r="X162" s="10">
        <v>4</v>
      </c>
      <c r="Y162" s="5">
        <v>3</v>
      </c>
      <c r="Z162" s="10">
        <v>5</v>
      </c>
      <c r="AA162" s="5">
        <v>5</v>
      </c>
      <c r="AB162" s="10">
        <v>1</v>
      </c>
      <c r="AC162" s="5">
        <v>5</v>
      </c>
      <c r="AD162" s="10">
        <v>2</v>
      </c>
      <c r="AE162" s="5">
        <v>5</v>
      </c>
      <c r="AF162" s="10">
        <v>1</v>
      </c>
      <c r="AG162" s="5">
        <v>3</v>
      </c>
      <c r="AH162" s="10">
        <v>1</v>
      </c>
      <c r="AI162" s="5">
        <v>5</v>
      </c>
      <c r="AJ162" s="10">
        <v>5</v>
      </c>
      <c r="AK162" s="5">
        <v>5</v>
      </c>
      <c r="AL162" s="10">
        <v>5</v>
      </c>
      <c r="AM162" s="5">
        <v>5</v>
      </c>
      <c r="AN162" s="10">
        <v>5</v>
      </c>
      <c r="AO162" s="5">
        <v>3</v>
      </c>
      <c r="AP162" s="10">
        <v>3</v>
      </c>
      <c r="AQ162" s="5">
        <v>4</v>
      </c>
      <c r="AR162" s="10">
        <v>2</v>
      </c>
      <c r="AS162" s="5">
        <v>3</v>
      </c>
      <c r="AT162" s="21">
        <v>3.0625</v>
      </c>
      <c r="AU162" s="21">
        <v>4.125</v>
      </c>
      <c r="AV162" s="21">
        <f t="shared" si="20"/>
        <v>1.0625</v>
      </c>
      <c r="AW162" s="21" t="str">
        <f t="shared" si="21"/>
        <v>Y</v>
      </c>
      <c r="AX162" s="10">
        <v>3</v>
      </c>
      <c r="AY162" s="5">
        <v>1</v>
      </c>
      <c r="AZ162" s="10">
        <v>3</v>
      </c>
      <c r="BA162" s="5">
        <v>1</v>
      </c>
      <c r="BB162" s="10">
        <v>3</v>
      </c>
      <c r="BC162" s="5">
        <v>3</v>
      </c>
      <c r="BD162" s="10">
        <v>3</v>
      </c>
      <c r="BE162" s="5">
        <v>1</v>
      </c>
      <c r="BF162" s="10">
        <v>5</v>
      </c>
      <c r="BG162" s="5">
        <v>5</v>
      </c>
      <c r="BH162" s="21">
        <v>3.4</v>
      </c>
      <c r="BI162" s="21">
        <v>2.2000000000000002</v>
      </c>
      <c r="BJ162" s="21">
        <f t="shared" si="22"/>
        <v>-1.1999999999999997</v>
      </c>
      <c r="BK162" s="21" t="str">
        <f t="shared" si="23"/>
        <v>N</v>
      </c>
      <c r="BL162" s="10">
        <v>3</v>
      </c>
      <c r="BM162" s="5">
        <v>5</v>
      </c>
      <c r="BN162" s="10">
        <v>3</v>
      </c>
      <c r="BO162" s="5">
        <v>1</v>
      </c>
      <c r="BP162" s="10">
        <v>5</v>
      </c>
      <c r="BQ162" s="5">
        <v>5</v>
      </c>
      <c r="BR162" s="10">
        <v>5</v>
      </c>
      <c r="BS162" s="5">
        <v>5</v>
      </c>
      <c r="BT162" s="10">
        <v>5</v>
      </c>
      <c r="BU162" s="5">
        <v>5</v>
      </c>
      <c r="BV162" s="10">
        <v>5</v>
      </c>
      <c r="BW162" s="5">
        <v>5</v>
      </c>
      <c r="BX162" s="10">
        <v>5</v>
      </c>
      <c r="BY162" s="5">
        <v>5</v>
      </c>
      <c r="BZ162" s="10">
        <v>5</v>
      </c>
      <c r="CA162" s="5">
        <v>5</v>
      </c>
      <c r="CB162" s="10">
        <v>5</v>
      </c>
      <c r="CC162" s="5">
        <v>5</v>
      </c>
      <c r="CD162" s="10">
        <v>5</v>
      </c>
      <c r="CE162" s="5">
        <v>5</v>
      </c>
      <c r="CF162" s="21">
        <v>4.5999999999999996</v>
      </c>
      <c r="CG162" s="21">
        <v>4.5999999999999996</v>
      </c>
      <c r="CH162" s="21">
        <f t="shared" si="24"/>
        <v>0</v>
      </c>
      <c r="CI162" s="21" t="str">
        <f t="shared" si="25"/>
        <v>N</v>
      </c>
      <c r="CJ162" s="10">
        <v>3</v>
      </c>
      <c r="CK162" s="5">
        <v>5</v>
      </c>
      <c r="CL162" s="10">
        <v>3</v>
      </c>
      <c r="CM162" s="5">
        <v>3</v>
      </c>
      <c r="CN162" s="10">
        <v>3</v>
      </c>
      <c r="CO162" s="5">
        <v>3</v>
      </c>
      <c r="CP162" s="10">
        <v>3</v>
      </c>
      <c r="CQ162" s="5">
        <v>2</v>
      </c>
      <c r="CR162" s="21">
        <v>3</v>
      </c>
      <c r="CS162" s="21">
        <v>3.25</v>
      </c>
      <c r="CT162" s="21">
        <f t="shared" si="26"/>
        <v>0.25</v>
      </c>
      <c r="CU162" s="21" t="str">
        <f t="shared" si="27"/>
        <v>Y</v>
      </c>
      <c r="CV162" s="10">
        <v>3</v>
      </c>
      <c r="CW162" s="5">
        <v>3</v>
      </c>
      <c r="CX162" s="10">
        <v>1</v>
      </c>
      <c r="CY162" s="5">
        <v>1</v>
      </c>
      <c r="CZ162" s="10">
        <v>1</v>
      </c>
      <c r="DA162" s="5">
        <v>4</v>
      </c>
      <c r="DB162" s="10">
        <v>5</v>
      </c>
      <c r="DC162" s="5">
        <v>5</v>
      </c>
      <c r="DD162" s="21">
        <v>2.5</v>
      </c>
      <c r="DE162" s="21">
        <v>2.75</v>
      </c>
      <c r="DF162" s="21">
        <f t="shared" si="28"/>
        <v>0.25</v>
      </c>
      <c r="DG162" s="21" t="str">
        <f t="shared" si="29"/>
        <v>Y</v>
      </c>
      <c r="DH162">
        <v>726</v>
      </c>
      <c r="DI162" s="3">
        <v>44438.259027777778</v>
      </c>
    </row>
    <row r="163" spans="1:113" x14ac:dyDescent="0.35">
      <c r="A163" s="5" t="s">
        <v>1128</v>
      </c>
      <c r="B163" t="s">
        <v>118</v>
      </c>
      <c r="C163" t="s">
        <v>703</v>
      </c>
      <c r="D163" t="s">
        <v>63</v>
      </c>
      <c r="E163" s="6" t="s">
        <v>58</v>
      </c>
      <c r="F163" s="6" t="s">
        <v>73</v>
      </c>
      <c r="G163" s="6" t="s">
        <v>58</v>
      </c>
      <c r="H163" s="6" t="s">
        <v>59</v>
      </c>
      <c r="I163" s="6" t="s">
        <v>968</v>
      </c>
      <c r="J163" s="10">
        <v>7</v>
      </c>
      <c r="K163" s="5">
        <v>5</v>
      </c>
      <c r="L163" s="5">
        <v>5</v>
      </c>
      <c r="M163" s="5">
        <v>5</v>
      </c>
      <c r="N163" s="10">
        <v>4</v>
      </c>
      <c r="O163" s="5">
        <v>3</v>
      </c>
      <c r="P163" s="10">
        <v>3</v>
      </c>
      <c r="Q163" s="5">
        <v>2</v>
      </c>
      <c r="R163" s="10">
        <v>3</v>
      </c>
      <c r="S163" s="5">
        <v>2</v>
      </c>
      <c r="T163" s="10">
        <v>3</v>
      </c>
      <c r="U163" s="5">
        <v>2</v>
      </c>
      <c r="V163" s="10">
        <v>4</v>
      </c>
      <c r="W163" s="5">
        <v>2</v>
      </c>
      <c r="X163" s="10">
        <v>4</v>
      </c>
      <c r="Y163" s="5">
        <v>2</v>
      </c>
      <c r="Z163" s="10">
        <v>3</v>
      </c>
      <c r="AA163" s="5">
        <v>2</v>
      </c>
      <c r="AB163" s="10">
        <v>3</v>
      </c>
      <c r="AC163" s="5">
        <v>2</v>
      </c>
      <c r="AD163" s="10">
        <v>4</v>
      </c>
      <c r="AE163" s="5">
        <v>2</v>
      </c>
      <c r="AF163" s="10">
        <v>3</v>
      </c>
      <c r="AG163" s="5">
        <v>3</v>
      </c>
      <c r="AH163" s="10">
        <v>3</v>
      </c>
      <c r="AI163" s="5">
        <v>2</v>
      </c>
      <c r="AJ163" s="10">
        <v>3</v>
      </c>
      <c r="AK163" s="5">
        <v>2</v>
      </c>
      <c r="AL163" s="10">
        <v>3</v>
      </c>
      <c r="AM163" s="5">
        <v>3</v>
      </c>
      <c r="AN163" s="10">
        <v>4</v>
      </c>
      <c r="AO163" s="5">
        <v>2</v>
      </c>
      <c r="AP163" s="10">
        <v>3</v>
      </c>
      <c r="AQ163" s="5">
        <v>2</v>
      </c>
      <c r="AR163" s="10">
        <v>3</v>
      </c>
      <c r="AS163" s="5">
        <v>3</v>
      </c>
      <c r="AT163" s="21">
        <v>3.3125</v>
      </c>
      <c r="AU163" s="21">
        <v>2.25</v>
      </c>
      <c r="AV163" s="21">
        <f t="shared" si="20"/>
        <v>-1.0625</v>
      </c>
      <c r="AW163" s="21" t="str">
        <f t="shared" si="21"/>
        <v>N</v>
      </c>
      <c r="AX163" s="10">
        <v>2</v>
      </c>
      <c r="AY163" s="5">
        <v>2</v>
      </c>
      <c r="AZ163" s="10">
        <v>4</v>
      </c>
      <c r="BA163" s="5">
        <v>2</v>
      </c>
      <c r="BB163" s="10">
        <v>2</v>
      </c>
      <c r="BC163" s="5">
        <v>4</v>
      </c>
      <c r="BD163" s="10">
        <v>3</v>
      </c>
      <c r="BE163" s="5">
        <v>2</v>
      </c>
      <c r="BF163" s="10">
        <v>4</v>
      </c>
      <c r="BG163" s="5">
        <v>4</v>
      </c>
      <c r="BH163" s="21">
        <v>3</v>
      </c>
      <c r="BI163" s="21">
        <v>2.8</v>
      </c>
      <c r="BJ163" s="21">
        <f t="shared" si="22"/>
        <v>-0.20000000000000018</v>
      </c>
      <c r="BK163" s="21" t="str">
        <f t="shared" si="23"/>
        <v>N</v>
      </c>
      <c r="BL163" s="10">
        <v>3</v>
      </c>
      <c r="BM163" s="5">
        <v>4</v>
      </c>
      <c r="BN163" s="10">
        <v>3</v>
      </c>
      <c r="BO163" s="5">
        <v>3</v>
      </c>
      <c r="BP163" s="10">
        <v>3</v>
      </c>
      <c r="BQ163" s="5">
        <v>4</v>
      </c>
      <c r="BR163" s="10">
        <v>4</v>
      </c>
      <c r="BS163" s="5">
        <v>2</v>
      </c>
      <c r="BT163" s="10">
        <v>2</v>
      </c>
      <c r="BU163" s="5">
        <v>4</v>
      </c>
      <c r="BV163" s="10">
        <v>3</v>
      </c>
      <c r="BW163" s="5">
        <v>3</v>
      </c>
      <c r="BX163" s="10">
        <v>3</v>
      </c>
      <c r="BY163" s="5">
        <v>4</v>
      </c>
      <c r="BZ163" s="10">
        <v>2</v>
      </c>
      <c r="CA163" s="5">
        <v>3</v>
      </c>
      <c r="CB163" s="10">
        <v>2</v>
      </c>
      <c r="CC163" s="5">
        <v>4</v>
      </c>
      <c r="CD163" s="10">
        <v>2</v>
      </c>
      <c r="CE163" s="5">
        <v>4</v>
      </c>
      <c r="CF163" s="21">
        <v>2.7</v>
      </c>
      <c r="CG163" s="21">
        <v>3.3</v>
      </c>
      <c r="CH163" s="21">
        <f t="shared" si="24"/>
        <v>0.59999999999999964</v>
      </c>
      <c r="CI163" s="21" t="str">
        <f t="shared" si="25"/>
        <v>Y</v>
      </c>
      <c r="CJ163" s="10">
        <v>3</v>
      </c>
      <c r="CK163" s="5">
        <v>4</v>
      </c>
      <c r="CL163" s="10">
        <v>4</v>
      </c>
      <c r="CM163" s="5">
        <v>2</v>
      </c>
      <c r="CN163" s="10">
        <v>3</v>
      </c>
      <c r="CO163" s="5">
        <v>4</v>
      </c>
      <c r="CP163" s="10">
        <v>3</v>
      </c>
      <c r="CQ163" s="5">
        <v>4</v>
      </c>
      <c r="CR163" s="21">
        <v>3.25</v>
      </c>
      <c r="CS163" s="21">
        <v>3.5</v>
      </c>
      <c r="CT163" s="21">
        <f t="shared" si="26"/>
        <v>0.25</v>
      </c>
      <c r="CU163" s="21" t="str">
        <f t="shared" si="27"/>
        <v>Y</v>
      </c>
      <c r="CV163" s="10">
        <v>4</v>
      </c>
      <c r="CW163" s="5">
        <v>2</v>
      </c>
      <c r="CX163" s="10">
        <v>3</v>
      </c>
      <c r="CY163" s="5">
        <v>2</v>
      </c>
      <c r="CZ163" s="10">
        <v>4</v>
      </c>
      <c r="DA163" s="5">
        <v>2</v>
      </c>
      <c r="DB163" s="10">
        <v>4</v>
      </c>
      <c r="DC163" s="5">
        <v>3</v>
      </c>
      <c r="DD163" s="21">
        <v>3.75</v>
      </c>
      <c r="DE163" s="21">
        <v>2.25</v>
      </c>
      <c r="DF163" s="21">
        <f t="shared" si="28"/>
        <v>-1.5</v>
      </c>
      <c r="DG163" s="21" t="str">
        <f t="shared" si="29"/>
        <v>N</v>
      </c>
      <c r="DH163">
        <v>776</v>
      </c>
      <c r="DI163" s="3">
        <v>44439.288888888892</v>
      </c>
    </row>
    <row r="164" spans="1:113" x14ac:dyDescent="0.35">
      <c r="A164" s="5" t="s">
        <v>1129</v>
      </c>
      <c r="B164" t="s">
        <v>118</v>
      </c>
      <c r="C164" t="s">
        <v>702</v>
      </c>
      <c r="D164" t="s">
        <v>63</v>
      </c>
      <c r="E164" s="6" t="s">
        <v>58</v>
      </c>
      <c r="F164" s="6" t="s">
        <v>73</v>
      </c>
      <c r="G164" s="6" t="s">
        <v>58</v>
      </c>
      <c r="H164" s="6" t="s">
        <v>74</v>
      </c>
      <c r="I164" s="6" t="s">
        <v>968</v>
      </c>
      <c r="J164" s="10">
        <v>3</v>
      </c>
      <c r="K164" s="5">
        <v>3</v>
      </c>
      <c r="L164" s="5">
        <v>3</v>
      </c>
      <c r="M164" s="5">
        <v>3</v>
      </c>
      <c r="N164" s="10">
        <v>3</v>
      </c>
      <c r="O164" s="5">
        <v>3</v>
      </c>
      <c r="P164" s="10">
        <v>3</v>
      </c>
      <c r="Q164" s="5">
        <v>3</v>
      </c>
      <c r="R164" s="10">
        <v>3</v>
      </c>
      <c r="S164" s="5">
        <v>3</v>
      </c>
      <c r="T164" s="10">
        <v>3</v>
      </c>
      <c r="U164" s="5">
        <v>3</v>
      </c>
      <c r="V164" s="10">
        <v>3</v>
      </c>
      <c r="W164" s="5">
        <v>3</v>
      </c>
      <c r="X164" s="10">
        <v>3</v>
      </c>
      <c r="Y164" s="5">
        <v>3</v>
      </c>
      <c r="Z164" s="10">
        <v>3</v>
      </c>
      <c r="AA164" s="5">
        <v>3</v>
      </c>
      <c r="AB164" s="10">
        <v>3</v>
      </c>
      <c r="AC164" s="5">
        <v>3</v>
      </c>
      <c r="AD164" s="10">
        <v>3</v>
      </c>
      <c r="AE164" s="5">
        <v>3</v>
      </c>
      <c r="AF164" s="10">
        <v>3</v>
      </c>
      <c r="AG164" s="5">
        <v>3</v>
      </c>
      <c r="AH164" s="10">
        <v>3</v>
      </c>
      <c r="AI164" s="5">
        <v>3</v>
      </c>
      <c r="AJ164" s="10">
        <v>3</v>
      </c>
      <c r="AK164" s="5">
        <v>3</v>
      </c>
      <c r="AL164" s="10">
        <v>3</v>
      </c>
      <c r="AM164" s="5">
        <v>3</v>
      </c>
      <c r="AN164" s="10">
        <v>3</v>
      </c>
      <c r="AO164" s="5">
        <v>3</v>
      </c>
      <c r="AP164" s="10">
        <v>3</v>
      </c>
      <c r="AQ164" s="5">
        <v>3</v>
      </c>
      <c r="AR164" s="10">
        <v>3</v>
      </c>
      <c r="AS164" s="5">
        <v>3</v>
      </c>
      <c r="AT164" s="21">
        <v>3</v>
      </c>
      <c r="AU164" s="21">
        <v>3</v>
      </c>
      <c r="AV164" s="21">
        <f t="shared" si="20"/>
        <v>0</v>
      </c>
      <c r="AW164" s="21" t="str">
        <f t="shared" si="21"/>
        <v>N</v>
      </c>
      <c r="AX164" s="10">
        <v>3</v>
      </c>
      <c r="AY164" s="5">
        <v>3</v>
      </c>
      <c r="AZ164" s="10">
        <v>3</v>
      </c>
      <c r="BA164" s="5">
        <v>3</v>
      </c>
      <c r="BB164" s="10">
        <v>3</v>
      </c>
      <c r="BC164" s="5">
        <v>3</v>
      </c>
      <c r="BD164" s="10">
        <v>3</v>
      </c>
      <c r="BE164" s="5">
        <v>3</v>
      </c>
      <c r="BF164" s="10">
        <v>3</v>
      </c>
      <c r="BG164" s="5">
        <v>3</v>
      </c>
      <c r="BH164" s="21">
        <v>3</v>
      </c>
      <c r="BI164" s="21">
        <v>3</v>
      </c>
      <c r="BJ164" s="21">
        <f t="shared" si="22"/>
        <v>0</v>
      </c>
      <c r="BK164" s="21" t="str">
        <f t="shared" si="23"/>
        <v>N</v>
      </c>
      <c r="BL164" s="10">
        <v>3</v>
      </c>
      <c r="BM164" s="5">
        <v>3</v>
      </c>
      <c r="BN164" s="10">
        <v>3</v>
      </c>
      <c r="BO164" s="5">
        <v>3</v>
      </c>
      <c r="BP164" s="10">
        <v>3</v>
      </c>
      <c r="BQ164" s="5">
        <v>3</v>
      </c>
      <c r="BR164" s="10">
        <v>3</v>
      </c>
      <c r="BS164" s="5">
        <v>3</v>
      </c>
      <c r="BT164" s="10">
        <v>3</v>
      </c>
      <c r="BU164" s="5">
        <v>3</v>
      </c>
      <c r="BV164" s="10">
        <v>3</v>
      </c>
      <c r="BW164" s="5">
        <v>3</v>
      </c>
      <c r="BX164" s="10">
        <v>3</v>
      </c>
      <c r="BY164" s="5">
        <v>3</v>
      </c>
      <c r="BZ164" s="10">
        <v>3</v>
      </c>
      <c r="CA164" s="5">
        <v>3</v>
      </c>
      <c r="CB164" s="10">
        <v>3</v>
      </c>
      <c r="CC164" s="5">
        <v>3</v>
      </c>
      <c r="CD164" s="10">
        <v>3</v>
      </c>
      <c r="CE164" s="5">
        <v>3</v>
      </c>
      <c r="CF164" s="21">
        <v>3</v>
      </c>
      <c r="CG164" s="21">
        <v>3</v>
      </c>
      <c r="CH164" s="21">
        <f t="shared" si="24"/>
        <v>0</v>
      </c>
      <c r="CI164" s="21" t="str">
        <f t="shared" si="25"/>
        <v>N</v>
      </c>
      <c r="CJ164" s="10">
        <v>3</v>
      </c>
      <c r="CK164" s="5">
        <v>3</v>
      </c>
      <c r="CL164" s="10">
        <v>3</v>
      </c>
      <c r="CM164" s="5">
        <v>3</v>
      </c>
      <c r="CN164" s="10">
        <v>3</v>
      </c>
      <c r="CO164" s="5">
        <v>3</v>
      </c>
      <c r="CP164" s="10">
        <v>3</v>
      </c>
      <c r="CQ164" s="5">
        <v>3</v>
      </c>
      <c r="CR164" s="21">
        <v>3</v>
      </c>
      <c r="CS164" s="21">
        <v>3</v>
      </c>
      <c r="CT164" s="21">
        <f t="shared" si="26"/>
        <v>0</v>
      </c>
      <c r="CU164" s="21" t="str">
        <f t="shared" si="27"/>
        <v>N</v>
      </c>
      <c r="CV164" s="10">
        <v>3</v>
      </c>
      <c r="CW164" s="5">
        <v>3</v>
      </c>
      <c r="CX164" s="10">
        <v>3</v>
      </c>
      <c r="CY164" s="5">
        <v>3</v>
      </c>
      <c r="CZ164" s="10">
        <v>3</v>
      </c>
      <c r="DA164" s="5">
        <v>3</v>
      </c>
      <c r="DB164" s="10">
        <v>3</v>
      </c>
      <c r="DC164" s="5">
        <v>3</v>
      </c>
      <c r="DD164" s="21">
        <v>3</v>
      </c>
      <c r="DE164" s="21">
        <v>3</v>
      </c>
      <c r="DF164" s="21">
        <f t="shared" si="28"/>
        <v>0</v>
      </c>
      <c r="DG164" s="21" t="str">
        <f t="shared" si="29"/>
        <v>N</v>
      </c>
      <c r="DH164">
        <v>819</v>
      </c>
      <c r="DI164" s="3">
        <v>44439.609027777777</v>
      </c>
    </row>
    <row r="165" spans="1:113" x14ac:dyDescent="0.35">
      <c r="A165" s="5" t="s">
        <v>1130</v>
      </c>
      <c r="B165" t="s">
        <v>118</v>
      </c>
      <c r="C165" t="s">
        <v>702</v>
      </c>
      <c r="D165" t="s">
        <v>56</v>
      </c>
      <c r="E165" s="6" t="s">
        <v>58</v>
      </c>
      <c r="F165" s="6" t="s">
        <v>73</v>
      </c>
      <c r="G165" s="6" t="s">
        <v>58</v>
      </c>
      <c r="H165" s="6" t="s">
        <v>74</v>
      </c>
      <c r="I165" s="6" t="s">
        <v>968</v>
      </c>
      <c r="J165" s="10">
        <v>6</v>
      </c>
      <c r="K165" s="5">
        <v>3</v>
      </c>
      <c r="L165" s="5">
        <v>3</v>
      </c>
      <c r="M165" s="5">
        <v>3</v>
      </c>
      <c r="N165" s="10">
        <v>3</v>
      </c>
      <c r="O165" s="5">
        <v>3</v>
      </c>
      <c r="P165" s="10">
        <v>3</v>
      </c>
      <c r="Q165" s="5">
        <v>3</v>
      </c>
      <c r="R165" s="10">
        <v>3</v>
      </c>
      <c r="S165" s="5">
        <v>3</v>
      </c>
      <c r="T165" s="10">
        <v>3</v>
      </c>
      <c r="U165" s="5">
        <v>3</v>
      </c>
      <c r="V165" s="10">
        <v>3</v>
      </c>
      <c r="W165" s="5">
        <v>3</v>
      </c>
      <c r="X165" s="10">
        <v>3</v>
      </c>
      <c r="Y165" s="5">
        <v>3</v>
      </c>
      <c r="Z165" s="10">
        <v>4</v>
      </c>
      <c r="AA165" s="5">
        <v>3</v>
      </c>
      <c r="AB165" s="10">
        <v>4</v>
      </c>
      <c r="AC165" s="5">
        <v>3</v>
      </c>
      <c r="AD165" s="10">
        <v>3</v>
      </c>
      <c r="AE165" s="5">
        <v>3</v>
      </c>
      <c r="AF165" s="10">
        <v>3</v>
      </c>
      <c r="AG165" s="5">
        <v>3</v>
      </c>
      <c r="AH165" s="10">
        <v>3</v>
      </c>
      <c r="AI165" s="5">
        <v>3</v>
      </c>
      <c r="AJ165" s="10">
        <v>3</v>
      </c>
      <c r="AK165" s="5">
        <v>3</v>
      </c>
      <c r="AL165" s="10">
        <v>4</v>
      </c>
      <c r="AM165" s="5">
        <v>3</v>
      </c>
      <c r="AN165" s="10">
        <v>4</v>
      </c>
      <c r="AO165" s="5">
        <v>3</v>
      </c>
      <c r="AP165" s="10">
        <v>4</v>
      </c>
      <c r="AQ165" s="5">
        <v>3</v>
      </c>
      <c r="AR165" s="10">
        <v>4</v>
      </c>
      <c r="AS165" s="5">
        <v>3</v>
      </c>
      <c r="AT165" s="21">
        <v>3.375</v>
      </c>
      <c r="AU165" s="21">
        <v>3</v>
      </c>
      <c r="AV165" s="21">
        <f t="shared" si="20"/>
        <v>-0.375</v>
      </c>
      <c r="AW165" s="21" t="str">
        <f t="shared" si="21"/>
        <v>N</v>
      </c>
      <c r="AX165" s="10">
        <v>3</v>
      </c>
      <c r="AY165" s="5">
        <v>2</v>
      </c>
      <c r="AZ165" s="10">
        <v>3</v>
      </c>
      <c r="BA165" s="5">
        <v>3</v>
      </c>
      <c r="BB165" s="10">
        <v>4</v>
      </c>
      <c r="BC165" s="5">
        <v>3</v>
      </c>
      <c r="BD165" s="10">
        <v>3</v>
      </c>
      <c r="BE165" s="5">
        <v>3</v>
      </c>
      <c r="BF165" s="10">
        <v>4</v>
      </c>
      <c r="BG165" s="5">
        <v>3</v>
      </c>
      <c r="BH165" s="21">
        <v>3.4</v>
      </c>
      <c r="BI165" s="21">
        <v>2.8</v>
      </c>
      <c r="BJ165" s="21">
        <f t="shared" si="22"/>
        <v>-0.60000000000000009</v>
      </c>
      <c r="BK165" s="21" t="str">
        <f t="shared" si="23"/>
        <v>N</v>
      </c>
      <c r="BL165" s="10">
        <v>3</v>
      </c>
      <c r="BM165" s="5">
        <v>3</v>
      </c>
      <c r="BN165" s="10">
        <v>3</v>
      </c>
      <c r="BO165" s="5">
        <v>3</v>
      </c>
      <c r="BP165" s="10">
        <v>5</v>
      </c>
      <c r="BQ165" s="5">
        <v>3</v>
      </c>
      <c r="BR165" s="10">
        <v>5</v>
      </c>
      <c r="BS165" s="5">
        <v>3</v>
      </c>
      <c r="BT165" s="10">
        <v>3</v>
      </c>
      <c r="BU165" s="5">
        <v>3</v>
      </c>
      <c r="BV165" s="10">
        <v>3</v>
      </c>
      <c r="BW165" s="5">
        <v>3</v>
      </c>
      <c r="BX165" s="10">
        <v>3</v>
      </c>
      <c r="BY165" s="5">
        <v>3</v>
      </c>
      <c r="BZ165" s="10">
        <v>3</v>
      </c>
      <c r="CA165" s="5">
        <v>3</v>
      </c>
      <c r="CB165" s="10">
        <v>3</v>
      </c>
      <c r="CC165" s="5">
        <v>3</v>
      </c>
      <c r="CD165" s="10">
        <v>3</v>
      </c>
      <c r="CE165" s="5">
        <v>3</v>
      </c>
      <c r="CF165" s="21">
        <v>3.4</v>
      </c>
      <c r="CG165" s="21">
        <v>3</v>
      </c>
      <c r="CH165" s="21">
        <f t="shared" si="24"/>
        <v>-0.39999999999999991</v>
      </c>
      <c r="CI165" s="21" t="str">
        <f t="shared" si="25"/>
        <v>N</v>
      </c>
      <c r="CJ165" s="10">
        <v>3</v>
      </c>
      <c r="CK165" s="5">
        <v>5</v>
      </c>
      <c r="CL165" s="10">
        <v>3</v>
      </c>
      <c r="CM165" s="5">
        <v>4</v>
      </c>
      <c r="CN165" s="10">
        <v>3</v>
      </c>
      <c r="CO165" s="5">
        <v>3</v>
      </c>
      <c r="CP165" s="10">
        <v>3</v>
      </c>
      <c r="CQ165" s="5">
        <v>3</v>
      </c>
      <c r="CR165" s="21">
        <v>3</v>
      </c>
      <c r="CS165" s="21">
        <v>3.75</v>
      </c>
      <c r="CT165" s="21">
        <f t="shared" si="26"/>
        <v>0.75</v>
      </c>
      <c r="CU165" s="21" t="str">
        <f t="shared" si="27"/>
        <v>Y</v>
      </c>
      <c r="CV165" s="10">
        <v>3</v>
      </c>
      <c r="CW165" s="5">
        <v>3</v>
      </c>
      <c r="CX165" s="10">
        <v>4</v>
      </c>
      <c r="CY165" s="5">
        <v>3</v>
      </c>
      <c r="CZ165" s="10">
        <v>4</v>
      </c>
      <c r="DA165" s="5">
        <v>3</v>
      </c>
      <c r="DB165" s="10">
        <v>3</v>
      </c>
      <c r="DC165" s="5">
        <v>3</v>
      </c>
      <c r="DD165" s="21">
        <v>3.5</v>
      </c>
      <c r="DE165" s="21">
        <v>3</v>
      </c>
      <c r="DF165" s="21">
        <f t="shared" si="28"/>
        <v>-0.5</v>
      </c>
      <c r="DG165" s="21" t="str">
        <f t="shared" si="29"/>
        <v>N</v>
      </c>
      <c r="DH165">
        <v>815</v>
      </c>
      <c r="DI165" s="3">
        <v>44439.602777777778</v>
      </c>
    </row>
    <row r="166" spans="1:113" x14ac:dyDescent="0.35">
      <c r="A166" s="5" t="s">
        <v>1131</v>
      </c>
      <c r="B166" t="s">
        <v>71</v>
      </c>
      <c r="C166" t="s">
        <v>703</v>
      </c>
      <c r="D166" t="s">
        <v>56</v>
      </c>
      <c r="E166" s="6" t="s">
        <v>52</v>
      </c>
      <c r="F166" s="6" t="s">
        <v>64</v>
      </c>
      <c r="G166" s="6" t="s">
        <v>58</v>
      </c>
      <c r="H166" s="6" t="s">
        <v>59</v>
      </c>
      <c r="I166" s="6" t="s">
        <v>968</v>
      </c>
      <c r="J166" s="10">
        <v>3</v>
      </c>
      <c r="K166" s="5">
        <v>5</v>
      </c>
      <c r="L166" s="5">
        <v>5</v>
      </c>
      <c r="M166" s="5">
        <v>5</v>
      </c>
      <c r="N166" s="10">
        <v>2</v>
      </c>
      <c r="O166" s="5">
        <v>3</v>
      </c>
      <c r="P166" s="10">
        <v>3</v>
      </c>
      <c r="Q166" s="5">
        <v>3</v>
      </c>
      <c r="R166" s="10">
        <v>3</v>
      </c>
      <c r="S166" s="5">
        <v>3</v>
      </c>
      <c r="T166" s="10">
        <v>4</v>
      </c>
      <c r="U166" s="5">
        <v>4</v>
      </c>
      <c r="V166" s="10">
        <v>3</v>
      </c>
      <c r="W166" s="5">
        <v>2</v>
      </c>
      <c r="X166" s="10">
        <v>3</v>
      </c>
      <c r="Y166" s="5">
        <v>3</v>
      </c>
      <c r="Z166" s="10">
        <v>4</v>
      </c>
      <c r="AA166" s="5">
        <v>5</v>
      </c>
      <c r="AB166" s="10">
        <v>3</v>
      </c>
      <c r="AC166" s="5">
        <v>3</v>
      </c>
      <c r="AD166" s="10">
        <v>3</v>
      </c>
      <c r="AE166" s="5">
        <v>4</v>
      </c>
      <c r="AF166" s="10">
        <v>3</v>
      </c>
      <c r="AG166" s="5">
        <v>3</v>
      </c>
      <c r="AH166" s="10">
        <v>2</v>
      </c>
      <c r="AI166" s="5">
        <v>3</v>
      </c>
      <c r="AJ166" s="10">
        <v>4</v>
      </c>
      <c r="AK166" s="5">
        <v>5</v>
      </c>
      <c r="AL166" s="10">
        <v>4</v>
      </c>
      <c r="AM166" s="5">
        <v>5</v>
      </c>
      <c r="AN166" s="10">
        <v>4</v>
      </c>
      <c r="AO166" s="5">
        <v>4</v>
      </c>
      <c r="AP166" s="10">
        <v>3</v>
      </c>
      <c r="AQ166" s="5">
        <v>4</v>
      </c>
      <c r="AR166" s="10">
        <v>3</v>
      </c>
      <c r="AS166" s="5">
        <v>4</v>
      </c>
      <c r="AT166" s="21">
        <v>3.1875</v>
      </c>
      <c r="AU166" s="21">
        <v>3.625</v>
      </c>
      <c r="AV166" s="21">
        <f t="shared" si="20"/>
        <v>0.4375</v>
      </c>
      <c r="AW166" s="21" t="str">
        <f t="shared" si="21"/>
        <v>Y</v>
      </c>
      <c r="AX166" s="10">
        <v>3</v>
      </c>
      <c r="AY166" s="5">
        <v>3</v>
      </c>
      <c r="AZ166" s="10">
        <v>2</v>
      </c>
      <c r="BA166" s="5">
        <v>2</v>
      </c>
      <c r="BB166" s="10">
        <v>4</v>
      </c>
      <c r="BC166" s="5">
        <v>5</v>
      </c>
      <c r="BD166" s="10">
        <v>2</v>
      </c>
      <c r="BE166" s="5">
        <v>1</v>
      </c>
      <c r="BF166" s="10">
        <v>4</v>
      </c>
      <c r="BG166" s="5">
        <v>5</v>
      </c>
      <c r="BH166" s="21">
        <v>3</v>
      </c>
      <c r="BI166" s="21">
        <v>3.2</v>
      </c>
      <c r="BJ166" s="21">
        <f t="shared" si="22"/>
        <v>0.20000000000000018</v>
      </c>
      <c r="BK166" s="21" t="str">
        <f t="shared" si="23"/>
        <v>Y</v>
      </c>
      <c r="BL166" s="10">
        <v>4</v>
      </c>
      <c r="BM166" s="5">
        <v>5</v>
      </c>
      <c r="BN166" s="10">
        <v>3</v>
      </c>
      <c r="BO166" s="5">
        <v>4</v>
      </c>
      <c r="BP166" s="10">
        <v>4</v>
      </c>
      <c r="BQ166" s="5">
        <v>5</v>
      </c>
      <c r="BR166" s="10">
        <v>5</v>
      </c>
      <c r="BS166" s="5">
        <v>4</v>
      </c>
      <c r="BT166" s="10">
        <v>3</v>
      </c>
      <c r="BU166" s="5">
        <v>3</v>
      </c>
      <c r="BV166" s="10">
        <v>3</v>
      </c>
      <c r="BW166" s="5">
        <v>3</v>
      </c>
      <c r="BX166" s="10">
        <v>3</v>
      </c>
      <c r="BY166" s="5">
        <v>4</v>
      </c>
      <c r="BZ166" s="10">
        <v>3</v>
      </c>
      <c r="CA166" s="5">
        <v>4</v>
      </c>
      <c r="CB166" s="10">
        <v>3</v>
      </c>
      <c r="CC166" s="5">
        <v>4</v>
      </c>
      <c r="CD166" s="10">
        <v>3</v>
      </c>
      <c r="CE166" s="5">
        <v>4</v>
      </c>
      <c r="CF166" s="21">
        <v>3.4</v>
      </c>
      <c r="CG166" s="21">
        <v>3.9</v>
      </c>
      <c r="CH166" s="21">
        <f t="shared" si="24"/>
        <v>0.5</v>
      </c>
      <c r="CI166" s="21" t="str">
        <f t="shared" si="25"/>
        <v>Y</v>
      </c>
      <c r="CJ166" s="10">
        <v>4</v>
      </c>
      <c r="CK166" s="5">
        <v>5</v>
      </c>
      <c r="CL166" s="10">
        <v>4</v>
      </c>
      <c r="CM166" s="5">
        <v>3</v>
      </c>
      <c r="CN166" s="10">
        <v>4</v>
      </c>
      <c r="CO166" s="5">
        <v>5</v>
      </c>
      <c r="CP166" s="10">
        <v>4</v>
      </c>
      <c r="CQ166" s="5">
        <v>5</v>
      </c>
      <c r="CR166" s="21">
        <v>4</v>
      </c>
      <c r="CS166" s="21">
        <v>4.5</v>
      </c>
      <c r="CT166" s="21">
        <f t="shared" si="26"/>
        <v>0.5</v>
      </c>
      <c r="CU166" s="21" t="str">
        <f t="shared" si="27"/>
        <v>Y</v>
      </c>
      <c r="CV166" s="10">
        <v>4</v>
      </c>
      <c r="CW166" s="5">
        <v>3</v>
      </c>
      <c r="CX166" s="10">
        <v>5</v>
      </c>
      <c r="CY166" s="5">
        <v>5</v>
      </c>
      <c r="CZ166" s="10">
        <v>3</v>
      </c>
      <c r="DA166" s="5">
        <v>3</v>
      </c>
      <c r="DB166" s="10">
        <v>3</v>
      </c>
      <c r="DC166" s="5">
        <v>3</v>
      </c>
      <c r="DD166" s="21">
        <v>3.75</v>
      </c>
      <c r="DE166" s="21">
        <v>3.5</v>
      </c>
      <c r="DF166" s="21">
        <f t="shared" si="28"/>
        <v>-0.25</v>
      </c>
      <c r="DG166" s="21" t="str">
        <f t="shared" si="29"/>
        <v>N</v>
      </c>
      <c r="DH166">
        <v>158</v>
      </c>
      <c r="DI166" s="3">
        <v>44403.364583333336</v>
      </c>
    </row>
    <row r="167" spans="1:113" x14ac:dyDescent="0.35">
      <c r="A167" s="5" t="s">
        <v>1132</v>
      </c>
      <c r="B167" t="s">
        <v>71</v>
      </c>
      <c r="C167" t="s">
        <v>705</v>
      </c>
      <c r="D167" t="s">
        <v>56</v>
      </c>
      <c r="E167" s="6" t="s">
        <v>58</v>
      </c>
      <c r="F167" s="6" t="s">
        <v>73</v>
      </c>
      <c r="G167" s="6" t="s">
        <v>58</v>
      </c>
      <c r="H167" s="6" t="s">
        <v>59</v>
      </c>
      <c r="I167" s="6" t="s">
        <v>968</v>
      </c>
      <c r="J167" s="10">
        <v>7</v>
      </c>
      <c r="K167" s="5">
        <v>5</v>
      </c>
      <c r="L167" s="5">
        <v>5</v>
      </c>
      <c r="M167" s="5">
        <v>5</v>
      </c>
      <c r="N167" s="10">
        <v>4</v>
      </c>
      <c r="O167" s="5">
        <v>5</v>
      </c>
      <c r="P167" s="10">
        <v>4</v>
      </c>
      <c r="Q167" s="5">
        <v>3</v>
      </c>
      <c r="R167" s="10">
        <v>4</v>
      </c>
      <c r="S167" s="5">
        <v>3</v>
      </c>
      <c r="T167" s="10">
        <v>3</v>
      </c>
      <c r="U167" s="5">
        <v>3</v>
      </c>
      <c r="V167" s="10">
        <v>2</v>
      </c>
      <c r="W167" s="5">
        <v>2</v>
      </c>
      <c r="X167" s="10">
        <v>3</v>
      </c>
      <c r="Y167" s="5">
        <v>2</v>
      </c>
      <c r="Z167" s="10">
        <v>4</v>
      </c>
      <c r="AA167" s="5">
        <v>4</v>
      </c>
      <c r="AB167" s="10">
        <v>3</v>
      </c>
      <c r="AC167" s="5">
        <v>3</v>
      </c>
      <c r="AD167" s="10">
        <v>3</v>
      </c>
      <c r="AE167" s="5">
        <v>3</v>
      </c>
      <c r="AF167" s="10">
        <v>3</v>
      </c>
      <c r="AG167" s="5">
        <v>4</v>
      </c>
      <c r="AH167" s="10">
        <v>3</v>
      </c>
      <c r="AI167" s="5">
        <v>3</v>
      </c>
      <c r="AJ167" s="10">
        <v>3</v>
      </c>
      <c r="AK167" s="5">
        <v>4</v>
      </c>
      <c r="AL167" s="10">
        <v>3</v>
      </c>
      <c r="AM167" s="5">
        <v>3</v>
      </c>
      <c r="AN167" s="10">
        <v>3</v>
      </c>
      <c r="AO167" s="5">
        <v>3</v>
      </c>
      <c r="AP167" s="10">
        <v>3</v>
      </c>
      <c r="AQ167" s="5">
        <v>4</v>
      </c>
      <c r="AR167" s="10">
        <v>3</v>
      </c>
      <c r="AS167" s="5">
        <v>4</v>
      </c>
      <c r="AT167" s="21">
        <v>3.1875</v>
      </c>
      <c r="AU167" s="21">
        <v>3.3125</v>
      </c>
      <c r="AV167" s="21">
        <f t="shared" si="20"/>
        <v>0.125</v>
      </c>
      <c r="AW167" s="21" t="str">
        <f t="shared" si="21"/>
        <v>Y</v>
      </c>
      <c r="AX167" s="10">
        <v>3</v>
      </c>
      <c r="AY167" s="5">
        <v>3</v>
      </c>
      <c r="AZ167" s="10">
        <v>3</v>
      </c>
      <c r="BA167" s="5">
        <v>3</v>
      </c>
      <c r="BB167" s="10">
        <v>4</v>
      </c>
      <c r="BC167" s="5">
        <v>4</v>
      </c>
      <c r="BD167" s="10">
        <v>2</v>
      </c>
      <c r="BE167" s="5">
        <v>2</v>
      </c>
      <c r="BF167" s="10">
        <v>3</v>
      </c>
      <c r="BG167" s="5">
        <v>5</v>
      </c>
      <c r="BH167" s="21">
        <v>3</v>
      </c>
      <c r="BI167" s="21">
        <v>3.4</v>
      </c>
      <c r="BJ167" s="21">
        <f t="shared" si="22"/>
        <v>0.39999999999999991</v>
      </c>
      <c r="BK167" s="21" t="str">
        <f t="shared" si="23"/>
        <v>Y</v>
      </c>
      <c r="BL167" s="10">
        <v>5</v>
      </c>
      <c r="BM167" s="5">
        <v>5</v>
      </c>
      <c r="BN167" s="10">
        <v>3</v>
      </c>
      <c r="BO167" s="5">
        <v>4</v>
      </c>
      <c r="BP167" s="10">
        <v>3</v>
      </c>
      <c r="BQ167" s="5">
        <v>5</v>
      </c>
      <c r="BR167" s="10">
        <v>3</v>
      </c>
      <c r="BS167" s="5">
        <v>4</v>
      </c>
      <c r="BT167" s="10">
        <v>3</v>
      </c>
      <c r="BU167" s="5">
        <v>3</v>
      </c>
      <c r="BV167" s="10">
        <v>4</v>
      </c>
      <c r="BW167" s="5">
        <v>4</v>
      </c>
      <c r="BX167" s="10">
        <v>4</v>
      </c>
      <c r="BY167" s="5">
        <v>4</v>
      </c>
      <c r="BZ167" s="10">
        <v>4</v>
      </c>
      <c r="CA167" s="5">
        <v>4</v>
      </c>
      <c r="CB167" s="10">
        <v>4</v>
      </c>
      <c r="CC167" s="5">
        <v>4</v>
      </c>
      <c r="CD167" s="10">
        <v>4</v>
      </c>
      <c r="CE167" s="5">
        <v>4</v>
      </c>
      <c r="CF167" s="21">
        <v>3.7</v>
      </c>
      <c r="CG167" s="21">
        <v>4.0999999999999996</v>
      </c>
      <c r="CH167" s="21">
        <f t="shared" si="24"/>
        <v>0.39999999999999947</v>
      </c>
      <c r="CI167" s="21" t="str">
        <f t="shared" si="25"/>
        <v>Y</v>
      </c>
      <c r="CJ167" s="10">
        <v>4</v>
      </c>
      <c r="CK167" s="5">
        <v>5</v>
      </c>
      <c r="CL167" s="10">
        <v>3</v>
      </c>
      <c r="CM167" s="5">
        <v>3</v>
      </c>
      <c r="CN167" s="10">
        <v>4</v>
      </c>
      <c r="CO167" s="5">
        <v>4</v>
      </c>
      <c r="CP167" s="10">
        <v>3</v>
      </c>
      <c r="CQ167" s="5">
        <v>4</v>
      </c>
      <c r="CR167" s="21">
        <v>3.5</v>
      </c>
      <c r="CS167" s="21">
        <v>4</v>
      </c>
      <c r="CT167" s="21">
        <f t="shared" si="26"/>
        <v>0.5</v>
      </c>
      <c r="CU167" s="21" t="str">
        <f t="shared" si="27"/>
        <v>Y</v>
      </c>
      <c r="CV167" s="10">
        <v>3</v>
      </c>
      <c r="CW167" s="5">
        <v>3</v>
      </c>
      <c r="CX167" s="10">
        <v>3</v>
      </c>
      <c r="CY167" s="5">
        <v>4</v>
      </c>
      <c r="CZ167" s="10">
        <v>3</v>
      </c>
      <c r="DA167" s="5">
        <v>3</v>
      </c>
      <c r="DB167" s="10">
        <v>3</v>
      </c>
      <c r="DC167" s="5">
        <v>3</v>
      </c>
      <c r="DD167" s="21">
        <v>3</v>
      </c>
      <c r="DE167" s="21">
        <v>3</v>
      </c>
      <c r="DF167" s="21">
        <f t="shared" si="28"/>
        <v>0</v>
      </c>
      <c r="DG167" s="21" t="str">
        <f t="shared" si="29"/>
        <v>N</v>
      </c>
      <c r="DH167">
        <v>135</v>
      </c>
      <c r="DI167" s="3">
        <v>44402.543749999997</v>
      </c>
    </row>
    <row r="168" spans="1:113" x14ac:dyDescent="0.35">
      <c r="A168" s="5" t="s">
        <v>1133</v>
      </c>
      <c r="B168" t="s">
        <v>71</v>
      </c>
      <c r="C168" t="s">
        <v>702</v>
      </c>
      <c r="D168" t="s">
        <v>56</v>
      </c>
      <c r="E168" s="6" t="s">
        <v>58</v>
      </c>
      <c r="F168" s="6" t="s">
        <v>73</v>
      </c>
      <c r="G168" s="6" t="s">
        <v>58</v>
      </c>
      <c r="H168" s="6" t="s">
        <v>59</v>
      </c>
      <c r="I168" s="6" t="s">
        <v>968</v>
      </c>
      <c r="J168" s="10">
        <v>7</v>
      </c>
      <c r="K168" s="5">
        <v>4</v>
      </c>
      <c r="L168" s="5">
        <v>5</v>
      </c>
      <c r="M168" s="5">
        <v>5</v>
      </c>
      <c r="N168" s="10">
        <v>3</v>
      </c>
      <c r="O168" s="5">
        <v>3</v>
      </c>
      <c r="P168" s="10">
        <v>4</v>
      </c>
      <c r="Q168" s="5">
        <v>5</v>
      </c>
      <c r="R168" s="10">
        <v>5</v>
      </c>
      <c r="S168" s="5">
        <v>5</v>
      </c>
      <c r="T168" s="10">
        <v>3</v>
      </c>
      <c r="U168" s="5">
        <v>3</v>
      </c>
      <c r="V168" s="10">
        <v>4</v>
      </c>
      <c r="W168" s="5">
        <v>4</v>
      </c>
      <c r="X168" s="10">
        <v>4</v>
      </c>
      <c r="Y168" s="5">
        <v>3</v>
      </c>
      <c r="Z168" s="10">
        <v>5</v>
      </c>
      <c r="AA168" s="5">
        <v>5</v>
      </c>
      <c r="AB168" s="10">
        <v>3</v>
      </c>
      <c r="AC168" s="5">
        <v>3</v>
      </c>
      <c r="AD168" s="10">
        <v>3</v>
      </c>
      <c r="AE168" s="5">
        <v>4</v>
      </c>
      <c r="AF168" s="10">
        <v>2</v>
      </c>
      <c r="AG168" s="5">
        <v>2</v>
      </c>
      <c r="AH168" s="10">
        <v>2</v>
      </c>
      <c r="AI168" s="5">
        <v>4</v>
      </c>
      <c r="AJ168" s="10">
        <v>4</v>
      </c>
      <c r="AK168" s="5">
        <v>5</v>
      </c>
      <c r="AL168" s="10">
        <v>4</v>
      </c>
      <c r="AM168" s="5">
        <v>4</v>
      </c>
      <c r="AN168" s="10">
        <v>5</v>
      </c>
      <c r="AO168" s="5">
        <v>5</v>
      </c>
      <c r="AP168" s="10">
        <v>5</v>
      </c>
      <c r="AQ168" s="5">
        <v>5</v>
      </c>
      <c r="AR168" s="10">
        <v>5</v>
      </c>
      <c r="AS168" s="5">
        <v>5</v>
      </c>
      <c r="AT168" s="21">
        <v>3.8125</v>
      </c>
      <c r="AU168" s="21">
        <v>4.0625</v>
      </c>
      <c r="AV168" s="21">
        <f t="shared" si="20"/>
        <v>0.25</v>
      </c>
      <c r="AW168" s="21" t="str">
        <f t="shared" si="21"/>
        <v>Y</v>
      </c>
      <c r="AX168" s="10">
        <v>2</v>
      </c>
      <c r="AY168" s="5">
        <v>1</v>
      </c>
      <c r="AZ168" s="10">
        <v>3</v>
      </c>
      <c r="BA168" s="5">
        <v>1</v>
      </c>
      <c r="BB168" s="10">
        <v>4</v>
      </c>
      <c r="BC168" s="5">
        <v>5</v>
      </c>
      <c r="BD168" s="10">
        <v>1</v>
      </c>
      <c r="BE168" s="5">
        <v>1</v>
      </c>
      <c r="BF168" s="10">
        <v>3</v>
      </c>
      <c r="BG168" s="5">
        <v>3</v>
      </c>
      <c r="BH168" s="21">
        <v>2.6</v>
      </c>
      <c r="BI168" s="21">
        <v>2.2000000000000002</v>
      </c>
      <c r="BJ168" s="21">
        <f t="shared" si="22"/>
        <v>-0.39999999999999991</v>
      </c>
      <c r="BK168" s="21" t="str">
        <f t="shared" si="23"/>
        <v>N</v>
      </c>
      <c r="BL168" s="10">
        <v>5</v>
      </c>
      <c r="BM168" s="5">
        <v>5</v>
      </c>
      <c r="BN168" s="10">
        <v>4</v>
      </c>
      <c r="BO168" s="5">
        <v>3</v>
      </c>
      <c r="BP168" s="10">
        <v>4</v>
      </c>
      <c r="BQ168" s="5">
        <v>4</v>
      </c>
      <c r="BR168" s="10">
        <v>5</v>
      </c>
      <c r="BS168" s="5">
        <v>5</v>
      </c>
      <c r="BT168" s="10">
        <v>3</v>
      </c>
      <c r="BU168" s="5">
        <v>4</v>
      </c>
      <c r="BV168" s="10">
        <v>5</v>
      </c>
      <c r="BW168" s="5">
        <v>5</v>
      </c>
      <c r="BX168" s="10">
        <v>4</v>
      </c>
      <c r="BY168" s="5">
        <v>5</v>
      </c>
      <c r="BZ168" s="10">
        <v>4</v>
      </c>
      <c r="CA168" s="5">
        <v>5</v>
      </c>
      <c r="CB168" s="10">
        <v>5</v>
      </c>
      <c r="CC168" s="5">
        <v>5</v>
      </c>
      <c r="CD168" s="10">
        <v>4</v>
      </c>
      <c r="CE168" s="5">
        <v>5</v>
      </c>
      <c r="CF168" s="21">
        <v>4.3</v>
      </c>
      <c r="CG168" s="21">
        <v>4.5</v>
      </c>
      <c r="CH168" s="21">
        <f t="shared" si="24"/>
        <v>0.20000000000000018</v>
      </c>
      <c r="CI168" s="21" t="str">
        <f t="shared" si="25"/>
        <v>Y</v>
      </c>
      <c r="CJ168" s="10">
        <v>4</v>
      </c>
      <c r="CK168" s="5">
        <v>5</v>
      </c>
      <c r="CL168" s="10">
        <v>3</v>
      </c>
      <c r="CM168" s="5">
        <v>2</v>
      </c>
      <c r="CN168" s="10">
        <v>4</v>
      </c>
      <c r="CO168" s="5">
        <v>3</v>
      </c>
      <c r="CP168" s="10">
        <v>4</v>
      </c>
      <c r="CQ168" s="5">
        <v>5</v>
      </c>
      <c r="CR168" s="21">
        <v>3.75</v>
      </c>
      <c r="CS168" s="21">
        <v>3.75</v>
      </c>
      <c r="CT168" s="21">
        <f t="shared" si="26"/>
        <v>0</v>
      </c>
      <c r="CU168" s="21" t="str">
        <f t="shared" si="27"/>
        <v>N</v>
      </c>
      <c r="CV168" s="10">
        <v>2</v>
      </c>
      <c r="CW168" s="5">
        <v>1</v>
      </c>
      <c r="CX168" s="10">
        <v>3</v>
      </c>
      <c r="CY168" s="5">
        <v>1</v>
      </c>
      <c r="CZ168" s="10">
        <v>1</v>
      </c>
      <c r="DA168" s="5">
        <v>2</v>
      </c>
      <c r="DB168" s="10">
        <v>3</v>
      </c>
      <c r="DC168" s="5">
        <v>2</v>
      </c>
      <c r="DD168" s="21">
        <v>2.25</v>
      </c>
      <c r="DE168" s="21">
        <v>1.5</v>
      </c>
      <c r="DF168" s="21">
        <f t="shared" si="28"/>
        <v>-0.75</v>
      </c>
      <c r="DG168" s="21" t="str">
        <f t="shared" si="29"/>
        <v>N</v>
      </c>
      <c r="DH168">
        <v>1080</v>
      </c>
      <c r="DI168" s="3">
        <v>44444.693055555559</v>
      </c>
    </row>
    <row r="169" spans="1:113" x14ac:dyDescent="0.35">
      <c r="A169" s="5" t="s">
        <v>1134</v>
      </c>
      <c r="B169" t="s">
        <v>71</v>
      </c>
      <c r="C169" t="s">
        <v>705</v>
      </c>
      <c r="D169" t="s">
        <v>56</v>
      </c>
      <c r="E169" s="6" t="s">
        <v>52</v>
      </c>
      <c r="F169" s="6" t="s">
        <v>77</v>
      </c>
      <c r="G169" s="6" t="s">
        <v>52</v>
      </c>
      <c r="H169" s="6" t="s">
        <v>59</v>
      </c>
      <c r="I169" s="6" t="s">
        <v>968</v>
      </c>
      <c r="J169" s="10">
        <v>7</v>
      </c>
      <c r="K169" s="5">
        <v>5</v>
      </c>
      <c r="L169" s="5">
        <v>5</v>
      </c>
      <c r="M169" s="5">
        <v>5</v>
      </c>
      <c r="N169" s="10">
        <v>3</v>
      </c>
      <c r="O169" s="5">
        <v>3</v>
      </c>
      <c r="P169" s="10">
        <v>4</v>
      </c>
      <c r="Q169" s="5">
        <v>4</v>
      </c>
      <c r="R169" s="10">
        <v>2</v>
      </c>
      <c r="S169" s="5">
        <v>3</v>
      </c>
      <c r="T169" s="10">
        <v>5</v>
      </c>
      <c r="U169" s="5">
        <v>5</v>
      </c>
      <c r="V169" s="10">
        <v>4</v>
      </c>
      <c r="W169" s="5">
        <v>5</v>
      </c>
      <c r="X169" s="10">
        <v>4</v>
      </c>
      <c r="Y169" s="5">
        <v>5</v>
      </c>
      <c r="Z169" s="10">
        <v>4</v>
      </c>
      <c r="AA169" s="5">
        <v>5</v>
      </c>
      <c r="AB169" s="10">
        <v>2</v>
      </c>
      <c r="AC169" s="5">
        <v>2</v>
      </c>
      <c r="AD169" s="10">
        <v>4</v>
      </c>
      <c r="AE169" s="5">
        <v>5</v>
      </c>
      <c r="AF169" s="10">
        <v>2</v>
      </c>
      <c r="AG169" s="5">
        <v>2</v>
      </c>
      <c r="AH169" s="10">
        <v>4</v>
      </c>
      <c r="AI169" s="5">
        <v>5</v>
      </c>
      <c r="AJ169" s="10">
        <v>4</v>
      </c>
      <c r="AK169" s="5">
        <v>5</v>
      </c>
      <c r="AL169" s="10">
        <v>4</v>
      </c>
      <c r="AM169" s="5">
        <v>5</v>
      </c>
      <c r="AN169" s="10">
        <v>4</v>
      </c>
      <c r="AO169" s="5">
        <v>5</v>
      </c>
      <c r="AP169" s="10">
        <v>4</v>
      </c>
      <c r="AQ169" s="5">
        <v>4</v>
      </c>
      <c r="AR169" s="10">
        <v>4</v>
      </c>
      <c r="AS169" s="5">
        <v>4</v>
      </c>
      <c r="AT169" s="21">
        <v>3.625</v>
      </c>
      <c r="AU169" s="21">
        <v>4.1875</v>
      </c>
      <c r="AV169" s="21">
        <f t="shared" si="20"/>
        <v>0.5625</v>
      </c>
      <c r="AW169" s="21" t="str">
        <f t="shared" si="21"/>
        <v>Y</v>
      </c>
      <c r="AX169" s="10">
        <v>4</v>
      </c>
      <c r="AY169" s="5">
        <v>5</v>
      </c>
      <c r="AZ169" s="10">
        <v>2</v>
      </c>
      <c r="BA169" s="5">
        <v>2</v>
      </c>
      <c r="BB169" s="10">
        <v>2</v>
      </c>
      <c r="BC169" s="5">
        <v>3</v>
      </c>
      <c r="BD169" s="10">
        <v>4</v>
      </c>
      <c r="BE169" s="5">
        <v>5</v>
      </c>
      <c r="BF169" s="10">
        <v>4</v>
      </c>
      <c r="BG169" s="5">
        <v>5</v>
      </c>
      <c r="BH169" s="21">
        <v>3.2</v>
      </c>
      <c r="BI169" s="21">
        <v>4</v>
      </c>
      <c r="BJ169" s="21">
        <f t="shared" si="22"/>
        <v>0.79999999999999982</v>
      </c>
      <c r="BK169" s="21" t="str">
        <f t="shared" si="23"/>
        <v>Y</v>
      </c>
      <c r="BL169" s="10">
        <v>5</v>
      </c>
      <c r="BM169" s="5">
        <v>5</v>
      </c>
      <c r="BN169" s="10">
        <v>5</v>
      </c>
      <c r="BO169" s="5">
        <v>5</v>
      </c>
      <c r="BP169" s="10">
        <v>5</v>
      </c>
      <c r="BQ169" s="5">
        <v>5</v>
      </c>
      <c r="BR169" s="10">
        <v>5</v>
      </c>
      <c r="BS169" s="5">
        <v>5</v>
      </c>
      <c r="BT169" s="10">
        <v>4</v>
      </c>
      <c r="BU169" s="5">
        <v>2</v>
      </c>
      <c r="BV169" s="10">
        <v>2</v>
      </c>
      <c r="BW169" s="5">
        <v>4</v>
      </c>
      <c r="BX169" s="10">
        <v>3</v>
      </c>
      <c r="BY169" s="5">
        <v>2</v>
      </c>
      <c r="BZ169" s="10">
        <v>2</v>
      </c>
      <c r="CA169" s="5">
        <v>2</v>
      </c>
      <c r="CB169" s="10">
        <v>2</v>
      </c>
      <c r="CC169" s="5">
        <v>2</v>
      </c>
      <c r="CD169" s="10">
        <v>2</v>
      </c>
      <c r="CE169" s="5">
        <v>2</v>
      </c>
      <c r="CF169" s="21">
        <v>3.5</v>
      </c>
      <c r="CG169" s="21">
        <v>3.4</v>
      </c>
      <c r="CH169" s="21">
        <f t="shared" si="24"/>
        <v>-0.10000000000000009</v>
      </c>
      <c r="CI169" s="21" t="str">
        <f t="shared" si="25"/>
        <v>N</v>
      </c>
      <c r="CJ169" s="10">
        <v>5</v>
      </c>
      <c r="CK169" s="5">
        <v>5</v>
      </c>
      <c r="CL169" s="10">
        <v>4</v>
      </c>
      <c r="CM169" s="5">
        <v>5</v>
      </c>
      <c r="CN169" s="10">
        <v>4</v>
      </c>
      <c r="CO169" s="5">
        <v>5</v>
      </c>
      <c r="CP169" s="10">
        <v>4</v>
      </c>
      <c r="CQ169" s="5">
        <v>4</v>
      </c>
      <c r="CR169" s="21">
        <v>4.25</v>
      </c>
      <c r="CS169" s="21">
        <v>4.75</v>
      </c>
      <c r="CT169" s="21">
        <f t="shared" si="26"/>
        <v>0.5</v>
      </c>
      <c r="CU169" s="21" t="str">
        <f t="shared" si="27"/>
        <v>Y</v>
      </c>
      <c r="CV169" s="10">
        <v>4</v>
      </c>
      <c r="CW169" s="5">
        <v>2</v>
      </c>
      <c r="CX169" s="10">
        <v>5</v>
      </c>
      <c r="CY169" s="5">
        <v>5</v>
      </c>
      <c r="CZ169" s="10">
        <v>3</v>
      </c>
      <c r="DA169" s="5">
        <v>3</v>
      </c>
      <c r="DB169" s="10">
        <v>2</v>
      </c>
      <c r="DC169" s="5">
        <v>2</v>
      </c>
      <c r="DD169" s="21">
        <v>3.5</v>
      </c>
      <c r="DE169" s="21">
        <v>3.25</v>
      </c>
      <c r="DF169" s="21">
        <f t="shared" si="28"/>
        <v>-0.25</v>
      </c>
      <c r="DG169" s="21" t="str">
        <f t="shared" si="29"/>
        <v>N</v>
      </c>
      <c r="DH169">
        <v>156</v>
      </c>
      <c r="DI169" s="3">
        <v>44403.310416666667</v>
      </c>
    </row>
    <row r="170" spans="1:113" x14ac:dyDescent="0.35">
      <c r="A170" s="5" t="s">
        <v>1135</v>
      </c>
      <c r="B170" t="s">
        <v>71</v>
      </c>
      <c r="C170" t="s">
        <v>702</v>
      </c>
      <c r="D170" t="s">
        <v>63</v>
      </c>
      <c r="E170" s="6" t="s">
        <v>52</v>
      </c>
      <c r="F170" s="6" t="s">
        <v>173</v>
      </c>
      <c r="G170" s="6" t="s">
        <v>58</v>
      </c>
      <c r="H170" s="6" t="s">
        <v>74</v>
      </c>
      <c r="I170" s="6" t="s">
        <v>968</v>
      </c>
      <c r="J170" s="10">
        <v>6</v>
      </c>
      <c r="K170" s="5">
        <v>5</v>
      </c>
      <c r="L170" s="5">
        <v>5</v>
      </c>
      <c r="M170" s="5">
        <v>5</v>
      </c>
      <c r="N170" s="10">
        <v>3</v>
      </c>
      <c r="O170" s="5">
        <v>4</v>
      </c>
      <c r="P170" s="10">
        <v>3</v>
      </c>
      <c r="Q170" s="5">
        <v>4</v>
      </c>
      <c r="R170" s="10">
        <v>3</v>
      </c>
      <c r="S170" s="5">
        <v>4</v>
      </c>
      <c r="T170" s="10">
        <v>3</v>
      </c>
      <c r="U170" s="5">
        <v>3</v>
      </c>
      <c r="V170" s="10">
        <v>2</v>
      </c>
      <c r="W170" s="5">
        <v>2</v>
      </c>
      <c r="X170" s="10">
        <v>2</v>
      </c>
      <c r="Y170" s="5">
        <v>2</v>
      </c>
      <c r="Z170" s="10">
        <v>3</v>
      </c>
      <c r="AA170" s="5">
        <v>4</v>
      </c>
      <c r="AB170" s="10">
        <v>3</v>
      </c>
      <c r="AC170" s="5">
        <v>2</v>
      </c>
      <c r="AD170" s="10">
        <v>3</v>
      </c>
      <c r="AE170" s="5">
        <v>3</v>
      </c>
      <c r="AF170" s="10">
        <v>3</v>
      </c>
      <c r="AG170" s="5">
        <v>4</v>
      </c>
      <c r="AH170" s="10">
        <v>3</v>
      </c>
      <c r="AI170" s="5">
        <v>3</v>
      </c>
      <c r="AJ170" s="10">
        <v>3</v>
      </c>
      <c r="AK170" s="5">
        <v>4</v>
      </c>
      <c r="AL170" s="10">
        <v>4</v>
      </c>
      <c r="AM170" s="5">
        <v>4</v>
      </c>
      <c r="AN170" s="10">
        <v>3</v>
      </c>
      <c r="AO170" s="5">
        <v>4</v>
      </c>
      <c r="AP170" s="10">
        <v>3</v>
      </c>
      <c r="AQ170" s="5">
        <v>4</v>
      </c>
      <c r="AR170" s="10">
        <v>3</v>
      </c>
      <c r="AS170" s="5">
        <v>4</v>
      </c>
      <c r="AT170" s="21">
        <v>2.9375</v>
      </c>
      <c r="AU170" s="21">
        <v>3.4375</v>
      </c>
      <c r="AV170" s="21">
        <f t="shared" si="20"/>
        <v>0.5</v>
      </c>
      <c r="AW170" s="21" t="str">
        <f t="shared" si="21"/>
        <v>Y</v>
      </c>
      <c r="AX170" s="10">
        <v>2</v>
      </c>
      <c r="AY170" s="5">
        <v>3</v>
      </c>
      <c r="AZ170" s="10">
        <v>3</v>
      </c>
      <c r="BA170" s="5">
        <v>3</v>
      </c>
      <c r="BB170" s="10">
        <v>4</v>
      </c>
      <c r="BC170" s="5">
        <v>4</v>
      </c>
      <c r="BD170" s="10">
        <v>2</v>
      </c>
      <c r="BE170" s="5">
        <v>2</v>
      </c>
      <c r="BF170" s="10">
        <v>3</v>
      </c>
      <c r="BG170" s="5">
        <v>4</v>
      </c>
      <c r="BH170" s="21">
        <v>2.8</v>
      </c>
      <c r="BI170" s="21">
        <v>3.2</v>
      </c>
      <c r="BJ170" s="21">
        <f t="shared" si="22"/>
        <v>0.40000000000000036</v>
      </c>
      <c r="BK170" s="21" t="str">
        <f t="shared" si="23"/>
        <v>Y</v>
      </c>
      <c r="BL170" s="10">
        <v>4</v>
      </c>
      <c r="BM170" s="5">
        <v>4</v>
      </c>
      <c r="BN170" s="10">
        <v>5</v>
      </c>
      <c r="BO170" s="5">
        <v>5</v>
      </c>
      <c r="BP170" s="10">
        <v>3</v>
      </c>
      <c r="BQ170" s="5">
        <v>5</v>
      </c>
      <c r="BR170" s="10">
        <v>3</v>
      </c>
      <c r="BS170" s="5">
        <v>5</v>
      </c>
      <c r="BT170" s="10">
        <v>3</v>
      </c>
      <c r="BU170" s="5">
        <v>4</v>
      </c>
      <c r="BV170" s="10">
        <v>3</v>
      </c>
      <c r="BW170" s="5">
        <v>4</v>
      </c>
      <c r="BX170" s="10">
        <v>3</v>
      </c>
      <c r="BY170" s="5">
        <v>4</v>
      </c>
      <c r="BZ170" s="10">
        <v>3</v>
      </c>
      <c r="CA170" s="5">
        <v>4</v>
      </c>
      <c r="CB170" s="10">
        <v>3</v>
      </c>
      <c r="CC170" s="5">
        <v>4</v>
      </c>
      <c r="CD170" s="10">
        <v>3</v>
      </c>
      <c r="CE170" s="5">
        <v>4</v>
      </c>
      <c r="CF170" s="21">
        <v>3.3</v>
      </c>
      <c r="CG170" s="21">
        <v>4.2</v>
      </c>
      <c r="CH170" s="21">
        <f t="shared" si="24"/>
        <v>0.90000000000000036</v>
      </c>
      <c r="CI170" s="21" t="str">
        <f t="shared" si="25"/>
        <v>Y</v>
      </c>
      <c r="CJ170" s="10">
        <v>5</v>
      </c>
      <c r="CK170" s="5">
        <v>4</v>
      </c>
      <c r="CL170" s="10">
        <v>3</v>
      </c>
      <c r="CM170" s="5">
        <v>4</v>
      </c>
      <c r="CN170" s="10">
        <v>4</v>
      </c>
      <c r="CO170" s="5">
        <v>4</v>
      </c>
      <c r="CP170" s="10">
        <v>4</v>
      </c>
      <c r="CQ170" s="5">
        <v>5</v>
      </c>
      <c r="CR170" s="21">
        <v>4</v>
      </c>
      <c r="CS170" s="21">
        <v>4.25</v>
      </c>
      <c r="CT170" s="21">
        <f t="shared" si="26"/>
        <v>0.25</v>
      </c>
      <c r="CU170" s="21" t="str">
        <f t="shared" si="27"/>
        <v>Y</v>
      </c>
      <c r="CV170" s="10">
        <v>3</v>
      </c>
      <c r="CW170" s="5">
        <v>5</v>
      </c>
      <c r="CX170" s="10">
        <v>3</v>
      </c>
      <c r="CY170" s="5">
        <v>5</v>
      </c>
      <c r="CZ170" s="10">
        <v>3</v>
      </c>
      <c r="DA170" s="5">
        <v>2</v>
      </c>
      <c r="DB170" s="10">
        <v>3</v>
      </c>
      <c r="DC170" s="5">
        <v>3</v>
      </c>
      <c r="DD170" s="21">
        <v>3</v>
      </c>
      <c r="DE170" s="21">
        <v>3.75</v>
      </c>
      <c r="DF170" s="21">
        <f t="shared" si="28"/>
        <v>0.75</v>
      </c>
      <c r="DG170" s="21" t="str">
        <f t="shared" si="29"/>
        <v>Y</v>
      </c>
      <c r="DH170">
        <v>147</v>
      </c>
      <c r="DI170" s="3">
        <v>44402.627083333333</v>
      </c>
    </row>
    <row r="171" spans="1:113" x14ac:dyDescent="0.35">
      <c r="A171" s="5" t="s">
        <v>1136</v>
      </c>
      <c r="B171" t="s">
        <v>71</v>
      </c>
      <c r="C171" t="s">
        <v>705</v>
      </c>
      <c r="D171" t="s">
        <v>63</v>
      </c>
      <c r="E171" s="6" t="s">
        <v>52</v>
      </c>
      <c r="F171" s="6" t="s">
        <v>77</v>
      </c>
      <c r="G171" s="6" t="s">
        <v>58</v>
      </c>
      <c r="H171" s="6" t="s">
        <v>116</v>
      </c>
      <c r="I171" s="6" t="s">
        <v>968</v>
      </c>
      <c r="J171" s="10">
        <v>7</v>
      </c>
      <c r="K171" s="5">
        <v>5</v>
      </c>
      <c r="L171" s="5">
        <v>5</v>
      </c>
      <c r="M171" s="5">
        <v>5</v>
      </c>
      <c r="N171" s="10">
        <v>4</v>
      </c>
      <c r="O171" s="5">
        <v>5</v>
      </c>
      <c r="P171" s="10">
        <v>2</v>
      </c>
      <c r="Q171" s="5">
        <v>5</v>
      </c>
      <c r="R171" s="10">
        <v>2</v>
      </c>
      <c r="S171" s="5">
        <v>5</v>
      </c>
      <c r="T171" s="10">
        <v>1</v>
      </c>
      <c r="U171" s="5">
        <v>4</v>
      </c>
      <c r="V171" s="10">
        <v>1</v>
      </c>
      <c r="W171" s="5">
        <v>5</v>
      </c>
      <c r="X171" s="10">
        <v>3</v>
      </c>
      <c r="Y171" s="5">
        <v>5</v>
      </c>
      <c r="Z171" s="10">
        <v>2</v>
      </c>
      <c r="AA171" s="5">
        <v>5</v>
      </c>
      <c r="AB171" s="10">
        <v>2</v>
      </c>
      <c r="AC171" s="5">
        <v>2</v>
      </c>
      <c r="AD171" s="10">
        <v>1</v>
      </c>
      <c r="AE171" s="5">
        <v>2</v>
      </c>
      <c r="AF171" s="10">
        <v>1</v>
      </c>
      <c r="AG171" s="5">
        <v>3</v>
      </c>
      <c r="AH171" s="10">
        <v>1</v>
      </c>
      <c r="AI171" s="5">
        <v>2</v>
      </c>
      <c r="AJ171" s="10">
        <v>2</v>
      </c>
      <c r="AK171" s="5">
        <v>5</v>
      </c>
      <c r="AL171" s="10">
        <v>3</v>
      </c>
      <c r="AM171" s="5">
        <v>3</v>
      </c>
      <c r="AN171" s="10">
        <v>2</v>
      </c>
      <c r="AO171" s="5">
        <v>3</v>
      </c>
      <c r="AP171" s="10">
        <v>2</v>
      </c>
      <c r="AQ171" s="5">
        <v>3</v>
      </c>
      <c r="AR171" s="10">
        <v>2</v>
      </c>
      <c r="AS171" s="5">
        <v>3</v>
      </c>
      <c r="AT171" s="21">
        <v>1.9375</v>
      </c>
      <c r="AU171" s="21">
        <v>3.75</v>
      </c>
      <c r="AV171" s="21">
        <f t="shared" si="20"/>
        <v>1.8125</v>
      </c>
      <c r="AW171" s="21" t="str">
        <f t="shared" si="21"/>
        <v>Y</v>
      </c>
      <c r="AX171" s="10">
        <v>2</v>
      </c>
      <c r="AY171" s="5">
        <v>4</v>
      </c>
      <c r="AZ171" s="10">
        <v>1</v>
      </c>
      <c r="BA171" s="5">
        <v>3</v>
      </c>
      <c r="BB171" s="10">
        <v>5</v>
      </c>
      <c r="BC171" s="5">
        <v>5</v>
      </c>
      <c r="BD171" s="10">
        <v>1</v>
      </c>
      <c r="BE171" s="5">
        <v>3</v>
      </c>
      <c r="BF171" s="10">
        <v>1</v>
      </c>
      <c r="BG171" s="5">
        <v>4</v>
      </c>
      <c r="BH171" s="21">
        <v>2</v>
      </c>
      <c r="BI171" s="21">
        <v>3.8</v>
      </c>
      <c r="BJ171" s="21">
        <f t="shared" si="22"/>
        <v>1.7999999999999998</v>
      </c>
      <c r="BK171" s="21" t="str">
        <f t="shared" si="23"/>
        <v>Y</v>
      </c>
      <c r="BL171" s="10">
        <v>2</v>
      </c>
      <c r="BM171" s="5">
        <v>3</v>
      </c>
      <c r="BN171" s="10">
        <v>5</v>
      </c>
      <c r="BO171" s="5">
        <v>5</v>
      </c>
      <c r="BP171" s="10">
        <v>1</v>
      </c>
      <c r="BQ171" s="5">
        <v>3</v>
      </c>
      <c r="BR171" s="10">
        <v>4</v>
      </c>
      <c r="BS171" s="5">
        <v>5</v>
      </c>
      <c r="BT171" s="10">
        <v>2</v>
      </c>
      <c r="BU171" s="5">
        <v>3</v>
      </c>
      <c r="BV171" s="10">
        <v>3</v>
      </c>
      <c r="BW171" s="5">
        <v>3</v>
      </c>
      <c r="BX171" s="10">
        <v>3</v>
      </c>
      <c r="BY171" s="5">
        <v>3</v>
      </c>
      <c r="BZ171" s="10">
        <v>3</v>
      </c>
      <c r="CA171" s="5">
        <v>3</v>
      </c>
      <c r="CB171" s="10">
        <v>3</v>
      </c>
      <c r="CC171" s="5">
        <v>3</v>
      </c>
      <c r="CD171" s="10">
        <v>3</v>
      </c>
      <c r="CE171" s="5">
        <v>3</v>
      </c>
      <c r="CF171" s="21">
        <v>2.9</v>
      </c>
      <c r="CG171" s="21">
        <v>3.4</v>
      </c>
      <c r="CH171" s="21">
        <f t="shared" si="24"/>
        <v>0.5</v>
      </c>
      <c r="CI171" s="21" t="str">
        <f t="shared" si="25"/>
        <v>Y</v>
      </c>
      <c r="CJ171" s="10">
        <v>2</v>
      </c>
      <c r="CK171" s="5">
        <v>4</v>
      </c>
      <c r="CL171" s="10">
        <v>2</v>
      </c>
      <c r="CM171" s="5">
        <v>3</v>
      </c>
      <c r="CN171" s="10">
        <v>2</v>
      </c>
      <c r="CO171" s="5">
        <v>4</v>
      </c>
      <c r="CP171" s="10">
        <v>2</v>
      </c>
      <c r="CQ171" s="5">
        <v>4</v>
      </c>
      <c r="CR171" s="21">
        <v>2</v>
      </c>
      <c r="CS171" s="21">
        <v>3.75</v>
      </c>
      <c r="CT171" s="21">
        <f t="shared" si="26"/>
        <v>1.75</v>
      </c>
      <c r="CU171" s="21" t="str">
        <f t="shared" si="27"/>
        <v>Y</v>
      </c>
      <c r="CV171" s="10">
        <v>4</v>
      </c>
      <c r="CW171" s="5">
        <v>2</v>
      </c>
      <c r="CX171" s="10">
        <v>4</v>
      </c>
      <c r="CY171" s="5">
        <v>3</v>
      </c>
      <c r="CZ171" s="10">
        <v>1</v>
      </c>
      <c r="DA171" s="5">
        <v>1</v>
      </c>
      <c r="DB171" s="10">
        <v>5</v>
      </c>
      <c r="DC171" s="5">
        <v>3</v>
      </c>
      <c r="DD171" s="21">
        <v>3.5</v>
      </c>
      <c r="DE171" s="21">
        <v>2</v>
      </c>
      <c r="DF171" s="21">
        <f t="shared" si="28"/>
        <v>-1.5</v>
      </c>
      <c r="DG171" s="21" t="str">
        <f t="shared" si="29"/>
        <v>N</v>
      </c>
      <c r="DH171">
        <v>152</v>
      </c>
      <c r="DI171" s="3">
        <v>44402.643750000003</v>
      </c>
    </row>
    <row r="172" spans="1:113" x14ac:dyDescent="0.35">
      <c r="A172" s="5" t="s">
        <v>1137</v>
      </c>
      <c r="B172" t="s">
        <v>71</v>
      </c>
      <c r="C172" t="s">
        <v>702</v>
      </c>
      <c r="D172" t="s">
        <v>56</v>
      </c>
      <c r="E172" s="6" t="s">
        <v>52</v>
      </c>
      <c r="F172" s="6" t="s">
        <v>77</v>
      </c>
      <c r="G172" s="6" t="s">
        <v>58</v>
      </c>
      <c r="H172" s="6" t="s">
        <v>59</v>
      </c>
      <c r="I172" s="6" t="s">
        <v>968</v>
      </c>
      <c r="J172" s="10">
        <v>7</v>
      </c>
      <c r="K172" s="5">
        <v>3</v>
      </c>
      <c r="L172" s="5">
        <v>3</v>
      </c>
      <c r="M172" s="5">
        <v>3</v>
      </c>
      <c r="N172" s="10">
        <v>4</v>
      </c>
      <c r="O172" s="5">
        <v>4</v>
      </c>
      <c r="P172" s="10">
        <v>5</v>
      </c>
      <c r="Q172" s="5">
        <v>5</v>
      </c>
      <c r="R172" s="10">
        <v>4</v>
      </c>
      <c r="S172" s="5">
        <v>5</v>
      </c>
      <c r="T172" s="10">
        <v>5</v>
      </c>
      <c r="U172" s="5">
        <v>5</v>
      </c>
      <c r="V172" s="10">
        <v>3</v>
      </c>
      <c r="W172" s="5">
        <v>2</v>
      </c>
      <c r="X172" s="10">
        <v>4</v>
      </c>
      <c r="Y172" s="5">
        <v>4</v>
      </c>
      <c r="Z172" s="10">
        <v>4</v>
      </c>
      <c r="AA172" s="5">
        <v>4</v>
      </c>
      <c r="AB172" s="10">
        <v>2</v>
      </c>
      <c r="AC172" s="5">
        <v>2</v>
      </c>
      <c r="AD172" s="10">
        <v>4</v>
      </c>
      <c r="AE172" s="5">
        <v>4</v>
      </c>
      <c r="AF172" s="10">
        <v>2</v>
      </c>
      <c r="AG172" s="5">
        <v>2</v>
      </c>
      <c r="AH172" s="10">
        <v>2</v>
      </c>
      <c r="AI172" s="5">
        <v>5</v>
      </c>
      <c r="AJ172" s="10">
        <v>4</v>
      </c>
      <c r="AK172" s="5">
        <v>4</v>
      </c>
      <c r="AL172" s="10">
        <v>4</v>
      </c>
      <c r="AM172" s="5">
        <v>5</v>
      </c>
      <c r="AN172" s="10">
        <v>5</v>
      </c>
      <c r="AO172" s="5">
        <v>5</v>
      </c>
      <c r="AP172" s="10">
        <v>5</v>
      </c>
      <c r="AQ172" s="5">
        <v>5</v>
      </c>
      <c r="AR172" s="10">
        <v>4</v>
      </c>
      <c r="AS172" s="5">
        <v>4</v>
      </c>
      <c r="AT172" s="21">
        <v>3.8125</v>
      </c>
      <c r="AU172" s="21">
        <v>4.0625</v>
      </c>
      <c r="AV172" s="21">
        <f t="shared" si="20"/>
        <v>0.25</v>
      </c>
      <c r="AW172" s="21" t="str">
        <f t="shared" si="21"/>
        <v>Y</v>
      </c>
      <c r="AX172" s="10">
        <v>2</v>
      </c>
      <c r="AY172" s="5">
        <v>3</v>
      </c>
      <c r="AZ172" s="10">
        <v>2</v>
      </c>
      <c r="BA172" s="5">
        <v>2</v>
      </c>
      <c r="BB172" s="10">
        <v>2</v>
      </c>
      <c r="BC172" s="5">
        <v>4</v>
      </c>
      <c r="BD172" s="10">
        <v>2</v>
      </c>
      <c r="BE172" s="5">
        <v>2</v>
      </c>
      <c r="BF172" s="10">
        <v>4</v>
      </c>
      <c r="BG172" s="5">
        <v>5</v>
      </c>
      <c r="BH172" s="21">
        <v>2.4</v>
      </c>
      <c r="BI172" s="21">
        <v>3.2</v>
      </c>
      <c r="BJ172" s="21">
        <f t="shared" si="22"/>
        <v>0.80000000000000027</v>
      </c>
      <c r="BK172" s="21" t="str">
        <f t="shared" si="23"/>
        <v>Y</v>
      </c>
      <c r="BL172" s="10">
        <v>5</v>
      </c>
      <c r="BM172" s="5">
        <v>5</v>
      </c>
      <c r="BN172" s="10">
        <v>4</v>
      </c>
      <c r="BO172" s="5">
        <v>4</v>
      </c>
      <c r="BP172" s="10">
        <v>5</v>
      </c>
      <c r="BQ172" s="5">
        <v>5</v>
      </c>
      <c r="BR172" s="10">
        <v>4</v>
      </c>
      <c r="BS172" s="5">
        <v>5</v>
      </c>
      <c r="BT172" s="10">
        <v>4</v>
      </c>
      <c r="BU172" s="5">
        <v>4</v>
      </c>
      <c r="BV172" s="10">
        <v>4</v>
      </c>
      <c r="BW172" s="5">
        <v>4</v>
      </c>
      <c r="BX172" s="10">
        <v>5</v>
      </c>
      <c r="BY172" s="5">
        <v>5</v>
      </c>
      <c r="BZ172" s="10">
        <v>4</v>
      </c>
      <c r="CA172" s="5">
        <v>4</v>
      </c>
      <c r="CB172" s="10">
        <v>5</v>
      </c>
      <c r="CC172" s="5">
        <v>5</v>
      </c>
      <c r="CD172" s="10">
        <v>4</v>
      </c>
      <c r="CE172" s="5">
        <v>4</v>
      </c>
      <c r="CF172" s="21">
        <v>4.4000000000000004</v>
      </c>
      <c r="CG172" s="21">
        <v>4.5</v>
      </c>
      <c r="CH172" s="21">
        <f t="shared" si="24"/>
        <v>9.9999999999999645E-2</v>
      </c>
      <c r="CI172" s="21" t="str">
        <f t="shared" si="25"/>
        <v>Y</v>
      </c>
      <c r="CJ172" s="10">
        <v>2</v>
      </c>
      <c r="CK172" s="5">
        <v>5</v>
      </c>
      <c r="CL172" s="10">
        <v>4</v>
      </c>
      <c r="CM172" s="5">
        <v>4</v>
      </c>
      <c r="CN172" s="10">
        <v>4</v>
      </c>
      <c r="CO172" s="5">
        <v>4</v>
      </c>
      <c r="CP172" s="10">
        <v>4</v>
      </c>
      <c r="CQ172" s="5">
        <v>4</v>
      </c>
      <c r="CR172" s="21">
        <v>3.5</v>
      </c>
      <c r="CS172" s="21">
        <v>4.25</v>
      </c>
      <c r="CT172" s="21">
        <f t="shared" si="26"/>
        <v>0.75</v>
      </c>
      <c r="CU172" s="21" t="str">
        <f t="shared" si="27"/>
        <v>Y</v>
      </c>
      <c r="CV172" s="10">
        <v>3</v>
      </c>
      <c r="CW172" s="5">
        <v>2</v>
      </c>
      <c r="CX172" s="10">
        <v>3</v>
      </c>
      <c r="CY172" s="5">
        <v>2</v>
      </c>
      <c r="CZ172" s="10">
        <v>4</v>
      </c>
      <c r="DA172" s="5">
        <v>4</v>
      </c>
      <c r="DB172" s="10">
        <v>1</v>
      </c>
      <c r="DC172" s="5">
        <v>2</v>
      </c>
      <c r="DD172" s="21">
        <v>2.75</v>
      </c>
      <c r="DE172" s="21">
        <v>2.75</v>
      </c>
      <c r="DF172" s="21">
        <f t="shared" si="28"/>
        <v>0</v>
      </c>
      <c r="DG172" s="21" t="str">
        <f t="shared" si="29"/>
        <v>N</v>
      </c>
      <c r="DH172">
        <v>920</v>
      </c>
      <c r="DI172" s="3">
        <v>44441.622916666667</v>
      </c>
    </row>
    <row r="173" spans="1:113" x14ac:dyDescent="0.35">
      <c r="A173" s="5" t="s">
        <v>1138</v>
      </c>
      <c r="B173" t="s">
        <v>71</v>
      </c>
      <c r="C173" t="s">
        <v>702</v>
      </c>
      <c r="D173" t="s">
        <v>56</v>
      </c>
      <c r="E173" s="6" t="s">
        <v>52</v>
      </c>
      <c r="F173" s="6" t="s">
        <v>77</v>
      </c>
      <c r="G173" s="6" t="s">
        <v>58</v>
      </c>
      <c r="H173" s="6" t="s">
        <v>74</v>
      </c>
      <c r="I173" s="6" t="s">
        <v>968</v>
      </c>
      <c r="J173" s="10">
        <v>7</v>
      </c>
      <c r="K173" s="5">
        <v>5</v>
      </c>
      <c r="L173" s="5">
        <v>5</v>
      </c>
      <c r="M173" s="5">
        <v>5</v>
      </c>
      <c r="N173" s="10">
        <v>5</v>
      </c>
      <c r="O173" s="5">
        <v>5</v>
      </c>
      <c r="P173" s="10">
        <v>5</v>
      </c>
      <c r="Q173" s="5">
        <v>5</v>
      </c>
      <c r="R173" s="10">
        <v>5</v>
      </c>
      <c r="S173" s="5">
        <v>5</v>
      </c>
      <c r="T173" s="10">
        <v>4</v>
      </c>
      <c r="U173" s="5">
        <v>5</v>
      </c>
      <c r="V173" s="10">
        <v>5</v>
      </c>
      <c r="W173" s="5">
        <v>5</v>
      </c>
      <c r="X173" s="10">
        <v>5</v>
      </c>
      <c r="Y173" s="5">
        <v>5</v>
      </c>
      <c r="Z173" s="10">
        <v>5</v>
      </c>
      <c r="AA173" s="5">
        <v>5</v>
      </c>
      <c r="AB173" s="10">
        <v>2</v>
      </c>
      <c r="AC173" s="5">
        <v>1</v>
      </c>
      <c r="AD173" s="10">
        <v>3</v>
      </c>
      <c r="AE173" s="5">
        <v>5</v>
      </c>
      <c r="AF173" s="10">
        <v>2</v>
      </c>
      <c r="AG173" s="5">
        <v>3</v>
      </c>
      <c r="AH173" s="10">
        <v>4</v>
      </c>
      <c r="AI173" s="5">
        <v>5</v>
      </c>
      <c r="AJ173" s="10">
        <v>5</v>
      </c>
      <c r="AK173" s="5">
        <v>5</v>
      </c>
      <c r="AL173" s="10">
        <v>5</v>
      </c>
      <c r="AM173" s="5">
        <v>5</v>
      </c>
      <c r="AN173" s="10">
        <v>5</v>
      </c>
      <c r="AO173" s="5">
        <v>5</v>
      </c>
      <c r="AP173" s="10">
        <v>5</v>
      </c>
      <c r="AQ173" s="5">
        <v>5</v>
      </c>
      <c r="AR173" s="10">
        <v>4</v>
      </c>
      <c r="AS173" s="5">
        <v>5</v>
      </c>
      <c r="AT173" s="21">
        <v>4.3125</v>
      </c>
      <c r="AU173" s="21">
        <v>4.625</v>
      </c>
      <c r="AV173" s="21">
        <f t="shared" si="20"/>
        <v>0.3125</v>
      </c>
      <c r="AW173" s="21" t="str">
        <f t="shared" si="21"/>
        <v>Y</v>
      </c>
      <c r="AX173" s="10">
        <v>5</v>
      </c>
      <c r="AY173" s="5">
        <v>5</v>
      </c>
      <c r="AZ173" s="10">
        <v>3</v>
      </c>
      <c r="BA173" s="5">
        <v>4</v>
      </c>
      <c r="BB173" s="10">
        <v>3</v>
      </c>
      <c r="BC173" s="5">
        <v>2</v>
      </c>
      <c r="BD173" s="10">
        <v>3</v>
      </c>
      <c r="BE173" s="5">
        <v>3</v>
      </c>
      <c r="BF173" s="10">
        <v>4</v>
      </c>
      <c r="BG173" s="5">
        <v>4</v>
      </c>
      <c r="BH173" s="21">
        <v>3.6</v>
      </c>
      <c r="BI173" s="21">
        <v>3.6</v>
      </c>
      <c r="BJ173" s="21">
        <f t="shared" si="22"/>
        <v>0</v>
      </c>
      <c r="BK173" s="21" t="str">
        <f t="shared" si="23"/>
        <v>N</v>
      </c>
      <c r="BL173" s="10">
        <v>5</v>
      </c>
      <c r="BM173" s="5">
        <v>5</v>
      </c>
      <c r="BN173" s="10">
        <v>5</v>
      </c>
      <c r="BO173" s="5">
        <v>5</v>
      </c>
      <c r="BP173" s="10">
        <v>5</v>
      </c>
      <c r="BQ173" s="5">
        <v>5</v>
      </c>
      <c r="BR173" s="10">
        <v>5</v>
      </c>
      <c r="BS173" s="5">
        <v>5</v>
      </c>
      <c r="BT173" s="10">
        <v>4</v>
      </c>
      <c r="BU173" s="5">
        <v>1</v>
      </c>
      <c r="BV173" s="10">
        <v>4</v>
      </c>
      <c r="BW173" s="5">
        <v>5</v>
      </c>
      <c r="BX173" s="10">
        <v>4</v>
      </c>
      <c r="BY173" s="5">
        <v>5</v>
      </c>
      <c r="BZ173" s="10">
        <v>4</v>
      </c>
      <c r="CA173" s="5">
        <v>5</v>
      </c>
      <c r="CB173" s="10">
        <v>4</v>
      </c>
      <c r="CC173" s="5">
        <v>5</v>
      </c>
      <c r="CD173" s="10">
        <v>3</v>
      </c>
      <c r="CE173" s="5">
        <v>4</v>
      </c>
      <c r="CF173" s="21">
        <v>4.3</v>
      </c>
      <c r="CG173" s="21">
        <v>4.4000000000000004</v>
      </c>
      <c r="CH173" s="21">
        <f t="shared" si="24"/>
        <v>0.10000000000000053</v>
      </c>
      <c r="CI173" s="21" t="str">
        <f t="shared" si="25"/>
        <v>Y</v>
      </c>
      <c r="CJ173" s="10">
        <v>2</v>
      </c>
      <c r="CK173" s="5">
        <v>4</v>
      </c>
      <c r="CL173" s="10">
        <v>5</v>
      </c>
      <c r="CM173" s="5">
        <v>4</v>
      </c>
      <c r="CN173" s="10">
        <v>3</v>
      </c>
      <c r="CO173" s="5">
        <v>4</v>
      </c>
      <c r="CP173" s="10">
        <v>4</v>
      </c>
      <c r="CQ173" s="5">
        <v>4</v>
      </c>
      <c r="CR173" s="21">
        <v>3.5</v>
      </c>
      <c r="CS173" s="21">
        <v>4</v>
      </c>
      <c r="CT173" s="21">
        <f t="shared" si="26"/>
        <v>0.5</v>
      </c>
      <c r="CU173" s="21" t="str">
        <f t="shared" si="27"/>
        <v>Y</v>
      </c>
      <c r="CV173" s="10">
        <v>5</v>
      </c>
      <c r="CW173" s="5">
        <v>5</v>
      </c>
      <c r="CX173" s="10">
        <v>5</v>
      </c>
      <c r="CY173" s="5">
        <v>5</v>
      </c>
      <c r="CZ173" s="10">
        <v>5</v>
      </c>
      <c r="DA173" s="5">
        <v>5</v>
      </c>
      <c r="DB173" s="10">
        <v>2</v>
      </c>
      <c r="DC173" s="5">
        <v>3</v>
      </c>
      <c r="DD173" s="21">
        <v>4.25</v>
      </c>
      <c r="DE173" s="21">
        <v>4.5</v>
      </c>
      <c r="DF173" s="21">
        <f t="shared" si="28"/>
        <v>0.25</v>
      </c>
      <c r="DG173" s="21" t="str">
        <f t="shared" si="29"/>
        <v>Y</v>
      </c>
      <c r="DH173">
        <v>905</v>
      </c>
      <c r="DI173" s="3">
        <v>44441.515277777777</v>
      </c>
    </row>
    <row r="174" spans="1:113" x14ac:dyDescent="0.35">
      <c r="A174" s="5" t="s">
        <v>1139</v>
      </c>
      <c r="B174" t="s">
        <v>71</v>
      </c>
      <c r="C174" t="s">
        <v>702</v>
      </c>
      <c r="D174" t="s">
        <v>56</v>
      </c>
      <c r="E174" s="6" t="s">
        <v>58</v>
      </c>
      <c r="F174" s="6" t="s">
        <v>73</v>
      </c>
      <c r="G174" s="6" t="s">
        <v>58</v>
      </c>
      <c r="H174" s="6" t="s">
        <v>59</v>
      </c>
      <c r="I174" s="6" t="s">
        <v>968</v>
      </c>
      <c r="J174" s="10">
        <v>3</v>
      </c>
      <c r="K174" s="5">
        <v>5</v>
      </c>
      <c r="L174" s="5">
        <v>5</v>
      </c>
      <c r="M174" s="5">
        <v>5</v>
      </c>
      <c r="N174" s="10">
        <v>3</v>
      </c>
      <c r="O174" s="5">
        <v>4</v>
      </c>
      <c r="P174" s="10">
        <v>3</v>
      </c>
      <c r="Q174" s="5">
        <v>4</v>
      </c>
      <c r="R174" s="10">
        <v>4</v>
      </c>
      <c r="S174" s="5">
        <v>5</v>
      </c>
      <c r="T174" s="10">
        <v>4</v>
      </c>
      <c r="U174" s="5">
        <v>4</v>
      </c>
      <c r="V174" s="10">
        <v>4</v>
      </c>
      <c r="W174" s="5">
        <v>3</v>
      </c>
      <c r="X174" s="10">
        <v>4</v>
      </c>
      <c r="Y174" s="5">
        <v>4</v>
      </c>
      <c r="Z174" s="10">
        <v>5</v>
      </c>
      <c r="AA174" s="5">
        <v>5</v>
      </c>
      <c r="AB174" s="10">
        <v>3</v>
      </c>
      <c r="AC174" s="5">
        <v>3</v>
      </c>
      <c r="AD174" s="10">
        <v>3</v>
      </c>
      <c r="AE174" s="5">
        <v>5</v>
      </c>
      <c r="AF174" s="10">
        <v>4</v>
      </c>
      <c r="AG174" s="5">
        <v>4</v>
      </c>
      <c r="AH174" s="10">
        <v>3</v>
      </c>
      <c r="AI174" s="5">
        <v>4</v>
      </c>
      <c r="AJ174" s="10">
        <v>5</v>
      </c>
      <c r="AK174" s="5">
        <v>5</v>
      </c>
      <c r="AL174" s="10">
        <v>4</v>
      </c>
      <c r="AM174" s="5">
        <v>5</v>
      </c>
      <c r="AN174" s="10">
        <v>3</v>
      </c>
      <c r="AO174" s="5">
        <v>4</v>
      </c>
      <c r="AP174" s="10">
        <v>4</v>
      </c>
      <c r="AQ174" s="5">
        <v>4</v>
      </c>
      <c r="AR174" s="10">
        <v>3</v>
      </c>
      <c r="AS174" s="5">
        <v>4</v>
      </c>
      <c r="AT174" s="21">
        <v>3.6875</v>
      </c>
      <c r="AU174" s="21">
        <v>4.1875</v>
      </c>
      <c r="AV174" s="21">
        <f t="shared" si="20"/>
        <v>0.5</v>
      </c>
      <c r="AW174" s="21" t="str">
        <f t="shared" si="21"/>
        <v>Y</v>
      </c>
      <c r="AX174" s="10">
        <v>4</v>
      </c>
      <c r="AY174" s="5">
        <v>5</v>
      </c>
      <c r="AZ174" s="10">
        <v>2</v>
      </c>
      <c r="BA174" s="5">
        <v>2</v>
      </c>
      <c r="BB174" s="10">
        <v>4</v>
      </c>
      <c r="BC174" s="5">
        <v>4</v>
      </c>
      <c r="BD174" s="10">
        <v>4</v>
      </c>
      <c r="BE174" s="5">
        <v>2</v>
      </c>
      <c r="BF174" s="10">
        <v>4</v>
      </c>
      <c r="BG174" s="5">
        <v>4</v>
      </c>
      <c r="BH174" s="21">
        <v>3.6</v>
      </c>
      <c r="BI174" s="21">
        <v>3.4</v>
      </c>
      <c r="BJ174" s="21">
        <f t="shared" si="22"/>
        <v>-0.20000000000000018</v>
      </c>
      <c r="BK174" s="21" t="str">
        <f t="shared" si="23"/>
        <v>N</v>
      </c>
      <c r="BL174" s="10">
        <v>4</v>
      </c>
      <c r="BM174" s="5">
        <v>5</v>
      </c>
      <c r="BN174" s="10">
        <v>4</v>
      </c>
      <c r="BO174" s="5">
        <v>3</v>
      </c>
      <c r="BP174" s="10">
        <v>4</v>
      </c>
      <c r="BQ174" s="5">
        <v>5</v>
      </c>
      <c r="BR174" s="10">
        <v>5</v>
      </c>
      <c r="BS174" s="5">
        <v>5</v>
      </c>
      <c r="BT174" s="10">
        <v>3</v>
      </c>
      <c r="BU174" s="5">
        <v>4</v>
      </c>
      <c r="BV174" s="10">
        <v>4</v>
      </c>
      <c r="BW174" s="5">
        <v>4</v>
      </c>
      <c r="BX174" s="10">
        <v>3</v>
      </c>
      <c r="BY174" s="5">
        <v>4</v>
      </c>
      <c r="BZ174" s="10">
        <v>3</v>
      </c>
      <c r="CA174" s="5">
        <v>3</v>
      </c>
      <c r="CB174" s="10">
        <v>3</v>
      </c>
      <c r="CC174" s="5">
        <v>3</v>
      </c>
      <c r="CD174" s="10">
        <v>3</v>
      </c>
      <c r="CE174" s="5">
        <v>3</v>
      </c>
      <c r="CF174" s="21">
        <v>3.6</v>
      </c>
      <c r="CG174" s="21">
        <v>3.9</v>
      </c>
      <c r="CH174" s="21">
        <f t="shared" si="24"/>
        <v>0.29999999999999982</v>
      </c>
      <c r="CI174" s="21" t="str">
        <f t="shared" si="25"/>
        <v>Y</v>
      </c>
      <c r="CJ174" s="10">
        <v>2</v>
      </c>
      <c r="CK174" s="5">
        <v>4</v>
      </c>
      <c r="CL174" s="10">
        <v>4</v>
      </c>
      <c r="CM174" s="5">
        <v>4</v>
      </c>
      <c r="CN174" s="10">
        <v>3</v>
      </c>
      <c r="CO174" s="5">
        <v>4</v>
      </c>
      <c r="CP174" s="10">
        <v>4</v>
      </c>
      <c r="CQ174" s="5">
        <v>5</v>
      </c>
      <c r="CR174" s="21">
        <v>3.25</v>
      </c>
      <c r="CS174" s="21">
        <v>4.25</v>
      </c>
      <c r="CT174" s="21">
        <f t="shared" si="26"/>
        <v>1</v>
      </c>
      <c r="CU174" s="21" t="str">
        <f t="shared" si="27"/>
        <v>Y</v>
      </c>
      <c r="CV174" s="10">
        <v>4</v>
      </c>
      <c r="CW174" s="5">
        <v>4</v>
      </c>
      <c r="CX174" s="10">
        <v>5</v>
      </c>
      <c r="CY174" s="5">
        <v>5</v>
      </c>
      <c r="CZ174" s="10">
        <v>3</v>
      </c>
      <c r="DA174" s="5">
        <v>3</v>
      </c>
      <c r="DB174" s="10">
        <v>4</v>
      </c>
      <c r="DC174" s="5">
        <v>3</v>
      </c>
      <c r="DD174" s="21">
        <v>4</v>
      </c>
      <c r="DE174" s="21">
        <v>3.75</v>
      </c>
      <c r="DF174" s="21">
        <f t="shared" si="28"/>
        <v>-0.25</v>
      </c>
      <c r="DG174" s="21" t="str">
        <f t="shared" si="29"/>
        <v>N</v>
      </c>
      <c r="DH174">
        <v>878</v>
      </c>
      <c r="DI174" s="3">
        <v>44441.436805555553</v>
      </c>
    </row>
    <row r="175" spans="1:113" x14ac:dyDescent="0.35">
      <c r="A175" s="5" t="s">
        <v>1140</v>
      </c>
      <c r="B175" t="s">
        <v>71</v>
      </c>
      <c r="C175" t="s">
        <v>705</v>
      </c>
      <c r="D175" t="s">
        <v>63</v>
      </c>
      <c r="E175" s="6" t="s">
        <v>52</v>
      </c>
      <c r="F175" s="6" t="s">
        <v>77</v>
      </c>
      <c r="G175" s="6" t="s">
        <v>58</v>
      </c>
      <c r="H175" s="6" t="s">
        <v>59</v>
      </c>
      <c r="I175" s="6" t="s">
        <v>968</v>
      </c>
      <c r="J175" s="10">
        <v>7</v>
      </c>
      <c r="K175" s="5">
        <v>5</v>
      </c>
      <c r="L175" s="5">
        <v>5</v>
      </c>
      <c r="M175" s="5">
        <v>5</v>
      </c>
      <c r="N175" s="10">
        <v>3</v>
      </c>
      <c r="O175" s="5">
        <v>5</v>
      </c>
      <c r="P175" s="10">
        <v>3</v>
      </c>
      <c r="Q175" s="5">
        <v>5</v>
      </c>
      <c r="R175" s="10">
        <v>3</v>
      </c>
      <c r="S175" s="5">
        <v>5</v>
      </c>
      <c r="T175" s="10">
        <v>3</v>
      </c>
      <c r="U175" s="5">
        <v>4</v>
      </c>
      <c r="V175" s="10">
        <v>3</v>
      </c>
      <c r="W175" s="5">
        <v>5</v>
      </c>
      <c r="X175" s="10">
        <v>3</v>
      </c>
      <c r="Y175" s="5">
        <v>5</v>
      </c>
      <c r="Z175" s="10">
        <v>3</v>
      </c>
      <c r="AA175" s="5">
        <v>5</v>
      </c>
      <c r="AB175" s="10">
        <v>3</v>
      </c>
      <c r="AC175" s="5">
        <v>5</v>
      </c>
      <c r="AD175" s="10">
        <v>3</v>
      </c>
      <c r="AE175" s="5">
        <v>5</v>
      </c>
      <c r="AF175" s="10">
        <v>3</v>
      </c>
      <c r="AG175" s="5">
        <v>4</v>
      </c>
      <c r="AH175" s="10">
        <v>3</v>
      </c>
      <c r="AI175" s="5">
        <v>4</v>
      </c>
      <c r="AJ175" s="10">
        <v>3</v>
      </c>
      <c r="AK175" s="5">
        <v>5</v>
      </c>
      <c r="AL175" s="10">
        <v>3</v>
      </c>
      <c r="AM175" s="5">
        <v>5</v>
      </c>
      <c r="AN175" s="10">
        <v>3</v>
      </c>
      <c r="AO175" s="5">
        <v>5</v>
      </c>
      <c r="AP175" s="10">
        <v>3</v>
      </c>
      <c r="AQ175" s="5">
        <v>5</v>
      </c>
      <c r="AR175" s="10">
        <v>3</v>
      </c>
      <c r="AS175" s="5">
        <v>5</v>
      </c>
      <c r="AT175" s="21">
        <v>3</v>
      </c>
      <c r="AU175" s="21">
        <v>4.8125</v>
      </c>
      <c r="AV175" s="21">
        <f t="shared" si="20"/>
        <v>1.8125</v>
      </c>
      <c r="AW175" s="21" t="str">
        <f t="shared" si="21"/>
        <v>Y</v>
      </c>
      <c r="AX175" s="10">
        <v>3</v>
      </c>
      <c r="AY175" s="5">
        <v>4</v>
      </c>
      <c r="AZ175" s="10">
        <v>3</v>
      </c>
      <c r="BA175" s="5">
        <v>5</v>
      </c>
      <c r="BB175" s="10">
        <v>3</v>
      </c>
      <c r="BC175" s="5">
        <v>4</v>
      </c>
      <c r="BD175" s="10">
        <v>3</v>
      </c>
      <c r="BE175" s="5">
        <v>2</v>
      </c>
      <c r="BF175" s="10">
        <v>3</v>
      </c>
      <c r="BG175" s="5">
        <v>4</v>
      </c>
      <c r="BH175" s="21">
        <v>3</v>
      </c>
      <c r="BI175" s="21">
        <v>3.8</v>
      </c>
      <c r="BJ175" s="21">
        <f t="shared" si="22"/>
        <v>0.79999999999999982</v>
      </c>
      <c r="BK175" s="21" t="str">
        <f t="shared" si="23"/>
        <v>Y</v>
      </c>
      <c r="BL175" s="10">
        <v>3</v>
      </c>
      <c r="BM175" s="5">
        <v>3</v>
      </c>
      <c r="BN175" s="10">
        <v>3</v>
      </c>
      <c r="BO175" s="5">
        <v>5</v>
      </c>
      <c r="BP175" s="10">
        <v>3</v>
      </c>
      <c r="BQ175" s="5">
        <v>4</v>
      </c>
      <c r="BR175" s="10">
        <v>3</v>
      </c>
      <c r="BS175" s="5">
        <v>5</v>
      </c>
      <c r="BT175" s="10">
        <v>3</v>
      </c>
      <c r="BU175" s="5">
        <v>5</v>
      </c>
      <c r="BV175" s="10">
        <v>3</v>
      </c>
      <c r="BW175" s="5">
        <v>5</v>
      </c>
      <c r="BX175" s="10">
        <v>3</v>
      </c>
      <c r="BY175" s="5">
        <v>5</v>
      </c>
      <c r="BZ175" s="10">
        <v>3</v>
      </c>
      <c r="CA175" s="5">
        <v>5</v>
      </c>
      <c r="CB175" s="10">
        <v>3</v>
      </c>
      <c r="CC175" s="5">
        <v>5</v>
      </c>
      <c r="CD175" s="10">
        <v>3</v>
      </c>
      <c r="CE175" s="5">
        <v>5</v>
      </c>
      <c r="CF175" s="21">
        <v>3</v>
      </c>
      <c r="CG175" s="21">
        <v>4.5</v>
      </c>
      <c r="CH175" s="21">
        <f t="shared" si="24"/>
        <v>1.5</v>
      </c>
      <c r="CI175" s="21" t="str">
        <f t="shared" si="25"/>
        <v>Y</v>
      </c>
      <c r="CJ175" s="10">
        <v>3</v>
      </c>
      <c r="CK175" s="5">
        <v>4</v>
      </c>
      <c r="CL175" s="10">
        <v>3</v>
      </c>
      <c r="CM175" s="5">
        <v>3</v>
      </c>
      <c r="CN175" s="10">
        <v>3</v>
      </c>
      <c r="CO175" s="5">
        <v>4</v>
      </c>
      <c r="CP175" s="10">
        <v>3</v>
      </c>
      <c r="CQ175" s="5">
        <v>4</v>
      </c>
      <c r="CR175" s="21">
        <v>3</v>
      </c>
      <c r="CS175" s="21">
        <v>3.75</v>
      </c>
      <c r="CT175" s="21">
        <f t="shared" si="26"/>
        <v>0.75</v>
      </c>
      <c r="CU175" s="21" t="str">
        <f t="shared" si="27"/>
        <v>Y</v>
      </c>
      <c r="CV175" s="10">
        <v>3</v>
      </c>
      <c r="CW175" s="5">
        <v>1</v>
      </c>
      <c r="CX175" s="10">
        <v>3</v>
      </c>
      <c r="CY175" s="5">
        <v>5</v>
      </c>
      <c r="CZ175" s="10">
        <v>3</v>
      </c>
      <c r="DA175" s="5">
        <v>1</v>
      </c>
      <c r="DB175" s="10">
        <v>3</v>
      </c>
      <c r="DC175" s="5">
        <v>3</v>
      </c>
      <c r="DD175" s="21">
        <v>3</v>
      </c>
      <c r="DE175" s="21">
        <v>2.25</v>
      </c>
      <c r="DF175" s="21">
        <f t="shared" si="28"/>
        <v>-0.75</v>
      </c>
      <c r="DG175" s="21" t="str">
        <f t="shared" si="29"/>
        <v>N</v>
      </c>
      <c r="DH175">
        <v>150</v>
      </c>
      <c r="DI175" s="3">
        <v>44402.637499999997</v>
      </c>
    </row>
    <row r="176" spans="1:113" x14ac:dyDescent="0.35">
      <c r="A176" s="5" t="s">
        <v>1141</v>
      </c>
      <c r="B176" t="s">
        <v>71</v>
      </c>
      <c r="C176" t="s">
        <v>705</v>
      </c>
      <c r="D176" t="s">
        <v>63</v>
      </c>
      <c r="E176" s="6" t="s">
        <v>52</v>
      </c>
      <c r="F176" s="6" t="s">
        <v>77</v>
      </c>
      <c r="G176" s="6" t="s">
        <v>58</v>
      </c>
      <c r="H176" s="6" t="s">
        <v>116</v>
      </c>
      <c r="I176" s="6" t="s">
        <v>968</v>
      </c>
      <c r="J176" s="10">
        <v>7</v>
      </c>
      <c r="K176" s="5">
        <v>5</v>
      </c>
      <c r="L176" s="5">
        <v>5</v>
      </c>
      <c r="M176" s="5">
        <v>5</v>
      </c>
      <c r="N176" s="10">
        <v>3</v>
      </c>
      <c r="O176" s="5">
        <v>5</v>
      </c>
      <c r="P176" s="10">
        <v>3</v>
      </c>
      <c r="Q176" s="5">
        <v>5</v>
      </c>
      <c r="R176" s="10">
        <v>3</v>
      </c>
      <c r="S176" s="5">
        <v>5</v>
      </c>
      <c r="T176" s="10">
        <v>3</v>
      </c>
      <c r="U176" s="5">
        <v>3</v>
      </c>
      <c r="V176" s="10">
        <v>3</v>
      </c>
      <c r="W176" s="5">
        <v>5</v>
      </c>
      <c r="X176" s="10">
        <v>3</v>
      </c>
      <c r="Y176" s="5">
        <v>5</v>
      </c>
      <c r="Z176" s="10">
        <v>3</v>
      </c>
      <c r="AA176" s="5">
        <v>5</v>
      </c>
      <c r="AB176" s="10">
        <v>3</v>
      </c>
      <c r="AC176" s="5">
        <v>5</v>
      </c>
      <c r="AD176" s="10">
        <v>3</v>
      </c>
      <c r="AE176" s="5">
        <v>2</v>
      </c>
      <c r="AF176" s="10">
        <v>3</v>
      </c>
      <c r="AG176" s="5">
        <v>2</v>
      </c>
      <c r="AH176" s="10">
        <v>3</v>
      </c>
      <c r="AI176" s="5">
        <v>2</v>
      </c>
      <c r="AJ176" s="10">
        <v>3</v>
      </c>
      <c r="AK176" s="5">
        <v>5</v>
      </c>
      <c r="AL176" s="10">
        <v>3</v>
      </c>
      <c r="AM176" s="5">
        <v>5</v>
      </c>
      <c r="AN176" s="10">
        <v>3</v>
      </c>
      <c r="AO176" s="5">
        <v>5</v>
      </c>
      <c r="AP176" s="10">
        <v>3</v>
      </c>
      <c r="AQ176" s="5">
        <v>5</v>
      </c>
      <c r="AR176" s="10">
        <v>3</v>
      </c>
      <c r="AS176" s="5">
        <v>5</v>
      </c>
      <c r="AT176" s="21">
        <v>3</v>
      </c>
      <c r="AU176" s="21">
        <v>4.3125</v>
      </c>
      <c r="AV176" s="21">
        <f t="shared" si="20"/>
        <v>1.3125</v>
      </c>
      <c r="AW176" s="21" t="str">
        <f t="shared" si="21"/>
        <v>Y</v>
      </c>
      <c r="AX176" s="10">
        <v>3</v>
      </c>
      <c r="AY176" s="5">
        <v>4</v>
      </c>
      <c r="AZ176" s="10">
        <v>3</v>
      </c>
      <c r="BA176" s="5">
        <v>5</v>
      </c>
      <c r="BB176" s="10">
        <v>3</v>
      </c>
      <c r="BC176" s="5">
        <v>5</v>
      </c>
      <c r="BD176" s="10">
        <v>3</v>
      </c>
      <c r="BE176" s="5">
        <v>4</v>
      </c>
      <c r="BF176" s="10">
        <v>3</v>
      </c>
      <c r="BG176" s="5">
        <v>2</v>
      </c>
      <c r="BH176" s="21">
        <v>3</v>
      </c>
      <c r="BI176" s="21">
        <v>4</v>
      </c>
      <c r="BJ176" s="21">
        <f t="shared" si="22"/>
        <v>1</v>
      </c>
      <c r="BK176" s="21" t="str">
        <f t="shared" si="23"/>
        <v>Y</v>
      </c>
      <c r="BL176" s="10">
        <v>3</v>
      </c>
      <c r="BM176" s="5">
        <v>3</v>
      </c>
      <c r="BN176" s="10">
        <v>3</v>
      </c>
      <c r="BO176" s="5">
        <v>4</v>
      </c>
      <c r="BP176" s="10">
        <v>3</v>
      </c>
      <c r="BQ176" s="5">
        <v>2</v>
      </c>
      <c r="BR176" s="10">
        <v>3</v>
      </c>
      <c r="BS176" s="5">
        <v>5</v>
      </c>
      <c r="BT176" s="10">
        <v>3</v>
      </c>
      <c r="BU176" s="5">
        <v>4</v>
      </c>
      <c r="BV176" s="10">
        <v>3</v>
      </c>
      <c r="BW176" s="5">
        <v>4</v>
      </c>
      <c r="BX176" s="10">
        <v>3</v>
      </c>
      <c r="BY176" s="5">
        <v>4</v>
      </c>
      <c r="BZ176" s="10">
        <v>3</v>
      </c>
      <c r="CA176" s="5">
        <v>4</v>
      </c>
      <c r="CB176" s="10">
        <v>3</v>
      </c>
      <c r="CC176" s="5">
        <v>4</v>
      </c>
      <c r="CD176" s="10">
        <v>3</v>
      </c>
      <c r="CE176" s="5">
        <v>4</v>
      </c>
      <c r="CF176" s="21">
        <v>3</v>
      </c>
      <c r="CG176" s="21">
        <v>3.7</v>
      </c>
      <c r="CH176" s="21">
        <f t="shared" si="24"/>
        <v>0.70000000000000018</v>
      </c>
      <c r="CI176" s="21" t="str">
        <f t="shared" si="25"/>
        <v>Y</v>
      </c>
      <c r="CJ176" s="10">
        <v>3</v>
      </c>
      <c r="CK176" s="5">
        <v>4</v>
      </c>
      <c r="CL176" s="10">
        <v>3</v>
      </c>
      <c r="CM176" s="5">
        <v>3</v>
      </c>
      <c r="CN176" s="10">
        <v>3</v>
      </c>
      <c r="CO176" s="5">
        <v>4</v>
      </c>
      <c r="CP176" s="10">
        <v>3</v>
      </c>
      <c r="CQ176" s="5">
        <v>4</v>
      </c>
      <c r="CR176" s="21">
        <v>3</v>
      </c>
      <c r="CS176" s="21">
        <v>3.75</v>
      </c>
      <c r="CT176" s="21">
        <f t="shared" si="26"/>
        <v>0.75</v>
      </c>
      <c r="CU176" s="21" t="str">
        <f t="shared" si="27"/>
        <v>Y</v>
      </c>
      <c r="CV176" s="10">
        <v>3</v>
      </c>
      <c r="CW176" s="5">
        <v>2</v>
      </c>
      <c r="CX176" s="10">
        <v>3</v>
      </c>
      <c r="CY176" s="5">
        <v>5</v>
      </c>
      <c r="CZ176" s="10">
        <v>3</v>
      </c>
      <c r="DA176" s="5">
        <v>1</v>
      </c>
      <c r="DB176" s="10">
        <v>3</v>
      </c>
      <c r="DC176" s="5">
        <v>2</v>
      </c>
      <c r="DD176" s="21">
        <v>3</v>
      </c>
      <c r="DE176" s="21">
        <v>3</v>
      </c>
      <c r="DF176" s="21">
        <f t="shared" si="28"/>
        <v>0</v>
      </c>
      <c r="DG176" s="21" t="str">
        <f t="shared" si="29"/>
        <v>N</v>
      </c>
      <c r="DH176">
        <v>148</v>
      </c>
      <c r="DI176" s="3">
        <v>44402.629861111112</v>
      </c>
    </row>
    <row r="177" spans="1:113" x14ac:dyDescent="0.35">
      <c r="A177" s="5" t="s">
        <v>1142</v>
      </c>
      <c r="B177" t="s">
        <v>71</v>
      </c>
      <c r="C177" t="s">
        <v>705</v>
      </c>
      <c r="D177" t="s">
        <v>63</v>
      </c>
      <c r="E177" s="6" t="s">
        <v>52</v>
      </c>
      <c r="F177" s="6" t="s">
        <v>77</v>
      </c>
      <c r="G177" s="6" t="s">
        <v>58</v>
      </c>
      <c r="H177" s="6" t="s">
        <v>59</v>
      </c>
      <c r="I177" s="6" t="s">
        <v>968</v>
      </c>
      <c r="J177" s="10">
        <v>5</v>
      </c>
      <c r="K177" s="5">
        <v>5</v>
      </c>
      <c r="L177" s="5">
        <v>5</v>
      </c>
      <c r="M177" s="5">
        <v>5</v>
      </c>
      <c r="N177" s="10">
        <v>3</v>
      </c>
      <c r="O177" s="5">
        <v>4</v>
      </c>
      <c r="P177" s="10">
        <v>3</v>
      </c>
      <c r="Q177" s="5">
        <v>4</v>
      </c>
      <c r="R177" s="10">
        <v>3</v>
      </c>
      <c r="S177" s="5">
        <v>4</v>
      </c>
      <c r="T177" s="10">
        <v>3</v>
      </c>
      <c r="U177" s="5">
        <v>4</v>
      </c>
      <c r="V177" s="10">
        <v>3</v>
      </c>
      <c r="W177" s="5">
        <v>4</v>
      </c>
      <c r="X177" s="10">
        <v>3</v>
      </c>
      <c r="Y177" s="5">
        <v>4</v>
      </c>
      <c r="Z177" s="10">
        <v>3</v>
      </c>
      <c r="AA177" s="5">
        <v>4</v>
      </c>
      <c r="AB177" s="10">
        <v>3</v>
      </c>
      <c r="AC177" s="5">
        <v>4</v>
      </c>
      <c r="AD177" s="10">
        <v>3</v>
      </c>
      <c r="AE177" s="5">
        <v>4</v>
      </c>
      <c r="AF177" s="10">
        <v>3</v>
      </c>
      <c r="AG177" s="5">
        <v>3</v>
      </c>
      <c r="AH177" s="10">
        <v>3</v>
      </c>
      <c r="AI177" s="5">
        <v>4</v>
      </c>
      <c r="AJ177" s="10">
        <v>3</v>
      </c>
      <c r="AK177" s="5">
        <v>4</v>
      </c>
      <c r="AL177" s="10">
        <v>5</v>
      </c>
      <c r="AM177" s="5">
        <v>4</v>
      </c>
      <c r="AN177" s="10">
        <v>5</v>
      </c>
      <c r="AO177" s="5">
        <v>4</v>
      </c>
      <c r="AP177" s="10">
        <v>4</v>
      </c>
      <c r="AQ177" s="5">
        <v>4</v>
      </c>
      <c r="AR177" s="10">
        <v>4</v>
      </c>
      <c r="AS177" s="5">
        <v>4</v>
      </c>
      <c r="AT177" s="21">
        <v>3.375</v>
      </c>
      <c r="AU177" s="21">
        <v>3.9375</v>
      </c>
      <c r="AV177" s="21">
        <f t="shared" si="20"/>
        <v>0.5625</v>
      </c>
      <c r="AW177" s="21" t="str">
        <f t="shared" si="21"/>
        <v>Y</v>
      </c>
      <c r="AX177" s="10">
        <v>3</v>
      </c>
      <c r="AY177" s="5">
        <v>4</v>
      </c>
      <c r="AZ177" s="10">
        <v>3</v>
      </c>
      <c r="BA177" s="5">
        <v>4</v>
      </c>
      <c r="BB177" s="10">
        <v>2</v>
      </c>
      <c r="BC177" s="5">
        <v>4</v>
      </c>
      <c r="BD177" s="10">
        <v>3</v>
      </c>
      <c r="BE177" s="5">
        <v>2</v>
      </c>
      <c r="BF177" s="10">
        <v>3</v>
      </c>
      <c r="BG177" s="5">
        <v>3</v>
      </c>
      <c r="BH177" s="21">
        <v>2.8</v>
      </c>
      <c r="BI177" s="21">
        <v>3.4</v>
      </c>
      <c r="BJ177" s="21">
        <f t="shared" si="22"/>
        <v>0.60000000000000009</v>
      </c>
      <c r="BK177" s="21" t="str">
        <f t="shared" si="23"/>
        <v>Y</v>
      </c>
      <c r="BL177" s="10">
        <v>3</v>
      </c>
      <c r="BM177" s="5">
        <v>3</v>
      </c>
      <c r="BN177" s="10">
        <v>3</v>
      </c>
      <c r="BO177" s="5">
        <v>4</v>
      </c>
      <c r="BP177" s="10">
        <v>3</v>
      </c>
      <c r="BQ177" s="5">
        <v>4</v>
      </c>
      <c r="BR177" s="10">
        <v>3</v>
      </c>
      <c r="BS177" s="5">
        <v>4</v>
      </c>
      <c r="BT177" s="10">
        <v>2</v>
      </c>
      <c r="BU177" s="5">
        <v>4</v>
      </c>
      <c r="BV177" s="10">
        <v>4</v>
      </c>
      <c r="BW177" s="5">
        <v>4</v>
      </c>
      <c r="BX177" s="10">
        <v>4</v>
      </c>
      <c r="BY177" s="5">
        <v>4</v>
      </c>
      <c r="BZ177" s="10">
        <v>4</v>
      </c>
      <c r="CA177" s="5">
        <v>4</v>
      </c>
      <c r="CB177" s="10">
        <v>4</v>
      </c>
      <c r="CC177" s="5">
        <v>4</v>
      </c>
      <c r="CD177" s="10">
        <v>4</v>
      </c>
      <c r="CE177" s="5">
        <v>4</v>
      </c>
      <c r="CF177" s="21">
        <v>3.4</v>
      </c>
      <c r="CG177" s="21">
        <v>3.9</v>
      </c>
      <c r="CH177" s="21">
        <f t="shared" si="24"/>
        <v>0.5</v>
      </c>
      <c r="CI177" s="21" t="str">
        <f t="shared" si="25"/>
        <v>Y</v>
      </c>
      <c r="CJ177" s="10">
        <v>3</v>
      </c>
      <c r="CK177" s="5">
        <v>3</v>
      </c>
      <c r="CL177" s="10">
        <v>3</v>
      </c>
      <c r="CM177" s="5">
        <v>4</v>
      </c>
      <c r="CN177" s="10">
        <v>3</v>
      </c>
      <c r="CO177" s="5">
        <v>4</v>
      </c>
      <c r="CP177" s="10">
        <v>3</v>
      </c>
      <c r="CQ177" s="5">
        <v>4</v>
      </c>
      <c r="CR177" s="21">
        <v>3</v>
      </c>
      <c r="CS177" s="21">
        <v>3.75</v>
      </c>
      <c r="CT177" s="21">
        <f t="shared" si="26"/>
        <v>0.75</v>
      </c>
      <c r="CU177" s="21" t="str">
        <f t="shared" si="27"/>
        <v>Y</v>
      </c>
      <c r="CV177" s="10">
        <v>3</v>
      </c>
      <c r="CW177" s="5">
        <v>4</v>
      </c>
      <c r="CX177" s="10">
        <v>3</v>
      </c>
      <c r="CY177" s="5">
        <v>4</v>
      </c>
      <c r="CZ177" s="10">
        <v>3</v>
      </c>
      <c r="DA177" s="5">
        <v>4</v>
      </c>
      <c r="DB177" s="10">
        <v>3</v>
      </c>
      <c r="DC177" s="5">
        <v>4</v>
      </c>
      <c r="DD177" s="21">
        <v>3</v>
      </c>
      <c r="DE177" s="21">
        <v>3.75</v>
      </c>
      <c r="DF177" s="21">
        <f t="shared" si="28"/>
        <v>0.75</v>
      </c>
      <c r="DG177" s="21" t="str">
        <f t="shared" si="29"/>
        <v>Y</v>
      </c>
      <c r="DH177">
        <v>145</v>
      </c>
      <c r="DI177" s="3">
        <v>44402.619444444441</v>
      </c>
    </row>
    <row r="178" spans="1:113" x14ac:dyDescent="0.35">
      <c r="A178" s="5" t="s">
        <v>1143</v>
      </c>
      <c r="B178" t="s">
        <v>71</v>
      </c>
      <c r="C178" t="s">
        <v>705</v>
      </c>
      <c r="D178" t="s">
        <v>63</v>
      </c>
      <c r="E178" s="6" t="s">
        <v>58</v>
      </c>
      <c r="F178" s="6" t="s">
        <v>73</v>
      </c>
      <c r="G178" s="6" t="s">
        <v>58</v>
      </c>
      <c r="H178" s="6" t="s">
        <v>74</v>
      </c>
      <c r="I178" s="6" t="s">
        <v>968</v>
      </c>
      <c r="J178" s="10">
        <v>4</v>
      </c>
      <c r="K178" s="5">
        <v>5</v>
      </c>
      <c r="L178" s="5">
        <v>5</v>
      </c>
      <c r="M178" s="5">
        <v>5</v>
      </c>
      <c r="N178" s="10">
        <v>3</v>
      </c>
      <c r="O178" s="5">
        <v>3</v>
      </c>
      <c r="P178" s="10">
        <v>3</v>
      </c>
      <c r="Q178" s="5">
        <v>3</v>
      </c>
      <c r="R178" s="10">
        <v>3</v>
      </c>
      <c r="S178" s="5">
        <v>3</v>
      </c>
      <c r="T178" s="10">
        <v>3</v>
      </c>
      <c r="U178" s="5">
        <v>3</v>
      </c>
      <c r="V178" s="10">
        <v>3</v>
      </c>
      <c r="W178" s="5">
        <v>3</v>
      </c>
      <c r="X178" s="10">
        <v>3</v>
      </c>
      <c r="Y178" s="5">
        <v>3</v>
      </c>
      <c r="Z178" s="10">
        <v>3</v>
      </c>
      <c r="AA178" s="5">
        <v>3</v>
      </c>
      <c r="AB178" s="10">
        <v>3</v>
      </c>
      <c r="AC178" s="5">
        <v>3</v>
      </c>
      <c r="AD178" s="10">
        <v>3</v>
      </c>
      <c r="AE178" s="5">
        <v>3</v>
      </c>
      <c r="AF178" s="10">
        <v>3</v>
      </c>
      <c r="AG178" s="5">
        <v>3</v>
      </c>
      <c r="AH178" s="10">
        <v>3</v>
      </c>
      <c r="AI178" s="5">
        <v>3</v>
      </c>
      <c r="AJ178" s="10">
        <v>3</v>
      </c>
      <c r="AK178" s="5">
        <v>3</v>
      </c>
      <c r="AL178" s="10">
        <v>3</v>
      </c>
      <c r="AM178" s="5">
        <v>3</v>
      </c>
      <c r="AN178" s="10">
        <v>3</v>
      </c>
      <c r="AO178" s="5">
        <v>3</v>
      </c>
      <c r="AP178" s="10">
        <v>3</v>
      </c>
      <c r="AQ178" s="5">
        <v>3</v>
      </c>
      <c r="AR178" s="10">
        <v>3</v>
      </c>
      <c r="AS178" s="5">
        <v>3</v>
      </c>
      <c r="AT178" s="21">
        <v>3</v>
      </c>
      <c r="AU178" s="21">
        <v>3</v>
      </c>
      <c r="AV178" s="21">
        <f t="shared" si="20"/>
        <v>0</v>
      </c>
      <c r="AW178" s="21" t="str">
        <f t="shared" si="21"/>
        <v>N</v>
      </c>
      <c r="AX178" s="10">
        <v>3</v>
      </c>
      <c r="AY178" s="5">
        <v>3</v>
      </c>
      <c r="AZ178" s="10">
        <v>3</v>
      </c>
      <c r="BA178" s="5">
        <v>3</v>
      </c>
      <c r="BB178" s="10">
        <v>3</v>
      </c>
      <c r="BC178" s="5">
        <v>3</v>
      </c>
      <c r="BD178" s="10">
        <v>3</v>
      </c>
      <c r="BE178" s="5">
        <v>3</v>
      </c>
      <c r="BF178" s="10">
        <v>3</v>
      </c>
      <c r="BG178" s="5">
        <v>3</v>
      </c>
      <c r="BH178" s="21">
        <v>3</v>
      </c>
      <c r="BI178" s="21">
        <v>3</v>
      </c>
      <c r="BJ178" s="21">
        <f t="shared" si="22"/>
        <v>0</v>
      </c>
      <c r="BK178" s="21" t="str">
        <f t="shared" si="23"/>
        <v>N</v>
      </c>
      <c r="BL178" s="10">
        <v>3</v>
      </c>
      <c r="BM178" s="5">
        <v>3</v>
      </c>
      <c r="BN178" s="10">
        <v>3</v>
      </c>
      <c r="BO178" s="5">
        <v>3</v>
      </c>
      <c r="BP178" s="10">
        <v>3</v>
      </c>
      <c r="BQ178" s="5">
        <v>3</v>
      </c>
      <c r="BR178" s="10">
        <v>3</v>
      </c>
      <c r="BS178" s="5">
        <v>3</v>
      </c>
      <c r="BT178" s="10">
        <v>3</v>
      </c>
      <c r="BU178" s="5">
        <v>3</v>
      </c>
      <c r="BV178" s="10">
        <v>3</v>
      </c>
      <c r="BW178" s="5">
        <v>3</v>
      </c>
      <c r="BX178" s="10">
        <v>3</v>
      </c>
      <c r="BY178" s="5">
        <v>3</v>
      </c>
      <c r="BZ178" s="10">
        <v>3</v>
      </c>
      <c r="CA178" s="5">
        <v>3</v>
      </c>
      <c r="CB178" s="10">
        <v>3</v>
      </c>
      <c r="CC178" s="5">
        <v>3</v>
      </c>
      <c r="CD178" s="10">
        <v>3</v>
      </c>
      <c r="CE178" s="5">
        <v>3</v>
      </c>
      <c r="CF178" s="21">
        <v>3</v>
      </c>
      <c r="CG178" s="21">
        <v>3</v>
      </c>
      <c r="CH178" s="21">
        <f t="shared" si="24"/>
        <v>0</v>
      </c>
      <c r="CI178" s="21" t="str">
        <f t="shared" si="25"/>
        <v>N</v>
      </c>
      <c r="CJ178" s="10">
        <v>3</v>
      </c>
      <c r="CK178" s="5">
        <v>3</v>
      </c>
      <c r="CL178" s="10">
        <v>3</v>
      </c>
      <c r="CM178" s="5">
        <v>3</v>
      </c>
      <c r="CN178" s="10">
        <v>3</v>
      </c>
      <c r="CO178" s="5">
        <v>3</v>
      </c>
      <c r="CP178" s="10">
        <v>3</v>
      </c>
      <c r="CQ178" s="5">
        <v>3</v>
      </c>
      <c r="CR178" s="21">
        <v>3</v>
      </c>
      <c r="CS178" s="21">
        <v>3</v>
      </c>
      <c r="CT178" s="21">
        <f t="shared" si="26"/>
        <v>0</v>
      </c>
      <c r="CU178" s="21" t="str">
        <f t="shared" si="27"/>
        <v>N</v>
      </c>
      <c r="CV178" s="10">
        <v>3</v>
      </c>
      <c r="CW178" s="5">
        <v>3</v>
      </c>
      <c r="CX178" s="10">
        <v>3</v>
      </c>
      <c r="CY178" s="5">
        <v>3</v>
      </c>
      <c r="CZ178" s="10">
        <v>3</v>
      </c>
      <c r="DA178" s="5">
        <v>3</v>
      </c>
      <c r="DB178" s="10">
        <v>3</v>
      </c>
      <c r="DC178" s="5">
        <v>3</v>
      </c>
      <c r="DD178" s="21">
        <v>3</v>
      </c>
      <c r="DE178" s="21">
        <v>2.5</v>
      </c>
      <c r="DF178" s="21">
        <f t="shared" si="28"/>
        <v>-0.5</v>
      </c>
      <c r="DG178" s="21" t="str">
        <f t="shared" si="29"/>
        <v>N</v>
      </c>
      <c r="DH178">
        <v>133</v>
      </c>
      <c r="DI178" s="3">
        <v>44402.536805555559</v>
      </c>
    </row>
    <row r="179" spans="1:113" x14ac:dyDescent="0.35">
      <c r="A179" s="5" t="s">
        <v>1144</v>
      </c>
      <c r="B179" t="s">
        <v>71</v>
      </c>
      <c r="C179" t="s">
        <v>705</v>
      </c>
      <c r="D179" t="s">
        <v>63</v>
      </c>
      <c r="E179" s="6" t="s">
        <v>52</v>
      </c>
      <c r="F179" s="6" t="s">
        <v>77</v>
      </c>
      <c r="G179" s="6" t="s">
        <v>58</v>
      </c>
      <c r="H179" s="6" t="s">
        <v>116</v>
      </c>
      <c r="I179" s="6" t="s">
        <v>968</v>
      </c>
      <c r="J179" s="10">
        <v>8</v>
      </c>
      <c r="K179" s="5">
        <v>5</v>
      </c>
      <c r="L179" s="5">
        <v>5</v>
      </c>
      <c r="M179" s="5">
        <v>5</v>
      </c>
      <c r="N179" s="10">
        <v>3</v>
      </c>
      <c r="O179" s="5">
        <v>4</v>
      </c>
      <c r="P179" s="10">
        <v>3</v>
      </c>
      <c r="Q179" s="5">
        <v>5</v>
      </c>
      <c r="R179" s="10">
        <v>3</v>
      </c>
      <c r="S179" s="5">
        <v>5</v>
      </c>
      <c r="T179" s="10">
        <v>2</v>
      </c>
      <c r="U179" s="5">
        <v>4</v>
      </c>
      <c r="V179" s="10">
        <v>4</v>
      </c>
      <c r="W179" s="5">
        <v>5</v>
      </c>
      <c r="X179" s="10">
        <v>3</v>
      </c>
      <c r="Y179" s="5">
        <v>5</v>
      </c>
      <c r="Z179" s="10">
        <v>5</v>
      </c>
      <c r="AA179" s="5">
        <v>5</v>
      </c>
      <c r="AB179" s="10">
        <v>5</v>
      </c>
      <c r="AC179" s="5">
        <v>5</v>
      </c>
      <c r="AD179" s="10">
        <v>3</v>
      </c>
      <c r="AE179" s="5">
        <v>4</v>
      </c>
      <c r="AF179" s="10">
        <v>3</v>
      </c>
      <c r="AG179" s="5">
        <v>3</v>
      </c>
      <c r="AH179" s="10">
        <v>3</v>
      </c>
      <c r="AI179" s="5">
        <v>3</v>
      </c>
      <c r="AJ179" s="10">
        <v>3</v>
      </c>
      <c r="AK179" s="5">
        <v>5</v>
      </c>
      <c r="AL179" s="10">
        <v>3</v>
      </c>
      <c r="AM179" s="5">
        <v>5</v>
      </c>
      <c r="AN179" s="10">
        <v>3</v>
      </c>
      <c r="AO179" s="5">
        <v>5</v>
      </c>
      <c r="AP179" s="10">
        <v>3</v>
      </c>
      <c r="AQ179" s="5">
        <v>5</v>
      </c>
      <c r="AR179" s="10">
        <v>3</v>
      </c>
      <c r="AS179" s="5">
        <v>5</v>
      </c>
      <c r="AT179" s="21">
        <v>3.25</v>
      </c>
      <c r="AU179" s="21">
        <v>4.5625</v>
      </c>
      <c r="AV179" s="21">
        <f t="shared" si="20"/>
        <v>1.3125</v>
      </c>
      <c r="AW179" s="21" t="str">
        <f t="shared" si="21"/>
        <v>Y</v>
      </c>
      <c r="AX179" s="10">
        <v>3</v>
      </c>
      <c r="AY179" s="5">
        <v>3</v>
      </c>
      <c r="AZ179" s="10">
        <v>3</v>
      </c>
      <c r="BA179" s="5">
        <v>3</v>
      </c>
      <c r="BB179" s="10">
        <v>4</v>
      </c>
      <c r="BC179" s="5">
        <v>5</v>
      </c>
      <c r="BD179" s="10">
        <v>2</v>
      </c>
      <c r="BE179" s="5">
        <v>1</v>
      </c>
      <c r="BF179" s="10">
        <v>3</v>
      </c>
      <c r="BG179" s="5">
        <v>5</v>
      </c>
      <c r="BH179" s="21">
        <v>3</v>
      </c>
      <c r="BI179" s="21">
        <v>3.4</v>
      </c>
      <c r="BJ179" s="21">
        <f t="shared" si="22"/>
        <v>0.39999999999999991</v>
      </c>
      <c r="BK179" s="21" t="str">
        <f t="shared" si="23"/>
        <v>Y</v>
      </c>
      <c r="BL179" s="10">
        <v>3</v>
      </c>
      <c r="BM179" s="5">
        <v>3</v>
      </c>
      <c r="BN179" s="10">
        <v>1</v>
      </c>
      <c r="BO179" s="5">
        <v>4</v>
      </c>
      <c r="BP179" s="10">
        <v>3</v>
      </c>
      <c r="BQ179" s="5">
        <v>5</v>
      </c>
      <c r="BR179" s="10">
        <v>3</v>
      </c>
      <c r="BS179" s="5">
        <v>5</v>
      </c>
      <c r="BT179" s="10">
        <v>3</v>
      </c>
      <c r="BU179" s="5">
        <v>3</v>
      </c>
      <c r="BV179" s="10">
        <v>3</v>
      </c>
      <c r="BW179" s="5">
        <v>3</v>
      </c>
      <c r="BX179" s="10">
        <v>3</v>
      </c>
      <c r="BY179" s="5">
        <v>3</v>
      </c>
      <c r="BZ179" s="10">
        <v>3</v>
      </c>
      <c r="CA179" s="5">
        <v>3</v>
      </c>
      <c r="CB179" s="10">
        <v>3</v>
      </c>
      <c r="CC179" s="5">
        <v>3</v>
      </c>
      <c r="CD179" s="10">
        <v>3</v>
      </c>
      <c r="CE179" s="5">
        <v>3</v>
      </c>
      <c r="CF179" s="21">
        <v>2.8</v>
      </c>
      <c r="CG179" s="21">
        <v>3.5</v>
      </c>
      <c r="CH179" s="21">
        <f t="shared" si="24"/>
        <v>0.70000000000000018</v>
      </c>
      <c r="CI179" s="21" t="str">
        <f t="shared" si="25"/>
        <v>Y</v>
      </c>
      <c r="CJ179" s="10">
        <v>3</v>
      </c>
      <c r="CK179" s="5">
        <v>5</v>
      </c>
      <c r="CL179" s="10">
        <v>2</v>
      </c>
      <c r="CM179" s="5">
        <v>4</v>
      </c>
      <c r="CN179" s="10">
        <v>4</v>
      </c>
      <c r="CO179" s="5">
        <v>4</v>
      </c>
      <c r="CP179" s="10">
        <v>3</v>
      </c>
      <c r="CQ179" s="5">
        <v>4</v>
      </c>
      <c r="CR179" s="21">
        <v>3</v>
      </c>
      <c r="CS179" s="21">
        <v>4.25</v>
      </c>
      <c r="CT179" s="21">
        <f t="shared" si="26"/>
        <v>1.25</v>
      </c>
      <c r="CU179" s="21" t="str">
        <f t="shared" si="27"/>
        <v>Y</v>
      </c>
      <c r="CV179" s="10">
        <v>3</v>
      </c>
      <c r="CW179" s="5">
        <v>1</v>
      </c>
      <c r="CX179" s="10">
        <v>3</v>
      </c>
      <c r="CY179" s="5">
        <v>3</v>
      </c>
      <c r="CZ179" s="10">
        <v>3</v>
      </c>
      <c r="DA179" s="5">
        <v>2</v>
      </c>
      <c r="DB179" s="10">
        <v>3</v>
      </c>
      <c r="DC179" s="5">
        <v>1</v>
      </c>
      <c r="DD179" s="21">
        <v>3</v>
      </c>
      <c r="DE179" s="21">
        <v>2</v>
      </c>
      <c r="DF179" s="21">
        <f t="shared" si="28"/>
        <v>-1</v>
      </c>
      <c r="DG179" s="21" t="str">
        <f t="shared" si="29"/>
        <v>N</v>
      </c>
      <c r="DH179">
        <v>123</v>
      </c>
      <c r="DI179" s="3">
        <v>44399.640972222223</v>
      </c>
    </row>
    <row r="180" spans="1:113" x14ac:dyDescent="0.35">
      <c r="A180" s="5" t="s">
        <v>1145</v>
      </c>
      <c r="B180" t="s">
        <v>71</v>
      </c>
      <c r="C180" t="s">
        <v>705</v>
      </c>
      <c r="D180" t="s">
        <v>63</v>
      </c>
      <c r="E180" s="6" t="s">
        <v>52</v>
      </c>
      <c r="F180" s="6" t="s">
        <v>98</v>
      </c>
      <c r="G180" s="6" t="s">
        <v>58</v>
      </c>
      <c r="H180" s="6" t="s">
        <v>59</v>
      </c>
      <c r="I180" s="6" t="s">
        <v>968</v>
      </c>
      <c r="J180" s="10">
        <v>3</v>
      </c>
      <c r="K180" s="5">
        <v>5</v>
      </c>
      <c r="L180" s="5">
        <v>5</v>
      </c>
      <c r="M180" s="5">
        <v>5</v>
      </c>
      <c r="N180" s="10">
        <v>3</v>
      </c>
      <c r="O180" s="5">
        <v>5</v>
      </c>
      <c r="P180" s="10">
        <v>3</v>
      </c>
      <c r="Q180" s="5">
        <v>5</v>
      </c>
      <c r="R180" s="10">
        <v>3</v>
      </c>
      <c r="S180" s="5">
        <v>5</v>
      </c>
      <c r="T180" s="10">
        <v>3</v>
      </c>
      <c r="U180" s="5">
        <v>4</v>
      </c>
      <c r="V180" s="10">
        <v>3</v>
      </c>
      <c r="W180" s="5">
        <v>5</v>
      </c>
      <c r="X180" s="10">
        <v>3</v>
      </c>
      <c r="Y180" s="5">
        <v>5</v>
      </c>
      <c r="Z180" s="10">
        <v>3</v>
      </c>
      <c r="AA180" s="5">
        <v>5</v>
      </c>
      <c r="AB180" s="10">
        <v>3</v>
      </c>
      <c r="AC180" s="5">
        <v>4</v>
      </c>
      <c r="AD180" s="10">
        <v>3</v>
      </c>
      <c r="AE180" s="5">
        <v>4</v>
      </c>
      <c r="AF180" s="10">
        <v>3</v>
      </c>
      <c r="AG180" s="5">
        <v>4</v>
      </c>
      <c r="AH180" s="10">
        <v>3</v>
      </c>
      <c r="AI180" s="5">
        <v>3</v>
      </c>
      <c r="AJ180" s="10">
        <v>3</v>
      </c>
      <c r="AK180" s="5">
        <v>5</v>
      </c>
      <c r="AL180" s="10">
        <v>3</v>
      </c>
      <c r="AM180" s="5">
        <v>5</v>
      </c>
      <c r="AN180" s="10">
        <v>3</v>
      </c>
      <c r="AO180" s="5">
        <v>5</v>
      </c>
      <c r="AP180" s="10">
        <v>3</v>
      </c>
      <c r="AQ180" s="5">
        <v>5</v>
      </c>
      <c r="AR180" s="10">
        <v>3</v>
      </c>
      <c r="AS180" s="5">
        <v>5</v>
      </c>
      <c r="AT180" s="21">
        <v>3</v>
      </c>
      <c r="AU180" s="21">
        <v>4.625</v>
      </c>
      <c r="AV180" s="21">
        <f t="shared" si="20"/>
        <v>1.625</v>
      </c>
      <c r="AW180" s="21" t="str">
        <f t="shared" si="21"/>
        <v>Y</v>
      </c>
      <c r="AX180" s="10">
        <v>3</v>
      </c>
      <c r="AY180" s="5">
        <v>5</v>
      </c>
      <c r="AZ180" s="10">
        <v>3</v>
      </c>
      <c r="BA180" s="5">
        <v>3</v>
      </c>
      <c r="BB180" s="10">
        <v>3</v>
      </c>
      <c r="BC180" s="5">
        <v>4</v>
      </c>
      <c r="BD180" s="10">
        <v>3</v>
      </c>
      <c r="BE180" s="5">
        <v>3</v>
      </c>
      <c r="BF180" s="10">
        <v>3</v>
      </c>
      <c r="BG180" s="5">
        <v>5</v>
      </c>
      <c r="BH180" s="21">
        <v>3</v>
      </c>
      <c r="BI180" s="21">
        <v>4</v>
      </c>
      <c r="BJ180" s="21">
        <f t="shared" si="22"/>
        <v>1</v>
      </c>
      <c r="BK180" s="21" t="str">
        <f t="shared" si="23"/>
        <v>Y</v>
      </c>
      <c r="BL180" s="10">
        <v>3</v>
      </c>
      <c r="BM180" s="5">
        <v>3</v>
      </c>
      <c r="BN180" s="10">
        <v>3</v>
      </c>
      <c r="BO180" s="5">
        <v>4</v>
      </c>
      <c r="BP180" s="10">
        <v>3</v>
      </c>
      <c r="BQ180" s="5">
        <v>4</v>
      </c>
      <c r="BR180" s="10">
        <v>3</v>
      </c>
      <c r="BS180" s="5">
        <v>5</v>
      </c>
      <c r="BT180" s="10">
        <v>3</v>
      </c>
      <c r="BU180" s="5">
        <v>5</v>
      </c>
      <c r="BV180" s="10">
        <v>3</v>
      </c>
      <c r="BW180" s="5">
        <v>5</v>
      </c>
      <c r="BX180" s="10">
        <v>3</v>
      </c>
      <c r="BY180" s="5">
        <v>4</v>
      </c>
      <c r="BZ180" s="10">
        <v>3</v>
      </c>
      <c r="CA180" s="5">
        <v>5</v>
      </c>
      <c r="CB180" s="10">
        <v>3</v>
      </c>
      <c r="CC180" s="5">
        <v>4</v>
      </c>
      <c r="CD180" s="10">
        <v>3</v>
      </c>
      <c r="CE180" s="5">
        <v>3</v>
      </c>
      <c r="CF180" s="21">
        <v>3</v>
      </c>
      <c r="CG180" s="21">
        <v>4.2</v>
      </c>
      <c r="CH180" s="21">
        <f t="shared" si="24"/>
        <v>1.2000000000000002</v>
      </c>
      <c r="CI180" s="21" t="str">
        <f t="shared" si="25"/>
        <v>Y</v>
      </c>
      <c r="CJ180" s="10">
        <v>3</v>
      </c>
      <c r="CK180" s="5">
        <v>5</v>
      </c>
      <c r="CL180" s="10">
        <v>3</v>
      </c>
      <c r="CM180" s="5">
        <v>5</v>
      </c>
      <c r="CN180" s="10">
        <v>3</v>
      </c>
      <c r="CO180" s="5">
        <v>5</v>
      </c>
      <c r="CP180" s="10">
        <v>3</v>
      </c>
      <c r="CQ180" s="5">
        <v>5</v>
      </c>
      <c r="CR180" s="21">
        <v>3</v>
      </c>
      <c r="CS180" s="21">
        <v>5</v>
      </c>
      <c r="CT180" s="21">
        <f t="shared" si="26"/>
        <v>2</v>
      </c>
      <c r="CU180" s="21" t="str">
        <f t="shared" si="27"/>
        <v>Y</v>
      </c>
      <c r="CV180" s="10">
        <v>3</v>
      </c>
      <c r="CW180" s="5">
        <v>3</v>
      </c>
      <c r="CX180" s="10">
        <v>3</v>
      </c>
      <c r="CY180" s="5">
        <v>3</v>
      </c>
      <c r="CZ180" s="10">
        <v>3</v>
      </c>
      <c r="DA180" s="5">
        <v>1</v>
      </c>
      <c r="DB180" s="10">
        <v>3</v>
      </c>
      <c r="DC180" s="5">
        <v>2</v>
      </c>
      <c r="DD180" s="21">
        <v>3</v>
      </c>
      <c r="DE180" s="21">
        <v>2.5</v>
      </c>
      <c r="DF180" s="21">
        <f t="shared" si="28"/>
        <v>-0.5</v>
      </c>
      <c r="DG180" s="21" t="str">
        <f t="shared" si="29"/>
        <v>N</v>
      </c>
      <c r="DH180">
        <v>121</v>
      </c>
      <c r="DI180" s="3">
        <v>44399.635416666664</v>
      </c>
    </row>
    <row r="181" spans="1:113" x14ac:dyDescent="0.35">
      <c r="A181" s="5" t="s">
        <v>1146</v>
      </c>
      <c r="B181" t="s">
        <v>71</v>
      </c>
      <c r="C181" t="s">
        <v>705</v>
      </c>
      <c r="D181" t="s">
        <v>63</v>
      </c>
      <c r="E181" s="6" t="s">
        <v>52</v>
      </c>
      <c r="F181" s="6" t="s">
        <v>77</v>
      </c>
      <c r="G181" s="6" t="s">
        <v>58</v>
      </c>
      <c r="H181" s="6" t="s">
        <v>59</v>
      </c>
      <c r="I181" s="6" t="s">
        <v>968</v>
      </c>
      <c r="J181" s="10">
        <v>8</v>
      </c>
      <c r="K181" s="5">
        <v>5</v>
      </c>
      <c r="L181" s="5">
        <v>5</v>
      </c>
      <c r="M181" s="5">
        <v>5</v>
      </c>
      <c r="N181" s="10">
        <v>3</v>
      </c>
      <c r="O181" s="5">
        <v>3</v>
      </c>
      <c r="P181" s="10">
        <v>3</v>
      </c>
      <c r="Q181" s="5">
        <v>3</v>
      </c>
      <c r="R181" s="10">
        <v>3</v>
      </c>
      <c r="S181" s="5">
        <v>3</v>
      </c>
      <c r="T181" s="10">
        <v>3</v>
      </c>
      <c r="U181" s="5">
        <v>3</v>
      </c>
      <c r="V181" s="10">
        <v>3</v>
      </c>
      <c r="W181" s="5">
        <v>4</v>
      </c>
      <c r="X181" s="10">
        <v>3</v>
      </c>
      <c r="Y181" s="5">
        <v>4</v>
      </c>
      <c r="Z181" s="10">
        <v>3</v>
      </c>
      <c r="AA181" s="5">
        <v>5</v>
      </c>
      <c r="AB181" s="10">
        <v>3</v>
      </c>
      <c r="AC181" s="5">
        <v>4</v>
      </c>
      <c r="AD181" s="10">
        <v>3</v>
      </c>
      <c r="AE181" s="5">
        <v>4</v>
      </c>
      <c r="AF181" s="10">
        <v>3</v>
      </c>
      <c r="AG181" s="5">
        <v>3</v>
      </c>
      <c r="AH181" s="10">
        <v>3</v>
      </c>
      <c r="AI181" s="5">
        <v>3</v>
      </c>
      <c r="AJ181" s="10">
        <v>3</v>
      </c>
      <c r="AK181" s="5">
        <v>3</v>
      </c>
      <c r="AL181" s="10">
        <v>3</v>
      </c>
      <c r="AM181" s="5">
        <v>3</v>
      </c>
      <c r="AN181" s="10">
        <v>3</v>
      </c>
      <c r="AO181" s="5">
        <v>3</v>
      </c>
      <c r="AP181" s="10">
        <v>3</v>
      </c>
      <c r="AQ181" s="5">
        <v>3</v>
      </c>
      <c r="AR181" s="10">
        <v>3</v>
      </c>
      <c r="AS181" s="5">
        <v>4</v>
      </c>
      <c r="AT181" s="21">
        <v>3</v>
      </c>
      <c r="AU181" s="21">
        <v>3.4375</v>
      </c>
      <c r="AV181" s="21">
        <f t="shared" si="20"/>
        <v>0.4375</v>
      </c>
      <c r="AW181" s="21" t="str">
        <f t="shared" si="21"/>
        <v>Y</v>
      </c>
      <c r="AX181" s="10">
        <v>3</v>
      </c>
      <c r="AY181" s="5">
        <v>3</v>
      </c>
      <c r="AZ181" s="10">
        <v>3</v>
      </c>
      <c r="BA181" s="5">
        <v>3</v>
      </c>
      <c r="BB181" s="10">
        <v>3</v>
      </c>
      <c r="BC181" s="5">
        <v>3</v>
      </c>
      <c r="BD181" s="10">
        <v>3</v>
      </c>
      <c r="BE181" s="5">
        <v>3</v>
      </c>
      <c r="BF181" s="10">
        <v>3</v>
      </c>
      <c r="BG181" s="5">
        <v>3</v>
      </c>
      <c r="BH181" s="21">
        <v>3</v>
      </c>
      <c r="BI181" s="21">
        <v>3</v>
      </c>
      <c r="BJ181" s="21">
        <f t="shared" si="22"/>
        <v>0</v>
      </c>
      <c r="BK181" s="21" t="str">
        <f t="shared" si="23"/>
        <v>N</v>
      </c>
      <c r="BL181" s="10">
        <v>3</v>
      </c>
      <c r="BM181" s="5">
        <v>3</v>
      </c>
      <c r="BN181" s="10">
        <v>3</v>
      </c>
      <c r="BO181" s="5">
        <v>2</v>
      </c>
      <c r="BP181" s="10">
        <v>3</v>
      </c>
      <c r="BQ181" s="5">
        <v>3</v>
      </c>
      <c r="BR181" s="10">
        <v>3</v>
      </c>
      <c r="BS181" s="5">
        <v>3</v>
      </c>
      <c r="BT181" s="10">
        <v>3</v>
      </c>
      <c r="BU181" s="5">
        <v>2</v>
      </c>
      <c r="BV181" s="10">
        <v>3</v>
      </c>
      <c r="BW181" s="5">
        <v>3</v>
      </c>
      <c r="BX181" s="10">
        <v>3</v>
      </c>
      <c r="BY181" s="5">
        <v>2</v>
      </c>
      <c r="BZ181" s="10">
        <v>3</v>
      </c>
      <c r="CA181" s="5">
        <v>3</v>
      </c>
      <c r="CB181" s="10">
        <v>3</v>
      </c>
      <c r="CC181" s="5">
        <v>3</v>
      </c>
      <c r="CD181" s="10">
        <v>3</v>
      </c>
      <c r="CE181" s="5">
        <v>3</v>
      </c>
      <c r="CF181" s="21">
        <v>3</v>
      </c>
      <c r="CG181" s="21">
        <v>2.7</v>
      </c>
      <c r="CH181" s="21">
        <f t="shared" si="24"/>
        <v>-0.29999999999999982</v>
      </c>
      <c r="CI181" s="21" t="str">
        <f t="shared" si="25"/>
        <v>N</v>
      </c>
      <c r="CJ181" s="10">
        <v>3</v>
      </c>
      <c r="CK181" s="5">
        <v>3</v>
      </c>
      <c r="CL181" s="10">
        <v>3</v>
      </c>
      <c r="CM181" s="5">
        <v>3</v>
      </c>
      <c r="CN181" s="10">
        <v>3</v>
      </c>
      <c r="CO181" s="5">
        <v>3</v>
      </c>
      <c r="CP181" s="10">
        <v>3</v>
      </c>
      <c r="CQ181" s="5">
        <v>3</v>
      </c>
      <c r="CR181" s="21">
        <v>3</v>
      </c>
      <c r="CS181" s="21">
        <v>3</v>
      </c>
      <c r="CT181" s="21">
        <f t="shared" si="26"/>
        <v>0</v>
      </c>
      <c r="CU181" s="21" t="str">
        <f t="shared" si="27"/>
        <v>N</v>
      </c>
      <c r="CV181" s="10">
        <v>3</v>
      </c>
      <c r="CW181" s="5">
        <v>3</v>
      </c>
      <c r="CX181" s="10">
        <v>3</v>
      </c>
      <c r="CY181" s="5">
        <v>3</v>
      </c>
      <c r="CZ181" s="10">
        <v>3</v>
      </c>
      <c r="DA181" s="5">
        <v>3</v>
      </c>
      <c r="DB181" s="10">
        <v>3</v>
      </c>
      <c r="DC181" s="5">
        <v>3</v>
      </c>
      <c r="DD181" s="21">
        <v>3</v>
      </c>
      <c r="DE181" s="21">
        <v>3</v>
      </c>
      <c r="DF181" s="21">
        <f t="shared" si="28"/>
        <v>0</v>
      </c>
      <c r="DG181" s="21" t="str">
        <f t="shared" si="29"/>
        <v>N</v>
      </c>
      <c r="DH181">
        <v>117</v>
      </c>
      <c r="DI181" s="3">
        <v>44398.720833333333</v>
      </c>
    </row>
    <row r="182" spans="1:113" x14ac:dyDescent="0.35">
      <c r="A182" s="5" t="s">
        <v>1147</v>
      </c>
      <c r="B182" t="s">
        <v>71</v>
      </c>
      <c r="C182" t="s">
        <v>702</v>
      </c>
      <c r="D182" t="s">
        <v>56</v>
      </c>
      <c r="E182" s="6" t="s">
        <v>58</v>
      </c>
      <c r="F182" s="6" t="s">
        <v>73</v>
      </c>
      <c r="G182" s="6" t="s">
        <v>58</v>
      </c>
      <c r="H182" s="6" t="s">
        <v>74</v>
      </c>
      <c r="I182" s="6" t="s">
        <v>968</v>
      </c>
      <c r="J182" s="10">
        <v>4</v>
      </c>
      <c r="K182" s="5">
        <v>3</v>
      </c>
      <c r="L182" s="5">
        <v>3</v>
      </c>
      <c r="M182" s="5">
        <v>3</v>
      </c>
      <c r="N182" s="10">
        <v>5</v>
      </c>
      <c r="O182" s="5">
        <v>3</v>
      </c>
      <c r="P182" s="10">
        <v>5</v>
      </c>
      <c r="Q182" s="5">
        <v>5</v>
      </c>
      <c r="R182" s="10">
        <v>5</v>
      </c>
      <c r="S182" s="5">
        <v>5</v>
      </c>
      <c r="T182" s="10">
        <v>3</v>
      </c>
      <c r="U182" s="5">
        <v>3</v>
      </c>
      <c r="V182" s="10">
        <v>5</v>
      </c>
      <c r="W182" s="5">
        <v>5</v>
      </c>
      <c r="X182" s="10">
        <v>3</v>
      </c>
      <c r="Y182" s="5">
        <v>4</v>
      </c>
      <c r="Z182" s="10">
        <v>3</v>
      </c>
      <c r="AA182" s="5">
        <v>4</v>
      </c>
      <c r="AB182" s="10">
        <v>3</v>
      </c>
      <c r="AC182" s="5">
        <v>4</v>
      </c>
      <c r="AD182" s="10">
        <v>4</v>
      </c>
      <c r="AE182" s="5">
        <v>4</v>
      </c>
      <c r="AF182" s="10">
        <v>5</v>
      </c>
      <c r="AG182" s="5">
        <v>4</v>
      </c>
      <c r="AH182" s="10">
        <v>5</v>
      </c>
      <c r="AI182" s="5">
        <v>4</v>
      </c>
      <c r="AJ182" s="10">
        <v>5</v>
      </c>
      <c r="AK182" s="5">
        <v>5</v>
      </c>
      <c r="AL182" s="10">
        <v>5</v>
      </c>
      <c r="AM182" s="5">
        <v>5</v>
      </c>
      <c r="AN182" s="10">
        <v>4</v>
      </c>
      <c r="AO182" s="5">
        <v>5</v>
      </c>
      <c r="AP182" s="10">
        <v>5</v>
      </c>
      <c r="AQ182" s="5">
        <v>5</v>
      </c>
      <c r="AR182" s="10">
        <v>5</v>
      </c>
      <c r="AS182" s="5">
        <v>5</v>
      </c>
      <c r="AT182" s="21">
        <v>4.375</v>
      </c>
      <c r="AU182" s="21">
        <v>4.375</v>
      </c>
      <c r="AV182" s="21">
        <f t="shared" si="20"/>
        <v>0</v>
      </c>
      <c r="AW182" s="21" t="str">
        <f t="shared" si="21"/>
        <v>N</v>
      </c>
      <c r="AX182" s="10">
        <v>4</v>
      </c>
      <c r="AY182" s="5">
        <v>3</v>
      </c>
      <c r="AZ182" s="10">
        <v>5</v>
      </c>
      <c r="BA182" s="5">
        <v>5</v>
      </c>
      <c r="BB182" s="10">
        <v>3</v>
      </c>
      <c r="BC182" s="5">
        <v>3</v>
      </c>
      <c r="BD182" s="10">
        <v>4</v>
      </c>
      <c r="BE182" s="5">
        <v>5</v>
      </c>
      <c r="BF182" s="10">
        <v>4</v>
      </c>
      <c r="BG182" s="5">
        <v>3</v>
      </c>
      <c r="BH182" s="21">
        <v>4</v>
      </c>
      <c r="BI182" s="21">
        <v>3.8</v>
      </c>
      <c r="BJ182" s="21">
        <f t="shared" si="22"/>
        <v>-0.20000000000000018</v>
      </c>
      <c r="BK182" s="21" t="str">
        <f t="shared" si="23"/>
        <v>N</v>
      </c>
      <c r="BL182" s="10">
        <v>4</v>
      </c>
      <c r="BM182" s="5">
        <v>4</v>
      </c>
      <c r="BN182" s="10">
        <v>4</v>
      </c>
      <c r="BO182" s="5">
        <v>4</v>
      </c>
      <c r="BP182" s="10">
        <v>3</v>
      </c>
      <c r="BQ182" s="5">
        <v>3</v>
      </c>
      <c r="BR182" s="10">
        <v>5</v>
      </c>
      <c r="BS182" s="5">
        <v>5</v>
      </c>
      <c r="BT182" s="10">
        <v>3</v>
      </c>
      <c r="BU182" s="5">
        <v>1</v>
      </c>
      <c r="BV182" s="10">
        <v>5</v>
      </c>
      <c r="BW182" s="5">
        <v>5</v>
      </c>
      <c r="BX182" s="10">
        <v>5</v>
      </c>
      <c r="BY182" s="5">
        <v>5</v>
      </c>
      <c r="BZ182" s="10">
        <v>5</v>
      </c>
      <c r="CA182" s="5">
        <v>5</v>
      </c>
      <c r="CB182" s="10">
        <v>5</v>
      </c>
      <c r="CC182" s="5">
        <v>5</v>
      </c>
      <c r="CD182" s="10">
        <v>3</v>
      </c>
      <c r="CE182" s="5">
        <v>3</v>
      </c>
      <c r="CF182" s="21">
        <v>4.2</v>
      </c>
      <c r="CG182" s="21">
        <v>4</v>
      </c>
      <c r="CH182" s="21">
        <f t="shared" si="24"/>
        <v>-0.20000000000000018</v>
      </c>
      <c r="CI182" s="21" t="str">
        <f t="shared" si="25"/>
        <v>N</v>
      </c>
      <c r="CJ182" s="10">
        <v>3</v>
      </c>
      <c r="CK182" s="5">
        <v>4</v>
      </c>
      <c r="CL182" s="10">
        <v>3</v>
      </c>
      <c r="CM182" s="5">
        <v>5</v>
      </c>
      <c r="CN182" s="10">
        <v>4</v>
      </c>
      <c r="CO182" s="5">
        <v>4</v>
      </c>
      <c r="CP182" s="10">
        <v>4</v>
      </c>
      <c r="CQ182" s="5">
        <v>4</v>
      </c>
      <c r="CR182" s="21">
        <v>3.5</v>
      </c>
      <c r="CS182" s="21">
        <v>4.25</v>
      </c>
      <c r="CT182" s="21">
        <f t="shared" si="26"/>
        <v>0.75</v>
      </c>
      <c r="CU182" s="21" t="str">
        <f t="shared" si="27"/>
        <v>Y</v>
      </c>
      <c r="CV182" s="10">
        <v>5</v>
      </c>
      <c r="CW182" s="5">
        <v>5</v>
      </c>
      <c r="CX182" s="10">
        <v>5</v>
      </c>
      <c r="CY182" s="5">
        <v>5</v>
      </c>
      <c r="CZ182" s="10">
        <v>3</v>
      </c>
      <c r="DA182" s="5">
        <v>2</v>
      </c>
      <c r="DB182" s="10">
        <v>3</v>
      </c>
      <c r="DC182" s="5">
        <v>3</v>
      </c>
      <c r="DD182" s="21">
        <v>4</v>
      </c>
      <c r="DE182" s="21">
        <v>3.5</v>
      </c>
      <c r="DF182" s="21">
        <f t="shared" si="28"/>
        <v>-0.5</v>
      </c>
      <c r="DG182" s="21" t="str">
        <f t="shared" si="29"/>
        <v>N</v>
      </c>
      <c r="DH182">
        <v>1087</v>
      </c>
      <c r="DI182" s="3">
        <v>44445.494444444441</v>
      </c>
    </row>
    <row r="183" spans="1:113" x14ac:dyDescent="0.35">
      <c r="A183" s="5" t="s">
        <v>1148</v>
      </c>
      <c r="B183" t="s">
        <v>71</v>
      </c>
      <c r="C183" t="s">
        <v>702</v>
      </c>
      <c r="D183" t="s">
        <v>56</v>
      </c>
      <c r="E183" s="6" t="s">
        <v>52</v>
      </c>
      <c r="F183" s="6" t="s">
        <v>77</v>
      </c>
      <c r="G183" s="6" t="s">
        <v>58</v>
      </c>
      <c r="H183" s="6" t="s">
        <v>74</v>
      </c>
      <c r="I183" s="6" t="s">
        <v>968</v>
      </c>
      <c r="J183" s="10">
        <v>5</v>
      </c>
      <c r="K183" s="5">
        <v>3</v>
      </c>
      <c r="L183" s="5">
        <v>3</v>
      </c>
      <c r="M183" s="5">
        <v>3</v>
      </c>
      <c r="N183" s="10">
        <v>3</v>
      </c>
      <c r="O183" s="5">
        <v>3</v>
      </c>
      <c r="P183" s="10">
        <v>3</v>
      </c>
      <c r="Q183" s="5">
        <v>3</v>
      </c>
      <c r="R183" s="10">
        <v>4</v>
      </c>
      <c r="S183" s="5">
        <v>4</v>
      </c>
      <c r="T183" s="10">
        <v>3</v>
      </c>
      <c r="U183" s="5">
        <v>5</v>
      </c>
      <c r="V183" s="10">
        <v>4</v>
      </c>
      <c r="W183" s="5">
        <v>4</v>
      </c>
      <c r="X183" s="10">
        <v>4</v>
      </c>
      <c r="Y183" s="5">
        <v>4</v>
      </c>
      <c r="Z183" s="10">
        <v>5</v>
      </c>
      <c r="AA183" s="5">
        <v>5</v>
      </c>
      <c r="AB183" s="10">
        <v>3</v>
      </c>
      <c r="AC183" s="5">
        <v>3</v>
      </c>
      <c r="AD183" s="10">
        <v>3</v>
      </c>
      <c r="AE183" s="5">
        <v>3</v>
      </c>
      <c r="AF183" s="10">
        <v>3</v>
      </c>
      <c r="AG183" s="5">
        <v>3</v>
      </c>
      <c r="AH183" s="10">
        <v>3</v>
      </c>
      <c r="AI183" s="5">
        <v>3</v>
      </c>
      <c r="AJ183" s="10">
        <v>4</v>
      </c>
      <c r="AK183" s="5">
        <v>2</v>
      </c>
      <c r="AL183" s="10">
        <v>2</v>
      </c>
      <c r="AM183" s="5">
        <v>2</v>
      </c>
      <c r="AN183" s="10">
        <v>3</v>
      </c>
      <c r="AO183" s="5">
        <v>3</v>
      </c>
      <c r="AP183" s="10">
        <v>3</v>
      </c>
      <c r="AQ183" s="5">
        <v>3</v>
      </c>
      <c r="AR183" s="10">
        <v>2</v>
      </c>
      <c r="AS183" s="5">
        <v>2</v>
      </c>
      <c r="AT183" s="21">
        <v>3.25</v>
      </c>
      <c r="AU183" s="21">
        <v>3.25</v>
      </c>
      <c r="AV183" s="21">
        <f t="shared" si="20"/>
        <v>0</v>
      </c>
      <c r="AW183" s="21" t="str">
        <f t="shared" si="21"/>
        <v>N</v>
      </c>
      <c r="AX183" s="10">
        <v>4</v>
      </c>
      <c r="AY183" s="5">
        <v>4</v>
      </c>
      <c r="AZ183" s="10">
        <v>4</v>
      </c>
      <c r="BA183" s="5">
        <v>4</v>
      </c>
      <c r="BB183" s="10">
        <v>3</v>
      </c>
      <c r="BC183" s="5">
        <v>2</v>
      </c>
      <c r="BD183" s="10">
        <v>5</v>
      </c>
      <c r="BE183" s="5">
        <v>5</v>
      </c>
      <c r="BF183" s="10">
        <v>3</v>
      </c>
      <c r="BG183" s="5">
        <v>3</v>
      </c>
      <c r="BH183" s="21">
        <v>3.8</v>
      </c>
      <c r="BI183" s="21">
        <v>3.6</v>
      </c>
      <c r="BJ183" s="21">
        <f t="shared" si="22"/>
        <v>-0.19999999999999973</v>
      </c>
      <c r="BK183" s="21" t="str">
        <f t="shared" si="23"/>
        <v>N</v>
      </c>
      <c r="BL183" s="10">
        <v>3</v>
      </c>
      <c r="BM183" s="5">
        <v>2</v>
      </c>
      <c r="BN183" s="10">
        <v>5</v>
      </c>
      <c r="BO183" s="5">
        <v>5</v>
      </c>
      <c r="BP183" s="10">
        <v>3</v>
      </c>
      <c r="BQ183" s="5">
        <v>4</v>
      </c>
      <c r="BR183" s="10">
        <v>5</v>
      </c>
      <c r="BS183" s="5">
        <v>5</v>
      </c>
      <c r="BT183" s="10">
        <v>2</v>
      </c>
      <c r="BU183" s="5">
        <v>3</v>
      </c>
      <c r="BV183" s="10">
        <v>5</v>
      </c>
      <c r="BW183" s="5">
        <v>5</v>
      </c>
      <c r="BX183" s="10">
        <v>5</v>
      </c>
      <c r="BY183" s="5">
        <v>5</v>
      </c>
      <c r="BZ183" s="10">
        <v>4</v>
      </c>
      <c r="CA183" s="5">
        <v>4</v>
      </c>
      <c r="CB183" s="10">
        <v>4</v>
      </c>
      <c r="CC183" s="5">
        <v>4</v>
      </c>
      <c r="CD183" s="10">
        <v>3</v>
      </c>
      <c r="CE183" s="5">
        <v>3</v>
      </c>
      <c r="CF183" s="21">
        <v>3.9</v>
      </c>
      <c r="CG183" s="21">
        <v>4</v>
      </c>
      <c r="CH183" s="21">
        <f t="shared" si="24"/>
        <v>0.10000000000000009</v>
      </c>
      <c r="CI183" s="21" t="str">
        <f t="shared" si="25"/>
        <v>Y</v>
      </c>
      <c r="CJ183" s="10">
        <v>3</v>
      </c>
      <c r="CK183" s="5">
        <v>3</v>
      </c>
      <c r="CL183" s="10">
        <v>4</v>
      </c>
      <c r="CM183" s="5">
        <v>5</v>
      </c>
      <c r="CN183" s="10">
        <v>2</v>
      </c>
      <c r="CO183" s="5">
        <v>3</v>
      </c>
      <c r="CP183" s="10">
        <v>3</v>
      </c>
      <c r="CQ183" s="5">
        <v>3</v>
      </c>
      <c r="CR183" s="21">
        <v>3</v>
      </c>
      <c r="CS183" s="21">
        <v>3.5</v>
      </c>
      <c r="CT183" s="21">
        <f t="shared" si="26"/>
        <v>0.5</v>
      </c>
      <c r="CU183" s="21" t="str">
        <f t="shared" si="27"/>
        <v>Y</v>
      </c>
      <c r="CV183" s="10">
        <v>5</v>
      </c>
      <c r="CW183" s="5">
        <v>5</v>
      </c>
      <c r="CX183" s="10">
        <v>5</v>
      </c>
      <c r="CY183" s="5">
        <v>5</v>
      </c>
      <c r="CZ183" s="10">
        <v>3</v>
      </c>
      <c r="DA183" s="5">
        <v>3</v>
      </c>
      <c r="DB183" s="10">
        <v>2</v>
      </c>
      <c r="DC183" s="5">
        <v>2</v>
      </c>
      <c r="DD183" s="21">
        <v>3.75</v>
      </c>
      <c r="DE183" s="21">
        <v>3.75</v>
      </c>
      <c r="DF183" s="21">
        <f t="shared" si="28"/>
        <v>0</v>
      </c>
      <c r="DG183" s="21" t="str">
        <f t="shared" si="29"/>
        <v>N</v>
      </c>
      <c r="DH183">
        <v>911</v>
      </c>
      <c r="DI183" s="3">
        <v>44441.55</v>
      </c>
    </row>
    <row r="184" spans="1:113" x14ac:dyDescent="0.35">
      <c r="A184" s="5" t="s">
        <v>1149</v>
      </c>
      <c r="B184" t="s">
        <v>71</v>
      </c>
      <c r="C184" t="s">
        <v>702</v>
      </c>
      <c r="D184" t="s">
        <v>56</v>
      </c>
      <c r="E184" s="6" t="s">
        <v>58</v>
      </c>
      <c r="F184" s="6" t="s">
        <v>73</v>
      </c>
      <c r="G184" s="6" t="s">
        <v>58</v>
      </c>
      <c r="H184" s="6" t="s">
        <v>74</v>
      </c>
      <c r="I184" s="6" t="s">
        <v>968</v>
      </c>
      <c r="J184" s="10">
        <v>4</v>
      </c>
      <c r="K184" s="5">
        <v>4</v>
      </c>
      <c r="L184" s="5">
        <v>4</v>
      </c>
      <c r="M184" s="5">
        <v>4</v>
      </c>
      <c r="N184" s="10">
        <v>4</v>
      </c>
      <c r="O184" s="5">
        <v>5</v>
      </c>
      <c r="P184" s="10">
        <v>2</v>
      </c>
      <c r="Q184" s="5">
        <v>1</v>
      </c>
      <c r="R184" s="10">
        <v>5</v>
      </c>
      <c r="S184" s="5">
        <v>5</v>
      </c>
      <c r="T184" s="10">
        <v>4</v>
      </c>
      <c r="U184" s="5">
        <v>4</v>
      </c>
      <c r="V184" s="10">
        <v>3</v>
      </c>
      <c r="W184" s="5">
        <v>4</v>
      </c>
      <c r="X184" s="10">
        <v>3</v>
      </c>
      <c r="Y184" s="5">
        <v>4</v>
      </c>
      <c r="Z184" s="10">
        <v>4</v>
      </c>
      <c r="AA184" s="5">
        <v>5</v>
      </c>
      <c r="AB184" s="10">
        <v>3</v>
      </c>
      <c r="AC184" s="5">
        <v>2</v>
      </c>
      <c r="AD184" s="10">
        <v>4</v>
      </c>
      <c r="AE184" s="5">
        <v>5</v>
      </c>
      <c r="AF184" s="10">
        <v>2</v>
      </c>
      <c r="AG184" s="5">
        <v>5</v>
      </c>
      <c r="AH184" s="10">
        <v>2</v>
      </c>
      <c r="AI184" s="5">
        <v>4</v>
      </c>
      <c r="AJ184" s="10">
        <v>4</v>
      </c>
      <c r="AK184" s="5">
        <v>5</v>
      </c>
      <c r="AL184" s="10">
        <v>4</v>
      </c>
      <c r="AM184" s="5">
        <v>5</v>
      </c>
      <c r="AN184" s="10">
        <v>4</v>
      </c>
      <c r="AO184" s="5">
        <v>5</v>
      </c>
      <c r="AP184" s="10">
        <v>4</v>
      </c>
      <c r="AQ184" s="5">
        <v>5</v>
      </c>
      <c r="AR184" s="10">
        <v>4</v>
      </c>
      <c r="AS184" s="5">
        <v>4</v>
      </c>
      <c r="AT184" s="21">
        <v>3.5</v>
      </c>
      <c r="AU184" s="21">
        <v>4.25</v>
      </c>
      <c r="AV184" s="21">
        <f t="shared" si="20"/>
        <v>0.75</v>
      </c>
      <c r="AW184" s="21" t="str">
        <f t="shared" si="21"/>
        <v>Y</v>
      </c>
      <c r="AX184" s="10">
        <v>3</v>
      </c>
      <c r="AY184" s="5">
        <v>4</v>
      </c>
      <c r="AZ184" s="10">
        <v>3</v>
      </c>
      <c r="BA184" s="5">
        <v>2</v>
      </c>
      <c r="BB184" s="10">
        <v>3</v>
      </c>
      <c r="BC184" s="5">
        <v>4</v>
      </c>
      <c r="BD184" s="10">
        <v>3</v>
      </c>
      <c r="BE184" s="5">
        <v>2</v>
      </c>
      <c r="BF184" s="10">
        <v>3</v>
      </c>
      <c r="BG184" s="5">
        <v>4</v>
      </c>
      <c r="BH184" s="21">
        <v>3</v>
      </c>
      <c r="BI184" s="21">
        <v>3.2</v>
      </c>
      <c r="BJ184" s="21">
        <f t="shared" si="22"/>
        <v>0.20000000000000018</v>
      </c>
      <c r="BK184" s="21" t="str">
        <f t="shared" si="23"/>
        <v>Y</v>
      </c>
      <c r="BL184" s="10">
        <v>4</v>
      </c>
      <c r="BM184" s="5">
        <v>5</v>
      </c>
      <c r="BN184" s="10">
        <v>4</v>
      </c>
      <c r="BO184" s="5">
        <v>5</v>
      </c>
      <c r="BP184" s="10">
        <v>4</v>
      </c>
      <c r="BQ184" s="5">
        <v>5</v>
      </c>
      <c r="BR184" s="10">
        <v>4</v>
      </c>
      <c r="BS184" s="5">
        <v>5</v>
      </c>
      <c r="BT184" s="10">
        <v>4</v>
      </c>
      <c r="BU184" s="5">
        <v>5</v>
      </c>
      <c r="BV184" s="10">
        <v>5</v>
      </c>
      <c r="BW184" s="5">
        <v>5</v>
      </c>
      <c r="BX184" s="10">
        <v>5</v>
      </c>
      <c r="BY184" s="5">
        <v>5</v>
      </c>
      <c r="BZ184" s="10">
        <v>5</v>
      </c>
      <c r="CA184" s="5">
        <v>4</v>
      </c>
      <c r="CB184" s="10">
        <v>5</v>
      </c>
      <c r="CC184" s="5">
        <v>5</v>
      </c>
      <c r="CD184" s="10">
        <v>4</v>
      </c>
      <c r="CE184" s="5">
        <v>5</v>
      </c>
      <c r="CF184" s="21">
        <v>4.4000000000000004</v>
      </c>
      <c r="CG184" s="21">
        <v>4.8</v>
      </c>
      <c r="CH184" s="21">
        <f t="shared" si="24"/>
        <v>0.39999999999999947</v>
      </c>
      <c r="CI184" s="21" t="str">
        <f t="shared" si="25"/>
        <v>Y</v>
      </c>
      <c r="CJ184" s="10">
        <v>3</v>
      </c>
      <c r="CK184" s="5">
        <v>5</v>
      </c>
      <c r="CL184" s="10">
        <v>3</v>
      </c>
      <c r="CM184" s="5">
        <v>5</v>
      </c>
      <c r="CN184" s="10">
        <v>4</v>
      </c>
      <c r="CO184" s="5">
        <v>5</v>
      </c>
      <c r="CP184" s="10">
        <v>5</v>
      </c>
      <c r="CQ184" s="5">
        <v>5</v>
      </c>
      <c r="CR184" s="21">
        <v>3.75</v>
      </c>
      <c r="CS184" s="21">
        <v>5</v>
      </c>
      <c r="CT184" s="21">
        <f t="shared" si="26"/>
        <v>1.25</v>
      </c>
      <c r="CU184" s="21" t="str">
        <f t="shared" si="27"/>
        <v>Y</v>
      </c>
      <c r="CV184" s="10">
        <v>5</v>
      </c>
      <c r="CW184" s="5">
        <v>5</v>
      </c>
      <c r="CX184" s="10">
        <v>5</v>
      </c>
      <c r="CY184" s="5">
        <v>5</v>
      </c>
      <c r="CZ184" s="10">
        <v>4</v>
      </c>
      <c r="DA184" s="5">
        <v>3</v>
      </c>
      <c r="DB184" s="10">
        <v>2</v>
      </c>
      <c r="DC184" s="5">
        <v>2</v>
      </c>
      <c r="DD184" s="21">
        <v>4</v>
      </c>
      <c r="DE184" s="21">
        <v>4</v>
      </c>
      <c r="DF184" s="21">
        <f t="shared" si="28"/>
        <v>0</v>
      </c>
      <c r="DG184" s="21" t="str">
        <f t="shared" si="29"/>
        <v>N</v>
      </c>
      <c r="DH184">
        <v>909</v>
      </c>
      <c r="DI184" s="3">
        <v>44441.544444444444</v>
      </c>
    </row>
    <row r="185" spans="1:113" x14ac:dyDescent="0.35">
      <c r="A185" s="5" t="s">
        <v>1150</v>
      </c>
      <c r="B185" t="s">
        <v>71</v>
      </c>
      <c r="C185" t="s">
        <v>702</v>
      </c>
      <c r="D185" t="s">
        <v>56</v>
      </c>
      <c r="E185" s="6" t="s">
        <v>58</v>
      </c>
      <c r="F185" s="6" t="s">
        <v>73</v>
      </c>
      <c r="G185" s="6" t="s">
        <v>58</v>
      </c>
      <c r="H185" s="6" t="s">
        <v>74</v>
      </c>
      <c r="I185" s="6" t="s">
        <v>968</v>
      </c>
      <c r="J185" s="10">
        <v>4</v>
      </c>
      <c r="K185" s="5">
        <v>4</v>
      </c>
      <c r="L185" s="5">
        <v>4</v>
      </c>
      <c r="M185" s="5">
        <v>4</v>
      </c>
      <c r="N185" s="10">
        <v>3</v>
      </c>
      <c r="O185" s="5">
        <v>3</v>
      </c>
      <c r="P185" s="10">
        <v>3</v>
      </c>
      <c r="Q185" s="5">
        <v>3</v>
      </c>
      <c r="R185" s="10">
        <v>3</v>
      </c>
      <c r="S185" s="5">
        <v>3</v>
      </c>
      <c r="T185" s="10">
        <v>3</v>
      </c>
      <c r="U185" s="5">
        <v>3</v>
      </c>
      <c r="V185" s="10">
        <v>3</v>
      </c>
      <c r="W185" s="5">
        <v>3</v>
      </c>
      <c r="X185" s="10">
        <v>3</v>
      </c>
      <c r="Y185" s="5">
        <v>3</v>
      </c>
      <c r="Z185" s="10">
        <v>3</v>
      </c>
      <c r="AA185" s="5">
        <v>3</v>
      </c>
      <c r="AB185" s="10">
        <v>3</v>
      </c>
      <c r="AC185" s="5">
        <v>3</v>
      </c>
      <c r="AD185" s="10">
        <v>3</v>
      </c>
      <c r="AE185" s="5">
        <v>3</v>
      </c>
      <c r="AF185" s="10">
        <v>3</v>
      </c>
      <c r="AG185" s="5">
        <v>3</v>
      </c>
      <c r="AH185" s="10">
        <v>3</v>
      </c>
      <c r="AI185" s="5">
        <v>3</v>
      </c>
      <c r="AJ185" s="10">
        <v>3</v>
      </c>
      <c r="AK185" s="5">
        <v>3</v>
      </c>
      <c r="AL185" s="10">
        <v>3</v>
      </c>
      <c r="AM185" s="5">
        <v>3</v>
      </c>
      <c r="AN185" s="10">
        <v>3</v>
      </c>
      <c r="AO185" s="5">
        <v>3</v>
      </c>
      <c r="AP185" s="10">
        <v>3</v>
      </c>
      <c r="AQ185" s="5">
        <v>3</v>
      </c>
      <c r="AR185" s="10">
        <v>3</v>
      </c>
      <c r="AS185" s="5">
        <v>3</v>
      </c>
      <c r="AT185" s="21">
        <v>3</v>
      </c>
      <c r="AU185" s="21">
        <v>3</v>
      </c>
      <c r="AV185" s="21">
        <f t="shared" si="20"/>
        <v>0</v>
      </c>
      <c r="AW185" s="21" t="str">
        <f t="shared" si="21"/>
        <v>N</v>
      </c>
      <c r="AX185" s="10">
        <v>3</v>
      </c>
      <c r="AY185" s="5">
        <v>3</v>
      </c>
      <c r="AZ185" s="10">
        <v>3</v>
      </c>
      <c r="BA185" s="5">
        <v>3</v>
      </c>
      <c r="BB185" s="10">
        <v>3</v>
      </c>
      <c r="BC185" s="5">
        <v>3</v>
      </c>
      <c r="BD185" s="10">
        <v>3</v>
      </c>
      <c r="BE185" s="5">
        <v>3</v>
      </c>
      <c r="BF185" s="10">
        <v>3</v>
      </c>
      <c r="BG185" s="5">
        <v>3</v>
      </c>
      <c r="BH185" s="21">
        <v>3</v>
      </c>
      <c r="BI185" s="21">
        <v>3</v>
      </c>
      <c r="BJ185" s="21">
        <f t="shared" si="22"/>
        <v>0</v>
      </c>
      <c r="BK185" s="21" t="str">
        <f t="shared" si="23"/>
        <v>N</v>
      </c>
      <c r="BL185" s="10">
        <v>3</v>
      </c>
      <c r="BM185" s="5">
        <v>3</v>
      </c>
      <c r="BN185" s="10">
        <v>3</v>
      </c>
      <c r="BO185" s="5">
        <v>3</v>
      </c>
      <c r="BP185" s="10">
        <v>3</v>
      </c>
      <c r="BQ185" s="5">
        <v>4</v>
      </c>
      <c r="BR185" s="10">
        <v>3</v>
      </c>
      <c r="BS185" s="5">
        <v>4</v>
      </c>
      <c r="BT185" s="10">
        <v>3</v>
      </c>
      <c r="BU185" s="5">
        <v>3</v>
      </c>
      <c r="BV185" s="10">
        <v>3</v>
      </c>
      <c r="BW185" s="5">
        <v>3</v>
      </c>
      <c r="BX185" s="10">
        <v>3</v>
      </c>
      <c r="BY185" s="5">
        <v>3</v>
      </c>
      <c r="BZ185" s="10">
        <v>3</v>
      </c>
      <c r="CA185" s="5">
        <v>3</v>
      </c>
      <c r="CB185" s="10">
        <v>3</v>
      </c>
      <c r="CC185" s="5">
        <v>3</v>
      </c>
      <c r="CD185" s="10">
        <v>3</v>
      </c>
      <c r="CE185" s="5">
        <v>3</v>
      </c>
      <c r="CF185" s="21">
        <v>3</v>
      </c>
      <c r="CG185" s="21">
        <v>3.2</v>
      </c>
      <c r="CH185" s="21">
        <f t="shared" si="24"/>
        <v>0.20000000000000018</v>
      </c>
      <c r="CI185" s="21" t="str">
        <f t="shared" si="25"/>
        <v>Y</v>
      </c>
      <c r="CJ185" s="10">
        <v>3</v>
      </c>
      <c r="CK185" s="5">
        <v>4</v>
      </c>
      <c r="CL185" s="10">
        <v>3</v>
      </c>
      <c r="CM185" s="5">
        <v>3</v>
      </c>
      <c r="CN185" s="10">
        <v>3</v>
      </c>
      <c r="CO185" s="5">
        <v>3</v>
      </c>
      <c r="CP185" s="10">
        <v>3</v>
      </c>
      <c r="CQ185" s="5">
        <v>3</v>
      </c>
      <c r="CR185" s="21">
        <v>3</v>
      </c>
      <c r="CS185" s="21">
        <v>3.25</v>
      </c>
      <c r="CT185" s="21">
        <f t="shared" si="26"/>
        <v>0.25</v>
      </c>
      <c r="CU185" s="21" t="str">
        <f t="shared" si="27"/>
        <v>Y</v>
      </c>
      <c r="CV185" s="10">
        <v>3</v>
      </c>
      <c r="CW185" s="5">
        <v>3</v>
      </c>
      <c r="CX185" s="10">
        <v>3</v>
      </c>
      <c r="CY185" s="5">
        <v>4</v>
      </c>
      <c r="CZ185" s="10">
        <v>3</v>
      </c>
      <c r="DA185" s="5">
        <v>3</v>
      </c>
      <c r="DB185" s="10">
        <v>3</v>
      </c>
      <c r="DC185" s="5">
        <v>3</v>
      </c>
      <c r="DD185" s="21">
        <v>3</v>
      </c>
      <c r="DE185" s="21">
        <v>3.25</v>
      </c>
      <c r="DF185" s="21">
        <f t="shared" si="28"/>
        <v>0.25</v>
      </c>
      <c r="DG185" s="21" t="str">
        <f t="shared" si="29"/>
        <v>Y</v>
      </c>
      <c r="DH185">
        <v>898</v>
      </c>
      <c r="DI185" s="3">
        <v>44441.502083333333</v>
      </c>
    </row>
    <row r="186" spans="1:113" x14ac:dyDescent="0.35">
      <c r="A186" s="5" t="s">
        <v>1151</v>
      </c>
      <c r="B186" t="s">
        <v>162</v>
      </c>
      <c r="C186" t="s">
        <v>702</v>
      </c>
      <c r="D186" t="s">
        <v>63</v>
      </c>
      <c r="E186" s="6" t="s">
        <v>52</v>
      </c>
      <c r="F186" s="6" t="s">
        <v>73</v>
      </c>
      <c r="G186" s="6" t="s">
        <v>58</v>
      </c>
      <c r="H186" s="6" t="s">
        <v>59</v>
      </c>
      <c r="I186" s="6" t="s">
        <v>968</v>
      </c>
      <c r="J186" s="10">
        <v>8</v>
      </c>
      <c r="K186" s="5">
        <v>5</v>
      </c>
      <c r="L186" s="5">
        <v>5</v>
      </c>
      <c r="M186" s="5">
        <v>5</v>
      </c>
      <c r="N186" s="10">
        <v>5</v>
      </c>
      <c r="O186" s="5">
        <v>3</v>
      </c>
      <c r="P186" s="10">
        <v>5</v>
      </c>
      <c r="Q186" s="5">
        <v>3</v>
      </c>
      <c r="R186" s="10">
        <v>5</v>
      </c>
      <c r="S186" s="5">
        <v>3</v>
      </c>
      <c r="T186" s="10">
        <v>5</v>
      </c>
      <c r="U186" s="5">
        <v>3</v>
      </c>
      <c r="V186" s="10">
        <v>5</v>
      </c>
      <c r="W186" s="5">
        <v>3</v>
      </c>
      <c r="X186" s="10">
        <v>5</v>
      </c>
      <c r="Y186" s="5">
        <v>3</v>
      </c>
      <c r="Z186" s="10">
        <v>5</v>
      </c>
      <c r="AA186" s="5">
        <v>3</v>
      </c>
      <c r="AB186" s="10">
        <v>2</v>
      </c>
      <c r="AC186" s="5">
        <v>3</v>
      </c>
      <c r="AD186" s="10">
        <v>1</v>
      </c>
      <c r="AE186" s="5">
        <v>3</v>
      </c>
      <c r="AF186" s="10">
        <v>1</v>
      </c>
      <c r="AG186" s="5">
        <v>3</v>
      </c>
      <c r="AH186" s="10">
        <v>5</v>
      </c>
      <c r="AI186" s="5">
        <v>3</v>
      </c>
      <c r="AJ186" s="10">
        <v>1</v>
      </c>
      <c r="AK186" s="5">
        <v>3</v>
      </c>
      <c r="AL186" s="10">
        <v>5</v>
      </c>
      <c r="AM186" s="5">
        <v>3</v>
      </c>
      <c r="AN186" s="10">
        <v>5</v>
      </c>
      <c r="AO186" s="5">
        <v>3</v>
      </c>
      <c r="AP186" s="10">
        <v>5</v>
      </c>
      <c r="AQ186" s="5">
        <v>3</v>
      </c>
      <c r="AR186" s="10">
        <v>5</v>
      </c>
      <c r="AS186" s="5">
        <v>3</v>
      </c>
      <c r="AT186" s="21">
        <v>4.0625</v>
      </c>
      <c r="AU186" s="21">
        <v>3</v>
      </c>
      <c r="AV186" s="21">
        <f t="shared" si="20"/>
        <v>-1.0625</v>
      </c>
      <c r="AW186" s="21" t="str">
        <f t="shared" si="21"/>
        <v>N</v>
      </c>
      <c r="AX186" s="10">
        <v>2</v>
      </c>
      <c r="AY186" s="5">
        <v>3</v>
      </c>
      <c r="AZ186" s="10">
        <v>1</v>
      </c>
      <c r="BA186" s="5">
        <v>3</v>
      </c>
      <c r="BB186" s="10">
        <v>5</v>
      </c>
      <c r="BC186" s="5">
        <v>3</v>
      </c>
      <c r="BD186" s="10">
        <v>1</v>
      </c>
      <c r="BE186" s="5">
        <v>3</v>
      </c>
      <c r="BF186" s="10">
        <v>5</v>
      </c>
      <c r="BG186" s="5">
        <v>3</v>
      </c>
      <c r="BH186" s="21">
        <v>2.8</v>
      </c>
      <c r="BI186" s="21">
        <v>3</v>
      </c>
      <c r="BJ186" s="21">
        <f t="shared" si="22"/>
        <v>0.20000000000000018</v>
      </c>
      <c r="BK186" s="21" t="str">
        <f t="shared" si="23"/>
        <v>Y</v>
      </c>
      <c r="BL186" s="10">
        <v>5</v>
      </c>
      <c r="BM186" s="5">
        <v>3</v>
      </c>
      <c r="BN186" s="10">
        <v>5</v>
      </c>
      <c r="BO186" s="5">
        <v>3</v>
      </c>
      <c r="BP186" s="10">
        <v>5</v>
      </c>
      <c r="BQ186" s="5">
        <v>3</v>
      </c>
      <c r="BR186" s="10">
        <v>1</v>
      </c>
      <c r="BS186" s="5">
        <v>3</v>
      </c>
      <c r="BT186" s="10">
        <v>5</v>
      </c>
      <c r="BU186" s="5">
        <v>3</v>
      </c>
      <c r="BV186" s="10">
        <v>5</v>
      </c>
      <c r="BW186" s="5">
        <v>3</v>
      </c>
      <c r="BX186" s="10">
        <v>5</v>
      </c>
      <c r="BY186" s="5">
        <v>3</v>
      </c>
      <c r="BZ186" s="10">
        <v>5</v>
      </c>
      <c r="CA186" s="5">
        <v>3</v>
      </c>
      <c r="CB186" s="10">
        <v>5</v>
      </c>
      <c r="CC186" s="5">
        <v>3</v>
      </c>
      <c r="CD186" s="10">
        <v>5</v>
      </c>
      <c r="CE186" s="5">
        <v>3</v>
      </c>
      <c r="CF186" s="21">
        <v>4.5999999999999996</v>
      </c>
      <c r="CG186" s="21">
        <v>3.2</v>
      </c>
      <c r="CH186" s="21">
        <f t="shared" si="24"/>
        <v>-1.3999999999999995</v>
      </c>
      <c r="CI186" s="21" t="str">
        <f t="shared" si="25"/>
        <v>N</v>
      </c>
      <c r="CJ186" s="10">
        <v>4</v>
      </c>
      <c r="CK186" s="5">
        <v>3</v>
      </c>
      <c r="CL186" s="10">
        <v>2</v>
      </c>
      <c r="CM186" s="5">
        <v>3</v>
      </c>
      <c r="CN186" s="10">
        <v>4</v>
      </c>
      <c r="CO186" s="5">
        <v>3</v>
      </c>
      <c r="CP186" s="10">
        <v>4</v>
      </c>
      <c r="CQ186" s="5">
        <v>3</v>
      </c>
      <c r="CR186" s="21">
        <v>3.5</v>
      </c>
      <c r="CS186" s="21">
        <v>3</v>
      </c>
      <c r="CT186" s="21">
        <f t="shared" si="26"/>
        <v>-0.5</v>
      </c>
      <c r="CU186" s="21" t="str">
        <f t="shared" si="27"/>
        <v>N</v>
      </c>
      <c r="CV186" s="10">
        <v>1</v>
      </c>
      <c r="CW186" s="5">
        <v>3</v>
      </c>
      <c r="CX186" s="10">
        <v>1</v>
      </c>
      <c r="CY186" s="5">
        <v>3</v>
      </c>
      <c r="CZ186" s="10">
        <v>1</v>
      </c>
      <c r="DA186" s="5">
        <v>3</v>
      </c>
      <c r="DB186" s="10">
        <v>1</v>
      </c>
      <c r="DC186" s="5">
        <v>3</v>
      </c>
      <c r="DD186" s="21">
        <v>1</v>
      </c>
      <c r="DE186" s="21">
        <v>3</v>
      </c>
      <c r="DF186" s="21">
        <f t="shared" si="28"/>
        <v>2</v>
      </c>
      <c r="DG186" s="21" t="str">
        <f t="shared" si="29"/>
        <v>Y</v>
      </c>
      <c r="DH186">
        <v>985</v>
      </c>
      <c r="DI186" s="3">
        <v>44442.568055555559</v>
      </c>
    </row>
    <row r="187" spans="1:113" x14ac:dyDescent="0.35">
      <c r="A187" s="5" t="s">
        <v>1152</v>
      </c>
      <c r="B187" t="s">
        <v>162</v>
      </c>
      <c r="C187" t="s">
        <v>702</v>
      </c>
      <c r="D187" t="s">
        <v>63</v>
      </c>
      <c r="E187" s="6" t="s">
        <v>52</v>
      </c>
      <c r="F187" s="6" t="s">
        <v>73</v>
      </c>
      <c r="G187" s="6" t="s">
        <v>58</v>
      </c>
      <c r="H187" s="6" t="s">
        <v>59</v>
      </c>
      <c r="I187" s="6" t="s">
        <v>968</v>
      </c>
      <c r="J187" s="10">
        <v>7</v>
      </c>
      <c r="K187" s="5">
        <v>5</v>
      </c>
      <c r="L187" s="5">
        <v>5</v>
      </c>
      <c r="M187" s="5">
        <v>5</v>
      </c>
      <c r="N187" s="10">
        <v>5</v>
      </c>
      <c r="O187" s="5">
        <v>3</v>
      </c>
      <c r="P187" s="10">
        <v>5</v>
      </c>
      <c r="Q187" s="5">
        <v>3</v>
      </c>
      <c r="R187" s="10">
        <v>5</v>
      </c>
      <c r="S187" s="5">
        <v>3</v>
      </c>
      <c r="T187" s="10">
        <v>5</v>
      </c>
      <c r="U187" s="5">
        <v>3</v>
      </c>
      <c r="V187" s="10">
        <v>5</v>
      </c>
      <c r="W187" s="5">
        <v>3</v>
      </c>
      <c r="X187" s="10">
        <v>5</v>
      </c>
      <c r="Y187" s="5">
        <v>3</v>
      </c>
      <c r="Z187" s="10">
        <v>5</v>
      </c>
      <c r="AA187" s="5">
        <v>3</v>
      </c>
      <c r="AB187" s="10">
        <v>2</v>
      </c>
      <c r="AC187" s="5">
        <v>3</v>
      </c>
      <c r="AD187" s="10">
        <v>1</v>
      </c>
      <c r="AE187" s="5">
        <v>3</v>
      </c>
      <c r="AF187" s="10">
        <v>1</v>
      </c>
      <c r="AG187" s="5">
        <v>3</v>
      </c>
      <c r="AH187" s="10">
        <v>5</v>
      </c>
      <c r="AI187" s="5">
        <v>3</v>
      </c>
      <c r="AJ187" s="10">
        <v>1</v>
      </c>
      <c r="AK187" s="5">
        <v>3</v>
      </c>
      <c r="AL187" s="10">
        <v>5</v>
      </c>
      <c r="AM187" s="5">
        <v>3</v>
      </c>
      <c r="AN187" s="10">
        <v>5</v>
      </c>
      <c r="AO187" s="5">
        <v>3</v>
      </c>
      <c r="AP187" s="10">
        <v>5</v>
      </c>
      <c r="AQ187" s="5">
        <v>3</v>
      </c>
      <c r="AR187" s="10">
        <v>5</v>
      </c>
      <c r="AS187" s="5">
        <v>3</v>
      </c>
      <c r="AT187" s="21">
        <v>4.0625</v>
      </c>
      <c r="AU187" s="21">
        <v>3</v>
      </c>
      <c r="AV187" s="21">
        <f t="shared" si="20"/>
        <v>-1.0625</v>
      </c>
      <c r="AW187" s="21" t="str">
        <f t="shared" si="21"/>
        <v>N</v>
      </c>
      <c r="AX187" s="10">
        <v>2</v>
      </c>
      <c r="AY187" s="5">
        <v>3</v>
      </c>
      <c r="AZ187" s="10">
        <v>1</v>
      </c>
      <c r="BA187" s="5">
        <v>3</v>
      </c>
      <c r="BB187" s="10">
        <v>5</v>
      </c>
      <c r="BC187" s="5">
        <v>3</v>
      </c>
      <c r="BD187" s="10">
        <v>1</v>
      </c>
      <c r="BE187" s="5">
        <v>3</v>
      </c>
      <c r="BF187" s="10">
        <v>5</v>
      </c>
      <c r="BG187" s="5">
        <v>3</v>
      </c>
      <c r="BH187" s="21">
        <v>2.8</v>
      </c>
      <c r="BI187" s="21">
        <v>3</v>
      </c>
      <c r="BJ187" s="21">
        <f t="shared" si="22"/>
        <v>0.20000000000000018</v>
      </c>
      <c r="BK187" s="21" t="str">
        <f t="shared" si="23"/>
        <v>Y</v>
      </c>
      <c r="BL187" s="10">
        <v>5</v>
      </c>
      <c r="BM187" s="5">
        <v>3</v>
      </c>
      <c r="BN187" s="10">
        <v>5</v>
      </c>
      <c r="BO187" s="5">
        <v>3</v>
      </c>
      <c r="BP187" s="10">
        <v>5</v>
      </c>
      <c r="BQ187" s="5">
        <v>3</v>
      </c>
      <c r="BR187" s="10">
        <v>1</v>
      </c>
      <c r="BS187" s="5">
        <v>3</v>
      </c>
      <c r="BT187" s="10">
        <v>5</v>
      </c>
      <c r="BU187" s="5">
        <v>3</v>
      </c>
      <c r="BV187" s="10">
        <v>5</v>
      </c>
      <c r="BW187" s="5">
        <v>3</v>
      </c>
      <c r="BX187" s="10">
        <v>5</v>
      </c>
      <c r="BY187" s="5">
        <v>3</v>
      </c>
      <c r="BZ187" s="10">
        <v>5</v>
      </c>
      <c r="CA187" s="5">
        <v>3</v>
      </c>
      <c r="CB187" s="10">
        <v>5</v>
      </c>
      <c r="CC187" s="5">
        <v>3</v>
      </c>
      <c r="CD187" s="10">
        <v>5</v>
      </c>
      <c r="CE187" s="5">
        <v>3</v>
      </c>
      <c r="CF187" s="21">
        <v>4.5999999999999996</v>
      </c>
      <c r="CG187" s="21">
        <v>3.2</v>
      </c>
      <c r="CH187" s="21">
        <f t="shared" si="24"/>
        <v>-1.3999999999999995</v>
      </c>
      <c r="CI187" s="21" t="str">
        <f t="shared" si="25"/>
        <v>N</v>
      </c>
      <c r="CJ187" s="10">
        <v>4</v>
      </c>
      <c r="CK187" s="5">
        <v>3</v>
      </c>
      <c r="CL187" s="10">
        <v>2</v>
      </c>
      <c r="CM187" s="5">
        <v>3</v>
      </c>
      <c r="CN187" s="10">
        <v>4</v>
      </c>
      <c r="CO187" s="5">
        <v>3</v>
      </c>
      <c r="CP187" s="10">
        <v>4</v>
      </c>
      <c r="CQ187" s="5">
        <v>3</v>
      </c>
      <c r="CR187" s="21">
        <v>3.5</v>
      </c>
      <c r="CS187" s="21">
        <v>3</v>
      </c>
      <c r="CT187" s="21">
        <f t="shared" si="26"/>
        <v>-0.5</v>
      </c>
      <c r="CU187" s="21" t="str">
        <f t="shared" si="27"/>
        <v>N</v>
      </c>
      <c r="CV187" s="10">
        <v>1</v>
      </c>
      <c r="CW187" s="5">
        <v>3</v>
      </c>
      <c r="CX187" s="10">
        <v>1</v>
      </c>
      <c r="CY187" s="5">
        <v>3</v>
      </c>
      <c r="CZ187" s="10">
        <v>1</v>
      </c>
      <c r="DA187" s="5">
        <v>3</v>
      </c>
      <c r="DB187" s="10">
        <v>1</v>
      </c>
      <c r="DC187" s="5">
        <v>3</v>
      </c>
      <c r="DD187" s="21">
        <v>1</v>
      </c>
      <c r="DE187" s="21">
        <v>3</v>
      </c>
      <c r="DF187" s="21">
        <f t="shared" si="28"/>
        <v>2</v>
      </c>
      <c r="DG187" s="21" t="str">
        <f t="shared" si="29"/>
        <v>Y</v>
      </c>
      <c r="DH187">
        <v>984</v>
      </c>
      <c r="DI187" s="3">
        <v>44442.567361111112</v>
      </c>
    </row>
    <row r="188" spans="1:113" x14ac:dyDescent="0.35">
      <c r="A188" s="5" t="s">
        <v>1153</v>
      </c>
      <c r="B188" t="s">
        <v>162</v>
      </c>
      <c r="C188" t="s">
        <v>702</v>
      </c>
      <c r="D188" t="s">
        <v>63</v>
      </c>
      <c r="E188" s="6" t="s">
        <v>52</v>
      </c>
      <c r="F188" s="6" t="s">
        <v>73</v>
      </c>
      <c r="G188" s="6" t="s">
        <v>58</v>
      </c>
      <c r="H188" s="6" t="s">
        <v>59</v>
      </c>
      <c r="I188" s="6" t="s">
        <v>968</v>
      </c>
      <c r="J188" s="10">
        <v>4</v>
      </c>
      <c r="K188" s="5">
        <v>5</v>
      </c>
      <c r="L188" s="5">
        <v>5</v>
      </c>
      <c r="M188" s="5">
        <v>5</v>
      </c>
      <c r="N188" s="10">
        <v>5</v>
      </c>
      <c r="O188" s="5">
        <v>2</v>
      </c>
      <c r="P188" s="10">
        <v>5</v>
      </c>
      <c r="Q188" s="5">
        <v>2</v>
      </c>
      <c r="R188" s="10">
        <v>5</v>
      </c>
      <c r="S188" s="5">
        <v>2</v>
      </c>
      <c r="T188" s="10">
        <v>5</v>
      </c>
      <c r="U188" s="5">
        <v>3</v>
      </c>
      <c r="V188" s="10">
        <v>5</v>
      </c>
      <c r="W188" s="5">
        <v>3</v>
      </c>
      <c r="X188" s="10">
        <v>5</v>
      </c>
      <c r="Y188" s="5">
        <v>3</v>
      </c>
      <c r="Z188" s="10">
        <v>5</v>
      </c>
      <c r="AA188" s="5">
        <v>3</v>
      </c>
      <c r="AB188" s="10">
        <v>2</v>
      </c>
      <c r="AC188" s="5">
        <v>3</v>
      </c>
      <c r="AD188" s="10">
        <v>1</v>
      </c>
      <c r="AE188" s="5">
        <v>3</v>
      </c>
      <c r="AF188" s="10">
        <v>1</v>
      </c>
      <c r="AG188" s="5">
        <v>3</v>
      </c>
      <c r="AH188" s="10">
        <v>5</v>
      </c>
      <c r="AI188" s="5">
        <v>3</v>
      </c>
      <c r="AJ188" s="10">
        <v>1</v>
      </c>
      <c r="AK188" s="5">
        <v>3</v>
      </c>
      <c r="AL188" s="10">
        <v>5</v>
      </c>
      <c r="AM188" s="5">
        <v>3</v>
      </c>
      <c r="AN188" s="10">
        <v>5</v>
      </c>
      <c r="AO188" s="5">
        <v>3</v>
      </c>
      <c r="AP188" s="10">
        <v>5</v>
      </c>
      <c r="AQ188" s="5">
        <v>3</v>
      </c>
      <c r="AR188" s="10">
        <v>5</v>
      </c>
      <c r="AS188" s="5">
        <v>3</v>
      </c>
      <c r="AT188" s="21">
        <v>4.0625</v>
      </c>
      <c r="AU188" s="21">
        <v>2.8125</v>
      </c>
      <c r="AV188" s="21">
        <f t="shared" si="20"/>
        <v>-1.25</v>
      </c>
      <c r="AW188" s="21" t="str">
        <f t="shared" si="21"/>
        <v>N</v>
      </c>
      <c r="AX188" s="10">
        <v>2</v>
      </c>
      <c r="AY188" s="5">
        <v>2</v>
      </c>
      <c r="AZ188" s="10">
        <v>1</v>
      </c>
      <c r="BA188" s="5">
        <v>2</v>
      </c>
      <c r="BB188" s="10">
        <v>5</v>
      </c>
      <c r="BC188" s="5">
        <v>3</v>
      </c>
      <c r="BD188" s="10">
        <v>1</v>
      </c>
      <c r="BE188" s="5">
        <v>3</v>
      </c>
      <c r="BF188" s="10">
        <v>5</v>
      </c>
      <c r="BG188" s="5">
        <v>3</v>
      </c>
      <c r="BH188" s="21">
        <v>2.8</v>
      </c>
      <c r="BI188" s="21">
        <v>2.6</v>
      </c>
      <c r="BJ188" s="21">
        <f t="shared" si="22"/>
        <v>-0.19999999999999973</v>
      </c>
      <c r="BK188" s="21" t="str">
        <f t="shared" si="23"/>
        <v>N</v>
      </c>
      <c r="BL188" s="10">
        <v>5</v>
      </c>
      <c r="BM188" s="5">
        <v>4</v>
      </c>
      <c r="BN188" s="10">
        <v>5</v>
      </c>
      <c r="BO188" s="5">
        <v>3</v>
      </c>
      <c r="BP188" s="10">
        <v>5</v>
      </c>
      <c r="BQ188" s="5">
        <v>3</v>
      </c>
      <c r="BR188" s="10">
        <v>1</v>
      </c>
      <c r="BS188" s="5">
        <v>3</v>
      </c>
      <c r="BT188" s="10">
        <v>5</v>
      </c>
      <c r="BU188" s="5">
        <v>3</v>
      </c>
      <c r="BV188" s="10">
        <v>5</v>
      </c>
      <c r="BW188" s="5">
        <v>3</v>
      </c>
      <c r="BX188" s="10">
        <v>5</v>
      </c>
      <c r="BY188" s="5">
        <v>3</v>
      </c>
      <c r="BZ188" s="10">
        <v>5</v>
      </c>
      <c r="CA188" s="5">
        <v>3</v>
      </c>
      <c r="CB188" s="10">
        <v>5</v>
      </c>
      <c r="CC188" s="5">
        <v>3</v>
      </c>
      <c r="CD188" s="10">
        <v>5</v>
      </c>
      <c r="CE188" s="5">
        <v>3</v>
      </c>
      <c r="CF188" s="21">
        <v>4.5999999999999996</v>
      </c>
      <c r="CG188" s="21">
        <v>3.3</v>
      </c>
      <c r="CH188" s="21">
        <f t="shared" si="24"/>
        <v>-1.2999999999999998</v>
      </c>
      <c r="CI188" s="21" t="str">
        <f t="shared" si="25"/>
        <v>N</v>
      </c>
      <c r="CJ188" s="10">
        <v>4</v>
      </c>
      <c r="CK188" s="5">
        <v>4</v>
      </c>
      <c r="CL188" s="10">
        <v>2</v>
      </c>
      <c r="CM188" s="5">
        <v>2</v>
      </c>
      <c r="CN188" s="10">
        <v>4</v>
      </c>
      <c r="CO188" s="5">
        <v>4</v>
      </c>
      <c r="CP188" s="10">
        <v>4</v>
      </c>
      <c r="CQ188" s="5">
        <v>4</v>
      </c>
      <c r="CR188" s="21">
        <v>3.5</v>
      </c>
      <c r="CS188" s="21">
        <v>3.5</v>
      </c>
      <c r="CT188" s="21">
        <f t="shared" si="26"/>
        <v>0</v>
      </c>
      <c r="CU188" s="21" t="str">
        <f t="shared" si="27"/>
        <v>N</v>
      </c>
      <c r="CV188" s="10">
        <v>1</v>
      </c>
      <c r="CW188" s="5">
        <v>3</v>
      </c>
      <c r="CX188" s="10">
        <v>1</v>
      </c>
      <c r="CY188" s="5">
        <v>3</v>
      </c>
      <c r="CZ188" s="10">
        <v>1</v>
      </c>
      <c r="DA188" s="5">
        <v>3</v>
      </c>
      <c r="DB188" s="10">
        <v>1</v>
      </c>
      <c r="DC188" s="5">
        <v>3</v>
      </c>
      <c r="DD188" s="21">
        <v>1</v>
      </c>
      <c r="DE188" s="21">
        <v>2.75</v>
      </c>
      <c r="DF188" s="21">
        <f t="shared" si="28"/>
        <v>1.75</v>
      </c>
      <c r="DG188" s="21" t="str">
        <f t="shared" si="29"/>
        <v>Y</v>
      </c>
      <c r="DH188">
        <v>983</v>
      </c>
      <c r="DI188" s="3">
        <v>44442.566666666666</v>
      </c>
    </row>
    <row r="189" spans="1:113" x14ac:dyDescent="0.35">
      <c r="A189" s="5" t="s">
        <v>1154</v>
      </c>
      <c r="B189" t="s">
        <v>162</v>
      </c>
      <c r="C189" t="s">
        <v>702</v>
      </c>
      <c r="D189" t="s">
        <v>63</v>
      </c>
      <c r="E189" s="6" t="s">
        <v>58</v>
      </c>
      <c r="F189" s="6" t="s">
        <v>73</v>
      </c>
      <c r="G189" s="6" t="s">
        <v>58</v>
      </c>
      <c r="H189" s="6" t="s">
        <v>116</v>
      </c>
      <c r="I189" s="6" t="s">
        <v>968</v>
      </c>
      <c r="J189" s="10">
        <v>7</v>
      </c>
      <c r="K189" s="5">
        <v>5</v>
      </c>
      <c r="L189" s="5">
        <v>5</v>
      </c>
      <c r="M189" s="5">
        <v>5</v>
      </c>
      <c r="N189" s="10">
        <v>2</v>
      </c>
      <c r="O189" s="5">
        <v>4</v>
      </c>
      <c r="P189" s="10">
        <v>2</v>
      </c>
      <c r="Q189" s="5">
        <v>4</v>
      </c>
      <c r="R189" s="10">
        <v>2</v>
      </c>
      <c r="S189" s="5">
        <v>4</v>
      </c>
      <c r="T189" s="10">
        <v>2</v>
      </c>
      <c r="U189" s="5">
        <v>3</v>
      </c>
      <c r="V189" s="10">
        <v>2</v>
      </c>
      <c r="W189" s="5">
        <v>2</v>
      </c>
      <c r="X189" s="10">
        <v>2</v>
      </c>
      <c r="Y189" s="5">
        <v>3</v>
      </c>
      <c r="Z189" s="10">
        <v>2</v>
      </c>
      <c r="AA189" s="5">
        <v>4</v>
      </c>
      <c r="AB189" s="10">
        <v>2</v>
      </c>
      <c r="AC189" s="5">
        <v>1</v>
      </c>
      <c r="AD189" s="10">
        <v>2</v>
      </c>
      <c r="AE189" s="5">
        <v>4</v>
      </c>
      <c r="AF189" s="10">
        <v>2</v>
      </c>
      <c r="AG189" s="5">
        <v>4</v>
      </c>
      <c r="AH189" s="10">
        <v>2</v>
      </c>
      <c r="AI189" s="5">
        <v>4</v>
      </c>
      <c r="AJ189" s="10">
        <v>2</v>
      </c>
      <c r="AK189" s="5">
        <v>5</v>
      </c>
      <c r="AL189" s="10">
        <v>2</v>
      </c>
      <c r="AM189" s="5">
        <v>5</v>
      </c>
      <c r="AN189" s="10">
        <v>2</v>
      </c>
      <c r="AO189" s="5">
        <v>5</v>
      </c>
      <c r="AP189" s="10">
        <v>2</v>
      </c>
      <c r="AQ189" s="5">
        <v>5</v>
      </c>
      <c r="AR189" s="10">
        <v>2</v>
      </c>
      <c r="AS189" s="5">
        <v>5</v>
      </c>
      <c r="AT189" s="21">
        <v>2</v>
      </c>
      <c r="AU189" s="21">
        <v>3.875</v>
      </c>
      <c r="AV189" s="21">
        <f t="shared" si="20"/>
        <v>1.875</v>
      </c>
      <c r="AW189" s="21" t="str">
        <f t="shared" si="21"/>
        <v>Y</v>
      </c>
      <c r="AX189" s="10">
        <v>2</v>
      </c>
      <c r="AY189" s="5">
        <v>1</v>
      </c>
      <c r="AZ189" s="10">
        <v>2</v>
      </c>
      <c r="BA189" s="5">
        <v>3</v>
      </c>
      <c r="BB189" s="10">
        <v>4</v>
      </c>
      <c r="BC189" s="5">
        <v>3</v>
      </c>
      <c r="BD189" s="10">
        <v>2</v>
      </c>
      <c r="BE189" s="5">
        <v>2</v>
      </c>
      <c r="BF189" s="10">
        <v>4</v>
      </c>
      <c r="BG189" s="5">
        <v>4</v>
      </c>
      <c r="BH189" s="21">
        <v>2.8</v>
      </c>
      <c r="BI189" s="21">
        <v>2.6</v>
      </c>
      <c r="BJ189" s="21">
        <f t="shared" si="22"/>
        <v>-0.19999999999999973</v>
      </c>
      <c r="BK189" s="21" t="str">
        <f t="shared" si="23"/>
        <v>N</v>
      </c>
      <c r="BL189" s="10">
        <v>4</v>
      </c>
      <c r="BM189" s="5">
        <v>4</v>
      </c>
      <c r="BN189" s="10">
        <v>4</v>
      </c>
      <c r="BO189" s="5">
        <v>4</v>
      </c>
      <c r="BP189" s="10">
        <v>4</v>
      </c>
      <c r="BQ189" s="5">
        <v>4</v>
      </c>
      <c r="BR189" s="10">
        <v>2</v>
      </c>
      <c r="BS189" s="5">
        <v>4</v>
      </c>
      <c r="BT189" s="10">
        <v>4</v>
      </c>
      <c r="BU189" s="5">
        <v>4</v>
      </c>
      <c r="BV189" s="10">
        <v>4</v>
      </c>
      <c r="BW189" s="5">
        <v>4</v>
      </c>
      <c r="BX189" s="10">
        <v>4</v>
      </c>
      <c r="BY189" s="5">
        <v>4</v>
      </c>
      <c r="BZ189" s="10">
        <v>4</v>
      </c>
      <c r="CA189" s="5">
        <v>4</v>
      </c>
      <c r="CB189" s="10">
        <v>4</v>
      </c>
      <c r="CC189" s="5">
        <v>4</v>
      </c>
      <c r="CD189" s="10">
        <v>4</v>
      </c>
      <c r="CE189" s="5">
        <v>3</v>
      </c>
      <c r="CF189" s="21">
        <v>3.8</v>
      </c>
      <c r="CG189" s="21">
        <v>4</v>
      </c>
      <c r="CH189" s="21">
        <f t="shared" si="24"/>
        <v>0.20000000000000018</v>
      </c>
      <c r="CI189" s="21" t="str">
        <f t="shared" si="25"/>
        <v>Y</v>
      </c>
      <c r="CJ189" s="10">
        <v>4</v>
      </c>
      <c r="CK189" s="5">
        <v>5</v>
      </c>
      <c r="CL189" s="10">
        <v>2</v>
      </c>
      <c r="CM189" s="5">
        <v>1</v>
      </c>
      <c r="CN189" s="10">
        <v>4</v>
      </c>
      <c r="CO189" s="5">
        <v>5</v>
      </c>
      <c r="CP189" s="10">
        <v>4</v>
      </c>
      <c r="CQ189" s="5">
        <v>5</v>
      </c>
      <c r="CR189" s="21">
        <v>3.5</v>
      </c>
      <c r="CS189" s="21">
        <v>4</v>
      </c>
      <c r="CT189" s="21">
        <f t="shared" si="26"/>
        <v>0.5</v>
      </c>
      <c r="CU189" s="21" t="str">
        <f t="shared" si="27"/>
        <v>Y</v>
      </c>
      <c r="CV189" s="10">
        <v>2</v>
      </c>
      <c r="CW189" s="5">
        <v>4</v>
      </c>
      <c r="CX189" s="10">
        <v>2</v>
      </c>
      <c r="CY189" s="5">
        <v>2</v>
      </c>
      <c r="CZ189" s="10">
        <v>2</v>
      </c>
      <c r="DA189" s="5">
        <v>2</v>
      </c>
      <c r="DB189" s="10">
        <v>2</v>
      </c>
      <c r="DC189" s="5">
        <v>2</v>
      </c>
      <c r="DD189" s="21">
        <v>2</v>
      </c>
      <c r="DE189" s="21">
        <v>2.25</v>
      </c>
      <c r="DF189" s="21">
        <f t="shared" si="28"/>
        <v>0.25</v>
      </c>
      <c r="DG189" s="21" t="str">
        <f t="shared" si="29"/>
        <v>Y</v>
      </c>
      <c r="DH189">
        <v>980</v>
      </c>
      <c r="DI189" s="3">
        <v>44442.486111111109</v>
      </c>
    </row>
    <row r="190" spans="1:113" x14ac:dyDescent="0.35">
      <c r="A190" s="5" t="s">
        <v>1155</v>
      </c>
      <c r="B190" t="s">
        <v>162</v>
      </c>
      <c r="C190" t="s">
        <v>702</v>
      </c>
      <c r="D190" t="s">
        <v>63</v>
      </c>
      <c r="E190" s="6" t="s">
        <v>52</v>
      </c>
      <c r="F190" s="6" t="s">
        <v>156</v>
      </c>
      <c r="G190" s="6" t="s">
        <v>52</v>
      </c>
      <c r="H190" s="6" t="s">
        <v>59</v>
      </c>
      <c r="I190" s="6" t="s">
        <v>968</v>
      </c>
      <c r="J190" s="10">
        <v>8</v>
      </c>
      <c r="K190" s="5">
        <v>5</v>
      </c>
      <c r="L190" s="5">
        <v>5</v>
      </c>
      <c r="M190" s="5">
        <v>5</v>
      </c>
      <c r="N190" s="10">
        <v>5</v>
      </c>
      <c r="O190" s="5">
        <v>5</v>
      </c>
      <c r="P190" s="10">
        <v>5</v>
      </c>
      <c r="Q190" s="5">
        <v>5</v>
      </c>
      <c r="R190" s="10">
        <v>5</v>
      </c>
      <c r="S190" s="5">
        <v>1</v>
      </c>
      <c r="T190" s="10">
        <v>5</v>
      </c>
      <c r="U190" s="5">
        <v>5</v>
      </c>
      <c r="V190" s="10">
        <v>5</v>
      </c>
      <c r="W190" s="5">
        <v>5</v>
      </c>
      <c r="X190" s="10">
        <v>5</v>
      </c>
      <c r="Y190" s="5">
        <v>5</v>
      </c>
      <c r="Z190" s="10">
        <v>5</v>
      </c>
      <c r="AA190" s="5">
        <v>5</v>
      </c>
      <c r="AB190" s="10">
        <v>5</v>
      </c>
      <c r="AC190" s="5">
        <v>5</v>
      </c>
      <c r="AD190" s="10">
        <v>5</v>
      </c>
      <c r="AE190" s="5">
        <v>5</v>
      </c>
      <c r="AF190" s="10">
        <v>5</v>
      </c>
      <c r="AG190" s="5">
        <v>5</v>
      </c>
      <c r="AH190" s="10">
        <v>1</v>
      </c>
      <c r="AI190" s="5">
        <v>1</v>
      </c>
      <c r="AJ190" s="10">
        <v>1</v>
      </c>
      <c r="AK190" s="5">
        <v>1</v>
      </c>
      <c r="AL190" s="10">
        <v>5</v>
      </c>
      <c r="AM190" s="5">
        <v>5</v>
      </c>
      <c r="AN190" s="10">
        <v>5</v>
      </c>
      <c r="AO190" s="5">
        <v>5</v>
      </c>
      <c r="AP190" s="10">
        <v>5</v>
      </c>
      <c r="AQ190" s="5">
        <v>5</v>
      </c>
      <c r="AR190" s="10">
        <v>5</v>
      </c>
      <c r="AS190" s="5">
        <v>5</v>
      </c>
      <c r="AT190" s="21">
        <v>4.5</v>
      </c>
      <c r="AU190" s="21">
        <v>4.25</v>
      </c>
      <c r="AV190" s="21">
        <f t="shared" si="20"/>
        <v>-0.25</v>
      </c>
      <c r="AW190" s="21" t="str">
        <f t="shared" si="21"/>
        <v>N</v>
      </c>
      <c r="AX190" s="10">
        <v>1</v>
      </c>
      <c r="AY190" s="5">
        <v>5</v>
      </c>
      <c r="AZ190" s="10">
        <v>5</v>
      </c>
      <c r="BA190" s="5">
        <v>5</v>
      </c>
      <c r="BB190" s="10">
        <v>5</v>
      </c>
      <c r="BC190" s="5">
        <v>5</v>
      </c>
      <c r="BD190" s="10">
        <v>1</v>
      </c>
      <c r="BE190" s="5">
        <v>1</v>
      </c>
      <c r="BF190" s="10">
        <v>5</v>
      </c>
      <c r="BG190" s="5">
        <v>5</v>
      </c>
      <c r="BH190" s="21">
        <v>3.4</v>
      </c>
      <c r="BI190" s="21">
        <v>4.2</v>
      </c>
      <c r="BJ190" s="21">
        <f t="shared" si="22"/>
        <v>0.80000000000000027</v>
      </c>
      <c r="BK190" s="21" t="str">
        <f t="shared" si="23"/>
        <v>Y</v>
      </c>
      <c r="BL190" s="10">
        <v>5</v>
      </c>
      <c r="BM190" s="5">
        <v>5</v>
      </c>
      <c r="BN190" s="10">
        <v>5</v>
      </c>
      <c r="BO190" s="5">
        <v>5</v>
      </c>
      <c r="BP190" s="10">
        <v>5</v>
      </c>
      <c r="BQ190" s="5">
        <v>5</v>
      </c>
      <c r="BR190" s="10">
        <v>5</v>
      </c>
      <c r="BS190" s="5">
        <v>5</v>
      </c>
      <c r="BT190" s="10">
        <v>5</v>
      </c>
      <c r="BU190" s="5">
        <v>5</v>
      </c>
      <c r="BV190" s="10">
        <v>5</v>
      </c>
      <c r="BW190" s="5">
        <v>5</v>
      </c>
      <c r="BX190" s="10">
        <v>5</v>
      </c>
      <c r="BY190" s="5">
        <v>5</v>
      </c>
      <c r="BZ190" s="10">
        <v>5</v>
      </c>
      <c r="CA190" s="5">
        <v>5</v>
      </c>
      <c r="CB190" s="10">
        <v>5</v>
      </c>
      <c r="CC190" s="5">
        <v>5</v>
      </c>
      <c r="CD190" s="10">
        <v>5</v>
      </c>
      <c r="CE190" s="5">
        <v>5</v>
      </c>
      <c r="CF190" s="21">
        <v>5</v>
      </c>
      <c r="CG190" s="21">
        <v>5</v>
      </c>
      <c r="CH190" s="21">
        <f t="shared" si="24"/>
        <v>0</v>
      </c>
      <c r="CI190" s="21" t="str">
        <f t="shared" si="25"/>
        <v>N</v>
      </c>
      <c r="CJ190" s="10">
        <v>5</v>
      </c>
      <c r="CK190" s="5">
        <v>5</v>
      </c>
      <c r="CL190" s="10">
        <v>5</v>
      </c>
      <c r="CM190" s="5">
        <v>5</v>
      </c>
      <c r="CN190" s="10">
        <v>5</v>
      </c>
      <c r="CO190" s="5">
        <v>5</v>
      </c>
      <c r="CP190" s="10">
        <v>5</v>
      </c>
      <c r="CQ190" s="5">
        <v>5</v>
      </c>
      <c r="CR190" s="21">
        <v>5</v>
      </c>
      <c r="CS190" s="21">
        <v>5</v>
      </c>
      <c r="CT190" s="21">
        <f t="shared" si="26"/>
        <v>0</v>
      </c>
      <c r="CU190" s="21" t="str">
        <f t="shared" si="27"/>
        <v>N</v>
      </c>
      <c r="CV190" s="10">
        <v>1</v>
      </c>
      <c r="CW190" s="5">
        <v>1</v>
      </c>
      <c r="CX190" s="10">
        <v>1</v>
      </c>
      <c r="CY190" s="5">
        <v>1</v>
      </c>
      <c r="CZ190" s="10">
        <v>5</v>
      </c>
      <c r="DA190" s="5">
        <v>5</v>
      </c>
      <c r="DB190" s="10">
        <v>1</v>
      </c>
      <c r="DC190" s="5">
        <v>1</v>
      </c>
      <c r="DD190" s="21">
        <v>2</v>
      </c>
      <c r="DE190" s="21">
        <v>2.5</v>
      </c>
      <c r="DF190" s="21">
        <f t="shared" si="28"/>
        <v>0.5</v>
      </c>
      <c r="DG190" s="21" t="str">
        <f t="shared" si="29"/>
        <v>Y</v>
      </c>
      <c r="DH190">
        <v>981</v>
      </c>
      <c r="DI190" s="3">
        <v>44442.49722222222</v>
      </c>
    </row>
    <row r="191" spans="1:113" x14ac:dyDescent="0.35">
      <c r="A191" s="5" t="s">
        <v>1156</v>
      </c>
      <c r="B191" t="s">
        <v>162</v>
      </c>
      <c r="C191" t="s">
        <v>702</v>
      </c>
      <c r="D191" t="s">
        <v>63</v>
      </c>
      <c r="E191" s="6" t="s">
        <v>58</v>
      </c>
      <c r="F191" s="6" t="s">
        <v>73</v>
      </c>
      <c r="G191" s="6" t="s">
        <v>58</v>
      </c>
      <c r="H191" s="6" t="s">
        <v>59</v>
      </c>
      <c r="I191" s="6" t="s">
        <v>968</v>
      </c>
      <c r="J191" s="10">
        <v>5</v>
      </c>
      <c r="K191" s="5">
        <v>5</v>
      </c>
      <c r="L191" s="5">
        <v>5</v>
      </c>
      <c r="M191" s="5">
        <v>5</v>
      </c>
      <c r="N191" s="10">
        <v>4</v>
      </c>
      <c r="O191" s="5">
        <v>5</v>
      </c>
      <c r="P191" s="10">
        <v>4</v>
      </c>
      <c r="Q191" s="5">
        <v>5</v>
      </c>
      <c r="R191" s="10">
        <v>4</v>
      </c>
      <c r="S191" s="5">
        <v>5</v>
      </c>
      <c r="T191" s="10">
        <v>5</v>
      </c>
      <c r="U191" s="5">
        <v>5</v>
      </c>
      <c r="V191" s="10">
        <v>5</v>
      </c>
      <c r="W191" s="5">
        <v>5</v>
      </c>
      <c r="X191" s="10">
        <v>5</v>
      </c>
      <c r="Y191" s="5">
        <v>5</v>
      </c>
      <c r="Z191" s="10">
        <v>4</v>
      </c>
      <c r="AA191" s="5">
        <v>5</v>
      </c>
      <c r="AB191" s="10">
        <v>3</v>
      </c>
      <c r="AC191" s="5">
        <v>2</v>
      </c>
      <c r="AD191" s="10">
        <v>3</v>
      </c>
      <c r="AE191" s="5">
        <v>3</v>
      </c>
      <c r="AF191" s="10">
        <v>4</v>
      </c>
      <c r="AG191" s="5">
        <v>5</v>
      </c>
      <c r="AH191" s="10">
        <v>4</v>
      </c>
      <c r="AI191" s="5">
        <v>2</v>
      </c>
      <c r="AJ191" s="10">
        <v>4</v>
      </c>
      <c r="AK191" s="5">
        <v>5</v>
      </c>
      <c r="AL191" s="10">
        <v>5</v>
      </c>
      <c r="AM191" s="5">
        <v>5</v>
      </c>
      <c r="AN191" s="10">
        <v>4</v>
      </c>
      <c r="AO191" s="5">
        <v>5</v>
      </c>
      <c r="AP191" s="10">
        <v>3</v>
      </c>
      <c r="AQ191" s="5">
        <v>4</v>
      </c>
      <c r="AR191" s="10">
        <v>2</v>
      </c>
      <c r="AS191" s="5">
        <v>2</v>
      </c>
      <c r="AT191" s="21">
        <v>3.9375</v>
      </c>
      <c r="AU191" s="21">
        <v>4.25</v>
      </c>
      <c r="AV191" s="21">
        <f t="shared" si="20"/>
        <v>0.3125</v>
      </c>
      <c r="AW191" s="21" t="str">
        <f t="shared" si="21"/>
        <v>Y</v>
      </c>
      <c r="AX191" s="10">
        <v>3</v>
      </c>
      <c r="AY191" s="5">
        <v>3</v>
      </c>
      <c r="AZ191" s="10">
        <v>4</v>
      </c>
      <c r="BA191" s="5">
        <v>3</v>
      </c>
      <c r="BB191" s="10">
        <v>3</v>
      </c>
      <c r="BC191" s="5">
        <v>3</v>
      </c>
      <c r="BD191" s="10">
        <v>3</v>
      </c>
      <c r="BE191" s="5">
        <v>2</v>
      </c>
      <c r="BF191" s="10">
        <v>4</v>
      </c>
      <c r="BG191" s="5">
        <v>4</v>
      </c>
      <c r="BH191" s="21">
        <v>3.4</v>
      </c>
      <c r="BI191" s="21">
        <v>3</v>
      </c>
      <c r="BJ191" s="21">
        <f t="shared" si="22"/>
        <v>-0.39999999999999991</v>
      </c>
      <c r="BK191" s="21" t="str">
        <f t="shared" si="23"/>
        <v>N</v>
      </c>
      <c r="BL191" s="10">
        <v>3</v>
      </c>
      <c r="BM191" s="5">
        <v>4</v>
      </c>
      <c r="BN191" s="10">
        <v>5</v>
      </c>
      <c r="BO191" s="5">
        <v>5</v>
      </c>
      <c r="BP191" s="10">
        <v>5</v>
      </c>
      <c r="BQ191" s="5">
        <v>5</v>
      </c>
      <c r="BR191" s="10">
        <v>5</v>
      </c>
      <c r="BS191" s="5">
        <v>5</v>
      </c>
      <c r="BT191" s="10">
        <v>4</v>
      </c>
      <c r="BU191" s="5">
        <v>5</v>
      </c>
      <c r="BV191" s="10">
        <v>4</v>
      </c>
      <c r="BW191" s="5">
        <v>4</v>
      </c>
      <c r="BX191" s="10">
        <v>5</v>
      </c>
      <c r="BY191" s="5">
        <v>5</v>
      </c>
      <c r="BZ191" s="10">
        <v>4</v>
      </c>
      <c r="CA191" s="5">
        <v>4</v>
      </c>
      <c r="CB191" s="10">
        <v>4</v>
      </c>
      <c r="CC191" s="5">
        <v>4</v>
      </c>
      <c r="CD191" s="10">
        <v>3</v>
      </c>
      <c r="CE191" s="5">
        <v>3</v>
      </c>
      <c r="CF191" s="21">
        <v>4.2</v>
      </c>
      <c r="CG191" s="21">
        <v>4.4000000000000004</v>
      </c>
      <c r="CH191" s="21">
        <f t="shared" si="24"/>
        <v>0.20000000000000018</v>
      </c>
      <c r="CI191" s="21" t="str">
        <f t="shared" si="25"/>
        <v>Y</v>
      </c>
      <c r="CJ191" s="10">
        <v>1</v>
      </c>
      <c r="CK191" s="5">
        <v>4</v>
      </c>
      <c r="CL191" s="10">
        <v>5</v>
      </c>
      <c r="CM191" s="5">
        <v>4</v>
      </c>
      <c r="CN191" s="10">
        <v>3</v>
      </c>
      <c r="CO191" s="5">
        <v>4</v>
      </c>
      <c r="CP191" s="10">
        <v>1</v>
      </c>
      <c r="CQ191" s="5">
        <v>5</v>
      </c>
      <c r="CR191" s="21">
        <v>2.5</v>
      </c>
      <c r="CS191" s="21">
        <v>4.25</v>
      </c>
      <c r="CT191" s="21">
        <f t="shared" si="26"/>
        <v>1.75</v>
      </c>
      <c r="CU191" s="21" t="str">
        <f t="shared" si="27"/>
        <v>Y</v>
      </c>
      <c r="CV191" s="10">
        <v>5</v>
      </c>
      <c r="CW191" s="5">
        <v>5</v>
      </c>
      <c r="CX191" s="10">
        <v>5</v>
      </c>
      <c r="CY191" s="5">
        <v>5</v>
      </c>
      <c r="CZ191" s="10">
        <v>2</v>
      </c>
      <c r="DA191" s="5">
        <v>3</v>
      </c>
      <c r="DB191" s="10">
        <v>3</v>
      </c>
      <c r="DC191" s="5">
        <v>3</v>
      </c>
      <c r="DD191" s="21">
        <v>3.75</v>
      </c>
      <c r="DE191" s="21">
        <v>3.75</v>
      </c>
      <c r="DF191" s="21">
        <f t="shared" si="28"/>
        <v>0</v>
      </c>
      <c r="DG191" s="21" t="str">
        <f t="shared" si="29"/>
        <v>N</v>
      </c>
      <c r="DH191">
        <v>968</v>
      </c>
      <c r="DI191" s="3">
        <v>44442.35</v>
      </c>
    </row>
    <row r="192" spans="1:113" x14ac:dyDescent="0.35">
      <c r="A192" s="5" t="s">
        <v>1157</v>
      </c>
      <c r="B192" t="s">
        <v>162</v>
      </c>
      <c r="C192" t="s">
        <v>702</v>
      </c>
      <c r="D192" t="s">
        <v>63</v>
      </c>
      <c r="E192" s="6" t="s">
        <v>58</v>
      </c>
      <c r="F192" s="6" t="s">
        <v>73</v>
      </c>
      <c r="G192" s="6" t="s">
        <v>58</v>
      </c>
      <c r="H192" s="6" t="s">
        <v>59</v>
      </c>
      <c r="I192" s="6" t="s">
        <v>968</v>
      </c>
      <c r="J192" s="10">
        <v>3</v>
      </c>
      <c r="K192" s="5">
        <v>5</v>
      </c>
      <c r="L192" s="5">
        <v>5</v>
      </c>
      <c r="M192" s="5">
        <v>5</v>
      </c>
      <c r="N192" s="10">
        <v>2</v>
      </c>
      <c r="O192" s="5">
        <v>4</v>
      </c>
      <c r="P192" s="10">
        <v>5</v>
      </c>
      <c r="Q192" s="5">
        <v>4</v>
      </c>
      <c r="R192" s="10">
        <v>2</v>
      </c>
      <c r="S192" s="5">
        <v>4</v>
      </c>
      <c r="T192" s="10">
        <v>5</v>
      </c>
      <c r="U192" s="5">
        <v>5</v>
      </c>
      <c r="V192" s="10">
        <v>1</v>
      </c>
      <c r="W192" s="5">
        <v>5</v>
      </c>
      <c r="X192" s="10">
        <v>1</v>
      </c>
      <c r="Y192" s="5">
        <v>3</v>
      </c>
      <c r="Z192" s="10">
        <v>5</v>
      </c>
      <c r="AA192" s="5">
        <v>5</v>
      </c>
      <c r="AB192" s="10">
        <v>1</v>
      </c>
      <c r="AC192" s="5">
        <v>3</v>
      </c>
      <c r="AD192" s="10">
        <v>1</v>
      </c>
      <c r="AE192" s="5">
        <v>5</v>
      </c>
      <c r="AF192" s="10">
        <v>3</v>
      </c>
      <c r="AG192" s="5">
        <v>4</v>
      </c>
      <c r="AH192" s="10">
        <v>5</v>
      </c>
      <c r="AI192" s="5">
        <v>3</v>
      </c>
      <c r="AJ192" s="10">
        <v>4</v>
      </c>
      <c r="AK192" s="5">
        <v>4</v>
      </c>
      <c r="AL192" s="10">
        <v>3</v>
      </c>
      <c r="AM192" s="5">
        <v>5</v>
      </c>
      <c r="AN192" s="10">
        <v>4</v>
      </c>
      <c r="AO192" s="5">
        <v>5</v>
      </c>
      <c r="AP192" s="10">
        <v>2</v>
      </c>
      <c r="AQ192" s="5">
        <v>4</v>
      </c>
      <c r="AR192" s="10">
        <v>2</v>
      </c>
      <c r="AS192" s="5">
        <v>4</v>
      </c>
      <c r="AT192" s="21">
        <v>2.875</v>
      </c>
      <c r="AU192" s="21">
        <v>4.1875</v>
      </c>
      <c r="AV192" s="21">
        <f t="shared" si="20"/>
        <v>1.3125</v>
      </c>
      <c r="AW192" s="21" t="str">
        <f t="shared" si="21"/>
        <v>Y</v>
      </c>
      <c r="AX192" s="10">
        <v>4</v>
      </c>
      <c r="AY192" s="5">
        <v>5</v>
      </c>
      <c r="AZ192" s="10">
        <v>3</v>
      </c>
      <c r="BA192" s="5">
        <v>4</v>
      </c>
      <c r="BB192" s="10">
        <v>2</v>
      </c>
      <c r="BC192" s="5">
        <v>4</v>
      </c>
      <c r="BD192" s="10">
        <v>3</v>
      </c>
      <c r="BE192" s="5">
        <v>2</v>
      </c>
      <c r="BF192" s="10">
        <v>2</v>
      </c>
      <c r="BG192" s="5">
        <v>4</v>
      </c>
      <c r="BH192" s="21">
        <v>2.8</v>
      </c>
      <c r="BI192" s="21">
        <v>3.8</v>
      </c>
      <c r="BJ192" s="21">
        <f t="shared" si="22"/>
        <v>1</v>
      </c>
      <c r="BK192" s="21" t="str">
        <f t="shared" si="23"/>
        <v>Y</v>
      </c>
      <c r="BL192" s="10">
        <v>4</v>
      </c>
      <c r="BM192" s="5">
        <v>5</v>
      </c>
      <c r="BN192" s="10">
        <v>1</v>
      </c>
      <c r="BO192" s="5">
        <v>4</v>
      </c>
      <c r="BP192" s="10">
        <v>1</v>
      </c>
      <c r="BQ192" s="5">
        <v>5</v>
      </c>
      <c r="BR192" s="10">
        <v>5</v>
      </c>
      <c r="BS192" s="5">
        <v>4</v>
      </c>
      <c r="BT192" s="10">
        <v>2</v>
      </c>
      <c r="BU192" s="5">
        <v>4</v>
      </c>
      <c r="BV192" s="10">
        <v>4</v>
      </c>
      <c r="BW192" s="5">
        <v>4</v>
      </c>
      <c r="BX192" s="10">
        <v>2</v>
      </c>
      <c r="BY192" s="5">
        <v>4</v>
      </c>
      <c r="BZ192" s="10">
        <v>1</v>
      </c>
      <c r="CA192" s="5">
        <v>4</v>
      </c>
      <c r="CB192" s="10">
        <v>4</v>
      </c>
      <c r="CC192" s="5">
        <v>4</v>
      </c>
      <c r="CD192" s="10">
        <v>5</v>
      </c>
      <c r="CE192" s="5">
        <v>4</v>
      </c>
      <c r="CF192" s="21">
        <v>2.9</v>
      </c>
      <c r="CG192" s="21">
        <v>4.3</v>
      </c>
      <c r="CH192" s="21">
        <f t="shared" si="24"/>
        <v>1.4</v>
      </c>
      <c r="CI192" s="21" t="str">
        <f t="shared" si="25"/>
        <v>Y</v>
      </c>
      <c r="CJ192" s="10">
        <v>3</v>
      </c>
      <c r="CK192" s="5">
        <v>4</v>
      </c>
      <c r="CL192" s="10">
        <v>2</v>
      </c>
      <c r="CM192" s="5">
        <v>3</v>
      </c>
      <c r="CN192" s="10">
        <v>2</v>
      </c>
      <c r="CO192" s="5">
        <v>4</v>
      </c>
      <c r="CP192" s="10">
        <v>5</v>
      </c>
      <c r="CQ192" s="5">
        <v>5</v>
      </c>
      <c r="CR192" s="21">
        <v>3</v>
      </c>
      <c r="CS192" s="21">
        <v>4</v>
      </c>
      <c r="CT192" s="21">
        <f t="shared" si="26"/>
        <v>1</v>
      </c>
      <c r="CU192" s="21" t="str">
        <f t="shared" si="27"/>
        <v>Y</v>
      </c>
      <c r="CV192" s="10">
        <v>4</v>
      </c>
      <c r="CW192" s="5">
        <v>5</v>
      </c>
      <c r="CX192" s="10">
        <v>4</v>
      </c>
      <c r="CY192" s="5">
        <v>4</v>
      </c>
      <c r="CZ192" s="10">
        <v>5</v>
      </c>
      <c r="DA192" s="5">
        <v>3</v>
      </c>
      <c r="DB192" s="10">
        <v>4</v>
      </c>
      <c r="DC192" s="5">
        <v>2</v>
      </c>
      <c r="DD192" s="21">
        <v>4.25</v>
      </c>
      <c r="DE192" s="21">
        <v>3.5</v>
      </c>
      <c r="DF192" s="21">
        <f t="shared" si="28"/>
        <v>-0.75</v>
      </c>
      <c r="DG192" s="21" t="str">
        <f t="shared" si="29"/>
        <v>N</v>
      </c>
      <c r="DH192">
        <v>210</v>
      </c>
      <c r="DI192" s="3">
        <v>44416.777083333334</v>
      </c>
    </row>
    <row r="193" spans="1:113" x14ac:dyDescent="0.35">
      <c r="A193" s="5" t="s">
        <v>1158</v>
      </c>
      <c r="B193" t="s">
        <v>162</v>
      </c>
      <c r="C193" t="s">
        <v>705</v>
      </c>
      <c r="D193" t="s">
        <v>56</v>
      </c>
      <c r="E193" s="6" t="s">
        <v>58</v>
      </c>
      <c r="F193" s="6" t="s">
        <v>73</v>
      </c>
      <c r="G193" s="6" t="s">
        <v>58</v>
      </c>
      <c r="H193" s="6" t="s">
        <v>74</v>
      </c>
      <c r="I193" s="6" t="s">
        <v>968</v>
      </c>
      <c r="J193" s="10">
        <v>3</v>
      </c>
      <c r="K193" s="5">
        <v>5</v>
      </c>
      <c r="L193" s="5">
        <v>5</v>
      </c>
      <c r="M193" s="5">
        <v>5</v>
      </c>
      <c r="N193" s="10">
        <v>3</v>
      </c>
      <c r="O193" s="5">
        <v>5</v>
      </c>
      <c r="P193" s="10">
        <v>4</v>
      </c>
      <c r="Q193" s="5">
        <v>4</v>
      </c>
      <c r="R193" s="10">
        <v>5</v>
      </c>
      <c r="S193" s="5">
        <v>5</v>
      </c>
      <c r="T193" s="10">
        <v>5</v>
      </c>
      <c r="U193" s="5">
        <v>5</v>
      </c>
      <c r="V193" s="10">
        <v>5</v>
      </c>
      <c r="W193" s="5">
        <v>5</v>
      </c>
      <c r="X193" s="10">
        <v>5</v>
      </c>
      <c r="Y193" s="5">
        <v>5</v>
      </c>
      <c r="Z193" s="10">
        <v>5</v>
      </c>
      <c r="AA193" s="5">
        <v>5</v>
      </c>
      <c r="AB193" s="10">
        <v>5</v>
      </c>
      <c r="AC193" s="5">
        <v>5</v>
      </c>
      <c r="AD193" s="10">
        <v>5</v>
      </c>
      <c r="AE193" s="5">
        <v>3</v>
      </c>
      <c r="AF193" s="10">
        <v>4</v>
      </c>
      <c r="AG193" s="5">
        <v>4</v>
      </c>
      <c r="AH193" s="10">
        <v>4</v>
      </c>
      <c r="AI193" s="5">
        <v>4</v>
      </c>
      <c r="AJ193" s="10">
        <v>5</v>
      </c>
      <c r="AK193" s="5">
        <v>5</v>
      </c>
      <c r="AL193" s="10">
        <v>4</v>
      </c>
      <c r="AM193" s="5">
        <v>4</v>
      </c>
      <c r="AN193" s="10">
        <v>4</v>
      </c>
      <c r="AO193" s="5">
        <v>4</v>
      </c>
      <c r="AP193" s="10">
        <v>5</v>
      </c>
      <c r="AQ193" s="5">
        <v>4</v>
      </c>
      <c r="AR193" s="10">
        <v>3</v>
      </c>
      <c r="AS193" s="5">
        <v>4</v>
      </c>
      <c r="AT193" s="21">
        <v>4.4375</v>
      </c>
      <c r="AU193" s="21">
        <v>4.4375</v>
      </c>
      <c r="AV193" s="21">
        <f t="shared" si="20"/>
        <v>0</v>
      </c>
      <c r="AW193" s="21" t="str">
        <f t="shared" si="21"/>
        <v>N</v>
      </c>
      <c r="AX193" s="10">
        <v>4</v>
      </c>
      <c r="AY193" s="5">
        <v>3</v>
      </c>
      <c r="AZ193" s="10">
        <v>3</v>
      </c>
      <c r="BA193" s="5">
        <v>2</v>
      </c>
      <c r="BB193" s="10">
        <v>3</v>
      </c>
      <c r="BC193" s="5">
        <v>4</v>
      </c>
      <c r="BD193" s="10">
        <v>3</v>
      </c>
      <c r="BE193" s="5">
        <v>2</v>
      </c>
      <c r="BF193" s="10">
        <v>4</v>
      </c>
      <c r="BG193" s="5">
        <v>3</v>
      </c>
      <c r="BH193" s="21">
        <v>3.4</v>
      </c>
      <c r="BI193" s="21">
        <v>2.8</v>
      </c>
      <c r="BJ193" s="21">
        <f t="shared" si="22"/>
        <v>-0.60000000000000009</v>
      </c>
      <c r="BK193" s="21" t="str">
        <f t="shared" si="23"/>
        <v>N</v>
      </c>
      <c r="BL193" s="10">
        <v>5</v>
      </c>
      <c r="BM193" s="5">
        <v>5</v>
      </c>
      <c r="BN193" s="10">
        <v>4</v>
      </c>
      <c r="BO193" s="5">
        <v>4</v>
      </c>
      <c r="BP193" s="10">
        <v>4</v>
      </c>
      <c r="BQ193" s="5">
        <v>4</v>
      </c>
      <c r="BR193" s="10">
        <v>3</v>
      </c>
      <c r="BS193" s="5">
        <v>5</v>
      </c>
      <c r="BT193" s="10">
        <v>3</v>
      </c>
      <c r="BU193" s="5">
        <v>2</v>
      </c>
      <c r="BV193" s="10">
        <v>5</v>
      </c>
      <c r="BW193" s="5">
        <v>5</v>
      </c>
      <c r="BX193" s="10">
        <v>4</v>
      </c>
      <c r="BY193" s="5">
        <v>5</v>
      </c>
      <c r="BZ193" s="10">
        <v>5</v>
      </c>
      <c r="CA193" s="5">
        <v>5</v>
      </c>
      <c r="CB193" s="10">
        <v>5</v>
      </c>
      <c r="CC193" s="5">
        <v>5</v>
      </c>
      <c r="CD193" s="10">
        <v>4</v>
      </c>
      <c r="CE193" s="5">
        <v>4</v>
      </c>
      <c r="CF193" s="21">
        <v>4.2</v>
      </c>
      <c r="CG193" s="21">
        <v>4.4000000000000004</v>
      </c>
      <c r="CH193" s="21">
        <f t="shared" si="24"/>
        <v>0.20000000000000018</v>
      </c>
      <c r="CI193" s="21" t="str">
        <f t="shared" si="25"/>
        <v>Y</v>
      </c>
      <c r="CJ193" s="10">
        <v>3</v>
      </c>
      <c r="CK193" s="5">
        <v>4</v>
      </c>
      <c r="CL193" s="10">
        <v>4</v>
      </c>
      <c r="CM193" s="5">
        <v>5</v>
      </c>
      <c r="CN193" s="10">
        <v>4</v>
      </c>
      <c r="CO193" s="5">
        <v>4</v>
      </c>
      <c r="CP193" s="10">
        <v>4</v>
      </c>
      <c r="CQ193" s="5">
        <v>4</v>
      </c>
      <c r="CR193" s="21">
        <v>3.75</v>
      </c>
      <c r="CS193" s="21">
        <v>4.25</v>
      </c>
      <c r="CT193" s="21">
        <f t="shared" si="26"/>
        <v>0.5</v>
      </c>
      <c r="CU193" s="21" t="str">
        <f t="shared" si="27"/>
        <v>Y</v>
      </c>
      <c r="CV193" s="10">
        <v>3</v>
      </c>
      <c r="CW193" s="5">
        <v>4</v>
      </c>
      <c r="CX193" s="10">
        <v>3</v>
      </c>
      <c r="CY193" s="5">
        <v>3</v>
      </c>
      <c r="CZ193" s="10">
        <v>3</v>
      </c>
      <c r="DA193" s="5">
        <v>2</v>
      </c>
      <c r="DB193" s="10">
        <v>2</v>
      </c>
      <c r="DC193" s="5">
        <v>2</v>
      </c>
      <c r="DD193" s="21">
        <v>2.75</v>
      </c>
      <c r="DE193" s="21">
        <v>3</v>
      </c>
      <c r="DF193" s="21">
        <f t="shared" si="28"/>
        <v>0.25</v>
      </c>
      <c r="DG193" s="21" t="str">
        <f t="shared" si="29"/>
        <v>Y</v>
      </c>
      <c r="DH193">
        <v>142</v>
      </c>
      <c r="DI193" s="3">
        <v>44402.55972222222</v>
      </c>
    </row>
    <row r="194" spans="1:113" x14ac:dyDescent="0.35">
      <c r="A194" s="5" t="s">
        <v>1159</v>
      </c>
      <c r="B194" t="s">
        <v>162</v>
      </c>
      <c r="C194" t="s">
        <v>705</v>
      </c>
      <c r="D194" t="s">
        <v>63</v>
      </c>
      <c r="E194" s="6" t="s">
        <v>58</v>
      </c>
      <c r="F194" s="6" t="s">
        <v>73</v>
      </c>
      <c r="G194" s="6" t="s">
        <v>58</v>
      </c>
      <c r="H194" s="6" t="s">
        <v>74</v>
      </c>
      <c r="I194" s="6" t="s">
        <v>968</v>
      </c>
      <c r="J194" s="10">
        <v>8</v>
      </c>
      <c r="K194" s="5">
        <v>4</v>
      </c>
      <c r="L194" s="5">
        <v>5</v>
      </c>
      <c r="M194" s="5">
        <v>4</v>
      </c>
      <c r="N194" s="10">
        <v>3</v>
      </c>
      <c r="O194" s="5">
        <v>4</v>
      </c>
      <c r="P194" s="10">
        <v>3</v>
      </c>
      <c r="Q194" s="5">
        <v>4</v>
      </c>
      <c r="R194" s="10">
        <v>4</v>
      </c>
      <c r="S194" s="5">
        <v>5</v>
      </c>
      <c r="T194" s="10">
        <v>3</v>
      </c>
      <c r="U194" s="5">
        <v>4</v>
      </c>
      <c r="V194" s="10">
        <v>4</v>
      </c>
      <c r="W194" s="5">
        <v>2</v>
      </c>
      <c r="X194" s="10">
        <v>4</v>
      </c>
      <c r="Y194" s="5">
        <v>4</v>
      </c>
      <c r="Z194" s="10">
        <v>4</v>
      </c>
      <c r="AA194" s="5">
        <v>4</v>
      </c>
      <c r="AB194" s="10">
        <v>3</v>
      </c>
      <c r="AC194" s="5">
        <v>3</v>
      </c>
      <c r="AD194" s="10">
        <v>3</v>
      </c>
      <c r="AE194" s="5">
        <v>4</v>
      </c>
      <c r="AF194" s="10">
        <v>3</v>
      </c>
      <c r="AG194" s="5">
        <v>4</v>
      </c>
      <c r="AH194" s="10">
        <v>4</v>
      </c>
      <c r="AI194" s="5">
        <v>4</v>
      </c>
      <c r="AJ194" s="10">
        <v>4</v>
      </c>
      <c r="AK194" s="5">
        <v>4</v>
      </c>
      <c r="AL194" s="10">
        <v>3</v>
      </c>
      <c r="AM194" s="5">
        <v>4</v>
      </c>
      <c r="AN194" s="10">
        <v>3</v>
      </c>
      <c r="AO194" s="5">
        <v>4</v>
      </c>
      <c r="AP194" s="10">
        <v>4</v>
      </c>
      <c r="AQ194" s="5">
        <v>4</v>
      </c>
      <c r="AR194" s="10">
        <v>3</v>
      </c>
      <c r="AS194" s="5">
        <v>4</v>
      </c>
      <c r="AT194" s="21">
        <v>3.4375</v>
      </c>
      <c r="AU194" s="21">
        <v>3.875</v>
      </c>
      <c r="AV194" s="21">
        <f t="shared" si="20"/>
        <v>0.4375</v>
      </c>
      <c r="AW194" s="21" t="str">
        <f t="shared" si="21"/>
        <v>Y</v>
      </c>
      <c r="AX194" s="10">
        <v>5</v>
      </c>
      <c r="AY194" s="5">
        <v>4</v>
      </c>
      <c r="AZ194" s="10">
        <v>4</v>
      </c>
      <c r="BA194" s="5">
        <v>4</v>
      </c>
      <c r="BB194" s="10">
        <v>2</v>
      </c>
      <c r="BC194" s="5">
        <v>4</v>
      </c>
      <c r="BD194" s="10">
        <v>4</v>
      </c>
      <c r="BE194" s="5">
        <v>2</v>
      </c>
      <c r="BF194" s="10">
        <v>4</v>
      </c>
      <c r="BG194" s="5">
        <v>4</v>
      </c>
      <c r="BH194" s="21">
        <v>3.8</v>
      </c>
      <c r="BI194" s="21">
        <v>3.6</v>
      </c>
      <c r="BJ194" s="21">
        <f t="shared" si="22"/>
        <v>-0.19999999999999973</v>
      </c>
      <c r="BK194" s="21" t="str">
        <f t="shared" si="23"/>
        <v>N</v>
      </c>
      <c r="BL194" s="10">
        <v>4</v>
      </c>
      <c r="BM194" s="5">
        <v>5</v>
      </c>
      <c r="BN194" s="10">
        <v>4</v>
      </c>
      <c r="BO194" s="5">
        <v>4</v>
      </c>
      <c r="BP194" s="10">
        <v>5</v>
      </c>
      <c r="BQ194" s="5">
        <v>5</v>
      </c>
      <c r="BR194" s="10">
        <v>5</v>
      </c>
      <c r="BS194" s="5">
        <v>5</v>
      </c>
      <c r="BT194" s="10">
        <v>3</v>
      </c>
      <c r="BU194" s="5">
        <v>4</v>
      </c>
      <c r="BV194" s="10">
        <v>4</v>
      </c>
      <c r="BW194" s="5">
        <v>4</v>
      </c>
      <c r="BX194" s="10">
        <v>4</v>
      </c>
      <c r="BY194" s="5">
        <v>4</v>
      </c>
      <c r="BZ194" s="10">
        <v>4</v>
      </c>
      <c r="CA194" s="5">
        <v>4</v>
      </c>
      <c r="CB194" s="10">
        <v>4</v>
      </c>
      <c r="CC194" s="5">
        <v>4</v>
      </c>
      <c r="CD194" s="10">
        <v>3</v>
      </c>
      <c r="CE194" s="5">
        <v>4</v>
      </c>
      <c r="CF194" s="21">
        <v>4</v>
      </c>
      <c r="CG194" s="21">
        <v>4.2</v>
      </c>
      <c r="CH194" s="21">
        <f t="shared" si="24"/>
        <v>0.20000000000000018</v>
      </c>
      <c r="CI194" s="21" t="str">
        <f t="shared" si="25"/>
        <v>Y</v>
      </c>
      <c r="CJ194" s="10">
        <v>3</v>
      </c>
      <c r="CK194" s="5">
        <v>4</v>
      </c>
      <c r="CL194" s="10">
        <v>4</v>
      </c>
      <c r="CM194" s="5">
        <v>4</v>
      </c>
      <c r="CN194" s="10">
        <v>4</v>
      </c>
      <c r="CO194" s="5">
        <v>5</v>
      </c>
      <c r="CP194" s="10">
        <v>4</v>
      </c>
      <c r="CQ194" s="5">
        <v>5</v>
      </c>
      <c r="CR194" s="21">
        <v>3.75</v>
      </c>
      <c r="CS194" s="21">
        <v>4.5</v>
      </c>
      <c r="CT194" s="21">
        <f t="shared" si="26"/>
        <v>0.75</v>
      </c>
      <c r="CU194" s="21" t="str">
        <f t="shared" si="27"/>
        <v>Y</v>
      </c>
      <c r="CV194" s="10">
        <v>3</v>
      </c>
      <c r="CW194" s="5">
        <v>2</v>
      </c>
      <c r="CX194" s="10">
        <v>4</v>
      </c>
      <c r="CY194" s="5">
        <v>4</v>
      </c>
      <c r="CZ194" s="10">
        <v>5</v>
      </c>
      <c r="DA194" s="5">
        <v>4</v>
      </c>
      <c r="DB194" s="10">
        <v>3</v>
      </c>
      <c r="DC194" s="5">
        <v>3</v>
      </c>
      <c r="DD194" s="21">
        <v>3.75</v>
      </c>
      <c r="DE194" s="21">
        <v>3</v>
      </c>
      <c r="DF194" s="21">
        <f t="shared" si="28"/>
        <v>-0.75</v>
      </c>
      <c r="DG194" s="21" t="str">
        <f t="shared" si="29"/>
        <v>N</v>
      </c>
      <c r="DH194">
        <v>138</v>
      </c>
      <c r="DI194" s="3">
        <v>44402.550694444442</v>
      </c>
    </row>
    <row r="195" spans="1:113" x14ac:dyDescent="0.35">
      <c r="A195" s="5" t="s">
        <v>1160</v>
      </c>
      <c r="B195" t="s">
        <v>162</v>
      </c>
      <c r="C195" t="s">
        <v>705</v>
      </c>
      <c r="D195" t="s">
        <v>63</v>
      </c>
      <c r="E195" s="6" t="s">
        <v>52</v>
      </c>
      <c r="F195" s="6" t="s">
        <v>64</v>
      </c>
      <c r="G195" s="6" t="s">
        <v>58</v>
      </c>
      <c r="H195" s="6" t="s">
        <v>80</v>
      </c>
      <c r="I195" s="6" t="s">
        <v>968</v>
      </c>
      <c r="J195" s="10">
        <v>8</v>
      </c>
      <c r="K195" s="5">
        <v>5</v>
      </c>
      <c r="L195" s="5">
        <v>4</v>
      </c>
      <c r="M195" s="5">
        <v>4</v>
      </c>
      <c r="N195" s="10">
        <v>3</v>
      </c>
      <c r="O195" s="5">
        <v>2</v>
      </c>
      <c r="P195" s="10">
        <v>2</v>
      </c>
      <c r="Q195" s="5">
        <v>2</v>
      </c>
      <c r="R195" s="10">
        <v>3</v>
      </c>
      <c r="S195" s="5">
        <v>2</v>
      </c>
      <c r="T195" s="10">
        <v>2</v>
      </c>
      <c r="U195" s="5">
        <v>2</v>
      </c>
      <c r="V195" s="10">
        <v>2</v>
      </c>
      <c r="W195" s="5">
        <v>2</v>
      </c>
      <c r="X195" s="10">
        <v>3</v>
      </c>
      <c r="Y195" s="5">
        <v>1</v>
      </c>
      <c r="Z195" s="10">
        <v>3</v>
      </c>
      <c r="AA195" s="5">
        <v>1</v>
      </c>
      <c r="AB195" s="10">
        <v>3</v>
      </c>
      <c r="AC195" s="5">
        <v>2</v>
      </c>
      <c r="AD195" s="10">
        <v>2</v>
      </c>
      <c r="AE195" s="5">
        <v>1</v>
      </c>
      <c r="AF195" s="10">
        <v>2</v>
      </c>
      <c r="AG195" s="5">
        <v>2</v>
      </c>
      <c r="AH195" s="10">
        <v>2</v>
      </c>
      <c r="AI195" s="5">
        <v>2</v>
      </c>
      <c r="AJ195" s="10">
        <v>2</v>
      </c>
      <c r="AK195" s="5">
        <v>2</v>
      </c>
      <c r="AL195" s="10">
        <v>4</v>
      </c>
      <c r="AM195" s="5">
        <v>2</v>
      </c>
      <c r="AN195" s="10">
        <v>3</v>
      </c>
      <c r="AO195" s="5">
        <v>2</v>
      </c>
      <c r="AP195" s="10">
        <v>3</v>
      </c>
      <c r="AQ195" s="5">
        <v>2</v>
      </c>
      <c r="AR195" s="10">
        <v>3</v>
      </c>
      <c r="AS195" s="5">
        <v>2</v>
      </c>
      <c r="AT195" s="21">
        <v>2.625</v>
      </c>
      <c r="AU195" s="21">
        <v>1.8125</v>
      </c>
      <c r="AV195" s="21">
        <f t="shared" si="20"/>
        <v>-0.8125</v>
      </c>
      <c r="AW195" s="21" t="str">
        <f t="shared" si="21"/>
        <v>N</v>
      </c>
      <c r="AX195" s="10">
        <v>3</v>
      </c>
      <c r="AY195" s="5">
        <v>4</v>
      </c>
      <c r="AZ195" s="10">
        <v>3</v>
      </c>
      <c r="BA195" s="5">
        <v>2</v>
      </c>
      <c r="BB195" s="10">
        <v>4</v>
      </c>
      <c r="BC195" s="5">
        <v>4</v>
      </c>
      <c r="BD195" s="10">
        <v>2</v>
      </c>
      <c r="BE195" s="5">
        <v>2</v>
      </c>
      <c r="BF195" s="10">
        <v>4</v>
      </c>
      <c r="BG195" s="5">
        <v>4</v>
      </c>
      <c r="BH195" s="21">
        <v>3.2</v>
      </c>
      <c r="BI195" s="21">
        <v>3.2</v>
      </c>
      <c r="BJ195" s="21">
        <f t="shared" si="22"/>
        <v>0</v>
      </c>
      <c r="BK195" s="21" t="str">
        <f t="shared" si="23"/>
        <v>N</v>
      </c>
      <c r="BL195" s="10">
        <v>4</v>
      </c>
      <c r="BM195" s="5">
        <v>4</v>
      </c>
      <c r="BN195" s="10">
        <v>4</v>
      </c>
      <c r="BO195" s="5">
        <v>4</v>
      </c>
      <c r="BP195" s="10">
        <v>3</v>
      </c>
      <c r="BQ195" s="5">
        <v>4</v>
      </c>
      <c r="BR195" s="10">
        <v>2</v>
      </c>
      <c r="BS195" s="5">
        <v>1</v>
      </c>
      <c r="BT195" s="10">
        <v>3</v>
      </c>
      <c r="BU195" s="5">
        <v>5</v>
      </c>
      <c r="BV195" s="10">
        <v>3</v>
      </c>
      <c r="BW195" s="5">
        <v>5</v>
      </c>
      <c r="BX195" s="10">
        <v>3</v>
      </c>
      <c r="BY195" s="5">
        <v>5</v>
      </c>
      <c r="BZ195" s="10">
        <v>2</v>
      </c>
      <c r="CA195" s="5">
        <v>5</v>
      </c>
      <c r="CB195" s="10">
        <v>3</v>
      </c>
      <c r="CC195" s="5">
        <v>5</v>
      </c>
      <c r="CD195" s="10">
        <v>3</v>
      </c>
      <c r="CE195" s="5">
        <v>4</v>
      </c>
      <c r="CF195" s="21">
        <v>3</v>
      </c>
      <c r="CG195" s="21">
        <v>4.0999999999999996</v>
      </c>
      <c r="CH195" s="21">
        <f t="shared" si="24"/>
        <v>1.0999999999999996</v>
      </c>
      <c r="CI195" s="21" t="str">
        <f t="shared" si="25"/>
        <v>Y</v>
      </c>
      <c r="CJ195" s="10">
        <v>3</v>
      </c>
      <c r="CK195" s="5">
        <v>3</v>
      </c>
      <c r="CL195" s="10">
        <v>3</v>
      </c>
      <c r="CM195" s="5">
        <v>4</v>
      </c>
      <c r="CN195" s="10">
        <v>3</v>
      </c>
      <c r="CO195" s="5">
        <v>2</v>
      </c>
      <c r="CP195" s="10">
        <v>3</v>
      </c>
      <c r="CQ195" s="5">
        <v>4</v>
      </c>
      <c r="CR195" s="21">
        <v>3</v>
      </c>
      <c r="CS195" s="21">
        <v>3.25</v>
      </c>
      <c r="CT195" s="21">
        <f t="shared" si="26"/>
        <v>0.25</v>
      </c>
      <c r="CU195" s="21" t="str">
        <f t="shared" si="27"/>
        <v>Y</v>
      </c>
      <c r="CV195" s="10">
        <v>2</v>
      </c>
      <c r="CW195" s="5">
        <v>1</v>
      </c>
      <c r="CX195" s="10">
        <v>3</v>
      </c>
      <c r="CY195" s="5">
        <v>1</v>
      </c>
      <c r="CZ195" s="10">
        <v>3</v>
      </c>
      <c r="DA195" s="5">
        <v>2</v>
      </c>
      <c r="DB195" s="10">
        <v>3</v>
      </c>
      <c r="DC195" s="5">
        <v>2</v>
      </c>
      <c r="DD195" s="21">
        <v>2.75</v>
      </c>
      <c r="DE195" s="21">
        <v>1.25</v>
      </c>
      <c r="DF195" s="21">
        <f t="shared" si="28"/>
        <v>-1.5</v>
      </c>
      <c r="DG195" s="21" t="str">
        <f t="shared" si="29"/>
        <v>N</v>
      </c>
      <c r="DH195">
        <v>136</v>
      </c>
      <c r="DI195" s="3">
        <v>44402.546527777777</v>
      </c>
    </row>
    <row r="196" spans="1:113" x14ac:dyDescent="0.35">
      <c r="A196" s="5" t="s">
        <v>1161</v>
      </c>
      <c r="B196" t="s">
        <v>162</v>
      </c>
      <c r="C196" t="s">
        <v>705</v>
      </c>
      <c r="D196" t="s">
        <v>63</v>
      </c>
      <c r="E196" s="6" t="s">
        <v>58</v>
      </c>
      <c r="F196" s="6" t="s">
        <v>73</v>
      </c>
      <c r="G196" s="6" t="s">
        <v>58</v>
      </c>
      <c r="H196" s="6" t="s">
        <v>74</v>
      </c>
      <c r="I196" s="6" t="s">
        <v>968</v>
      </c>
      <c r="J196" s="10">
        <v>6</v>
      </c>
      <c r="K196" s="5">
        <v>4</v>
      </c>
      <c r="L196" s="5">
        <v>3</v>
      </c>
      <c r="M196" s="5">
        <v>4</v>
      </c>
      <c r="N196" s="10">
        <v>5</v>
      </c>
      <c r="O196" s="5">
        <v>4</v>
      </c>
      <c r="P196" s="10">
        <v>1</v>
      </c>
      <c r="Q196" s="5">
        <v>1</v>
      </c>
      <c r="R196" s="10">
        <v>5</v>
      </c>
      <c r="S196" s="5">
        <v>5</v>
      </c>
      <c r="T196" s="10">
        <v>3</v>
      </c>
      <c r="U196" s="5">
        <v>5</v>
      </c>
      <c r="V196" s="10">
        <v>4</v>
      </c>
      <c r="W196" s="5">
        <v>5</v>
      </c>
      <c r="X196" s="10">
        <v>4</v>
      </c>
      <c r="Y196" s="5">
        <v>5</v>
      </c>
      <c r="Z196" s="10">
        <v>4</v>
      </c>
      <c r="AA196" s="5">
        <v>5</v>
      </c>
      <c r="AB196" s="10">
        <v>3</v>
      </c>
      <c r="AC196" s="5">
        <v>3</v>
      </c>
      <c r="AD196" s="10">
        <v>4</v>
      </c>
      <c r="AE196" s="5">
        <v>5</v>
      </c>
      <c r="AF196" s="10">
        <v>1</v>
      </c>
      <c r="AG196" s="5">
        <v>5</v>
      </c>
      <c r="AH196" s="10">
        <v>2</v>
      </c>
      <c r="AI196" s="5">
        <v>5</v>
      </c>
      <c r="AJ196" s="10">
        <v>4</v>
      </c>
      <c r="AK196" s="5">
        <v>5</v>
      </c>
      <c r="AL196" s="10">
        <v>4</v>
      </c>
      <c r="AM196" s="5">
        <v>5</v>
      </c>
      <c r="AN196" s="10">
        <v>4</v>
      </c>
      <c r="AO196" s="5">
        <v>5</v>
      </c>
      <c r="AP196" s="10">
        <v>4</v>
      </c>
      <c r="AQ196" s="5">
        <v>5</v>
      </c>
      <c r="AR196" s="10">
        <v>4</v>
      </c>
      <c r="AS196" s="5">
        <v>5</v>
      </c>
      <c r="AT196" s="21">
        <v>3.5</v>
      </c>
      <c r="AU196" s="21">
        <v>4.5625</v>
      </c>
      <c r="AV196" s="21">
        <f t="shared" si="20"/>
        <v>1.0625</v>
      </c>
      <c r="AW196" s="21" t="str">
        <f t="shared" si="21"/>
        <v>Y</v>
      </c>
      <c r="AX196" s="10">
        <v>2</v>
      </c>
      <c r="AY196" s="5">
        <v>4</v>
      </c>
      <c r="AZ196" s="10">
        <v>2</v>
      </c>
      <c r="BA196" s="5">
        <v>4</v>
      </c>
      <c r="BB196" s="10">
        <v>4</v>
      </c>
      <c r="BC196" s="5">
        <v>2</v>
      </c>
      <c r="BD196" s="10">
        <v>3</v>
      </c>
      <c r="BE196" s="5">
        <v>5</v>
      </c>
      <c r="BF196" s="10">
        <v>4</v>
      </c>
      <c r="BG196" s="5">
        <v>2</v>
      </c>
      <c r="BH196" s="21">
        <v>3</v>
      </c>
      <c r="BI196" s="21">
        <v>3.4</v>
      </c>
      <c r="BJ196" s="21">
        <f t="shared" si="22"/>
        <v>0.39999999999999991</v>
      </c>
      <c r="BK196" s="21" t="str">
        <f t="shared" si="23"/>
        <v>Y</v>
      </c>
      <c r="BL196" s="10">
        <v>5</v>
      </c>
      <c r="BM196" s="5">
        <v>2</v>
      </c>
      <c r="BN196" s="10">
        <v>4</v>
      </c>
      <c r="BO196" s="5">
        <v>4</v>
      </c>
      <c r="BP196" s="10">
        <v>4</v>
      </c>
      <c r="BQ196" s="5">
        <v>4</v>
      </c>
      <c r="BR196" s="10">
        <v>3</v>
      </c>
      <c r="BS196" s="5">
        <v>5</v>
      </c>
      <c r="BT196" s="10">
        <v>4</v>
      </c>
      <c r="BU196" s="5">
        <v>5</v>
      </c>
      <c r="BV196" s="10">
        <v>5</v>
      </c>
      <c r="BW196" s="5">
        <v>4</v>
      </c>
      <c r="BX196" s="10">
        <v>5</v>
      </c>
      <c r="BY196" s="5">
        <v>5</v>
      </c>
      <c r="BZ196" s="10">
        <v>5</v>
      </c>
      <c r="CA196" s="5">
        <v>3</v>
      </c>
      <c r="CB196" s="10">
        <v>5</v>
      </c>
      <c r="CC196" s="5">
        <v>3</v>
      </c>
      <c r="CD196" s="10">
        <v>5</v>
      </c>
      <c r="CE196" s="5">
        <v>3</v>
      </c>
      <c r="CF196" s="21">
        <v>4.5</v>
      </c>
      <c r="CG196" s="21">
        <v>4</v>
      </c>
      <c r="CH196" s="21">
        <f t="shared" si="24"/>
        <v>-0.5</v>
      </c>
      <c r="CI196" s="21" t="str">
        <f t="shared" si="25"/>
        <v>N</v>
      </c>
      <c r="CJ196" s="10">
        <v>3</v>
      </c>
      <c r="CK196" s="5">
        <v>5</v>
      </c>
      <c r="CL196" s="10">
        <v>4</v>
      </c>
      <c r="CM196" s="5">
        <v>3</v>
      </c>
      <c r="CN196" s="10">
        <v>4</v>
      </c>
      <c r="CO196" s="5">
        <v>5</v>
      </c>
      <c r="CP196" s="10">
        <v>4</v>
      </c>
      <c r="CQ196" s="5">
        <v>5</v>
      </c>
      <c r="CR196" s="21">
        <v>3.75</v>
      </c>
      <c r="CS196" s="21">
        <v>4.5</v>
      </c>
      <c r="CT196" s="21">
        <f t="shared" si="26"/>
        <v>0.75</v>
      </c>
      <c r="CU196" s="21" t="str">
        <f t="shared" si="27"/>
        <v>Y</v>
      </c>
      <c r="CV196" s="10">
        <v>4</v>
      </c>
      <c r="CW196" s="5">
        <v>5</v>
      </c>
      <c r="CX196" s="10">
        <v>2</v>
      </c>
      <c r="CY196" s="5">
        <v>5</v>
      </c>
      <c r="CZ196" s="10">
        <v>3</v>
      </c>
      <c r="DA196" s="5">
        <v>2</v>
      </c>
      <c r="DB196" s="10">
        <v>2</v>
      </c>
      <c r="DC196" s="5">
        <v>1</v>
      </c>
      <c r="DD196" s="21">
        <v>2.75</v>
      </c>
      <c r="DE196" s="21">
        <v>4</v>
      </c>
      <c r="DF196" s="21">
        <f t="shared" si="28"/>
        <v>1.25</v>
      </c>
      <c r="DG196" s="21" t="str">
        <f t="shared" si="29"/>
        <v>Y</v>
      </c>
      <c r="DH196">
        <v>132</v>
      </c>
      <c r="DI196" s="3">
        <v>44402.53402777778</v>
      </c>
    </row>
    <row r="197" spans="1:113" x14ac:dyDescent="0.35">
      <c r="A197" s="5" t="s">
        <v>1162</v>
      </c>
      <c r="B197" t="s">
        <v>162</v>
      </c>
      <c r="C197" t="s">
        <v>705</v>
      </c>
      <c r="D197" t="s">
        <v>56</v>
      </c>
      <c r="E197" s="6" t="s">
        <v>58</v>
      </c>
      <c r="F197" s="6" t="s">
        <v>73</v>
      </c>
      <c r="G197" s="6" t="s">
        <v>58</v>
      </c>
      <c r="H197" s="6" t="s">
        <v>59</v>
      </c>
      <c r="I197" s="6" t="s">
        <v>968</v>
      </c>
      <c r="J197" s="10">
        <v>5</v>
      </c>
      <c r="K197" s="5">
        <v>5</v>
      </c>
      <c r="L197" s="5">
        <v>5</v>
      </c>
      <c r="M197" s="5">
        <v>5</v>
      </c>
      <c r="N197" s="10">
        <v>4</v>
      </c>
      <c r="O197" s="5">
        <v>4</v>
      </c>
      <c r="P197" s="10">
        <v>3</v>
      </c>
      <c r="Q197" s="5">
        <v>4</v>
      </c>
      <c r="R197" s="10">
        <v>3</v>
      </c>
      <c r="S197" s="5">
        <v>4</v>
      </c>
      <c r="T197" s="10">
        <v>2</v>
      </c>
      <c r="U197" s="5">
        <v>3</v>
      </c>
      <c r="V197" s="10">
        <v>3</v>
      </c>
      <c r="W197" s="5">
        <v>2</v>
      </c>
      <c r="X197" s="10">
        <v>3</v>
      </c>
      <c r="Y197" s="5">
        <v>4</v>
      </c>
      <c r="Z197" s="10">
        <v>4</v>
      </c>
      <c r="AA197" s="5">
        <v>4</v>
      </c>
      <c r="AB197" s="10">
        <v>4</v>
      </c>
      <c r="AC197" s="5">
        <v>4</v>
      </c>
      <c r="AD197" s="10">
        <v>4</v>
      </c>
      <c r="AE197" s="5">
        <v>4</v>
      </c>
      <c r="AF197" s="10">
        <v>4</v>
      </c>
      <c r="AG197" s="5">
        <v>4</v>
      </c>
      <c r="AH197" s="10">
        <v>4</v>
      </c>
      <c r="AI197" s="5">
        <v>4</v>
      </c>
      <c r="AJ197" s="10">
        <v>4</v>
      </c>
      <c r="AK197" s="5">
        <v>3</v>
      </c>
      <c r="AL197" s="10">
        <v>3</v>
      </c>
      <c r="AM197" s="5">
        <v>4</v>
      </c>
      <c r="AN197" s="10">
        <v>3</v>
      </c>
      <c r="AO197" s="5">
        <v>4</v>
      </c>
      <c r="AP197" s="10">
        <v>4</v>
      </c>
      <c r="AQ197" s="5">
        <v>4</v>
      </c>
      <c r="AR197" s="10">
        <v>3</v>
      </c>
      <c r="AS197" s="5">
        <v>3</v>
      </c>
      <c r="AT197" s="21">
        <v>3.4375</v>
      </c>
      <c r="AU197" s="21">
        <v>3.6875</v>
      </c>
      <c r="AV197" s="21">
        <f t="shared" ref="AV197:AV260" si="30">AU197-AT197</f>
        <v>0.25</v>
      </c>
      <c r="AW197" s="21" t="str">
        <f t="shared" ref="AW197:AW260" si="31">IF(AV197&gt;0,"Y","N")</f>
        <v>Y</v>
      </c>
      <c r="AX197" s="10">
        <v>2</v>
      </c>
      <c r="AY197" s="5">
        <v>3</v>
      </c>
      <c r="AZ197" s="10">
        <v>2</v>
      </c>
      <c r="BA197" s="5">
        <v>2</v>
      </c>
      <c r="BB197" s="10">
        <v>4</v>
      </c>
      <c r="BC197" s="5">
        <v>4</v>
      </c>
      <c r="BD197" s="10">
        <v>2</v>
      </c>
      <c r="BE197" s="5">
        <v>2</v>
      </c>
      <c r="BF197" s="10">
        <v>4</v>
      </c>
      <c r="BG197" s="5">
        <v>4</v>
      </c>
      <c r="BH197" s="21">
        <v>2.8</v>
      </c>
      <c r="BI197" s="21">
        <v>3</v>
      </c>
      <c r="BJ197" s="21">
        <f t="shared" ref="BJ197:BJ260" si="32">BI197-BH197</f>
        <v>0.20000000000000018</v>
      </c>
      <c r="BK197" s="21" t="str">
        <f t="shared" ref="BK197:BK260" si="33">IF(BJ197&gt;0,"Y","N")</f>
        <v>Y</v>
      </c>
      <c r="BL197" s="10">
        <v>4</v>
      </c>
      <c r="BM197" s="5">
        <v>4</v>
      </c>
      <c r="BN197" s="10">
        <v>3</v>
      </c>
      <c r="BO197" s="5">
        <v>2</v>
      </c>
      <c r="BP197" s="10">
        <v>4</v>
      </c>
      <c r="BQ197" s="5">
        <v>4</v>
      </c>
      <c r="BR197" s="10">
        <v>3</v>
      </c>
      <c r="BS197" s="5">
        <v>4</v>
      </c>
      <c r="BT197" s="10">
        <v>3</v>
      </c>
      <c r="BU197" s="5">
        <v>3</v>
      </c>
      <c r="BV197" s="10">
        <v>4</v>
      </c>
      <c r="BW197" s="5">
        <v>4</v>
      </c>
      <c r="BX197" s="10">
        <v>4</v>
      </c>
      <c r="BY197" s="5">
        <v>4</v>
      </c>
      <c r="BZ197" s="10">
        <v>4</v>
      </c>
      <c r="CA197" s="5">
        <v>4</v>
      </c>
      <c r="CB197" s="10">
        <v>4</v>
      </c>
      <c r="CC197" s="5">
        <v>4</v>
      </c>
      <c r="CD197" s="10">
        <v>3</v>
      </c>
      <c r="CE197" s="5">
        <v>3</v>
      </c>
      <c r="CF197" s="21">
        <v>3.6</v>
      </c>
      <c r="CG197" s="21">
        <v>3.6</v>
      </c>
      <c r="CH197" s="21">
        <f t="shared" ref="CH197:CH260" si="34">CG197-CF197</f>
        <v>0</v>
      </c>
      <c r="CI197" s="21" t="str">
        <f t="shared" ref="CI197:CI260" si="35">IF(CH197&gt;0,"Y","N")</f>
        <v>N</v>
      </c>
      <c r="CJ197" s="10">
        <v>3</v>
      </c>
      <c r="CK197" s="5">
        <v>4</v>
      </c>
      <c r="CL197" s="10">
        <v>3</v>
      </c>
      <c r="CM197" s="5">
        <v>4</v>
      </c>
      <c r="CN197" s="10">
        <v>3</v>
      </c>
      <c r="CO197" s="5">
        <v>4</v>
      </c>
      <c r="CP197" s="10">
        <v>3</v>
      </c>
      <c r="CQ197" s="5">
        <v>4</v>
      </c>
      <c r="CR197" s="21">
        <v>3</v>
      </c>
      <c r="CS197" s="21">
        <v>4</v>
      </c>
      <c r="CT197" s="21">
        <f t="shared" ref="CT197:CT260" si="36">CS197-CR197</f>
        <v>1</v>
      </c>
      <c r="CU197" s="21" t="str">
        <f t="shared" ref="CU197:CU260" si="37">IF(CT197&gt;0,"Y","N")</f>
        <v>Y</v>
      </c>
      <c r="CV197" s="10">
        <v>3</v>
      </c>
      <c r="CW197" s="5">
        <v>4</v>
      </c>
      <c r="CX197" s="10">
        <v>4</v>
      </c>
      <c r="CY197" s="5">
        <v>3</v>
      </c>
      <c r="CZ197" s="10">
        <v>3</v>
      </c>
      <c r="DA197" s="5">
        <v>3</v>
      </c>
      <c r="DB197" s="10">
        <v>4</v>
      </c>
      <c r="DC197" s="5">
        <v>4</v>
      </c>
      <c r="DD197" s="21">
        <v>3.5</v>
      </c>
      <c r="DE197" s="21">
        <v>3</v>
      </c>
      <c r="DF197" s="21">
        <f t="shared" ref="DF197:DF260" si="38">DE197-DD197</f>
        <v>-0.5</v>
      </c>
      <c r="DG197" s="21" t="str">
        <f t="shared" ref="DG197:DG260" si="39">IF(DF197&gt;0,"Y","N")</f>
        <v>N</v>
      </c>
      <c r="DH197">
        <v>119</v>
      </c>
      <c r="DI197" s="3">
        <v>44399.286805555559</v>
      </c>
    </row>
    <row r="198" spans="1:113" x14ac:dyDescent="0.35">
      <c r="A198" s="5" t="s">
        <v>1163</v>
      </c>
      <c r="B198" t="s">
        <v>162</v>
      </c>
      <c r="C198" t="s">
        <v>705</v>
      </c>
      <c r="D198" t="s">
        <v>63</v>
      </c>
      <c r="E198" s="6" t="s">
        <v>52</v>
      </c>
      <c r="F198" s="6" t="s">
        <v>77</v>
      </c>
      <c r="G198" s="6" t="s">
        <v>58</v>
      </c>
      <c r="H198" s="6" t="s">
        <v>59</v>
      </c>
      <c r="I198" s="6" t="s">
        <v>968</v>
      </c>
      <c r="J198" s="10">
        <v>7</v>
      </c>
      <c r="K198" s="5">
        <v>5</v>
      </c>
      <c r="L198" s="5">
        <v>5</v>
      </c>
      <c r="M198" s="5">
        <v>5</v>
      </c>
      <c r="N198" s="10">
        <v>2</v>
      </c>
      <c r="O198" s="5">
        <v>4</v>
      </c>
      <c r="P198" s="10">
        <v>4</v>
      </c>
      <c r="Q198" s="5">
        <v>4</v>
      </c>
      <c r="R198" s="10">
        <v>5</v>
      </c>
      <c r="S198" s="5">
        <v>5</v>
      </c>
      <c r="T198" s="10">
        <v>3</v>
      </c>
      <c r="U198" s="5">
        <v>5</v>
      </c>
      <c r="V198" s="10">
        <v>4</v>
      </c>
      <c r="W198" s="5">
        <v>2</v>
      </c>
      <c r="X198" s="10">
        <v>5</v>
      </c>
      <c r="Y198" s="5">
        <v>4</v>
      </c>
      <c r="Z198" s="10">
        <v>4</v>
      </c>
      <c r="AA198" s="5">
        <v>5</v>
      </c>
      <c r="AB198" s="10">
        <v>1</v>
      </c>
      <c r="AC198" s="5">
        <v>2</v>
      </c>
      <c r="AD198" s="10">
        <v>2</v>
      </c>
      <c r="AE198" s="5">
        <v>3</v>
      </c>
      <c r="AF198" s="10">
        <v>2</v>
      </c>
      <c r="AG198" s="5">
        <v>4</v>
      </c>
      <c r="AH198" s="10">
        <v>2</v>
      </c>
      <c r="AI198" s="5">
        <v>2</v>
      </c>
      <c r="AJ198" s="10">
        <v>5</v>
      </c>
      <c r="AK198" s="5">
        <v>5</v>
      </c>
      <c r="AL198" s="10">
        <v>4</v>
      </c>
      <c r="AM198" s="5">
        <v>4</v>
      </c>
      <c r="AN198" s="10">
        <v>2</v>
      </c>
      <c r="AO198" s="5">
        <v>5</v>
      </c>
      <c r="AP198" s="10">
        <v>4</v>
      </c>
      <c r="AQ198" s="5">
        <v>5</v>
      </c>
      <c r="AR198" s="10">
        <v>3</v>
      </c>
      <c r="AS198" s="5">
        <v>4</v>
      </c>
      <c r="AT198" s="21">
        <v>3.25</v>
      </c>
      <c r="AU198" s="21">
        <v>3.9375</v>
      </c>
      <c r="AV198" s="21">
        <f t="shared" si="30"/>
        <v>0.6875</v>
      </c>
      <c r="AW198" s="21" t="str">
        <f t="shared" si="31"/>
        <v>Y</v>
      </c>
      <c r="AX198" s="10">
        <v>3</v>
      </c>
      <c r="AY198" s="5">
        <v>2</v>
      </c>
      <c r="AZ198" s="10">
        <v>2</v>
      </c>
      <c r="BA198" s="5">
        <v>4</v>
      </c>
      <c r="BB198" s="10">
        <v>4</v>
      </c>
      <c r="BC198" s="5">
        <v>4</v>
      </c>
      <c r="BD198" s="10">
        <v>2</v>
      </c>
      <c r="BE198" s="5">
        <v>2</v>
      </c>
      <c r="BF198" s="10">
        <v>1</v>
      </c>
      <c r="BG198" s="5">
        <v>2</v>
      </c>
      <c r="BH198" s="21">
        <v>2.4</v>
      </c>
      <c r="BI198" s="21">
        <v>2.8</v>
      </c>
      <c r="BJ198" s="21">
        <f t="shared" si="32"/>
        <v>0.39999999999999991</v>
      </c>
      <c r="BK198" s="21" t="str">
        <f t="shared" si="33"/>
        <v>Y</v>
      </c>
      <c r="BL198" s="10">
        <v>5</v>
      </c>
      <c r="BM198" s="5">
        <v>5</v>
      </c>
      <c r="BN198" s="10">
        <v>3</v>
      </c>
      <c r="BO198" s="5">
        <v>5</v>
      </c>
      <c r="BP198" s="10">
        <v>4</v>
      </c>
      <c r="BQ198" s="5">
        <v>4</v>
      </c>
      <c r="BR198" s="10">
        <v>5</v>
      </c>
      <c r="BS198" s="5">
        <v>5</v>
      </c>
      <c r="BT198" s="10">
        <v>4</v>
      </c>
      <c r="BU198" s="5">
        <v>4</v>
      </c>
      <c r="BV198" s="10">
        <v>4</v>
      </c>
      <c r="BW198" s="5">
        <v>5</v>
      </c>
      <c r="BX198" s="10">
        <v>5</v>
      </c>
      <c r="BY198" s="5">
        <v>5</v>
      </c>
      <c r="BZ198" s="10">
        <v>5</v>
      </c>
      <c r="CA198" s="5">
        <v>4</v>
      </c>
      <c r="CB198" s="10">
        <v>5</v>
      </c>
      <c r="CC198" s="5">
        <v>5</v>
      </c>
      <c r="CD198" s="10">
        <v>4</v>
      </c>
      <c r="CE198" s="5">
        <v>4</v>
      </c>
      <c r="CF198" s="21">
        <v>4.4000000000000004</v>
      </c>
      <c r="CG198" s="21">
        <v>4.5999999999999996</v>
      </c>
      <c r="CH198" s="21">
        <f t="shared" si="34"/>
        <v>0.19999999999999929</v>
      </c>
      <c r="CI198" s="21" t="str">
        <f t="shared" si="35"/>
        <v>Y</v>
      </c>
      <c r="CJ198" s="10">
        <v>3</v>
      </c>
      <c r="CK198" s="5">
        <v>4</v>
      </c>
      <c r="CL198" s="10">
        <v>2</v>
      </c>
      <c r="CM198" s="5">
        <v>4</v>
      </c>
      <c r="CN198" s="10">
        <v>2</v>
      </c>
      <c r="CO198" s="5">
        <v>4</v>
      </c>
      <c r="CP198" s="10">
        <v>5</v>
      </c>
      <c r="CQ198" s="5">
        <v>4</v>
      </c>
      <c r="CR198" s="21">
        <v>3</v>
      </c>
      <c r="CS198" s="21">
        <v>4</v>
      </c>
      <c r="CT198" s="21">
        <f t="shared" si="36"/>
        <v>1</v>
      </c>
      <c r="CU198" s="21" t="str">
        <f t="shared" si="37"/>
        <v>Y</v>
      </c>
      <c r="CV198" s="10">
        <v>5</v>
      </c>
      <c r="CW198" s="5">
        <v>5</v>
      </c>
      <c r="CX198" s="10">
        <v>5</v>
      </c>
      <c r="CY198" s="5">
        <v>5</v>
      </c>
      <c r="CZ198" s="10">
        <v>3</v>
      </c>
      <c r="DA198" s="5">
        <v>2</v>
      </c>
      <c r="DB198" s="10">
        <v>2</v>
      </c>
      <c r="DC198" s="5">
        <v>2</v>
      </c>
      <c r="DD198" s="21">
        <v>3.75</v>
      </c>
      <c r="DE198" s="21">
        <v>4.25</v>
      </c>
      <c r="DF198" s="21">
        <f t="shared" si="38"/>
        <v>0.5</v>
      </c>
      <c r="DG198" s="21" t="str">
        <f t="shared" si="39"/>
        <v>Y</v>
      </c>
      <c r="DH198">
        <v>109</v>
      </c>
      <c r="DI198" s="3">
        <v>44398.566666666666</v>
      </c>
    </row>
    <row r="199" spans="1:113" x14ac:dyDescent="0.35">
      <c r="A199" s="5" t="s">
        <v>1164</v>
      </c>
      <c r="B199" t="s">
        <v>162</v>
      </c>
      <c r="C199" t="s">
        <v>705</v>
      </c>
      <c r="D199" t="s">
        <v>56</v>
      </c>
      <c r="E199" s="6" t="s">
        <v>58</v>
      </c>
      <c r="F199" s="6" t="s">
        <v>73</v>
      </c>
      <c r="G199" s="6" t="s">
        <v>58</v>
      </c>
      <c r="H199" s="6" t="s">
        <v>59</v>
      </c>
      <c r="I199" s="6" t="s">
        <v>968</v>
      </c>
      <c r="J199" s="10">
        <v>5</v>
      </c>
      <c r="K199" s="5">
        <v>4</v>
      </c>
      <c r="L199" s="5">
        <v>4</v>
      </c>
      <c r="M199" s="5">
        <v>4</v>
      </c>
      <c r="N199" s="10">
        <v>4</v>
      </c>
      <c r="O199" s="5">
        <v>5</v>
      </c>
      <c r="P199" s="10">
        <v>4</v>
      </c>
      <c r="Q199" s="5">
        <v>5</v>
      </c>
      <c r="R199" s="10">
        <v>4</v>
      </c>
      <c r="S199" s="5">
        <v>5</v>
      </c>
      <c r="T199" s="10">
        <v>3</v>
      </c>
      <c r="U199" s="5">
        <v>5</v>
      </c>
      <c r="V199" s="10">
        <v>3</v>
      </c>
      <c r="W199" s="5">
        <v>4</v>
      </c>
      <c r="X199" s="10">
        <v>3</v>
      </c>
      <c r="Y199" s="5">
        <v>4</v>
      </c>
      <c r="Z199" s="10">
        <v>3</v>
      </c>
      <c r="AA199" s="5">
        <v>5</v>
      </c>
      <c r="AB199" s="10">
        <v>2</v>
      </c>
      <c r="AC199" s="5">
        <v>3</v>
      </c>
      <c r="AD199" s="10">
        <v>3</v>
      </c>
      <c r="AE199" s="5">
        <v>3</v>
      </c>
      <c r="AF199" s="10">
        <v>3</v>
      </c>
      <c r="AG199" s="5">
        <v>4</v>
      </c>
      <c r="AH199" s="10">
        <v>3</v>
      </c>
      <c r="AI199" s="5">
        <v>4</v>
      </c>
      <c r="AJ199" s="10">
        <v>5</v>
      </c>
      <c r="AK199" s="5">
        <v>5</v>
      </c>
      <c r="AL199" s="10">
        <v>5</v>
      </c>
      <c r="AM199" s="5">
        <v>5</v>
      </c>
      <c r="AN199" s="10">
        <v>5</v>
      </c>
      <c r="AO199" s="5">
        <v>5</v>
      </c>
      <c r="AP199" s="10">
        <v>5</v>
      </c>
      <c r="AQ199" s="5">
        <v>5</v>
      </c>
      <c r="AR199" s="10">
        <v>4</v>
      </c>
      <c r="AS199" s="5">
        <v>5</v>
      </c>
      <c r="AT199" s="21">
        <v>3.6875</v>
      </c>
      <c r="AU199" s="21">
        <v>4.5</v>
      </c>
      <c r="AV199" s="21">
        <f t="shared" si="30"/>
        <v>0.8125</v>
      </c>
      <c r="AW199" s="21" t="str">
        <f t="shared" si="31"/>
        <v>Y</v>
      </c>
      <c r="AX199" s="10">
        <v>2</v>
      </c>
      <c r="AY199" s="5">
        <v>2</v>
      </c>
      <c r="AZ199" s="10">
        <v>2</v>
      </c>
      <c r="BA199" s="5">
        <v>1</v>
      </c>
      <c r="BB199" s="10">
        <v>4</v>
      </c>
      <c r="BC199" s="5">
        <v>4</v>
      </c>
      <c r="BD199" s="10">
        <v>2</v>
      </c>
      <c r="BE199" s="5">
        <v>2</v>
      </c>
      <c r="BF199" s="10">
        <v>4</v>
      </c>
      <c r="BG199" s="5">
        <v>5</v>
      </c>
      <c r="BH199" s="21">
        <v>2.8</v>
      </c>
      <c r="BI199" s="21">
        <v>2.8</v>
      </c>
      <c r="BJ199" s="21">
        <f t="shared" si="32"/>
        <v>0</v>
      </c>
      <c r="BK199" s="21" t="str">
        <f t="shared" si="33"/>
        <v>N</v>
      </c>
      <c r="BL199" s="10">
        <v>5</v>
      </c>
      <c r="BM199" s="5">
        <v>5</v>
      </c>
      <c r="BN199" s="10">
        <v>4</v>
      </c>
      <c r="BO199" s="5">
        <v>3</v>
      </c>
      <c r="BP199" s="10">
        <v>4</v>
      </c>
      <c r="BQ199" s="5">
        <v>5</v>
      </c>
      <c r="BR199" s="10">
        <v>2</v>
      </c>
      <c r="BS199" s="5">
        <v>4</v>
      </c>
      <c r="BT199" s="10">
        <v>4</v>
      </c>
      <c r="BU199" s="5">
        <v>5</v>
      </c>
      <c r="BV199" s="10">
        <v>5</v>
      </c>
      <c r="BW199" s="5">
        <v>5</v>
      </c>
      <c r="BX199" s="10">
        <v>5</v>
      </c>
      <c r="BY199" s="5">
        <v>5</v>
      </c>
      <c r="BZ199" s="10">
        <v>5</v>
      </c>
      <c r="CA199" s="5">
        <v>5</v>
      </c>
      <c r="CB199" s="10">
        <v>5</v>
      </c>
      <c r="CC199" s="5">
        <v>5</v>
      </c>
      <c r="CD199" s="10">
        <v>4</v>
      </c>
      <c r="CE199" s="5">
        <v>5</v>
      </c>
      <c r="CF199" s="21">
        <v>4.3</v>
      </c>
      <c r="CG199" s="21">
        <v>4.5999999999999996</v>
      </c>
      <c r="CH199" s="21">
        <f t="shared" si="34"/>
        <v>0.29999999999999982</v>
      </c>
      <c r="CI199" s="21" t="str">
        <f t="shared" si="35"/>
        <v>Y</v>
      </c>
      <c r="CJ199" s="10">
        <v>3</v>
      </c>
      <c r="CK199" s="5">
        <v>5</v>
      </c>
      <c r="CL199" s="10">
        <v>3</v>
      </c>
      <c r="CM199" s="5">
        <v>4</v>
      </c>
      <c r="CN199" s="10">
        <v>3</v>
      </c>
      <c r="CO199" s="5">
        <v>4</v>
      </c>
      <c r="CP199" s="10">
        <v>4</v>
      </c>
      <c r="CQ199" s="5">
        <v>4</v>
      </c>
      <c r="CR199" s="21">
        <v>3.25</v>
      </c>
      <c r="CS199" s="21">
        <v>4.25</v>
      </c>
      <c r="CT199" s="21">
        <f t="shared" si="36"/>
        <v>1</v>
      </c>
      <c r="CU199" s="21" t="str">
        <f t="shared" si="37"/>
        <v>Y</v>
      </c>
      <c r="CV199" s="10">
        <v>3</v>
      </c>
      <c r="CW199" s="5">
        <v>3</v>
      </c>
      <c r="CX199" s="10">
        <v>3</v>
      </c>
      <c r="CY199" s="5">
        <v>3</v>
      </c>
      <c r="CZ199" s="10">
        <v>3</v>
      </c>
      <c r="DA199" s="5">
        <v>3</v>
      </c>
      <c r="DB199" s="10">
        <v>5</v>
      </c>
      <c r="DC199" s="5">
        <v>5</v>
      </c>
      <c r="DD199" s="21">
        <v>3.5</v>
      </c>
      <c r="DE199" s="21">
        <v>3</v>
      </c>
      <c r="DF199" s="21">
        <f t="shared" si="38"/>
        <v>-0.5</v>
      </c>
      <c r="DG199" s="21" t="str">
        <f t="shared" si="39"/>
        <v>N</v>
      </c>
      <c r="DH199">
        <v>88</v>
      </c>
      <c r="DI199" s="3">
        <v>44393.304166666669</v>
      </c>
    </row>
    <row r="200" spans="1:113" x14ac:dyDescent="0.35">
      <c r="A200" s="5" t="s">
        <v>1165</v>
      </c>
      <c r="B200" t="s">
        <v>162</v>
      </c>
      <c r="C200" t="s">
        <v>705</v>
      </c>
      <c r="D200" t="s">
        <v>56</v>
      </c>
      <c r="E200" s="6" t="s">
        <v>58</v>
      </c>
      <c r="F200" s="6" t="s">
        <v>73</v>
      </c>
      <c r="G200" s="6" t="s">
        <v>58</v>
      </c>
      <c r="H200" s="6" t="s">
        <v>74</v>
      </c>
      <c r="I200" s="6" t="s">
        <v>968</v>
      </c>
      <c r="J200" s="10">
        <v>8</v>
      </c>
      <c r="K200" s="5">
        <v>5</v>
      </c>
      <c r="L200" s="5">
        <v>5</v>
      </c>
      <c r="M200" s="5">
        <v>5</v>
      </c>
      <c r="N200" s="10">
        <v>2</v>
      </c>
      <c r="O200" s="5">
        <v>2</v>
      </c>
      <c r="P200" s="10">
        <v>3</v>
      </c>
      <c r="Q200" s="5">
        <v>3</v>
      </c>
      <c r="R200" s="10">
        <v>3</v>
      </c>
      <c r="S200" s="5">
        <v>3</v>
      </c>
      <c r="T200" s="10">
        <v>1</v>
      </c>
      <c r="U200" s="5">
        <v>3</v>
      </c>
      <c r="V200" s="10">
        <v>2</v>
      </c>
      <c r="W200" s="5">
        <v>2</v>
      </c>
      <c r="X200" s="10">
        <v>2</v>
      </c>
      <c r="Y200" s="5">
        <v>3</v>
      </c>
      <c r="Z200" s="10">
        <v>4</v>
      </c>
      <c r="AA200" s="5">
        <v>3</v>
      </c>
      <c r="AB200" s="10">
        <v>1</v>
      </c>
      <c r="AC200" s="5">
        <v>3</v>
      </c>
      <c r="AD200" s="10">
        <v>5</v>
      </c>
      <c r="AE200" s="5">
        <v>2</v>
      </c>
      <c r="AF200" s="10">
        <v>2</v>
      </c>
      <c r="AG200" s="5">
        <v>2</v>
      </c>
      <c r="AH200" s="10">
        <v>1</v>
      </c>
      <c r="AI200" s="5">
        <v>2</v>
      </c>
      <c r="AJ200" s="10">
        <v>5</v>
      </c>
      <c r="AK200" s="5">
        <v>3</v>
      </c>
      <c r="AL200" s="10">
        <v>3</v>
      </c>
      <c r="AM200" s="5">
        <v>4</v>
      </c>
      <c r="AN200" s="10">
        <v>4</v>
      </c>
      <c r="AO200" s="5">
        <v>3</v>
      </c>
      <c r="AP200" s="10">
        <v>3</v>
      </c>
      <c r="AQ200" s="5">
        <v>3</v>
      </c>
      <c r="AR200" s="10">
        <v>3</v>
      </c>
      <c r="AS200" s="5">
        <v>3</v>
      </c>
      <c r="AT200" s="21">
        <v>2.75</v>
      </c>
      <c r="AU200" s="21">
        <v>2.75</v>
      </c>
      <c r="AV200" s="21">
        <f t="shared" si="30"/>
        <v>0</v>
      </c>
      <c r="AW200" s="21" t="str">
        <f t="shared" si="31"/>
        <v>N</v>
      </c>
      <c r="AX200" s="10">
        <v>3</v>
      </c>
      <c r="AY200" s="5">
        <v>3</v>
      </c>
      <c r="AZ200" s="10">
        <v>1</v>
      </c>
      <c r="BA200" s="5">
        <v>2</v>
      </c>
      <c r="BB200" s="10">
        <v>3</v>
      </c>
      <c r="BC200" s="5">
        <v>3</v>
      </c>
      <c r="BD200" s="10">
        <v>3</v>
      </c>
      <c r="BE200" s="5">
        <v>2</v>
      </c>
      <c r="BF200" s="10">
        <v>4</v>
      </c>
      <c r="BG200" s="5">
        <v>4</v>
      </c>
      <c r="BH200" s="21">
        <v>2.8</v>
      </c>
      <c r="BI200" s="21">
        <v>2.8</v>
      </c>
      <c r="BJ200" s="21">
        <f t="shared" si="32"/>
        <v>0</v>
      </c>
      <c r="BK200" s="21" t="str">
        <f t="shared" si="33"/>
        <v>N</v>
      </c>
      <c r="BL200" s="10">
        <v>5</v>
      </c>
      <c r="BM200" s="5">
        <v>4</v>
      </c>
      <c r="BN200" s="10">
        <v>4</v>
      </c>
      <c r="BO200" s="5">
        <v>4</v>
      </c>
      <c r="BP200" s="10">
        <v>5</v>
      </c>
      <c r="BQ200" s="5">
        <v>4</v>
      </c>
      <c r="BR200" s="10">
        <v>3</v>
      </c>
      <c r="BS200" s="5">
        <v>3</v>
      </c>
      <c r="BT200" s="10">
        <v>3</v>
      </c>
      <c r="BU200" s="5">
        <v>3</v>
      </c>
      <c r="BV200" s="10">
        <v>5</v>
      </c>
      <c r="BW200" s="5">
        <v>4</v>
      </c>
      <c r="BX200" s="10">
        <v>5</v>
      </c>
      <c r="BY200" s="5">
        <v>4</v>
      </c>
      <c r="BZ200" s="10">
        <v>4</v>
      </c>
      <c r="CA200" s="5">
        <v>4</v>
      </c>
      <c r="CB200" s="10">
        <v>3</v>
      </c>
      <c r="CC200" s="5">
        <v>3</v>
      </c>
      <c r="CD200" s="10">
        <v>3</v>
      </c>
      <c r="CE200" s="5">
        <v>3</v>
      </c>
      <c r="CF200" s="21">
        <v>4</v>
      </c>
      <c r="CG200" s="21">
        <v>3.6</v>
      </c>
      <c r="CH200" s="21">
        <f t="shared" si="34"/>
        <v>-0.39999999999999991</v>
      </c>
      <c r="CI200" s="21" t="str">
        <f t="shared" si="35"/>
        <v>N</v>
      </c>
      <c r="CJ200" s="10">
        <v>3</v>
      </c>
      <c r="CK200" s="5">
        <v>3</v>
      </c>
      <c r="CL200" s="10">
        <v>2</v>
      </c>
      <c r="CM200" s="5">
        <v>3</v>
      </c>
      <c r="CN200" s="10">
        <v>3</v>
      </c>
      <c r="CO200" s="5">
        <v>3</v>
      </c>
      <c r="CP200" s="10">
        <v>4</v>
      </c>
      <c r="CQ200" s="5">
        <v>3</v>
      </c>
      <c r="CR200" s="21">
        <v>3</v>
      </c>
      <c r="CS200" s="21">
        <v>3</v>
      </c>
      <c r="CT200" s="21">
        <f t="shared" si="36"/>
        <v>0</v>
      </c>
      <c r="CU200" s="21" t="str">
        <f t="shared" si="37"/>
        <v>N</v>
      </c>
      <c r="CV200" s="10">
        <v>3</v>
      </c>
      <c r="CW200" s="5">
        <v>3</v>
      </c>
      <c r="CX200" s="10">
        <v>4</v>
      </c>
      <c r="CY200" s="5">
        <v>3</v>
      </c>
      <c r="CZ200" s="10">
        <v>2</v>
      </c>
      <c r="DA200" s="5">
        <v>3</v>
      </c>
      <c r="DB200" s="10">
        <v>3</v>
      </c>
      <c r="DC200" s="5">
        <v>3</v>
      </c>
      <c r="DD200" s="21">
        <v>3</v>
      </c>
      <c r="DE200" s="21">
        <v>2.75</v>
      </c>
      <c r="DF200" s="21">
        <f t="shared" si="38"/>
        <v>-0.25</v>
      </c>
      <c r="DG200" s="21" t="str">
        <f t="shared" si="39"/>
        <v>N</v>
      </c>
      <c r="DH200">
        <v>68</v>
      </c>
      <c r="DI200" s="3">
        <v>44391.713194444441</v>
      </c>
    </row>
    <row r="201" spans="1:113" x14ac:dyDescent="0.35">
      <c r="A201" s="5" t="s">
        <v>1166</v>
      </c>
      <c r="B201" t="s">
        <v>162</v>
      </c>
      <c r="C201" t="s">
        <v>705</v>
      </c>
      <c r="D201" t="s">
        <v>63</v>
      </c>
      <c r="E201" s="6" t="s">
        <v>52</v>
      </c>
      <c r="F201" s="6" t="s">
        <v>98</v>
      </c>
      <c r="G201" s="6" t="s">
        <v>58</v>
      </c>
      <c r="H201" s="6" t="s">
        <v>59</v>
      </c>
      <c r="I201" s="6" t="s">
        <v>968</v>
      </c>
      <c r="J201" s="10">
        <v>3</v>
      </c>
      <c r="K201" s="5">
        <v>5</v>
      </c>
      <c r="L201" s="5">
        <v>5</v>
      </c>
      <c r="M201" s="5">
        <v>5</v>
      </c>
      <c r="N201" s="10">
        <v>4</v>
      </c>
      <c r="O201" s="5">
        <v>2</v>
      </c>
      <c r="P201" s="10">
        <v>5</v>
      </c>
      <c r="Q201" s="5">
        <v>2</v>
      </c>
      <c r="R201" s="10">
        <v>5</v>
      </c>
      <c r="S201" s="5">
        <v>2</v>
      </c>
      <c r="T201" s="10">
        <v>3</v>
      </c>
      <c r="U201" s="5">
        <v>2</v>
      </c>
      <c r="V201" s="10">
        <v>3</v>
      </c>
      <c r="W201" s="5">
        <v>2</v>
      </c>
      <c r="X201" s="10">
        <v>3</v>
      </c>
      <c r="Y201" s="5">
        <v>2</v>
      </c>
      <c r="Z201" s="10">
        <v>3</v>
      </c>
      <c r="AA201" s="5">
        <v>2</v>
      </c>
      <c r="AB201" s="10">
        <v>3</v>
      </c>
      <c r="AC201" s="5">
        <v>2</v>
      </c>
      <c r="AD201" s="10">
        <v>3</v>
      </c>
      <c r="AE201" s="5">
        <v>2</v>
      </c>
      <c r="AF201" s="10">
        <v>3</v>
      </c>
      <c r="AG201" s="5">
        <v>2</v>
      </c>
      <c r="AH201" s="10">
        <v>3</v>
      </c>
      <c r="AI201" s="5">
        <v>2</v>
      </c>
      <c r="AJ201" s="10">
        <v>3</v>
      </c>
      <c r="AK201" s="5">
        <v>2</v>
      </c>
      <c r="AL201" s="10">
        <v>5</v>
      </c>
      <c r="AM201" s="5">
        <v>2</v>
      </c>
      <c r="AN201" s="10">
        <v>3</v>
      </c>
      <c r="AO201" s="5">
        <v>2</v>
      </c>
      <c r="AP201" s="10">
        <v>3</v>
      </c>
      <c r="AQ201" s="5">
        <v>2</v>
      </c>
      <c r="AR201" s="10">
        <v>3</v>
      </c>
      <c r="AS201" s="5">
        <v>2</v>
      </c>
      <c r="AT201" s="21">
        <v>3.4375</v>
      </c>
      <c r="AU201" s="21">
        <v>2</v>
      </c>
      <c r="AV201" s="21">
        <f t="shared" si="30"/>
        <v>-1.4375</v>
      </c>
      <c r="AW201" s="21" t="str">
        <f t="shared" si="31"/>
        <v>N</v>
      </c>
      <c r="AX201" s="10">
        <v>2</v>
      </c>
      <c r="AY201" s="5">
        <v>2</v>
      </c>
      <c r="AZ201" s="10">
        <v>3</v>
      </c>
      <c r="BA201" s="5">
        <v>2</v>
      </c>
      <c r="BB201" s="10">
        <v>3</v>
      </c>
      <c r="BC201" s="5">
        <v>4</v>
      </c>
      <c r="BD201" s="10">
        <v>3</v>
      </c>
      <c r="BE201" s="5">
        <v>2</v>
      </c>
      <c r="BF201" s="10">
        <v>3</v>
      </c>
      <c r="BG201" s="5">
        <v>4</v>
      </c>
      <c r="BH201" s="21">
        <v>2.8</v>
      </c>
      <c r="BI201" s="21">
        <v>2.8</v>
      </c>
      <c r="BJ201" s="21">
        <f t="shared" si="32"/>
        <v>0</v>
      </c>
      <c r="BK201" s="21" t="str">
        <f t="shared" si="33"/>
        <v>N</v>
      </c>
      <c r="BL201" s="10">
        <v>4</v>
      </c>
      <c r="BM201" s="5">
        <v>4</v>
      </c>
      <c r="BN201" s="10">
        <v>3</v>
      </c>
      <c r="BO201" s="5">
        <v>4</v>
      </c>
      <c r="BP201" s="10">
        <v>3</v>
      </c>
      <c r="BQ201" s="5">
        <v>4</v>
      </c>
      <c r="BR201" s="10">
        <v>3</v>
      </c>
      <c r="BS201" s="5">
        <v>2</v>
      </c>
      <c r="BT201" s="10">
        <v>4</v>
      </c>
      <c r="BU201" s="5">
        <v>4</v>
      </c>
      <c r="BV201" s="10">
        <v>4</v>
      </c>
      <c r="BW201" s="5">
        <v>4</v>
      </c>
      <c r="BX201" s="10">
        <v>4</v>
      </c>
      <c r="BY201" s="5">
        <v>4</v>
      </c>
      <c r="BZ201" s="10">
        <v>4</v>
      </c>
      <c r="CA201" s="5">
        <v>4</v>
      </c>
      <c r="CB201" s="10">
        <v>4</v>
      </c>
      <c r="CC201" s="5">
        <v>4</v>
      </c>
      <c r="CD201" s="10">
        <v>3</v>
      </c>
      <c r="CE201" s="5">
        <v>4</v>
      </c>
      <c r="CF201" s="21">
        <v>3.6</v>
      </c>
      <c r="CG201" s="21">
        <v>3.7</v>
      </c>
      <c r="CH201" s="21">
        <f t="shared" si="34"/>
        <v>0.10000000000000009</v>
      </c>
      <c r="CI201" s="21" t="str">
        <f t="shared" si="35"/>
        <v>Y</v>
      </c>
      <c r="CJ201" s="10">
        <v>3</v>
      </c>
      <c r="CK201" s="5">
        <v>4</v>
      </c>
      <c r="CL201" s="10">
        <v>3</v>
      </c>
      <c r="CM201" s="5">
        <v>2</v>
      </c>
      <c r="CN201" s="10">
        <v>3</v>
      </c>
      <c r="CO201" s="5">
        <v>4</v>
      </c>
      <c r="CP201" s="10">
        <v>4</v>
      </c>
      <c r="CQ201" s="5">
        <v>4</v>
      </c>
      <c r="CR201" s="21">
        <v>3.25</v>
      </c>
      <c r="CS201" s="21">
        <v>3.5</v>
      </c>
      <c r="CT201" s="21">
        <f t="shared" si="36"/>
        <v>0.25</v>
      </c>
      <c r="CU201" s="21" t="str">
        <f t="shared" si="37"/>
        <v>Y</v>
      </c>
      <c r="CV201" s="10">
        <v>3</v>
      </c>
      <c r="CW201" s="5">
        <v>2</v>
      </c>
      <c r="CX201" s="10">
        <v>3</v>
      </c>
      <c r="CY201" s="5">
        <v>2</v>
      </c>
      <c r="CZ201" s="10">
        <v>3</v>
      </c>
      <c r="DA201" s="5">
        <v>2</v>
      </c>
      <c r="DB201" s="10">
        <v>3</v>
      </c>
      <c r="DC201" s="5">
        <v>2</v>
      </c>
      <c r="DD201" s="21">
        <v>3</v>
      </c>
      <c r="DE201" s="21">
        <v>2.25</v>
      </c>
      <c r="DF201" s="21">
        <f t="shared" si="38"/>
        <v>-0.75</v>
      </c>
      <c r="DG201" s="21" t="str">
        <f t="shared" si="39"/>
        <v>N</v>
      </c>
      <c r="DH201">
        <v>26</v>
      </c>
      <c r="DI201" s="3">
        <v>44377.69027777778</v>
      </c>
    </row>
    <row r="202" spans="1:113" x14ac:dyDescent="0.35">
      <c r="A202" s="5" t="s">
        <v>1167</v>
      </c>
      <c r="B202" t="s">
        <v>162</v>
      </c>
      <c r="C202" t="s">
        <v>705</v>
      </c>
      <c r="D202" t="s">
        <v>63</v>
      </c>
      <c r="E202" s="6" t="s">
        <v>52</v>
      </c>
      <c r="F202" s="6" t="s">
        <v>173</v>
      </c>
      <c r="G202" s="6" t="s">
        <v>58</v>
      </c>
      <c r="H202" s="6" t="s">
        <v>59</v>
      </c>
      <c r="I202" s="6" t="s">
        <v>968</v>
      </c>
      <c r="J202" s="10">
        <v>6</v>
      </c>
      <c r="K202" s="5">
        <v>5</v>
      </c>
      <c r="L202" s="5">
        <v>5</v>
      </c>
      <c r="M202" s="5">
        <v>5</v>
      </c>
      <c r="N202" s="10">
        <v>3</v>
      </c>
      <c r="O202" s="5">
        <v>3</v>
      </c>
      <c r="P202" s="10">
        <v>3</v>
      </c>
      <c r="Q202" s="5">
        <v>3</v>
      </c>
      <c r="R202" s="10">
        <v>4</v>
      </c>
      <c r="S202" s="5">
        <v>3</v>
      </c>
      <c r="T202" s="10">
        <v>3</v>
      </c>
      <c r="U202" s="5">
        <v>3</v>
      </c>
      <c r="V202" s="10">
        <v>4</v>
      </c>
      <c r="W202" s="5">
        <v>4</v>
      </c>
      <c r="X202" s="10">
        <v>3</v>
      </c>
      <c r="Y202" s="5">
        <v>3</v>
      </c>
      <c r="Z202" s="10">
        <v>4</v>
      </c>
      <c r="AA202" s="5">
        <v>4</v>
      </c>
      <c r="AB202" s="10">
        <v>4</v>
      </c>
      <c r="AC202" s="5">
        <v>4</v>
      </c>
      <c r="AD202" s="10">
        <v>2</v>
      </c>
      <c r="AE202" s="5">
        <v>4</v>
      </c>
      <c r="AF202" s="10">
        <v>3</v>
      </c>
      <c r="AG202" s="5">
        <v>3</v>
      </c>
      <c r="AH202" s="10">
        <v>2</v>
      </c>
      <c r="AI202" s="5">
        <v>2</v>
      </c>
      <c r="AJ202" s="10">
        <v>4</v>
      </c>
      <c r="AK202" s="5">
        <v>4</v>
      </c>
      <c r="AL202" s="10">
        <v>4</v>
      </c>
      <c r="AM202" s="5">
        <v>4</v>
      </c>
      <c r="AN202" s="10">
        <v>3</v>
      </c>
      <c r="AO202" s="5">
        <v>3</v>
      </c>
      <c r="AP202" s="10">
        <v>3</v>
      </c>
      <c r="AQ202" s="5">
        <v>3</v>
      </c>
      <c r="AR202" s="10">
        <v>2</v>
      </c>
      <c r="AS202" s="5">
        <v>3</v>
      </c>
      <c r="AT202" s="21">
        <v>3.1875</v>
      </c>
      <c r="AU202" s="21">
        <v>3.3125</v>
      </c>
      <c r="AV202" s="21">
        <f t="shared" si="30"/>
        <v>0.125</v>
      </c>
      <c r="AW202" s="21" t="str">
        <f t="shared" si="31"/>
        <v>Y</v>
      </c>
      <c r="AX202" s="10">
        <v>4</v>
      </c>
      <c r="AY202" s="5">
        <v>3</v>
      </c>
      <c r="AZ202" s="10">
        <v>3</v>
      </c>
      <c r="BA202" s="5">
        <v>3</v>
      </c>
      <c r="BB202" s="10">
        <v>4</v>
      </c>
      <c r="BC202" s="5">
        <v>4</v>
      </c>
      <c r="BD202" s="10">
        <v>2</v>
      </c>
      <c r="BE202" s="5">
        <v>2</v>
      </c>
      <c r="BF202" s="10">
        <v>3</v>
      </c>
      <c r="BG202" s="5">
        <v>4</v>
      </c>
      <c r="BH202" s="21">
        <v>3.2</v>
      </c>
      <c r="BI202" s="21">
        <v>3.2</v>
      </c>
      <c r="BJ202" s="21">
        <f t="shared" si="32"/>
        <v>0</v>
      </c>
      <c r="BK202" s="21" t="str">
        <f t="shared" si="33"/>
        <v>N</v>
      </c>
      <c r="BL202" s="10">
        <v>4</v>
      </c>
      <c r="BM202" s="5">
        <v>3</v>
      </c>
      <c r="BN202" s="10">
        <v>3</v>
      </c>
      <c r="BO202" s="5">
        <v>2</v>
      </c>
      <c r="BP202" s="10">
        <v>3</v>
      </c>
      <c r="BQ202" s="5">
        <v>4</v>
      </c>
      <c r="BR202" s="10">
        <v>5</v>
      </c>
      <c r="BS202" s="5">
        <v>4</v>
      </c>
      <c r="BT202" s="10">
        <v>2</v>
      </c>
      <c r="BU202" s="5">
        <v>3</v>
      </c>
      <c r="BV202" s="10">
        <v>4</v>
      </c>
      <c r="BW202" s="5">
        <v>4</v>
      </c>
      <c r="BX202" s="10">
        <v>4</v>
      </c>
      <c r="BY202" s="5">
        <v>4</v>
      </c>
      <c r="BZ202" s="10">
        <v>4</v>
      </c>
      <c r="CA202" s="5">
        <v>4</v>
      </c>
      <c r="CB202" s="10">
        <v>3</v>
      </c>
      <c r="CC202" s="5">
        <v>3</v>
      </c>
      <c r="CD202" s="10">
        <v>2</v>
      </c>
      <c r="CE202" s="5">
        <v>2</v>
      </c>
      <c r="CF202" s="21">
        <v>3.4</v>
      </c>
      <c r="CG202" s="21">
        <v>3.3</v>
      </c>
      <c r="CH202" s="21">
        <f t="shared" si="34"/>
        <v>-0.10000000000000009</v>
      </c>
      <c r="CI202" s="21" t="str">
        <f t="shared" si="35"/>
        <v>N</v>
      </c>
      <c r="CJ202" s="10">
        <v>3</v>
      </c>
      <c r="CK202" s="5">
        <v>3</v>
      </c>
      <c r="CL202" s="10">
        <v>4</v>
      </c>
      <c r="CM202" s="5">
        <v>3</v>
      </c>
      <c r="CN202" s="10">
        <v>3</v>
      </c>
      <c r="CO202" s="5">
        <v>3</v>
      </c>
      <c r="CP202" s="10">
        <v>2</v>
      </c>
      <c r="CQ202" s="5">
        <v>3</v>
      </c>
      <c r="CR202" s="21">
        <v>3</v>
      </c>
      <c r="CS202" s="21">
        <v>3</v>
      </c>
      <c r="CT202" s="21">
        <f t="shared" si="36"/>
        <v>0</v>
      </c>
      <c r="CU202" s="21" t="str">
        <f t="shared" si="37"/>
        <v>N</v>
      </c>
      <c r="CV202" s="10">
        <v>3</v>
      </c>
      <c r="CW202" s="5">
        <v>2</v>
      </c>
      <c r="CX202" s="10">
        <v>3</v>
      </c>
      <c r="CY202" s="5">
        <v>4</v>
      </c>
      <c r="CZ202" s="10">
        <v>4</v>
      </c>
      <c r="DA202" s="5">
        <v>4</v>
      </c>
      <c r="DB202" s="10">
        <v>4</v>
      </c>
      <c r="DC202" s="5">
        <v>3</v>
      </c>
      <c r="DD202" s="21">
        <v>3.5</v>
      </c>
      <c r="DE202" s="21">
        <v>2.75</v>
      </c>
      <c r="DF202" s="21">
        <f t="shared" si="38"/>
        <v>-0.75</v>
      </c>
      <c r="DG202" s="21" t="str">
        <f t="shared" si="39"/>
        <v>N</v>
      </c>
      <c r="DH202">
        <v>25</v>
      </c>
      <c r="DI202" s="3">
        <v>44377.688194444447</v>
      </c>
    </row>
    <row r="203" spans="1:113" x14ac:dyDescent="0.35">
      <c r="A203" s="5" t="s">
        <v>1168</v>
      </c>
      <c r="B203" t="s">
        <v>162</v>
      </c>
      <c r="C203" t="s">
        <v>705</v>
      </c>
      <c r="D203" t="s">
        <v>63</v>
      </c>
      <c r="E203" s="6" t="s">
        <v>52</v>
      </c>
      <c r="F203" s="6" t="s">
        <v>77</v>
      </c>
      <c r="G203" s="6" t="s">
        <v>58</v>
      </c>
      <c r="H203" s="6" t="s">
        <v>74</v>
      </c>
      <c r="I203" s="6" t="s">
        <v>968</v>
      </c>
      <c r="J203" s="10">
        <v>8</v>
      </c>
      <c r="K203" s="5">
        <v>5</v>
      </c>
      <c r="L203" s="5">
        <v>5</v>
      </c>
      <c r="M203" s="5">
        <v>5</v>
      </c>
      <c r="N203" s="10">
        <v>5</v>
      </c>
      <c r="O203" s="5">
        <v>5</v>
      </c>
      <c r="P203" s="10">
        <v>5</v>
      </c>
      <c r="Q203" s="5">
        <v>5</v>
      </c>
      <c r="R203" s="10">
        <v>5</v>
      </c>
      <c r="S203" s="5">
        <v>5</v>
      </c>
      <c r="T203" s="10">
        <v>5</v>
      </c>
      <c r="U203" s="5">
        <v>5</v>
      </c>
      <c r="V203" s="10">
        <v>5</v>
      </c>
      <c r="W203" s="5">
        <v>5</v>
      </c>
      <c r="X203" s="10">
        <v>5</v>
      </c>
      <c r="Y203" s="5">
        <v>5</v>
      </c>
      <c r="Z203" s="10">
        <v>5</v>
      </c>
      <c r="AA203" s="5">
        <v>5</v>
      </c>
      <c r="AB203" s="10">
        <v>5</v>
      </c>
      <c r="AC203" s="5">
        <v>5</v>
      </c>
      <c r="AD203" s="10">
        <v>3</v>
      </c>
      <c r="AE203" s="5">
        <v>3</v>
      </c>
      <c r="AF203" s="10">
        <v>5</v>
      </c>
      <c r="AG203" s="5">
        <v>5</v>
      </c>
      <c r="AH203" s="10">
        <v>2</v>
      </c>
      <c r="AI203" s="5">
        <v>3</v>
      </c>
      <c r="AJ203" s="10">
        <v>5</v>
      </c>
      <c r="AK203" s="5">
        <v>5</v>
      </c>
      <c r="AL203" s="10">
        <v>5</v>
      </c>
      <c r="AM203" s="5">
        <v>5</v>
      </c>
      <c r="AN203" s="10">
        <v>5</v>
      </c>
      <c r="AO203" s="5">
        <v>5</v>
      </c>
      <c r="AP203" s="10">
        <v>5</v>
      </c>
      <c r="AQ203" s="5">
        <v>5</v>
      </c>
      <c r="AR203" s="10">
        <v>5</v>
      </c>
      <c r="AS203" s="5">
        <v>5</v>
      </c>
      <c r="AT203" s="21">
        <v>4.6875</v>
      </c>
      <c r="AU203" s="21">
        <v>4.75</v>
      </c>
      <c r="AV203" s="21">
        <f t="shared" si="30"/>
        <v>6.25E-2</v>
      </c>
      <c r="AW203" s="21" t="str">
        <f t="shared" si="31"/>
        <v>Y</v>
      </c>
      <c r="AX203" s="10">
        <v>5</v>
      </c>
      <c r="AY203" s="5">
        <v>3</v>
      </c>
      <c r="AZ203" s="10">
        <v>3</v>
      </c>
      <c r="BA203" s="5">
        <v>2</v>
      </c>
      <c r="BB203" s="10">
        <v>3</v>
      </c>
      <c r="BC203" s="5">
        <v>3</v>
      </c>
      <c r="BD203" s="10">
        <v>1</v>
      </c>
      <c r="BE203" s="5">
        <v>1</v>
      </c>
      <c r="BF203" s="10">
        <v>1</v>
      </c>
      <c r="BG203" s="5">
        <v>1</v>
      </c>
      <c r="BH203" s="21">
        <v>2.6</v>
      </c>
      <c r="BI203" s="21">
        <v>2</v>
      </c>
      <c r="BJ203" s="21">
        <f t="shared" si="32"/>
        <v>-0.60000000000000009</v>
      </c>
      <c r="BK203" s="21" t="str">
        <f t="shared" si="33"/>
        <v>N</v>
      </c>
      <c r="BL203" s="10">
        <v>5</v>
      </c>
      <c r="BM203" s="5">
        <v>5</v>
      </c>
      <c r="BN203" s="10">
        <v>5</v>
      </c>
      <c r="BO203" s="5">
        <v>5</v>
      </c>
      <c r="BP203" s="10">
        <v>3</v>
      </c>
      <c r="BQ203" s="5">
        <v>3</v>
      </c>
      <c r="BR203" s="10">
        <v>5</v>
      </c>
      <c r="BS203" s="5">
        <v>5</v>
      </c>
      <c r="BT203" s="10">
        <v>5</v>
      </c>
      <c r="BU203" s="5">
        <v>5</v>
      </c>
      <c r="BV203" s="10">
        <v>5</v>
      </c>
      <c r="BW203" s="5">
        <v>5</v>
      </c>
      <c r="BX203" s="10">
        <v>5</v>
      </c>
      <c r="BY203" s="5">
        <v>5</v>
      </c>
      <c r="BZ203" s="10">
        <v>5</v>
      </c>
      <c r="CA203" s="5">
        <v>5</v>
      </c>
      <c r="CB203" s="10">
        <v>5</v>
      </c>
      <c r="CC203" s="5">
        <v>5</v>
      </c>
      <c r="CD203" s="10">
        <v>5</v>
      </c>
      <c r="CE203" s="5">
        <v>5</v>
      </c>
      <c r="CF203" s="21">
        <v>4.8</v>
      </c>
      <c r="CG203" s="21">
        <v>4.8</v>
      </c>
      <c r="CH203" s="21">
        <f t="shared" si="34"/>
        <v>0</v>
      </c>
      <c r="CI203" s="21" t="str">
        <f t="shared" si="35"/>
        <v>N</v>
      </c>
      <c r="CJ203" s="10">
        <v>3</v>
      </c>
      <c r="CK203" s="5">
        <v>5</v>
      </c>
      <c r="CL203" s="10">
        <v>5</v>
      </c>
      <c r="CM203" s="5">
        <v>5</v>
      </c>
      <c r="CN203" s="10">
        <v>5</v>
      </c>
      <c r="CO203" s="5">
        <v>5</v>
      </c>
      <c r="CP203" s="10">
        <v>5</v>
      </c>
      <c r="CQ203" s="5">
        <v>5</v>
      </c>
      <c r="CR203" s="21">
        <v>4.5</v>
      </c>
      <c r="CS203" s="21">
        <v>5</v>
      </c>
      <c r="CT203" s="21">
        <f t="shared" si="36"/>
        <v>0.5</v>
      </c>
      <c r="CU203" s="21" t="str">
        <f t="shared" si="37"/>
        <v>Y</v>
      </c>
      <c r="CV203" s="10">
        <v>2</v>
      </c>
      <c r="CW203" s="5">
        <v>3</v>
      </c>
      <c r="CX203" s="10">
        <v>3</v>
      </c>
      <c r="CY203" s="5">
        <v>3</v>
      </c>
      <c r="CZ203" s="10">
        <v>2</v>
      </c>
      <c r="DA203" s="5">
        <v>1</v>
      </c>
      <c r="DB203" s="10">
        <v>1</v>
      </c>
      <c r="DC203" s="5">
        <v>1</v>
      </c>
      <c r="DD203" s="21">
        <v>2</v>
      </c>
      <c r="DE203" s="21">
        <v>2.25</v>
      </c>
      <c r="DF203" s="21">
        <f t="shared" si="38"/>
        <v>0.25</v>
      </c>
      <c r="DG203" s="21" t="str">
        <f t="shared" si="39"/>
        <v>Y</v>
      </c>
      <c r="DH203">
        <v>24</v>
      </c>
      <c r="DI203" s="3">
        <v>44377.630555555559</v>
      </c>
    </row>
    <row r="204" spans="1:113" x14ac:dyDescent="0.35">
      <c r="A204" s="5" t="s">
        <v>1169</v>
      </c>
      <c r="B204" t="s">
        <v>162</v>
      </c>
      <c r="C204" t="s">
        <v>705</v>
      </c>
      <c r="D204" t="s">
        <v>63</v>
      </c>
      <c r="E204" s="6" t="s">
        <v>52</v>
      </c>
      <c r="F204" s="6" t="s">
        <v>77</v>
      </c>
      <c r="G204" s="6" t="s">
        <v>58</v>
      </c>
      <c r="H204" s="6" t="s">
        <v>85</v>
      </c>
      <c r="I204" s="6" t="s">
        <v>968</v>
      </c>
      <c r="J204" s="10">
        <v>6</v>
      </c>
      <c r="K204" s="5">
        <v>4</v>
      </c>
      <c r="L204" s="5">
        <v>4</v>
      </c>
      <c r="M204" s="5">
        <v>4</v>
      </c>
      <c r="N204" s="10">
        <v>5</v>
      </c>
      <c r="O204" s="5">
        <v>5</v>
      </c>
      <c r="P204" s="10">
        <v>5</v>
      </c>
      <c r="Q204" s="5">
        <v>5</v>
      </c>
      <c r="R204" s="10">
        <v>5</v>
      </c>
      <c r="S204" s="5">
        <v>5</v>
      </c>
      <c r="T204" s="10">
        <v>5</v>
      </c>
      <c r="U204" s="5">
        <v>4</v>
      </c>
      <c r="V204" s="10">
        <v>4</v>
      </c>
      <c r="W204" s="5">
        <v>1</v>
      </c>
      <c r="X204" s="10">
        <v>3</v>
      </c>
      <c r="Y204" s="5">
        <v>3</v>
      </c>
      <c r="Z204" s="10">
        <v>5</v>
      </c>
      <c r="AA204" s="5">
        <v>3</v>
      </c>
      <c r="AB204" s="10">
        <v>3</v>
      </c>
      <c r="AC204" s="5">
        <v>3</v>
      </c>
      <c r="AD204" s="10">
        <v>3</v>
      </c>
      <c r="AE204" s="5">
        <v>4</v>
      </c>
      <c r="AF204" s="10">
        <v>3</v>
      </c>
      <c r="AG204" s="5">
        <v>5</v>
      </c>
      <c r="AH204" s="10">
        <v>5</v>
      </c>
      <c r="AI204" s="5">
        <v>4</v>
      </c>
      <c r="AJ204" s="10">
        <v>5</v>
      </c>
      <c r="AK204" s="5">
        <v>3</v>
      </c>
      <c r="AL204" s="10">
        <v>5</v>
      </c>
      <c r="AM204" s="5">
        <v>5</v>
      </c>
      <c r="AN204" s="10">
        <v>5</v>
      </c>
      <c r="AO204" s="5">
        <v>5</v>
      </c>
      <c r="AP204" s="10">
        <v>5</v>
      </c>
      <c r="AQ204" s="5">
        <v>5</v>
      </c>
      <c r="AR204" s="10">
        <v>3</v>
      </c>
      <c r="AS204" s="5">
        <v>3</v>
      </c>
      <c r="AT204" s="21">
        <v>4.3125</v>
      </c>
      <c r="AU204" s="21">
        <v>3.9375</v>
      </c>
      <c r="AV204" s="21">
        <f t="shared" si="30"/>
        <v>-0.375</v>
      </c>
      <c r="AW204" s="21" t="str">
        <f t="shared" si="31"/>
        <v>N</v>
      </c>
      <c r="AX204" s="10">
        <v>2</v>
      </c>
      <c r="AY204" s="5">
        <v>1</v>
      </c>
      <c r="AZ204" s="10">
        <v>1</v>
      </c>
      <c r="BA204" s="5">
        <v>1</v>
      </c>
      <c r="BB204" s="10">
        <v>1</v>
      </c>
      <c r="BC204" s="5">
        <v>3</v>
      </c>
      <c r="BD204" s="10">
        <v>1</v>
      </c>
      <c r="BE204" s="5">
        <v>4</v>
      </c>
      <c r="BF204" s="10">
        <v>5</v>
      </c>
      <c r="BG204" s="5">
        <v>5</v>
      </c>
      <c r="BH204" s="21">
        <v>2</v>
      </c>
      <c r="BI204" s="21">
        <v>2.8</v>
      </c>
      <c r="BJ204" s="21">
        <f t="shared" si="32"/>
        <v>0.79999999999999982</v>
      </c>
      <c r="BK204" s="21" t="str">
        <f t="shared" si="33"/>
        <v>Y</v>
      </c>
      <c r="BL204" s="10">
        <v>5</v>
      </c>
      <c r="BM204" s="5">
        <v>5</v>
      </c>
      <c r="BN204" s="10">
        <v>4</v>
      </c>
      <c r="BO204" s="5">
        <v>3</v>
      </c>
      <c r="BP204" s="10">
        <v>3</v>
      </c>
      <c r="BQ204" s="5">
        <v>3</v>
      </c>
      <c r="BR204" s="10">
        <v>4</v>
      </c>
      <c r="BS204" s="5">
        <v>1</v>
      </c>
      <c r="BT204" s="10">
        <v>5</v>
      </c>
      <c r="BU204" s="5">
        <v>3</v>
      </c>
      <c r="BV204" s="10">
        <v>5</v>
      </c>
      <c r="BW204" s="5">
        <v>3</v>
      </c>
      <c r="BX204" s="10">
        <v>5</v>
      </c>
      <c r="BY204" s="5">
        <v>3</v>
      </c>
      <c r="BZ204" s="10">
        <v>5</v>
      </c>
      <c r="CA204" s="5">
        <v>4</v>
      </c>
      <c r="CB204" s="10">
        <v>5</v>
      </c>
      <c r="CC204" s="5">
        <v>5</v>
      </c>
      <c r="CD204" s="10">
        <v>3</v>
      </c>
      <c r="CE204" s="5">
        <v>3</v>
      </c>
      <c r="CF204" s="21">
        <v>4.4000000000000004</v>
      </c>
      <c r="CG204" s="21">
        <v>3.3</v>
      </c>
      <c r="CH204" s="21">
        <f t="shared" si="34"/>
        <v>-1.1000000000000005</v>
      </c>
      <c r="CI204" s="21" t="str">
        <f t="shared" si="35"/>
        <v>N</v>
      </c>
      <c r="CJ204" s="10">
        <v>3</v>
      </c>
      <c r="CK204" s="5">
        <v>5</v>
      </c>
      <c r="CL204" s="10">
        <v>4</v>
      </c>
      <c r="CM204" s="5">
        <v>1</v>
      </c>
      <c r="CN204" s="10">
        <v>5</v>
      </c>
      <c r="CO204" s="5">
        <v>5</v>
      </c>
      <c r="CP204" s="10">
        <v>5</v>
      </c>
      <c r="CQ204" s="5">
        <v>5</v>
      </c>
      <c r="CR204" s="21">
        <v>4.25</v>
      </c>
      <c r="CS204" s="21">
        <v>4</v>
      </c>
      <c r="CT204" s="21">
        <f t="shared" si="36"/>
        <v>-0.25</v>
      </c>
      <c r="CU204" s="21" t="str">
        <f t="shared" si="37"/>
        <v>N</v>
      </c>
      <c r="CV204" s="10">
        <v>5</v>
      </c>
      <c r="CW204" s="5">
        <v>1</v>
      </c>
      <c r="CX204" s="10">
        <v>2</v>
      </c>
      <c r="CY204" s="5">
        <v>3</v>
      </c>
      <c r="CZ204" s="10">
        <v>3</v>
      </c>
      <c r="DA204" s="5">
        <v>3</v>
      </c>
      <c r="DB204" s="10">
        <v>1</v>
      </c>
      <c r="DC204" s="5">
        <v>2</v>
      </c>
      <c r="DD204" s="21">
        <v>2.75</v>
      </c>
      <c r="DE204" s="21">
        <v>2</v>
      </c>
      <c r="DF204" s="21">
        <f t="shared" si="38"/>
        <v>-0.75</v>
      </c>
      <c r="DG204" s="21" t="str">
        <f t="shared" si="39"/>
        <v>N</v>
      </c>
      <c r="DH204">
        <v>6</v>
      </c>
      <c r="DI204" s="3">
        <v>44375.314583333333</v>
      </c>
    </row>
    <row r="205" spans="1:113" x14ac:dyDescent="0.35">
      <c r="A205" s="5" t="s">
        <v>1170</v>
      </c>
      <c r="B205" t="s">
        <v>162</v>
      </c>
      <c r="C205" t="s">
        <v>705</v>
      </c>
      <c r="D205" t="s">
        <v>63</v>
      </c>
      <c r="E205" s="6" t="s">
        <v>58</v>
      </c>
      <c r="F205" s="6" t="s">
        <v>73</v>
      </c>
      <c r="G205" s="6" t="s">
        <v>58</v>
      </c>
      <c r="H205" s="6" t="s">
        <v>85</v>
      </c>
      <c r="I205" s="6" t="s">
        <v>968</v>
      </c>
      <c r="J205" s="10">
        <v>3</v>
      </c>
      <c r="K205" s="5">
        <v>4</v>
      </c>
      <c r="L205" s="5">
        <v>4</v>
      </c>
      <c r="M205" s="5">
        <v>4</v>
      </c>
      <c r="N205" s="10">
        <v>3</v>
      </c>
      <c r="O205" s="5">
        <v>3</v>
      </c>
      <c r="P205" s="10">
        <v>4</v>
      </c>
      <c r="Q205" s="5">
        <v>3</v>
      </c>
      <c r="R205" s="10">
        <v>4</v>
      </c>
      <c r="S205" s="5">
        <v>3</v>
      </c>
      <c r="T205" s="10">
        <v>3</v>
      </c>
      <c r="U205" s="5">
        <v>3</v>
      </c>
      <c r="V205" s="10">
        <v>4</v>
      </c>
      <c r="W205" s="5">
        <v>3</v>
      </c>
      <c r="X205" s="10">
        <v>3</v>
      </c>
      <c r="Y205" s="5">
        <v>2</v>
      </c>
      <c r="Z205" s="10">
        <v>4</v>
      </c>
      <c r="AA205" s="5">
        <v>3</v>
      </c>
      <c r="AB205" s="10">
        <v>3</v>
      </c>
      <c r="AC205" s="5">
        <v>1</v>
      </c>
      <c r="AD205" s="10">
        <v>3</v>
      </c>
      <c r="AE205" s="5">
        <v>4</v>
      </c>
      <c r="AF205" s="10">
        <v>2</v>
      </c>
      <c r="AG205" s="5">
        <v>3</v>
      </c>
      <c r="AH205" s="10">
        <v>3</v>
      </c>
      <c r="AI205" s="5">
        <v>3</v>
      </c>
      <c r="AJ205" s="10">
        <v>3</v>
      </c>
      <c r="AK205" s="5">
        <v>4</v>
      </c>
      <c r="AL205" s="10">
        <v>4</v>
      </c>
      <c r="AM205" s="5">
        <v>4</v>
      </c>
      <c r="AN205" s="10">
        <v>4</v>
      </c>
      <c r="AO205" s="5">
        <v>3</v>
      </c>
      <c r="AP205" s="10">
        <v>4</v>
      </c>
      <c r="AQ205" s="5">
        <v>3</v>
      </c>
      <c r="AR205" s="10">
        <v>3</v>
      </c>
      <c r="AS205" s="5">
        <v>3</v>
      </c>
      <c r="AT205" s="21">
        <v>3.375</v>
      </c>
      <c r="AU205" s="21">
        <v>3</v>
      </c>
      <c r="AV205" s="21">
        <f t="shared" si="30"/>
        <v>-0.375</v>
      </c>
      <c r="AW205" s="21" t="str">
        <f t="shared" si="31"/>
        <v>N</v>
      </c>
      <c r="AX205" s="10">
        <v>2</v>
      </c>
      <c r="AY205" s="5">
        <v>4</v>
      </c>
      <c r="AZ205" s="10">
        <v>3</v>
      </c>
      <c r="BA205" s="5">
        <v>2</v>
      </c>
      <c r="BB205" s="10">
        <v>3</v>
      </c>
      <c r="BC205" s="5">
        <v>3</v>
      </c>
      <c r="BD205" s="10">
        <v>3</v>
      </c>
      <c r="BE205" s="5">
        <v>3</v>
      </c>
      <c r="BF205" s="10">
        <v>2</v>
      </c>
      <c r="BG205" s="5">
        <v>2</v>
      </c>
      <c r="BH205" s="21">
        <v>2.6</v>
      </c>
      <c r="BI205" s="21">
        <v>2.8</v>
      </c>
      <c r="BJ205" s="21">
        <f t="shared" si="32"/>
        <v>0.19999999999999973</v>
      </c>
      <c r="BK205" s="21" t="str">
        <f t="shared" si="33"/>
        <v>Y</v>
      </c>
      <c r="BL205" s="10">
        <v>5</v>
      </c>
      <c r="BM205" s="5">
        <v>5</v>
      </c>
      <c r="BN205" s="10">
        <v>3</v>
      </c>
      <c r="BO205" s="5">
        <v>4</v>
      </c>
      <c r="BP205" s="10">
        <v>3</v>
      </c>
      <c r="BQ205" s="5">
        <v>4</v>
      </c>
      <c r="BR205" s="10">
        <v>4</v>
      </c>
      <c r="BS205" s="5">
        <v>5</v>
      </c>
      <c r="BT205" s="10">
        <v>3</v>
      </c>
      <c r="BU205" s="5">
        <v>3</v>
      </c>
      <c r="BV205" s="10">
        <v>4</v>
      </c>
      <c r="BW205" s="5">
        <v>5</v>
      </c>
      <c r="BX205" s="10">
        <v>4</v>
      </c>
      <c r="BY205" s="5">
        <v>5</v>
      </c>
      <c r="BZ205" s="10">
        <v>4</v>
      </c>
      <c r="CA205" s="5">
        <v>5</v>
      </c>
      <c r="CB205" s="10">
        <v>4</v>
      </c>
      <c r="CC205" s="5">
        <v>5</v>
      </c>
      <c r="CD205" s="10">
        <v>3</v>
      </c>
      <c r="CE205" s="5">
        <v>4</v>
      </c>
      <c r="CF205" s="21">
        <v>3.7</v>
      </c>
      <c r="CG205" s="21">
        <v>4.4000000000000004</v>
      </c>
      <c r="CH205" s="21">
        <f t="shared" si="34"/>
        <v>0.70000000000000018</v>
      </c>
      <c r="CI205" s="21" t="str">
        <f t="shared" si="35"/>
        <v>Y</v>
      </c>
      <c r="CJ205" s="10">
        <v>3</v>
      </c>
      <c r="CK205" s="5">
        <v>4</v>
      </c>
      <c r="CL205" s="10">
        <v>3</v>
      </c>
      <c r="CM205" s="5">
        <v>4</v>
      </c>
      <c r="CN205" s="10">
        <v>3</v>
      </c>
      <c r="CO205" s="5">
        <v>4</v>
      </c>
      <c r="CP205" s="10">
        <v>3</v>
      </c>
      <c r="CQ205" s="5">
        <v>4</v>
      </c>
      <c r="CR205" s="21">
        <v>3</v>
      </c>
      <c r="CS205" s="21">
        <v>4</v>
      </c>
      <c r="CT205" s="21">
        <f t="shared" si="36"/>
        <v>1</v>
      </c>
      <c r="CU205" s="21" t="str">
        <f t="shared" si="37"/>
        <v>Y</v>
      </c>
      <c r="CV205" s="10">
        <v>3</v>
      </c>
      <c r="CW205" s="5">
        <v>3</v>
      </c>
      <c r="CX205" s="10">
        <v>4</v>
      </c>
      <c r="CY205" s="5">
        <v>3</v>
      </c>
      <c r="CZ205" s="10">
        <v>3</v>
      </c>
      <c r="DA205" s="5">
        <v>2</v>
      </c>
      <c r="DB205" s="10">
        <v>2</v>
      </c>
      <c r="DC205" s="5">
        <v>1</v>
      </c>
      <c r="DD205" s="21">
        <v>3</v>
      </c>
      <c r="DE205" s="21">
        <v>2.5</v>
      </c>
      <c r="DF205" s="21">
        <f t="shared" si="38"/>
        <v>-0.5</v>
      </c>
      <c r="DG205" s="21" t="str">
        <f t="shared" si="39"/>
        <v>N</v>
      </c>
      <c r="DH205">
        <v>6</v>
      </c>
      <c r="DI205">
        <v>44375.314583333333</v>
      </c>
    </row>
    <row r="206" spans="1:113" x14ac:dyDescent="0.35">
      <c r="A206" s="5" t="s">
        <v>1171</v>
      </c>
      <c r="B206" t="s">
        <v>498</v>
      </c>
      <c r="C206" t="s">
        <v>703</v>
      </c>
      <c r="D206" t="s">
        <v>56</v>
      </c>
      <c r="E206" s="6" t="s">
        <v>52</v>
      </c>
      <c r="F206" s="6" t="s">
        <v>98</v>
      </c>
      <c r="G206" s="6" t="s">
        <v>58</v>
      </c>
      <c r="H206" s="6" t="s">
        <v>80</v>
      </c>
      <c r="I206" s="6" t="s">
        <v>968</v>
      </c>
      <c r="J206" s="10">
        <v>4</v>
      </c>
      <c r="K206" s="5">
        <v>3</v>
      </c>
      <c r="L206" s="5">
        <v>4</v>
      </c>
      <c r="M206" s="5">
        <v>4</v>
      </c>
      <c r="N206" s="10">
        <v>5</v>
      </c>
      <c r="O206" s="5">
        <v>5</v>
      </c>
      <c r="P206" s="10">
        <v>5</v>
      </c>
      <c r="Q206" s="5">
        <v>5</v>
      </c>
      <c r="R206" s="10">
        <v>5</v>
      </c>
      <c r="S206" s="5">
        <v>5</v>
      </c>
      <c r="T206" s="10">
        <v>5</v>
      </c>
      <c r="U206" s="5">
        <v>5</v>
      </c>
      <c r="V206" s="10">
        <v>4</v>
      </c>
      <c r="W206" s="5">
        <v>2</v>
      </c>
      <c r="X206" s="10">
        <v>2</v>
      </c>
      <c r="Y206" s="5">
        <v>5</v>
      </c>
      <c r="Z206" s="10">
        <v>5</v>
      </c>
      <c r="AA206" s="5">
        <v>5</v>
      </c>
      <c r="AB206" s="10">
        <v>5</v>
      </c>
      <c r="AC206" s="5">
        <v>5</v>
      </c>
      <c r="AD206" s="10">
        <v>2</v>
      </c>
      <c r="AE206" s="5">
        <v>2</v>
      </c>
      <c r="AF206" s="10">
        <v>3</v>
      </c>
      <c r="AG206" s="5">
        <v>3</v>
      </c>
      <c r="AH206" s="10">
        <v>2</v>
      </c>
      <c r="AI206" s="5">
        <v>2</v>
      </c>
      <c r="AJ206" s="10">
        <v>4</v>
      </c>
      <c r="AK206" s="5">
        <v>2</v>
      </c>
      <c r="AL206" s="10">
        <v>5</v>
      </c>
      <c r="AM206" s="5">
        <v>5</v>
      </c>
      <c r="AN206" s="10">
        <v>5</v>
      </c>
      <c r="AO206" s="5">
        <v>5</v>
      </c>
      <c r="AP206" s="10">
        <v>5</v>
      </c>
      <c r="AQ206" s="5">
        <v>5</v>
      </c>
      <c r="AR206" s="10">
        <v>2</v>
      </c>
      <c r="AS206" s="5">
        <v>2</v>
      </c>
      <c r="AT206" s="21">
        <v>4</v>
      </c>
      <c r="AU206" s="21">
        <v>3.9375</v>
      </c>
      <c r="AV206" s="21">
        <f t="shared" si="30"/>
        <v>-6.25E-2</v>
      </c>
      <c r="AW206" s="21" t="str">
        <f t="shared" si="31"/>
        <v>N</v>
      </c>
      <c r="AX206" s="10">
        <v>5</v>
      </c>
      <c r="AY206" s="5">
        <v>5</v>
      </c>
      <c r="AZ206" s="10">
        <v>5</v>
      </c>
      <c r="BA206" s="5">
        <v>5</v>
      </c>
      <c r="BB206" s="10">
        <v>4</v>
      </c>
      <c r="BC206" s="5">
        <v>4</v>
      </c>
      <c r="BD206" s="10">
        <v>4</v>
      </c>
      <c r="BE206" s="5">
        <v>2</v>
      </c>
      <c r="BF206" s="10">
        <v>4</v>
      </c>
      <c r="BG206" s="5">
        <v>5</v>
      </c>
      <c r="BH206" s="21">
        <v>4.4000000000000004</v>
      </c>
      <c r="BI206" s="21">
        <v>4.2</v>
      </c>
      <c r="BJ206" s="21">
        <f t="shared" si="32"/>
        <v>-0.20000000000000018</v>
      </c>
      <c r="BK206" s="21" t="str">
        <f t="shared" si="33"/>
        <v>N</v>
      </c>
      <c r="BL206" s="10">
        <v>5</v>
      </c>
      <c r="BM206" s="5">
        <v>5</v>
      </c>
      <c r="BN206" s="10">
        <v>5</v>
      </c>
      <c r="BO206" s="5">
        <v>5</v>
      </c>
      <c r="BP206" s="10">
        <v>5</v>
      </c>
      <c r="BQ206" s="5">
        <v>5</v>
      </c>
      <c r="BR206" s="10">
        <v>5</v>
      </c>
      <c r="BS206" s="5">
        <v>5</v>
      </c>
      <c r="BT206" s="10">
        <v>4</v>
      </c>
      <c r="BU206" s="5">
        <v>5</v>
      </c>
      <c r="BV206" s="10">
        <v>5</v>
      </c>
      <c r="BW206" s="5">
        <v>5</v>
      </c>
      <c r="BX206" s="10">
        <v>5</v>
      </c>
      <c r="BY206" s="5">
        <v>5</v>
      </c>
      <c r="BZ206" s="10">
        <v>5</v>
      </c>
      <c r="CA206" s="5">
        <v>5</v>
      </c>
      <c r="CB206" s="10">
        <v>4</v>
      </c>
      <c r="CC206" s="5">
        <v>5</v>
      </c>
      <c r="CD206" s="10">
        <v>5</v>
      </c>
      <c r="CE206" s="5">
        <v>5</v>
      </c>
      <c r="CF206" s="21">
        <v>4.8</v>
      </c>
      <c r="CG206" s="21">
        <v>5</v>
      </c>
      <c r="CH206" s="21">
        <f t="shared" si="34"/>
        <v>0.20000000000000018</v>
      </c>
      <c r="CI206" s="21" t="str">
        <f t="shared" si="35"/>
        <v>Y</v>
      </c>
      <c r="CJ206" s="10">
        <v>4</v>
      </c>
      <c r="CK206" s="5">
        <v>5</v>
      </c>
      <c r="CL206" s="10">
        <v>5</v>
      </c>
      <c r="CM206" s="5">
        <v>5</v>
      </c>
      <c r="CN206" s="10">
        <v>4</v>
      </c>
      <c r="CO206" s="5">
        <v>4</v>
      </c>
      <c r="CP206" s="10">
        <v>2</v>
      </c>
      <c r="CQ206" s="5">
        <v>4</v>
      </c>
      <c r="CR206" s="21">
        <v>3.75</v>
      </c>
      <c r="CS206" s="21">
        <v>4.5</v>
      </c>
      <c r="CT206" s="21">
        <f t="shared" si="36"/>
        <v>0.75</v>
      </c>
      <c r="CU206" s="21" t="str">
        <f t="shared" si="37"/>
        <v>Y</v>
      </c>
      <c r="CV206" s="10">
        <v>5</v>
      </c>
      <c r="CW206" s="5">
        <v>5</v>
      </c>
      <c r="CX206" s="10">
        <v>4</v>
      </c>
      <c r="CY206" s="5">
        <v>5</v>
      </c>
      <c r="CZ206" s="10">
        <v>2</v>
      </c>
      <c r="DA206" s="5">
        <v>2</v>
      </c>
      <c r="DB206" s="10">
        <v>2</v>
      </c>
      <c r="DC206" s="5">
        <v>2</v>
      </c>
      <c r="DD206" s="21">
        <v>3.25</v>
      </c>
      <c r="DE206" s="21">
        <v>3.5</v>
      </c>
      <c r="DF206" s="21">
        <f t="shared" si="38"/>
        <v>0.25</v>
      </c>
      <c r="DG206" s="21" t="str">
        <f t="shared" si="39"/>
        <v>Y</v>
      </c>
      <c r="DH206">
        <v>941</v>
      </c>
      <c r="DI206" s="3">
        <v>44442.150694444441</v>
      </c>
    </row>
    <row r="207" spans="1:113" x14ac:dyDescent="0.35">
      <c r="A207" s="5" t="s">
        <v>1172</v>
      </c>
      <c r="B207" t="s">
        <v>498</v>
      </c>
      <c r="C207" t="s">
        <v>705</v>
      </c>
      <c r="D207" t="s">
        <v>56</v>
      </c>
      <c r="E207" s="6" t="s">
        <v>58</v>
      </c>
      <c r="F207" s="6" t="s">
        <v>73</v>
      </c>
      <c r="G207" s="6" t="s">
        <v>58</v>
      </c>
      <c r="H207" s="6" t="s">
        <v>145</v>
      </c>
      <c r="I207" s="6" t="s">
        <v>968</v>
      </c>
      <c r="J207" s="10">
        <v>6</v>
      </c>
      <c r="K207" s="5">
        <v>4</v>
      </c>
      <c r="L207" s="5">
        <v>5</v>
      </c>
      <c r="M207" s="5">
        <v>5</v>
      </c>
      <c r="N207" s="10">
        <v>4</v>
      </c>
      <c r="O207" s="5">
        <v>5</v>
      </c>
      <c r="P207" s="10">
        <v>3</v>
      </c>
      <c r="Q207" s="5">
        <v>5</v>
      </c>
      <c r="R207" s="10">
        <v>3</v>
      </c>
      <c r="S207" s="5">
        <v>5</v>
      </c>
      <c r="T207" s="10">
        <v>2</v>
      </c>
      <c r="U207" s="5">
        <v>2</v>
      </c>
      <c r="V207" s="10">
        <v>3</v>
      </c>
      <c r="W207" s="5">
        <v>3</v>
      </c>
      <c r="X207" s="10">
        <v>3</v>
      </c>
      <c r="Y207" s="5">
        <v>3</v>
      </c>
      <c r="Z207" s="10">
        <v>5</v>
      </c>
      <c r="AA207" s="5">
        <v>5</v>
      </c>
      <c r="AB207" s="10">
        <v>5</v>
      </c>
      <c r="AC207" s="5">
        <v>5</v>
      </c>
      <c r="AD207" s="10">
        <v>3</v>
      </c>
      <c r="AE207" s="5">
        <v>4</v>
      </c>
      <c r="AF207" s="10">
        <v>2</v>
      </c>
      <c r="AG207" s="5">
        <v>2</v>
      </c>
      <c r="AH207" s="10">
        <v>2</v>
      </c>
      <c r="AI207" s="5">
        <v>3</v>
      </c>
      <c r="AJ207" s="10">
        <v>5</v>
      </c>
      <c r="AK207" s="5">
        <v>5</v>
      </c>
      <c r="AL207" s="10">
        <v>5</v>
      </c>
      <c r="AM207" s="5">
        <v>5</v>
      </c>
      <c r="AN207" s="10">
        <v>5</v>
      </c>
      <c r="AO207" s="5">
        <v>5</v>
      </c>
      <c r="AP207" s="10">
        <v>5</v>
      </c>
      <c r="AQ207" s="5">
        <v>5</v>
      </c>
      <c r="AR207" s="10">
        <v>4</v>
      </c>
      <c r="AS207" s="5">
        <v>5</v>
      </c>
      <c r="AT207" s="21">
        <v>3.6875</v>
      </c>
      <c r="AU207" s="21">
        <v>4.1875</v>
      </c>
      <c r="AV207" s="21">
        <f t="shared" si="30"/>
        <v>0.5</v>
      </c>
      <c r="AW207" s="21" t="str">
        <f t="shared" si="31"/>
        <v>Y</v>
      </c>
      <c r="AX207" s="10">
        <v>3</v>
      </c>
      <c r="AY207" s="5">
        <v>4</v>
      </c>
      <c r="AZ207" s="10">
        <v>2</v>
      </c>
      <c r="BA207" s="5">
        <v>2</v>
      </c>
      <c r="BB207" s="10">
        <v>4</v>
      </c>
      <c r="BC207" s="5">
        <v>4</v>
      </c>
      <c r="BD207" s="10">
        <v>2</v>
      </c>
      <c r="BE207" s="5">
        <v>2</v>
      </c>
      <c r="BF207" s="10">
        <v>1</v>
      </c>
      <c r="BG207" s="5">
        <v>2</v>
      </c>
      <c r="BH207" s="21">
        <v>2.4</v>
      </c>
      <c r="BI207" s="21">
        <v>2.8</v>
      </c>
      <c r="BJ207" s="21">
        <f t="shared" si="32"/>
        <v>0.39999999999999991</v>
      </c>
      <c r="BK207" s="21" t="str">
        <f t="shared" si="33"/>
        <v>Y</v>
      </c>
      <c r="BL207" s="10">
        <v>4</v>
      </c>
      <c r="BM207" s="5">
        <v>5</v>
      </c>
      <c r="BN207" s="10">
        <v>3</v>
      </c>
      <c r="BO207" s="5">
        <v>4</v>
      </c>
      <c r="BP207" s="10">
        <v>2</v>
      </c>
      <c r="BQ207" s="5">
        <v>3</v>
      </c>
      <c r="BR207" s="10">
        <v>5</v>
      </c>
      <c r="BS207" s="5">
        <v>4</v>
      </c>
      <c r="BT207" s="10">
        <v>3</v>
      </c>
      <c r="BU207" s="5">
        <v>4</v>
      </c>
      <c r="BV207" s="10">
        <v>3</v>
      </c>
      <c r="BW207" s="5">
        <v>3</v>
      </c>
      <c r="BX207" s="10">
        <v>4</v>
      </c>
      <c r="BY207" s="5">
        <v>4</v>
      </c>
      <c r="BZ207" s="10">
        <v>4</v>
      </c>
      <c r="CA207" s="5">
        <v>4</v>
      </c>
      <c r="CB207" s="10">
        <v>4</v>
      </c>
      <c r="CC207" s="5">
        <v>4</v>
      </c>
      <c r="CD207" s="10">
        <v>4</v>
      </c>
      <c r="CE207" s="5">
        <v>4</v>
      </c>
      <c r="CF207" s="21">
        <v>3.6</v>
      </c>
      <c r="CG207" s="21">
        <v>3.9</v>
      </c>
      <c r="CH207" s="21">
        <f t="shared" si="34"/>
        <v>0.29999999999999982</v>
      </c>
      <c r="CI207" s="21" t="str">
        <f t="shared" si="35"/>
        <v>Y</v>
      </c>
      <c r="CJ207" s="10">
        <v>4</v>
      </c>
      <c r="CK207" s="5">
        <v>4</v>
      </c>
      <c r="CL207" s="10">
        <v>3</v>
      </c>
      <c r="CM207" s="5">
        <v>3</v>
      </c>
      <c r="CN207" s="10">
        <v>4</v>
      </c>
      <c r="CO207" s="5">
        <v>4</v>
      </c>
      <c r="CP207" s="10">
        <v>4</v>
      </c>
      <c r="CQ207" s="5">
        <v>4</v>
      </c>
      <c r="CR207" s="21">
        <v>3.75</v>
      </c>
      <c r="CS207" s="21">
        <v>3.75</v>
      </c>
      <c r="CT207" s="21">
        <f t="shared" si="36"/>
        <v>0</v>
      </c>
      <c r="CU207" s="21" t="str">
        <f t="shared" si="37"/>
        <v>N</v>
      </c>
      <c r="CV207" s="10">
        <v>3</v>
      </c>
      <c r="CW207" s="5">
        <v>4</v>
      </c>
      <c r="CX207" s="10">
        <v>5</v>
      </c>
      <c r="CY207" s="5">
        <v>5</v>
      </c>
      <c r="CZ207" s="10">
        <v>2</v>
      </c>
      <c r="DA207" s="5">
        <v>2</v>
      </c>
      <c r="DB207" s="10">
        <v>2</v>
      </c>
      <c r="DC207" s="5">
        <v>2</v>
      </c>
      <c r="DD207" s="21">
        <v>3</v>
      </c>
      <c r="DE207" s="21">
        <v>3.25</v>
      </c>
      <c r="DF207" s="21">
        <f t="shared" si="38"/>
        <v>0.25</v>
      </c>
      <c r="DG207" s="21" t="str">
        <f t="shared" si="39"/>
        <v>Y</v>
      </c>
      <c r="DH207">
        <v>934</v>
      </c>
      <c r="DI207" s="3">
        <v>44442.129166666666</v>
      </c>
    </row>
    <row r="208" spans="1:113" x14ac:dyDescent="0.35">
      <c r="A208" s="5" t="s">
        <v>1173</v>
      </c>
      <c r="B208" t="s">
        <v>498</v>
      </c>
      <c r="C208" t="s">
        <v>703</v>
      </c>
      <c r="D208" t="s">
        <v>56</v>
      </c>
      <c r="E208" s="6" t="s">
        <v>52</v>
      </c>
      <c r="F208" s="6" t="s">
        <v>64</v>
      </c>
      <c r="G208" s="6" t="s">
        <v>58</v>
      </c>
      <c r="H208" s="6" t="s">
        <v>74</v>
      </c>
      <c r="I208" s="6" t="s">
        <v>968</v>
      </c>
      <c r="J208" s="10">
        <v>3</v>
      </c>
      <c r="K208" s="5">
        <v>5</v>
      </c>
      <c r="L208" s="5">
        <v>5</v>
      </c>
      <c r="M208" s="5">
        <v>5</v>
      </c>
      <c r="N208" s="10">
        <v>2</v>
      </c>
      <c r="O208" s="5">
        <v>2</v>
      </c>
      <c r="P208" s="10">
        <v>2</v>
      </c>
      <c r="Q208" s="5">
        <v>2</v>
      </c>
      <c r="R208" s="10">
        <v>2</v>
      </c>
      <c r="S208" s="5">
        <v>2</v>
      </c>
      <c r="T208" s="10">
        <v>4</v>
      </c>
      <c r="U208" s="5">
        <v>3</v>
      </c>
      <c r="V208" s="10">
        <v>4</v>
      </c>
      <c r="W208" s="5">
        <v>3</v>
      </c>
      <c r="X208" s="10">
        <v>5</v>
      </c>
      <c r="Y208" s="5">
        <v>5</v>
      </c>
      <c r="Z208" s="10">
        <v>5</v>
      </c>
      <c r="AA208" s="5">
        <v>2</v>
      </c>
      <c r="AB208" s="10">
        <v>4</v>
      </c>
      <c r="AC208" s="5">
        <v>2</v>
      </c>
      <c r="AD208" s="10">
        <v>4</v>
      </c>
      <c r="AE208" s="5">
        <v>2</v>
      </c>
      <c r="AF208" s="10">
        <v>3</v>
      </c>
      <c r="AG208" s="5">
        <v>2</v>
      </c>
      <c r="AH208" s="10">
        <v>2</v>
      </c>
      <c r="AI208" s="5">
        <v>2</v>
      </c>
      <c r="AJ208" s="10">
        <v>4</v>
      </c>
      <c r="AK208" s="5">
        <v>2</v>
      </c>
      <c r="AL208" s="10">
        <v>4</v>
      </c>
      <c r="AM208" s="5">
        <v>2</v>
      </c>
      <c r="AN208" s="10">
        <v>4</v>
      </c>
      <c r="AO208" s="5">
        <v>4</v>
      </c>
      <c r="AP208" s="10">
        <v>2</v>
      </c>
      <c r="AQ208" s="5">
        <v>2</v>
      </c>
      <c r="AR208" s="10">
        <v>2</v>
      </c>
      <c r="AS208" s="5">
        <v>2</v>
      </c>
      <c r="AT208" s="21">
        <v>3.3125</v>
      </c>
      <c r="AU208" s="21">
        <v>2.4375</v>
      </c>
      <c r="AV208" s="21">
        <f t="shared" si="30"/>
        <v>-0.875</v>
      </c>
      <c r="AW208" s="21" t="str">
        <f t="shared" si="31"/>
        <v>N</v>
      </c>
      <c r="AX208" s="10">
        <v>2</v>
      </c>
      <c r="AY208" s="5">
        <v>2</v>
      </c>
      <c r="AZ208" s="10">
        <v>1</v>
      </c>
      <c r="BA208" s="5">
        <v>1</v>
      </c>
      <c r="BB208" s="10">
        <v>4</v>
      </c>
      <c r="BC208" s="5">
        <v>5</v>
      </c>
      <c r="BD208" s="10">
        <v>2</v>
      </c>
      <c r="BE208" s="5">
        <v>2</v>
      </c>
      <c r="BF208" s="10">
        <v>4</v>
      </c>
      <c r="BG208" s="5">
        <v>5</v>
      </c>
      <c r="BH208" s="21">
        <v>2.6</v>
      </c>
      <c r="BI208" s="21">
        <v>3</v>
      </c>
      <c r="BJ208" s="21">
        <f t="shared" si="32"/>
        <v>0.39999999999999991</v>
      </c>
      <c r="BK208" s="21" t="str">
        <f t="shared" si="33"/>
        <v>Y</v>
      </c>
      <c r="BL208" s="10">
        <v>5</v>
      </c>
      <c r="BM208" s="5">
        <v>5</v>
      </c>
      <c r="BN208" s="10">
        <v>4</v>
      </c>
      <c r="BO208" s="5">
        <v>4</v>
      </c>
      <c r="BP208" s="10">
        <v>4</v>
      </c>
      <c r="BQ208" s="5">
        <v>5</v>
      </c>
      <c r="BR208" s="10">
        <v>5</v>
      </c>
      <c r="BS208" s="5">
        <v>5</v>
      </c>
      <c r="BT208" s="10">
        <v>3</v>
      </c>
      <c r="BU208" s="5">
        <v>4</v>
      </c>
      <c r="BV208" s="10">
        <v>5</v>
      </c>
      <c r="BW208" s="5">
        <v>5</v>
      </c>
      <c r="BX208" s="10">
        <v>5</v>
      </c>
      <c r="BY208" s="5">
        <v>5</v>
      </c>
      <c r="BZ208" s="10">
        <v>5</v>
      </c>
      <c r="CA208" s="5">
        <v>5</v>
      </c>
      <c r="CB208" s="10">
        <v>4</v>
      </c>
      <c r="CC208" s="5">
        <v>4</v>
      </c>
      <c r="CD208" s="10">
        <v>4</v>
      </c>
      <c r="CE208" s="5">
        <v>4</v>
      </c>
      <c r="CF208" s="21">
        <v>4.4000000000000004</v>
      </c>
      <c r="CG208" s="21">
        <v>4.5999999999999996</v>
      </c>
      <c r="CH208" s="21">
        <f t="shared" si="34"/>
        <v>0.19999999999999929</v>
      </c>
      <c r="CI208" s="21" t="str">
        <f t="shared" si="35"/>
        <v>Y</v>
      </c>
      <c r="CJ208" s="10">
        <v>4</v>
      </c>
      <c r="CK208" s="5">
        <v>5</v>
      </c>
      <c r="CL208" s="10">
        <v>5</v>
      </c>
      <c r="CM208" s="5">
        <v>5</v>
      </c>
      <c r="CN208" s="10">
        <v>5</v>
      </c>
      <c r="CO208" s="5">
        <v>5</v>
      </c>
      <c r="CP208" s="10">
        <v>4</v>
      </c>
      <c r="CQ208" s="5">
        <v>5</v>
      </c>
      <c r="CR208" s="21">
        <v>4.5</v>
      </c>
      <c r="CS208" s="21">
        <v>5</v>
      </c>
      <c r="CT208" s="21">
        <f t="shared" si="36"/>
        <v>0.5</v>
      </c>
      <c r="CU208" s="21" t="str">
        <f t="shared" si="37"/>
        <v>Y</v>
      </c>
      <c r="CV208" s="10">
        <v>3</v>
      </c>
      <c r="CW208" s="5">
        <v>4</v>
      </c>
      <c r="CX208" s="10">
        <v>5</v>
      </c>
      <c r="CY208" s="5">
        <v>4</v>
      </c>
      <c r="CZ208" s="10">
        <v>3</v>
      </c>
      <c r="DA208" s="5">
        <v>4</v>
      </c>
      <c r="DB208" s="10">
        <v>2</v>
      </c>
      <c r="DC208" s="5">
        <v>2</v>
      </c>
      <c r="DD208" s="21">
        <v>3.25</v>
      </c>
      <c r="DE208" s="21">
        <v>3.25</v>
      </c>
      <c r="DF208" s="21">
        <f t="shared" si="38"/>
        <v>0</v>
      </c>
      <c r="DG208" s="21" t="str">
        <f t="shared" si="39"/>
        <v>N</v>
      </c>
      <c r="DH208">
        <v>825</v>
      </c>
      <c r="DI208" s="3">
        <v>44439.645138888889</v>
      </c>
    </row>
    <row r="209" spans="1:113" x14ac:dyDescent="0.35">
      <c r="A209" s="5" t="s">
        <v>1174</v>
      </c>
      <c r="B209" t="s">
        <v>498</v>
      </c>
      <c r="C209" t="s">
        <v>705</v>
      </c>
      <c r="D209" t="s">
        <v>56</v>
      </c>
      <c r="E209" s="6" t="s">
        <v>52</v>
      </c>
      <c r="F209" s="6" t="s">
        <v>77</v>
      </c>
      <c r="G209" s="6" t="s">
        <v>58</v>
      </c>
      <c r="H209" s="6" t="s">
        <v>116</v>
      </c>
      <c r="I209" s="6" t="s">
        <v>968</v>
      </c>
      <c r="J209" s="10">
        <v>3</v>
      </c>
      <c r="K209" s="5">
        <v>5</v>
      </c>
      <c r="L209" s="5">
        <v>5</v>
      </c>
      <c r="M209" s="5">
        <v>5</v>
      </c>
      <c r="N209" s="10">
        <v>4</v>
      </c>
      <c r="O209" s="5">
        <v>5</v>
      </c>
      <c r="P209" s="10">
        <v>5</v>
      </c>
      <c r="Q209" s="5">
        <v>5</v>
      </c>
      <c r="R209" s="10">
        <v>5</v>
      </c>
      <c r="S209" s="5">
        <v>5</v>
      </c>
      <c r="T209" s="10">
        <v>5</v>
      </c>
      <c r="U209" s="5">
        <v>5</v>
      </c>
      <c r="V209" s="10">
        <v>5</v>
      </c>
      <c r="W209" s="5">
        <v>5</v>
      </c>
      <c r="X209" s="10">
        <v>5</v>
      </c>
      <c r="Y209" s="5">
        <v>4</v>
      </c>
      <c r="Z209" s="10">
        <v>5</v>
      </c>
      <c r="AA209" s="5">
        <v>5</v>
      </c>
      <c r="AB209" s="10">
        <v>5</v>
      </c>
      <c r="AC209" s="5">
        <v>5</v>
      </c>
      <c r="AD209" s="10">
        <v>3</v>
      </c>
      <c r="AE209" s="5">
        <v>3</v>
      </c>
      <c r="AF209" s="10">
        <v>4</v>
      </c>
      <c r="AG209" s="5">
        <v>4</v>
      </c>
      <c r="AH209" s="10">
        <v>2</v>
      </c>
      <c r="AI209" s="5">
        <v>2</v>
      </c>
      <c r="AJ209" s="10">
        <v>5</v>
      </c>
      <c r="AK209" s="5">
        <v>5</v>
      </c>
      <c r="AL209" s="10">
        <v>5</v>
      </c>
      <c r="AM209" s="5">
        <v>5</v>
      </c>
      <c r="AN209" s="10">
        <v>5</v>
      </c>
      <c r="AO209" s="5">
        <v>5</v>
      </c>
      <c r="AP209" s="10">
        <v>5</v>
      </c>
      <c r="AQ209" s="5">
        <v>5</v>
      </c>
      <c r="AR209" s="10">
        <v>5</v>
      </c>
      <c r="AS209" s="5">
        <v>5</v>
      </c>
      <c r="AT209" s="21">
        <v>4.5625</v>
      </c>
      <c r="AU209" s="21">
        <v>4.5625</v>
      </c>
      <c r="AV209" s="21">
        <f t="shared" si="30"/>
        <v>0</v>
      </c>
      <c r="AW209" s="21" t="str">
        <f t="shared" si="31"/>
        <v>N</v>
      </c>
      <c r="AX209" s="10">
        <v>5</v>
      </c>
      <c r="AY209" s="5">
        <v>5</v>
      </c>
      <c r="AZ209" s="10">
        <v>5</v>
      </c>
      <c r="BA209" s="5">
        <v>5</v>
      </c>
      <c r="BB209" s="10">
        <v>2</v>
      </c>
      <c r="BC209" s="5">
        <v>1</v>
      </c>
      <c r="BD209" s="10">
        <v>4</v>
      </c>
      <c r="BE209" s="5">
        <v>3</v>
      </c>
      <c r="BF209" s="10">
        <v>3</v>
      </c>
      <c r="BG209" s="5">
        <v>4</v>
      </c>
      <c r="BH209" s="21">
        <v>3.8</v>
      </c>
      <c r="BI209" s="21">
        <v>3.6</v>
      </c>
      <c r="BJ209" s="21">
        <f t="shared" si="32"/>
        <v>-0.19999999999999973</v>
      </c>
      <c r="BK209" s="21" t="str">
        <f t="shared" si="33"/>
        <v>N</v>
      </c>
      <c r="BL209" s="10">
        <v>3</v>
      </c>
      <c r="BM209" s="5">
        <v>3</v>
      </c>
      <c r="BN209" s="10">
        <v>4</v>
      </c>
      <c r="BO209" s="5">
        <v>5</v>
      </c>
      <c r="BP209" s="10">
        <v>4</v>
      </c>
      <c r="BQ209" s="5">
        <v>4</v>
      </c>
      <c r="BR209" s="10">
        <v>5</v>
      </c>
      <c r="BS209" s="5">
        <v>5</v>
      </c>
      <c r="BT209" s="10">
        <v>5</v>
      </c>
      <c r="BU209" s="5">
        <v>5</v>
      </c>
      <c r="BV209" s="10">
        <v>5</v>
      </c>
      <c r="BW209" s="5">
        <v>5</v>
      </c>
      <c r="BX209" s="10">
        <v>5</v>
      </c>
      <c r="BY209" s="5">
        <v>5</v>
      </c>
      <c r="BZ209" s="10">
        <v>5</v>
      </c>
      <c r="CA209" s="5">
        <v>5</v>
      </c>
      <c r="CB209" s="10">
        <v>5</v>
      </c>
      <c r="CC209" s="5">
        <v>5</v>
      </c>
      <c r="CD209" s="10">
        <v>3</v>
      </c>
      <c r="CE209" s="5">
        <v>3</v>
      </c>
      <c r="CF209" s="21">
        <v>4.4000000000000004</v>
      </c>
      <c r="CG209" s="21">
        <v>4.5</v>
      </c>
      <c r="CH209" s="21">
        <f t="shared" si="34"/>
        <v>9.9999999999999645E-2</v>
      </c>
      <c r="CI209" s="21" t="str">
        <f t="shared" si="35"/>
        <v>Y</v>
      </c>
      <c r="CJ209" s="10">
        <v>4</v>
      </c>
      <c r="CK209" s="5">
        <v>5</v>
      </c>
      <c r="CL209" s="10">
        <v>4</v>
      </c>
      <c r="CM209" s="5">
        <v>5</v>
      </c>
      <c r="CN209" s="10">
        <v>5</v>
      </c>
      <c r="CO209" s="5">
        <v>5</v>
      </c>
      <c r="CP209" s="10">
        <v>5</v>
      </c>
      <c r="CQ209" s="5">
        <v>5</v>
      </c>
      <c r="CR209" s="21">
        <v>4.5</v>
      </c>
      <c r="CS209" s="21">
        <v>5</v>
      </c>
      <c r="CT209" s="21">
        <f t="shared" si="36"/>
        <v>0.5</v>
      </c>
      <c r="CU209" s="21" t="str">
        <f t="shared" si="37"/>
        <v>Y</v>
      </c>
      <c r="CV209" s="10">
        <v>5</v>
      </c>
      <c r="CW209" s="5">
        <v>5</v>
      </c>
      <c r="CX209" s="10">
        <v>5</v>
      </c>
      <c r="CY209" s="5">
        <v>5</v>
      </c>
      <c r="CZ209" s="10">
        <v>3</v>
      </c>
      <c r="DA209" s="5">
        <v>2</v>
      </c>
      <c r="DB209" s="10">
        <v>1</v>
      </c>
      <c r="DC209" s="5">
        <v>1</v>
      </c>
      <c r="DD209" s="21">
        <v>3.5</v>
      </c>
      <c r="DE209" s="21">
        <v>4</v>
      </c>
      <c r="DF209" s="21">
        <f t="shared" si="38"/>
        <v>0.5</v>
      </c>
      <c r="DG209" s="21" t="str">
        <f t="shared" si="39"/>
        <v>Y</v>
      </c>
      <c r="DH209">
        <v>748</v>
      </c>
      <c r="DI209" s="3">
        <v>44438.791666666664</v>
      </c>
    </row>
    <row r="210" spans="1:113" x14ac:dyDescent="0.35">
      <c r="A210" s="5" t="s">
        <v>1175</v>
      </c>
      <c r="B210" t="s">
        <v>498</v>
      </c>
      <c r="C210" t="s">
        <v>703</v>
      </c>
      <c r="D210" t="s">
        <v>56</v>
      </c>
      <c r="E210" s="6" t="s">
        <v>52</v>
      </c>
      <c r="F210" s="6" t="s">
        <v>90</v>
      </c>
      <c r="G210" s="6" t="s">
        <v>52</v>
      </c>
      <c r="H210" s="6" t="s">
        <v>74</v>
      </c>
      <c r="I210" s="6" t="s">
        <v>968</v>
      </c>
      <c r="J210" s="10">
        <v>8</v>
      </c>
      <c r="K210" s="5">
        <v>4</v>
      </c>
      <c r="L210" s="5">
        <v>5</v>
      </c>
      <c r="M210" s="5">
        <v>4</v>
      </c>
      <c r="N210" s="10">
        <v>3</v>
      </c>
      <c r="O210" s="5">
        <v>4</v>
      </c>
      <c r="P210" s="10">
        <v>4</v>
      </c>
      <c r="Q210" s="5">
        <v>4</v>
      </c>
      <c r="R210" s="10">
        <v>5</v>
      </c>
      <c r="S210" s="5">
        <v>4</v>
      </c>
      <c r="T210" s="10">
        <v>5</v>
      </c>
      <c r="U210" s="5">
        <v>5</v>
      </c>
      <c r="V210" s="10">
        <v>5</v>
      </c>
      <c r="W210" s="5">
        <v>4</v>
      </c>
      <c r="X210" s="10">
        <v>5</v>
      </c>
      <c r="Y210" s="5">
        <v>3</v>
      </c>
      <c r="Z210" s="10">
        <v>5</v>
      </c>
      <c r="AA210" s="5">
        <v>4</v>
      </c>
      <c r="AB210" s="10">
        <v>5</v>
      </c>
      <c r="AC210" s="5">
        <v>5</v>
      </c>
      <c r="AD210" s="10">
        <v>5</v>
      </c>
      <c r="AE210" s="5">
        <v>5</v>
      </c>
      <c r="AF210" s="10">
        <v>4</v>
      </c>
      <c r="AG210" s="5">
        <v>2</v>
      </c>
      <c r="AH210" s="10">
        <v>4</v>
      </c>
      <c r="AI210" s="5">
        <v>5</v>
      </c>
      <c r="AJ210" s="10">
        <v>4</v>
      </c>
      <c r="AK210" s="5">
        <v>4</v>
      </c>
      <c r="AL210" s="10">
        <v>4</v>
      </c>
      <c r="AM210" s="5">
        <v>3</v>
      </c>
      <c r="AN210" s="10">
        <v>4</v>
      </c>
      <c r="AO210" s="5">
        <v>4</v>
      </c>
      <c r="AP210" s="10">
        <v>5</v>
      </c>
      <c r="AQ210" s="5">
        <v>4</v>
      </c>
      <c r="AR210" s="10">
        <v>2</v>
      </c>
      <c r="AS210" s="5">
        <v>4</v>
      </c>
      <c r="AT210" s="21">
        <v>4.3125</v>
      </c>
      <c r="AU210" s="21">
        <v>4</v>
      </c>
      <c r="AV210" s="21">
        <f t="shared" si="30"/>
        <v>-0.3125</v>
      </c>
      <c r="AW210" s="21" t="str">
        <f t="shared" si="31"/>
        <v>N</v>
      </c>
      <c r="AX210" s="10">
        <v>5</v>
      </c>
      <c r="AY210" s="5">
        <v>5</v>
      </c>
      <c r="AZ210" s="10">
        <v>5</v>
      </c>
      <c r="BA210" s="5">
        <v>4</v>
      </c>
      <c r="BB210" s="10">
        <v>4</v>
      </c>
      <c r="BC210" s="5">
        <v>4</v>
      </c>
      <c r="BD210" s="10">
        <v>5</v>
      </c>
      <c r="BE210" s="5">
        <v>4</v>
      </c>
      <c r="BF210" s="10">
        <v>4</v>
      </c>
      <c r="BG210" s="5">
        <v>4</v>
      </c>
      <c r="BH210" s="21">
        <v>4.5999999999999996</v>
      </c>
      <c r="BI210" s="21">
        <v>4.2</v>
      </c>
      <c r="BJ210" s="21">
        <f t="shared" si="32"/>
        <v>-0.39999999999999947</v>
      </c>
      <c r="BK210" s="21" t="str">
        <f t="shared" si="33"/>
        <v>N</v>
      </c>
      <c r="BL210" s="10">
        <v>4</v>
      </c>
      <c r="BM210" s="5">
        <v>5</v>
      </c>
      <c r="BN210" s="10">
        <v>5</v>
      </c>
      <c r="BO210" s="5">
        <v>5</v>
      </c>
      <c r="BP210" s="10">
        <v>5</v>
      </c>
      <c r="BQ210" s="5">
        <v>5</v>
      </c>
      <c r="BR210" s="10">
        <v>5</v>
      </c>
      <c r="BS210" s="5">
        <v>5</v>
      </c>
      <c r="BT210" s="10">
        <v>3</v>
      </c>
      <c r="BU210" s="5">
        <v>2</v>
      </c>
      <c r="BV210" s="10">
        <v>5</v>
      </c>
      <c r="BW210" s="5">
        <v>5</v>
      </c>
      <c r="BX210" s="10">
        <v>5</v>
      </c>
      <c r="BY210" s="5">
        <v>5</v>
      </c>
      <c r="BZ210" s="10">
        <v>5</v>
      </c>
      <c r="CA210" s="5">
        <v>4</v>
      </c>
      <c r="CB210" s="10">
        <v>5</v>
      </c>
      <c r="CC210" s="5">
        <v>5</v>
      </c>
      <c r="CD210" s="10">
        <v>3</v>
      </c>
      <c r="CE210" s="5">
        <v>3</v>
      </c>
      <c r="CF210" s="21">
        <v>4.5</v>
      </c>
      <c r="CG210" s="21">
        <v>4.4000000000000004</v>
      </c>
      <c r="CH210" s="21">
        <f t="shared" si="34"/>
        <v>-9.9999999999999645E-2</v>
      </c>
      <c r="CI210" s="21" t="str">
        <f t="shared" si="35"/>
        <v>N</v>
      </c>
      <c r="CJ210" s="10">
        <v>4</v>
      </c>
      <c r="CK210" s="5">
        <v>5</v>
      </c>
      <c r="CL210" s="10">
        <v>5</v>
      </c>
      <c r="CM210" s="5">
        <v>4</v>
      </c>
      <c r="CN210" s="10">
        <v>4</v>
      </c>
      <c r="CO210" s="5">
        <v>4</v>
      </c>
      <c r="CP210" s="10">
        <v>4</v>
      </c>
      <c r="CQ210" s="5">
        <v>4</v>
      </c>
      <c r="CR210" s="21">
        <v>4.25</v>
      </c>
      <c r="CS210" s="21">
        <v>4.25</v>
      </c>
      <c r="CT210" s="21">
        <f t="shared" si="36"/>
        <v>0</v>
      </c>
      <c r="CU210" s="21" t="str">
        <f t="shared" si="37"/>
        <v>N</v>
      </c>
      <c r="CV210" s="10">
        <v>1</v>
      </c>
      <c r="CW210" s="5">
        <v>1</v>
      </c>
      <c r="CX210" s="10">
        <v>5</v>
      </c>
      <c r="CY210" s="5">
        <v>5</v>
      </c>
      <c r="CZ210" s="10">
        <v>5</v>
      </c>
      <c r="DA210" s="5">
        <v>4</v>
      </c>
      <c r="DB210" s="10">
        <v>5</v>
      </c>
      <c r="DC210" s="5">
        <v>4</v>
      </c>
      <c r="DD210" s="21">
        <v>4</v>
      </c>
      <c r="DE210" s="21">
        <v>3.75</v>
      </c>
      <c r="DF210" s="21">
        <f t="shared" si="38"/>
        <v>-0.25</v>
      </c>
      <c r="DG210" s="21" t="str">
        <f t="shared" si="39"/>
        <v>N</v>
      </c>
      <c r="DH210">
        <v>729</v>
      </c>
      <c r="DI210" s="3">
        <v>44438.335416666669</v>
      </c>
    </row>
    <row r="211" spans="1:113" x14ac:dyDescent="0.35">
      <c r="A211" s="5" t="s">
        <v>1176</v>
      </c>
      <c r="B211" t="s">
        <v>498</v>
      </c>
      <c r="C211" t="s">
        <v>702</v>
      </c>
      <c r="D211" t="s">
        <v>63</v>
      </c>
      <c r="E211" s="6" t="s">
        <v>58</v>
      </c>
      <c r="F211" s="6" t="s">
        <v>73</v>
      </c>
      <c r="G211" s="6" t="s">
        <v>58</v>
      </c>
      <c r="H211" s="6" t="s">
        <v>74</v>
      </c>
      <c r="I211" s="6" t="s">
        <v>968</v>
      </c>
      <c r="J211" s="10">
        <v>8</v>
      </c>
      <c r="K211" s="5">
        <v>4</v>
      </c>
      <c r="L211" s="5">
        <v>3</v>
      </c>
      <c r="M211" s="5">
        <v>3</v>
      </c>
      <c r="N211" s="10">
        <v>3</v>
      </c>
      <c r="O211" s="5">
        <v>5</v>
      </c>
      <c r="P211" s="10">
        <v>4</v>
      </c>
      <c r="Q211" s="5">
        <v>5</v>
      </c>
      <c r="R211" s="10">
        <v>4</v>
      </c>
      <c r="S211" s="5">
        <v>4</v>
      </c>
      <c r="T211" s="10">
        <v>4</v>
      </c>
      <c r="U211" s="5">
        <v>5</v>
      </c>
      <c r="V211" s="10">
        <v>5</v>
      </c>
      <c r="W211" s="5">
        <v>5</v>
      </c>
      <c r="X211" s="10">
        <v>5</v>
      </c>
      <c r="Y211" s="5">
        <v>5</v>
      </c>
      <c r="Z211" s="10">
        <v>4</v>
      </c>
      <c r="AA211" s="5">
        <v>5</v>
      </c>
      <c r="AB211" s="10">
        <v>4</v>
      </c>
      <c r="AC211" s="5">
        <v>5</v>
      </c>
      <c r="AD211" s="10">
        <v>3</v>
      </c>
      <c r="AE211" s="5">
        <v>4</v>
      </c>
      <c r="AF211" s="10">
        <v>5</v>
      </c>
      <c r="AG211" s="5">
        <v>4</v>
      </c>
      <c r="AH211" s="10">
        <v>3</v>
      </c>
      <c r="AI211" s="5">
        <v>4</v>
      </c>
      <c r="AJ211" s="10">
        <v>3</v>
      </c>
      <c r="AK211" s="5">
        <v>5</v>
      </c>
      <c r="AL211" s="10">
        <v>5</v>
      </c>
      <c r="AM211" s="5">
        <v>5</v>
      </c>
      <c r="AN211" s="10">
        <v>5</v>
      </c>
      <c r="AO211" s="5">
        <v>5</v>
      </c>
      <c r="AP211" s="10">
        <v>4</v>
      </c>
      <c r="AQ211" s="5">
        <v>5</v>
      </c>
      <c r="AR211" s="10">
        <v>2</v>
      </c>
      <c r="AS211" s="5">
        <v>5</v>
      </c>
      <c r="AT211" s="21">
        <v>3.9375</v>
      </c>
      <c r="AU211" s="21">
        <v>4.75</v>
      </c>
      <c r="AV211" s="21">
        <f t="shared" si="30"/>
        <v>0.8125</v>
      </c>
      <c r="AW211" s="21" t="str">
        <f t="shared" si="31"/>
        <v>Y</v>
      </c>
      <c r="AX211" s="10">
        <v>4</v>
      </c>
      <c r="AY211" s="5">
        <v>4</v>
      </c>
      <c r="AZ211" s="10">
        <v>2</v>
      </c>
      <c r="BA211" s="5">
        <v>3</v>
      </c>
      <c r="BB211" s="10">
        <v>2</v>
      </c>
      <c r="BC211" s="5">
        <v>3</v>
      </c>
      <c r="BD211" s="10">
        <v>5</v>
      </c>
      <c r="BE211" s="5">
        <v>4</v>
      </c>
      <c r="BF211" s="10">
        <v>4</v>
      </c>
      <c r="BG211" s="5">
        <v>4</v>
      </c>
      <c r="BH211" s="21">
        <v>3.4</v>
      </c>
      <c r="BI211" s="21">
        <v>3.6</v>
      </c>
      <c r="BJ211" s="21">
        <f t="shared" si="32"/>
        <v>0.20000000000000018</v>
      </c>
      <c r="BK211" s="21" t="str">
        <f t="shared" si="33"/>
        <v>Y</v>
      </c>
      <c r="BL211" s="10">
        <v>4</v>
      </c>
      <c r="BM211" s="5">
        <v>4</v>
      </c>
      <c r="BN211" s="10">
        <v>4</v>
      </c>
      <c r="BO211" s="5">
        <v>4</v>
      </c>
      <c r="BP211" s="10">
        <v>4</v>
      </c>
      <c r="BQ211" s="5">
        <v>5</v>
      </c>
      <c r="BR211" s="10">
        <v>5</v>
      </c>
      <c r="BS211" s="5">
        <v>5</v>
      </c>
      <c r="BT211" s="10">
        <v>5</v>
      </c>
      <c r="BU211" s="5">
        <v>5</v>
      </c>
      <c r="BV211" s="10">
        <v>5</v>
      </c>
      <c r="BW211" s="5">
        <v>5</v>
      </c>
      <c r="BX211" s="10">
        <v>5</v>
      </c>
      <c r="BY211" s="5">
        <v>5</v>
      </c>
      <c r="BZ211" s="10">
        <v>5</v>
      </c>
      <c r="CA211" s="5">
        <v>5</v>
      </c>
      <c r="CB211" s="10">
        <v>5</v>
      </c>
      <c r="CC211" s="5">
        <v>5</v>
      </c>
      <c r="CD211" s="10">
        <v>3</v>
      </c>
      <c r="CE211" s="5">
        <v>3</v>
      </c>
      <c r="CF211" s="21">
        <v>4.5</v>
      </c>
      <c r="CG211" s="21">
        <v>4.5999999999999996</v>
      </c>
      <c r="CH211" s="21">
        <f t="shared" si="34"/>
        <v>9.9999999999999645E-2</v>
      </c>
      <c r="CI211" s="21" t="str">
        <f t="shared" si="35"/>
        <v>Y</v>
      </c>
      <c r="CJ211" s="10">
        <v>4</v>
      </c>
      <c r="CK211" s="5">
        <v>4</v>
      </c>
      <c r="CL211" s="10">
        <v>4</v>
      </c>
      <c r="CM211" s="5">
        <v>4</v>
      </c>
      <c r="CN211" s="10">
        <v>3</v>
      </c>
      <c r="CO211" s="5">
        <v>4</v>
      </c>
      <c r="CP211" s="10">
        <v>4</v>
      </c>
      <c r="CQ211" s="5">
        <v>4</v>
      </c>
      <c r="CR211" s="21">
        <v>3.75</v>
      </c>
      <c r="CS211" s="21">
        <v>4</v>
      </c>
      <c r="CT211" s="21">
        <f t="shared" si="36"/>
        <v>0.25</v>
      </c>
      <c r="CU211" s="21" t="str">
        <f t="shared" si="37"/>
        <v>Y</v>
      </c>
      <c r="CV211" s="10">
        <v>4</v>
      </c>
      <c r="CW211" s="5">
        <v>4</v>
      </c>
      <c r="CX211" s="10">
        <v>4</v>
      </c>
      <c r="CY211" s="5">
        <v>5</v>
      </c>
      <c r="CZ211" s="10">
        <v>5</v>
      </c>
      <c r="DA211" s="5">
        <v>5</v>
      </c>
      <c r="DB211" s="10">
        <v>4</v>
      </c>
      <c r="DC211" s="5">
        <v>5</v>
      </c>
      <c r="DD211" s="21">
        <v>4.25</v>
      </c>
      <c r="DE211" s="21">
        <v>4.25</v>
      </c>
      <c r="DF211" s="21">
        <f t="shared" si="38"/>
        <v>0</v>
      </c>
      <c r="DG211" s="21" t="str">
        <f t="shared" si="39"/>
        <v>N</v>
      </c>
      <c r="DH211">
        <v>721</v>
      </c>
      <c r="DI211" s="3">
        <v>44438.133333333331</v>
      </c>
    </row>
    <row r="212" spans="1:113" x14ac:dyDescent="0.35">
      <c r="A212" s="5" t="s">
        <v>1177</v>
      </c>
      <c r="B212" t="s">
        <v>498</v>
      </c>
      <c r="C212" t="s">
        <v>702</v>
      </c>
      <c r="D212" t="s">
        <v>63</v>
      </c>
      <c r="E212" s="6" t="s">
        <v>58</v>
      </c>
      <c r="F212" s="6" t="s">
        <v>73</v>
      </c>
      <c r="G212" s="6" t="s">
        <v>58</v>
      </c>
      <c r="H212" s="6" t="s">
        <v>74</v>
      </c>
      <c r="I212" s="6" t="s">
        <v>968</v>
      </c>
      <c r="J212" s="10">
        <v>3</v>
      </c>
      <c r="K212" s="5">
        <v>4</v>
      </c>
      <c r="L212" s="5">
        <v>4</v>
      </c>
      <c r="M212" s="5">
        <v>4</v>
      </c>
      <c r="N212" s="10">
        <v>4</v>
      </c>
      <c r="O212" s="5">
        <v>5</v>
      </c>
      <c r="P212" s="10">
        <v>3</v>
      </c>
      <c r="Q212" s="5">
        <v>5</v>
      </c>
      <c r="R212" s="10">
        <v>4</v>
      </c>
      <c r="S212" s="5">
        <v>5</v>
      </c>
      <c r="T212" s="10">
        <v>5</v>
      </c>
      <c r="U212" s="5">
        <v>3</v>
      </c>
      <c r="V212" s="10">
        <v>4</v>
      </c>
      <c r="W212" s="5">
        <v>2</v>
      </c>
      <c r="X212" s="10">
        <v>4</v>
      </c>
      <c r="Y212" s="5">
        <v>4</v>
      </c>
      <c r="Z212" s="10">
        <v>5</v>
      </c>
      <c r="AA212" s="5">
        <v>5</v>
      </c>
      <c r="AB212" s="10">
        <v>3</v>
      </c>
      <c r="AC212" s="5">
        <v>3</v>
      </c>
      <c r="AD212" s="10">
        <v>3</v>
      </c>
      <c r="AE212" s="5">
        <v>3</v>
      </c>
      <c r="AF212" s="10">
        <v>3</v>
      </c>
      <c r="AG212" s="5">
        <v>3</v>
      </c>
      <c r="AH212" s="10">
        <v>4</v>
      </c>
      <c r="AI212" s="5">
        <v>4</v>
      </c>
      <c r="AJ212" s="10">
        <v>5</v>
      </c>
      <c r="AK212" s="5">
        <v>5</v>
      </c>
      <c r="AL212" s="10">
        <v>4</v>
      </c>
      <c r="AM212" s="5">
        <v>5</v>
      </c>
      <c r="AN212" s="10">
        <v>4</v>
      </c>
      <c r="AO212" s="5">
        <v>5</v>
      </c>
      <c r="AP212" s="10">
        <v>4</v>
      </c>
      <c r="AQ212" s="5">
        <v>5</v>
      </c>
      <c r="AR212" s="10">
        <v>3</v>
      </c>
      <c r="AS212" s="5">
        <v>4</v>
      </c>
      <c r="AT212" s="21">
        <v>3.875</v>
      </c>
      <c r="AU212" s="21">
        <v>4.125</v>
      </c>
      <c r="AV212" s="21">
        <f t="shared" si="30"/>
        <v>0.25</v>
      </c>
      <c r="AW212" s="21" t="str">
        <f t="shared" si="31"/>
        <v>Y</v>
      </c>
      <c r="AX212" s="10">
        <v>4</v>
      </c>
      <c r="AY212" s="5">
        <v>2</v>
      </c>
      <c r="AZ212" s="10">
        <v>4</v>
      </c>
      <c r="BA212" s="5">
        <v>2</v>
      </c>
      <c r="BB212" s="10">
        <v>3</v>
      </c>
      <c r="BC212" s="5">
        <v>4</v>
      </c>
      <c r="BD212" s="10">
        <v>4</v>
      </c>
      <c r="BE212" s="5">
        <v>2</v>
      </c>
      <c r="BF212" s="10">
        <v>4</v>
      </c>
      <c r="BG212" s="5">
        <v>5</v>
      </c>
      <c r="BH212" s="21">
        <v>3.8</v>
      </c>
      <c r="BI212" s="21">
        <v>3</v>
      </c>
      <c r="BJ212" s="21">
        <f t="shared" si="32"/>
        <v>-0.79999999999999982</v>
      </c>
      <c r="BK212" s="21" t="str">
        <f t="shared" si="33"/>
        <v>N</v>
      </c>
      <c r="BL212" s="10">
        <v>5</v>
      </c>
      <c r="BM212" s="5">
        <v>5</v>
      </c>
      <c r="BN212" s="10">
        <v>5</v>
      </c>
      <c r="BO212" s="5">
        <v>5</v>
      </c>
      <c r="BP212" s="10">
        <v>5</v>
      </c>
      <c r="BQ212" s="5">
        <v>5</v>
      </c>
      <c r="BR212" s="10">
        <v>5</v>
      </c>
      <c r="BS212" s="5">
        <v>5</v>
      </c>
      <c r="BT212" s="10">
        <v>4</v>
      </c>
      <c r="BU212" s="5">
        <v>5</v>
      </c>
      <c r="BV212" s="10">
        <v>4</v>
      </c>
      <c r="BW212" s="5">
        <v>5</v>
      </c>
      <c r="BX212" s="10">
        <v>4</v>
      </c>
      <c r="BY212" s="5">
        <v>5</v>
      </c>
      <c r="BZ212" s="10">
        <v>4</v>
      </c>
      <c r="CA212" s="5">
        <v>5</v>
      </c>
      <c r="CB212" s="10">
        <v>3</v>
      </c>
      <c r="CC212" s="5">
        <v>4</v>
      </c>
      <c r="CD212" s="10">
        <v>3</v>
      </c>
      <c r="CE212" s="5">
        <v>3</v>
      </c>
      <c r="CF212" s="21">
        <v>4.2</v>
      </c>
      <c r="CG212" s="21">
        <v>4.7</v>
      </c>
      <c r="CH212" s="21">
        <f t="shared" si="34"/>
        <v>0.5</v>
      </c>
      <c r="CI212" s="21" t="str">
        <f t="shared" si="35"/>
        <v>Y</v>
      </c>
      <c r="CJ212" s="10">
        <v>4</v>
      </c>
      <c r="CK212" s="5">
        <v>5</v>
      </c>
      <c r="CL212" s="10">
        <v>4</v>
      </c>
      <c r="CM212" s="5">
        <v>5</v>
      </c>
      <c r="CN212" s="10">
        <v>3</v>
      </c>
      <c r="CO212" s="5">
        <v>5</v>
      </c>
      <c r="CP212" s="10">
        <v>3</v>
      </c>
      <c r="CQ212" s="5">
        <v>4</v>
      </c>
      <c r="CR212" s="21">
        <v>3.5</v>
      </c>
      <c r="CS212" s="21">
        <v>4.75</v>
      </c>
      <c r="CT212" s="21">
        <f t="shared" si="36"/>
        <v>1.25</v>
      </c>
      <c r="CU212" s="21" t="str">
        <f t="shared" si="37"/>
        <v>Y</v>
      </c>
      <c r="CV212" s="10">
        <v>4</v>
      </c>
      <c r="CW212" s="5">
        <v>4</v>
      </c>
      <c r="CX212" s="10">
        <v>5</v>
      </c>
      <c r="CY212" s="5">
        <v>3</v>
      </c>
      <c r="CZ212" s="10">
        <v>5</v>
      </c>
      <c r="DA212" s="5">
        <v>5</v>
      </c>
      <c r="DB212" s="10">
        <v>3</v>
      </c>
      <c r="DC212" s="5">
        <v>3</v>
      </c>
      <c r="DD212" s="21">
        <v>4.25</v>
      </c>
      <c r="DE212" s="21">
        <v>4</v>
      </c>
      <c r="DF212" s="21">
        <f t="shared" si="38"/>
        <v>-0.25</v>
      </c>
      <c r="DG212" s="21" t="str">
        <f t="shared" si="39"/>
        <v>N</v>
      </c>
      <c r="DH212">
        <v>715</v>
      </c>
      <c r="DI212" s="3">
        <v>44438.036805555559</v>
      </c>
    </row>
    <row r="213" spans="1:113" x14ac:dyDescent="0.35">
      <c r="A213" s="5" t="s">
        <v>1178</v>
      </c>
      <c r="B213" t="s">
        <v>498</v>
      </c>
      <c r="C213" t="s">
        <v>715</v>
      </c>
      <c r="D213" t="s">
        <v>56</v>
      </c>
      <c r="E213" s="6" t="s">
        <v>52</v>
      </c>
      <c r="F213" s="6" t="s">
        <v>173</v>
      </c>
      <c r="G213" s="6" t="s">
        <v>58</v>
      </c>
      <c r="H213" s="6" t="s">
        <v>74</v>
      </c>
      <c r="I213" s="6" t="s">
        <v>968</v>
      </c>
      <c r="J213" s="10">
        <v>4</v>
      </c>
      <c r="K213" s="5">
        <v>4</v>
      </c>
      <c r="L213" s="5">
        <v>4</v>
      </c>
      <c r="M213" s="5">
        <v>4</v>
      </c>
      <c r="N213" s="10">
        <v>5</v>
      </c>
      <c r="O213" s="5">
        <v>4</v>
      </c>
      <c r="P213" s="10">
        <v>5</v>
      </c>
      <c r="Q213" s="5">
        <v>4</v>
      </c>
      <c r="R213" s="10">
        <v>5</v>
      </c>
      <c r="S213" s="5">
        <v>5</v>
      </c>
      <c r="T213" s="10">
        <v>3</v>
      </c>
      <c r="U213" s="5">
        <v>3</v>
      </c>
      <c r="V213" s="10">
        <v>4</v>
      </c>
      <c r="W213" s="5">
        <v>4</v>
      </c>
      <c r="X213" s="10">
        <v>3</v>
      </c>
      <c r="Y213" s="5">
        <v>5</v>
      </c>
      <c r="Z213" s="10">
        <v>4</v>
      </c>
      <c r="AA213" s="5">
        <v>4</v>
      </c>
      <c r="AB213" s="10">
        <v>3</v>
      </c>
      <c r="AC213" s="5">
        <v>3</v>
      </c>
      <c r="AD213" s="10">
        <v>4</v>
      </c>
      <c r="AE213" s="5">
        <v>5</v>
      </c>
      <c r="AF213" s="10">
        <v>4</v>
      </c>
      <c r="AG213" s="5">
        <v>4</v>
      </c>
      <c r="AH213" s="10">
        <v>4</v>
      </c>
      <c r="AI213" s="5">
        <v>4</v>
      </c>
      <c r="AJ213" s="10">
        <v>3</v>
      </c>
      <c r="AK213" s="5">
        <v>4</v>
      </c>
      <c r="AL213" s="10">
        <v>4</v>
      </c>
      <c r="AM213" s="5">
        <v>5</v>
      </c>
      <c r="AN213" s="10">
        <v>4</v>
      </c>
      <c r="AO213" s="5">
        <v>4</v>
      </c>
      <c r="AP213" s="10">
        <v>4</v>
      </c>
      <c r="AQ213" s="5">
        <v>5</v>
      </c>
      <c r="AR213" s="10">
        <v>2</v>
      </c>
      <c r="AS213" s="5">
        <v>3</v>
      </c>
      <c r="AT213" s="21">
        <v>3.8125</v>
      </c>
      <c r="AU213" s="21">
        <v>4.125</v>
      </c>
      <c r="AV213" s="21">
        <f t="shared" si="30"/>
        <v>0.3125</v>
      </c>
      <c r="AW213" s="21" t="str">
        <f t="shared" si="31"/>
        <v>Y</v>
      </c>
      <c r="AX213" s="10">
        <v>2</v>
      </c>
      <c r="AY213" s="5">
        <v>5</v>
      </c>
      <c r="AZ213" s="10">
        <v>3</v>
      </c>
      <c r="BA213" s="5">
        <v>3</v>
      </c>
      <c r="BB213" s="10">
        <v>4</v>
      </c>
      <c r="BC213" s="5">
        <v>5</v>
      </c>
      <c r="BD213" s="10">
        <v>5</v>
      </c>
      <c r="BE213" s="5">
        <v>2</v>
      </c>
      <c r="BF213" s="10">
        <v>4</v>
      </c>
      <c r="BG213" s="5">
        <v>5</v>
      </c>
      <c r="BH213" s="21">
        <v>3.6</v>
      </c>
      <c r="BI213" s="21">
        <v>4</v>
      </c>
      <c r="BJ213" s="21">
        <f t="shared" si="32"/>
        <v>0.39999999999999991</v>
      </c>
      <c r="BK213" s="21" t="str">
        <f t="shared" si="33"/>
        <v>Y</v>
      </c>
      <c r="BL213" s="10">
        <v>5</v>
      </c>
      <c r="BM213" s="5">
        <v>5</v>
      </c>
      <c r="BN213" s="10">
        <v>4</v>
      </c>
      <c r="BO213" s="5">
        <v>4</v>
      </c>
      <c r="BP213" s="10">
        <v>5</v>
      </c>
      <c r="BQ213" s="5">
        <v>5</v>
      </c>
      <c r="BR213" s="10">
        <v>5</v>
      </c>
      <c r="BS213" s="5">
        <v>5</v>
      </c>
      <c r="BT213" s="10">
        <v>4</v>
      </c>
      <c r="BU213" s="5">
        <v>4</v>
      </c>
      <c r="BV213" s="10">
        <v>5</v>
      </c>
      <c r="BW213" s="5">
        <v>5</v>
      </c>
      <c r="BX213" s="10">
        <v>5</v>
      </c>
      <c r="BY213" s="5">
        <v>5</v>
      </c>
      <c r="BZ213" s="10">
        <v>5</v>
      </c>
      <c r="CA213" s="5">
        <v>5</v>
      </c>
      <c r="CB213" s="10">
        <v>3</v>
      </c>
      <c r="CC213" s="5">
        <v>4</v>
      </c>
      <c r="CD213" s="10">
        <v>3</v>
      </c>
      <c r="CE213" s="5">
        <v>3</v>
      </c>
      <c r="CF213" s="21">
        <v>4.4000000000000004</v>
      </c>
      <c r="CG213" s="21">
        <v>4.5</v>
      </c>
      <c r="CH213" s="21">
        <f t="shared" si="34"/>
        <v>9.9999999999999645E-2</v>
      </c>
      <c r="CI213" s="21" t="str">
        <f t="shared" si="35"/>
        <v>Y</v>
      </c>
      <c r="CJ213" s="10">
        <v>4</v>
      </c>
      <c r="CK213" s="5">
        <v>5</v>
      </c>
      <c r="CL213" s="10">
        <v>4</v>
      </c>
      <c r="CM213" s="5">
        <v>5</v>
      </c>
      <c r="CN213" s="10">
        <v>4</v>
      </c>
      <c r="CO213" s="5">
        <v>4</v>
      </c>
      <c r="CP213" s="10">
        <v>4</v>
      </c>
      <c r="CQ213" s="5">
        <v>4</v>
      </c>
      <c r="CR213" s="21">
        <v>4</v>
      </c>
      <c r="CS213" s="21">
        <v>4.5</v>
      </c>
      <c r="CT213" s="21">
        <f t="shared" si="36"/>
        <v>0.5</v>
      </c>
      <c r="CU213" s="21" t="str">
        <f t="shared" si="37"/>
        <v>Y</v>
      </c>
      <c r="CV213" s="10">
        <v>4</v>
      </c>
      <c r="CW213" s="5">
        <v>5</v>
      </c>
      <c r="CX213" s="10">
        <v>5</v>
      </c>
      <c r="CY213" s="5">
        <v>5</v>
      </c>
      <c r="CZ213" s="10">
        <v>4</v>
      </c>
      <c r="DA213" s="5">
        <v>5</v>
      </c>
      <c r="DB213" s="10">
        <v>4</v>
      </c>
      <c r="DC213" s="5">
        <v>4</v>
      </c>
      <c r="DD213" s="21">
        <v>4.25</v>
      </c>
      <c r="DE213" s="21">
        <v>4.25</v>
      </c>
      <c r="DF213" s="21">
        <f t="shared" si="38"/>
        <v>0</v>
      </c>
      <c r="DG213" s="21" t="str">
        <f t="shared" si="39"/>
        <v>N</v>
      </c>
      <c r="DH213">
        <v>709</v>
      </c>
      <c r="DI213" s="3">
        <v>44437.886111111111</v>
      </c>
    </row>
    <row r="214" spans="1:113" x14ac:dyDescent="0.35">
      <c r="A214" s="5" t="s">
        <v>1179</v>
      </c>
      <c r="B214" t="s">
        <v>498</v>
      </c>
      <c r="C214" t="s">
        <v>705</v>
      </c>
      <c r="D214" t="s">
        <v>56</v>
      </c>
      <c r="E214" s="6" t="s">
        <v>52</v>
      </c>
      <c r="F214" s="6" t="s">
        <v>90</v>
      </c>
      <c r="G214" s="6" t="s">
        <v>58</v>
      </c>
      <c r="H214" s="6" t="s">
        <v>85</v>
      </c>
      <c r="I214" s="6" t="s">
        <v>968</v>
      </c>
      <c r="J214" s="10">
        <v>7</v>
      </c>
      <c r="K214" s="5">
        <v>5</v>
      </c>
      <c r="L214" s="5">
        <v>5</v>
      </c>
      <c r="M214" s="5">
        <v>5</v>
      </c>
      <c r="N214" s="10">
        <v>5</v>
      </c>
      <c r="O214" s="5">
        <v>5</v>
      </c>
      <c r="P214" s="10">
        <v>5</v>
      </c>
      <c r="Q214" s="5">
        <v>5</v>
      </c>
      <c r="R214" s="10">
        <v>5</v>
      </c>
      <c r="S214" s="5">
        <v>5</v>
      </c>
      <c r="T214" s="10">
        <v>5</v>
      </c>
      <c r="U214" s="5">
        <v>5</v>
      </c>
      <c r="V214" s="10">
        <v>3</v>
      </c>
      <c r="W214" s="5">
        <v>2</v>
      </c>
      <c r="X214" s="10">
        <v>2</v>
      </c>
      <c r="Y214" s="5">
        <v>4</v>
      </c>
      <c r="Z214" s="10">
        <v>5</v>
      </c>
      <c r="AA214" s="5">
        <v>5</v>
      </c>
      <c r="AB214" s="10">
        <v>5</v>
      </c>
      <c r="AC214" s="5">
        <v>5</v>
      </c>
      <c r="AD214" s="10">
        <v>5</v>
      </c>
      <c r="AE214" s="5">
        <v>5</v>
      </c>
      <c r="AF214" s="10">
        <v>4</v>
      </c>
      <c r="AG214" s="5">
        <v>5</v>
      </c>
      <c r="AH214" s="10">
        <v>5</v>
      </c>
      <c r="AI214" s="5">
        <v>5</v>
      </c>
      <c r="AJ214" s="10">
        <v>5</v>
      </c>
      <c r="AK214" s="5">
        <v>5</v>
      </c>
      <c r="AL214" s="10">
        <v>5</v>
      </c>
      <c r="AM214" s="5">
        <v>5</v>
      </c>
      <c r="AN214" s="10">
        <v>5</v>
      </c>
      <c r="AO214" s="5">
        <v>5</v>
      </c>
      <c r="AP214" s="10">
        <v>5</v>
      </c>
      <c r="AQ214" s="5">
        <v>5</v>
      </c>
      <c r="AR214" s="10">
        <v>5</v>
      </c>
      <c r="AS214" s="5">
        <v>5</v>
      </c>
      <c r="AT214" s="21">
        <v>4.625</v>
      </c>
      <c r="AU214" s="21">
        <v>4.75</v>
      </c>
      <c r="AV214" s="21">
        <f t="shared" si="30"/>
        <v>0.125</v>
      </c>
      <c r="AW214" s="21" t="str">
        <f t="shared" si="31"/>
        <v>Y</v>
      </c>
      <c r="AX214" s="10">
        <v>4</v>
      </c>
      <c r="AY214" s="5">
        <v>3</v>
      </c>
      <c r="AZ214" s="10">
        <v>2</v>
      </c>
      <c r="BA214" s="5">
        <v>2</v>
      </c>
      <c r="BB214" s="10">
        <v>5</v>
      </c>
      <c r="BC214" s="5">
        <v>5</v>
      </c>
      <c r="BD214" s="10">
        <v>3</v>
      </c>
      <c r="BE214" s="5">
        <v>1</v>
      </c>
      <c r="BF214" s="10">
        <v>4</v>
      </c>
      <c r="BG214" s="5">
        <v>5</v>
      </c>
      <c r="BH214" s="21">
        <v>3.6</v>
      </c>
      <c r="BI214" s="21">
        <v>3.2</v>
      </c>
      <c r="BJ214" s="21">
        <f t="shared" si="32"/>
        <v>-0.39999999999999991</v>
      </c>
      <c r="BK214" s="21" t="str">
        <f t="shared" si="33"/>
        <v>N</v>
      </c>
      <c r="BL214" s="10">
        <v>5</v>
      </c>
      <c r="BM214" s="5">
        <v>5</v>
      </c>
      <c r="BN214" s="10">
        <v>4</v>
      </c>
      <c r="BO214" s="5">
        <v>5</v>
      </c>
      <c r="BP214" s="10">
        <v>4</v>
      </c>
      <c r="BQ214" s="5">
        <v>5</v>
      </c>
      <c r="BR214" s="10">
        <v>5</v>
      </c>
      <c r="BS214" s="5">
        <v>5</v>
      </c>
      <c r="BT214" s="10">
        <v>5</v>
      </c>
      <c r="BU214" s="5">
        <v>5</v>
      </c>
      <c r="BV214" s="10">
        <v>5</v>
      </c>
      <c r="BW214" s="5">
        <v>5</v>
      </c>
      <c r="BX214" s="10">
        <v>5</v>
      </c>
      <c r="BY214" s="5">
        <v>5</v>
      </c>
      <c r="BZ214" s="10">
        <v>5</v>
      </c>
      <c r="CA214" s="5">
        <v>5</v>
      </c>
      <c r="CB214" s="10">
        <v>5</v>
      </c>
      <c r="CC214" s="5">
        <v>5</v>
      </c>
      <c r="CD214" s="10">
        <v>5</v>
      </c>
      <c r="CE214" s="5">
        <v>5</v>
      </c>
      <c r="CF214" s="21">
        <v>4.8</v>
      </c>
      <c r="CG214" s="21">
        <v>5</v>
      </c>
      <c r="CH214" s="21">
        <f t="shared" si="34"/>
        <v>0.20000000000000018</v>
      </c>
      <c r="CI214" s="21" t="str">
        <f t="shared" si="35"/>
        <v>Y</v>
      </c>
      <c r="CJ214" s="10">
        <v>4</v>
      </c>
      <c r="CK214" s="5">
        <v>5</v>
      </c>
      <c r="CL214" s="10">
        <v>4</v>
      </c>
      <c r="CM214" s="5">
        <v>5</v>
      </c>
      <c r="CN214" s="10">
        <v>5</v>
      </c>
      <c r="CO214" s="5">
        <v>5</v>
      </c>
      <c r="CP214" s="10">
        <v>5</v>
      </c>
      <c r="CQ214" s="5">
        <v>5</v>
      </c>
      <c r="CR214" s="21">
        <v>4.5</v>
      </c>
      <c r="CS214" s="21">
        <v>5</v>
      </c>
      <c r="CT214" s="21">
        <f t="shared" si="36"/>
        <v>0.5</v>
      </c>
      <c r="CU214" s="21" t="str">
        <f t="shared" si="37"/>
        <v>Y</v>
      </c>
      <c r="CV214" s="10">
        <v>5</v>
      </c>
      <c r="CW214" s="5">
        <v>5</v>
      </c>
      <c r="CX214" s="10">
        <v>4</v>
      </c>
      <c r="CY214" s="5">
        <v>2</v>
      </c>
      <c r="CZ214" s="10">
        <v>2</v>
      </c>
      <c r="DA214" s="5">
        <v>2</v>
      </c>
      <c r="DB214" s="10">
        <v>2</v>
      </c>
      <c r="DC214" s="5">
        <v>2</v>
      </c>
      <c r="DD214" s="21">
        <v>3.25</v>
      </c>
      <c r="DE214" s="21">
        <v>2.75</v>
      </c>
      <c r="DF214" s="21">
        <f t="shared" si="38"/>
        <v>-0.5</v>
      </c>
      <c r="DG214" s="21" t="str">
        <f t="shared" si="39"/>
        <v>N</v>
      </c>
      <c r="DH214">
        <v>708</v>
      </c>
      <c r="DI214" s="3">
        <v>44437.753472222219</v>
      </c>
    </row>
    <row r="215" spans="1:113" x14ac:dyDescent="0.35">
      <c r="A215" s="5" t="s">
        <v>1180</v>
      </c>
      <c r="B215" t="s">
        <v>498</v>
      </c>
      <c r="C215" t="s">
        <v>702</v>
      </c>
      <c r="D215" t="s">
        <v>56</v>
      </c>
      <c r="E215" s="6" t="s">
        <v>52</v>
      </c>
      <c r="F215" s="6" t="s">
        <v>77</v>
      </c>
      <c r="G215" s="6" t="s">
        <v>58</v>
      </c>
      <c r="H215" s="6" t="s">
        <v>80</v>
      </c>
      <c r="I215" s="6" t="s">
        <v>968</v>
      </c>
      <c r="J215" s="10">
        <v>5</v>
      </c>
      <c r="K215" s="5">
        <v>5</v>
      </c>
      <c r="L215" s="5">
        <v>5</v>
      </c>
      <c r="M215" s="5">
        <v>5</v>
      </c>
      <c r="N215" s="10">
        <v>5</v>
      </c>
      <c r="O215" s="5">
        <v>5</v>
      </c>
      <c r="P215" s="10">
        <v>5</v>
      </c>
      <c r="Q215" s="5">
        <v>5</v>
      </c>
      <c r="R215" s="10">
        <v>5</v>
      </c>
      <c r="S215" s="5">
        <v>5</v>
      </c>
      <c r="T215" s="10">
        <v>5</v>
      </c>
      <c r="U215" s="5">
        <v>5</v>
      </c>
      <c r="V215" s="10">
        <v>5</v>
      </c>
      <c r="W215" s="5">
        <v>5</v>
      </c>
      <c r="X215" s="10">
        <v>5</v>
      </c>
      <c r="Y215" s="5">
        <v>5</v>
      </c>
      <c r="Z215" s="10">
        <v>5</v>
      </c>
      <c r="AA215" s="5">
        <v>5</v>
      </c>
      <c r="AB215" s="10">
        <v>4</v>
      </c>
      <c r="AC215" s="5">
        <v>2</v>
      </c>
      <c r="AD215" s="10">
        <v>4</v>
      </c>
      <c r="AE215" s="5">
        <v>5</v>
      </c>
      <c r="AF215" s="10">
        <v>2</v>
      </c>
      <c r="AG215" s="5">
        <v>2</v>
      </c>
      <c r="AH215" s="10">
        <v>2</v>
      </c>
      <c r="AI215" s="5">
        <v>4</v>
      </c>
      <c r="AJ215" s="10">
        <v>5</v>
      </c>
      <c r="AK215" s="5">
        <v>5</v>
      </c>
      <c r="AL215" s="10">
        <v>5</v>
      </c>
      <c r="AM215" s="5">
        <v>5</v>
      </c>
      <c r="AN215" s="10">
        <v>5</v>
      </c>
      <c r="AO215" s="5">
        <v>5</v>
      </c>
      <c r="AP215" s="10">
        <v>5</v>
      </c>
      <c r="AQ215" s="5">
        <v>5</v>
      </c>
      <c r="AR215" s="10">
        <v>4</v>
      </c>
      <c r="AS215" s="5">
        <v>2</v>
      </c>
      <c r="AT215" s="21">
        <v>4.4375</v>
      </c>
      <c r="AU215" s="21">
        <v>4.375</v>
      </c>
      <c r="AV215" s="21">
        <f t="shared" si="30"/>
        <v>-6.25E-2</v>
      </c>
      <c r="AW215" s="21" t="str">
        <f t="shared" si="31"/>
        <v>N</v>
      </c>
      <c r="AX215" s="10">
        <v>3</v>
      </c>
      <c r="AY215" s="5">
        <v>5</v>
      </c>
      <c r="AZ215" s="10">
        <v>2</v>
      </c>
      <c r="BA215" s="5">
        <v>4</v>
      </c>
      <c r="BB215" s="10">
        <v>4</v>
      </c>
      <c r="BC215" s="5">
        <v>4</v>
      </c>
      <c r="BD215" s="10">
        <v>4</v>
      </c>
      <c r="BE215" s="5">
        <v>4</v>
      </c>
      <c r="BF215" s="10">
        <v>4</v>
      </c>
      <c r="BG215" s="5">
        <v>4</v>
      </c>
      <c r="BH215" s="21">
        <v>3.4</v>
      </c>
      <c r="BI215" s="21">
        <v>4.2</v>
      </c>
      <c r="BJ215" s="21">
        <f t="shared" si="32"/>
        <v>0.80000000000000027</v>
      </c>
      <c r="BK215" s="21" t="str">
        <f t="shared" si="33"/>
        <v>Y</v>
      </c>
      <c r="BL215" s="10">
        <v>5</v>
      </c>
      <c r="BM215" s="5">
        <v>4</v>
      </c>
      <c r="BN215" s="10">
        <v>1</v>
      </c>
      <c r="BO215" s="5">
        <v>1</v>
      </c>
      <c r="BP215" s="10">
        <v>5</v>
      </c>
      <c r="BQ215" s="5">
        <v>5</v>
      </c>
      <c r="BR215" s="10">
        <v>5</v>
      </c>
      <c r="BS215" s="5">
        <v>5</v>
      </c>
      <c r="BT215" s="10">
        <v>5</v>
      </c>
      <c r="BU215" s="5">
        <v>5</v>
      </c>
      <c r="BV215" s="10">
        <v>5</v>
      </c>
      <c r="BW215" s="5">
        <v>5</v>
      </c>
      <c r="BX215" s="10">
        <v>5</v>
      </c>
      <c r="BY215" s="5">
        <v>5</v>
      </c>
      <c r="BZ215" s="10">
        <v>5</v>
      </c>
      <c r="CA215" s="5">
        <v>5</v>
      </c>
      <c r="CB215" s="10">
        <v>2</v>
      </c>
      <c r="CC215" s="5">
        <v>2</v>
      </c>
      <c r="CD215" s="10">
        <v>2</v>
      </c>
      <c r="CE215" s="5">
        <v>2</v>
      </c>
      <c r="CF215" s="21">
        <v>4</v>
      </c>
      <c r="CG215" s="21">
        <v>3.9</v>
      </c>
      <c r="CH215" s="21">
        <f t="shared" si="34"/>
        <v>-0.10000000000000009</v>
      </c>
      <c r="CI215" s="21" t="str">
        <f t="shared" si="35"/>
        <v>N</v>
      </c>
      <c r="CJ215" s="10">
        <v>4</v>
      </c>
      <c r="CK215" s="5">
        <v>5</v>
      </c>
      <c r="CL215" s="10">
        <v>4</v>
      </c>
      <c r="CM215" s="5">
        <v>2</v>
      </c>
      <c r="CN215" s="10">
        <v>4</v>
      </c>
      <c r="CO215" s="5">
        <v>4</v>
      </c>
      <c r="CP215" s="10">
        <v>3</v>
      </c>
      <c r="CQ215" s="5">
        <v>2</v>
      </c>
      <c r="CR215" s="21">
        <v>3.75</v>
      </c>
      <c r="CS215" s="21">
        <v>3.25</v>
      </c>
      <c r="CT215" s="21">
        <f t="shared" si="36"/>
        <v>-0.5</v>
      </c>
      <c r="CU215" s="21" t="str">
        <f t="shared" si="37"/>
        <v>N</v>
      </c>
      <c r="CV215" s="10">
        <v>5</v>
      </c>
      <c r="CW215" s="5">
        <v>5</v>
      </c>
      <c r="CX215" s="10">
        <v>5</v>
      </c>
      <c r="CY215" s="5">
        <v>5</v>
      </c>
      <c r="CZ215" s="10">
        <v>5</v>
      </c>
      <c r="DA215" s="5">
        <v>5</v>
      </c>
      <c r="DB215" s="10">
        <v>2</v>
      </c>
      <c r="DC215" s="5">
        <v>2</v>
      </c>
      <c r="DD215" s="21">
        <v>4.25</v>
      </c>
      <c r="DE215" s="21">
        <v>5</v>
      </c>
      <c r="DF215" s="21">
        <f t="shared" si="38"/>
        <v>0.75</v>
      </c>
      <c r="DG215" s="21" t="str">
        <f t="shared" si="39"/>
        <v>Y</v>
      </c>
      <c r="DH215">
        <v>422</v>
      </c>
      <c r="DI215" s="3">
        <v>44436.637499999997</v>
      </c>
    </row>
    <row r="216" spans="1:113" x14ac:dyDescent="0.35">
      <c r="A216" s="5" t="s">
        <v>1181</v>
      </c>
      <c r="B216" t="s">
        <v>498</v>
      </c>
      <c r="C216" t="s">
        <v>702</v>
      </c>
      <c r="D216" t="s">
        <v>63</v>
      </c>
      <c r="E216" s="6" t="s">
        <v>52</v>
      </c>
      <c r="F216" s="6" t="s">
        <v>90</v>
      </c>
      <c r="G216" s="6" t="s">
        <v>58</v>
      </c>
      <c r="H216" s="6" t="s">
        <v>116</v>
      </c>
      <c r="I216" s="6" t="s">
        <v>968</v>
      </c>
      <c r="J216" s="10">
        <v>4</v>
      </c>
      <c r="K216" s="5">
        <v>5</v>
      </c>
      <c r="L216" s="5">
        <v>5</v>
      </c>
      <c r="M216" s="5">
        <v>5</v>
      </c>
      <c r="N216" s="10">
        <v>4</v>
      </c>
      <c r="O216" s="5">
        <v>4</v>
      </c>
      <c r="P216" s="10">
        <v>5</v>
      </c>
      <c r="Q216" s="5">
        <v>5</v>
      </c>
      <c r="R216" s="10">
        <v>3</v>
      </c>
      <c r="S216" s="5">
        <v>4</v>
      </c>
      <c r="T216" s="10">
        <v>1</v>
      </c>
      <c r="U216" s="5">
        <v>1</v>
      </c>
      <c r="V216" s="10">
        <v>3</v>
      </c>
      <c r="W216" s="5">
        <v>3</v>
      </c>
      <c r="X216" s="10">
        <v>4</v>
      </c>
      <c r="Y216" s="5">
        <v>4</v>
      </c>
      <c r="Z216" s="10">
        <v>4</v>
      </c>
      <c r="AA216" s="5">
        <v>4</v>
      </c>
      <c r="AB216" s="10">
        <v>2</v>
      </c>
      <c r="AC216" s="5">
        <v>2</v>
      </c>
      <c r="AD216" s="10">
        <v>3</v>
      </c>
      <c r="AE216" s="5">
        <v>3</v>
      </c>
      <c r="AF216" s="10">
        <v>3</v>
      </c>
      <c r="AG216" s="5">
        <v>3</v>
      </c>
      <c r="AH216" s="10">
        <v>3</v>
      </c>
      <c r="AI216" s="5">
        <v>3</v>
      </c>
      <c r="AJ216" s="10">
        <v>4</v>
      </c>
      <c r="AK216" s="5">
        <v>5</v>
      </c>
      <c r="AL216" s="10">
        <v>5</v>
      </c>
      <c r="AM216" s="5">
        <v>5</v>
      </c>
      <c r="AN216" s="10">
        <v>4</v>
      </c>
      <c r="AO216" s="5">
        <v>5</v>
      </c>
      <c r="AP216" s="10">
        <v>5</v>
      </c>
      <c r="AQ216" s="5">
        <v>4</v>
      </c>
      <c r="AR216" s="10">
        <v>4</v>
      </c>
      <c r="AS216" s="5">
        <v>4</v>
      </c>
      <c r="AT216" s="21">
        <v>3.5625</v>
      </c>
      <c r="AU216" s="21">
        <v>3.6875</v>
      </c>
      <c r="AV216" s="21">
        <f t="shared" si="30"/>
        <v>0.125</v>
      </c>
      <c r="AW216" s="21" t="str">
        <f t="shared" si="31"/>
        <v>Y</v>
      </c>
      <c r="AX216" s="10">
        <v>3</v>
      </c>
      <c r="AY216" s="5">
        <v>4</v>
      </c>
      <c r="AZ216" s="10">
        <v>4</v>
      </c>
      <c r="BA216" s="5">
        <v>2</v>
      </c>
      <c r="BB216" s="10">
        <v>3</v>
      </c>
      <c r="BC216" s="5">
        <v>4</v>
      </c>
      <c r="BD216" s="10">
        <v>4</v>
      </c>
      <c r="BE216" s="5">
        <v>2</v>
      </c>
      <c r="BF216" s="10">
        <v>2</v>
      </c>
      <c r="BG216" s="5">
        <v>3</v>
      </c>
      <c r="BH216" s="21">
        <v>3.2</v>
      </c>
      <c r="BI216" s="21">
        <v>3</v>
      </c>
      <c r="BJ216" s="21">
        <f t="shared" si="32"/>
        <v>-0.20000000000000018</v>
      </c>
      <c r="BK216" s="21" t="str">
        <f t="shared" si="33"/>
        <v>N</v>
      </c>
      <c r="BL216" s="10">
        <v>4</v>
      </c>
      <c r="BM216" s="5">
        <v>5</v>
      </c>
      <c r="BN216" s="10">
        <v>3</v>
      </c>
      <c r="BO216" s="5">
        <v>3</v>
      </c>
      <c r="BP216" s="10">
        <v>3</v>
      </c>
      <c r="BQ216" s="5">
        <v>3</v>
      </c>
      <c r="BR216" s="10">
        <v>4</v>
      </c>
      <c r="BS216" s="5">
        <v>5</v>
      </c>
      <c r="BT216" s="10">
        <v>2</v>
      </c>
      <c r="BU216" s="5">
        <v>2</v>
      </c>
      <c r="BV216" s="10">
        <v>4</v>
      </c>
      <c r="BW216" s="5">
        <v>4</v>
      </c>
      <c r="BX216" s="10">
        <v>4</v>
      </c>
      <c r="BY216" s="5">
        <v>5</v>
      </c>
      <c r="BZ216" s="10">
        <v>3</v>
      </c>
      <c r="CA216" s="5">
        <v>5</v>
      </c>
      <c r="CB216" s="10">
        <v>4</v>
      </c>
      <c r="CC216" s="5">
        <v>5</v>
      </c>
      <c r="CD216" s="10">
        <v>4</v>
      </c>
      <c r="CE216" s="5">
        <v>4</v>
      </c>
      <c r="CF216" s="21">
        <v>3.5</v>
      </c>
      <c r="CG216" s="21">
        <v>4.0999999999999996</v>
      </c>
      <c r="CH216" s="21">
        <f t="shared" si="34"/>
        <v>0.59999999999999964</v>
      </c>
      <c r="CI216" s="21" t="str">
        <f t="shared" si="35"/>
        <v>Y</v>
      </c>
      <c r="CJ216" s="10">
        <v>4</v>
      </c>
      <c r="CK216" s="5">
        <v>5</v>
      </c>
      <c r="CL216" s="10">
        <v>5</v>
      </c>
      <c r="CM216" s="5">
        <v>5</v>
      </c>
      <c r="CN216" s="10">
        <v>3</v>
      </c>
      <c r="CO216" s="5">
        <v>4</v>
      </c>
      <c r="CP216" s="10">
        <v>5</v>
      </c>
      <c r="CQ216" s="5">
        <v>4</v>
      </c>
      <c r="CR216" s="21">
        <v>4.25</v>
      </c>
      <c r="CS216" s="21">
        <v>4.5</v>
      </c>
      <c r="CT216" s="21">
        <f t="shared" si="36"/>
        <v>0.25</v>
      </c>
      <c r="CU216" s="21" t="str">
        <f t="shared" si="37"/>
        <v>Y</v>
      </c>
      <c r="CV216" s="10">
        <v>4</v>
      </c>
      <c r="CW216" s="5">
        <v>5</v>
      </c>
      <c r="CX216" s="10">
        <v>4</v>
      </c>
      <c r="CY216" s="5">
        <v>5</v>
      </c>
      <c r="CZ216" s="10">
        <v>3</v>
      </c>
      <c r="DA216" s="5">
        <v>2</v>
      </c>
      <c r="DB216" s="10">
        <v>5</v>
      </c>
      <c r="DC216" s="5">
        <v>5</v>
      </c>
      <c r="DD216" s="21">
        <v>4</v>
      </c>
      <c r="DE216" s="21">
        <v>4</v>
      </c>
      <c r="DF216" s="21">
        <f t="shared" si="38"/>
        <v>0</v>
      </c>
      <c r="DG216" s="21" t="str">
        <f t="shared" si="39"/>
        <v>N</v>
      </c>
      <c r="DH216">
        <v>398</v>
      </c>
      <c r="DI216" s="3">
        <v>44436.42083333333</v>
      </c>
    </row>
    <row r="217" spans="1:113" x14ac:dyDescent="0.35">
      <c r="A217" s="5" t="s">
        <v>1182</v>
      </c>
      <c r="B217" t="s">
        <v>498</v>
      </c>
      <c r="C217" t="s">
        <v>702</v>
      </c>
      <c r="D217" t="s">
        <v>56</v>
      </c>
      <c r="E217" s="6" t="s">
        <v>52</v>
      </c>
      <c r="F217" s="6" t="s">
        <v>90</v>
      </c>
      <c r="G217" s="6" t="s">
        <v>58</v>
      </c>
      <c r="H217" s="6" t="s">
        <v>74</v>
      </c>
      <c r="I217" s="6" t="s">
        <v>968</v>
      </c>
      <c r="J217" s="10">
        <v>3</v>
      </c>
      <c r="K217" s="5">
        <v>4</v>
      </c>
      <c r="L217" s="5">
        <v>4</v>
      </c>
      <c r="M217" s="5">
        <v>4</v>
      </c>
      <c r="N217" s="10">
        <v>2</v>
      </c>
      <c r="O217" s="5">
        <v>3</v>
      </c>
      <c r="P217" s="10">
        <v>5</v>
      </c>
      <c r="Q217" s="5">
        <v>4</v>
      </c>
      <c r="R217" s="10">
        <v>4</v>
      </c>
      <c r="S217" s="5">
        <v>4</v>
      </c>
      <c r="T217" s="10">
        <v>5</v>
      </c>
      <c r="U217" s="5">
        <v>4</v>
      </c>
      <c r="V217" s="10">
        <v>5</v>
      </c>
      <c r="W217" s="5">
        <v>3</v>
      </c>
      <c r="X217" s="10">
        <v>5</v>
      </c>
      <c r="Y217" s="5">
        <v>4</v>
      </c>
      <c r="Z217" s="10">
        <v>5</v>
      </c>
      <c r="AA217" s="5">
        <v>5</v>
      </c>
      <c r="AB217" s="10">
        <v>4</v>
      </c>
      <c r="AC217" s="5">
        <v>4</v>
      </c>
      <c r="AD217" s="10">
        <v>4</v>
      </c>
      <c r="AE217" s="5">
        <v>5</v>
      </c>
      <c r="AF217" s="10">
        <v>4</v>
      </c>
      <c r="AG217" s="5">
        <v>4</v>
      </c>
      <c r="AH217" s="10">
        <v>4</v>
      </c>
      <c r="AI217" s="5">
        <v>4</v>
      </c>
      <c r="AJ217" s="10">
        <v>5</v>
      </c>
      <c r="AK217" s="5">
        <v>4</v>
      </c>
      <c r="AL217" s="10">
        <v>4</v>
      </c>
      <c r="AM217" s="5">
        <v>5</v>
      </c>
      <c r="AN217" s="10">
        <v>5</v>
      </c>
      <c r="AO217" s="5">
        <v>5</v>
      </c>
      <c r="AP217" s="10">
        <v>4</v>
      </c>
      <c r="AQ217" s="5">
        <v>5</v>
      </c>
      <c r="AR217" s="10">
        <v>4</v>
      </c>
      <c r="AS217" s="5">
        <v>5</v>
      </c>
      <c r="AT217" s="21">
        <v>4.3125</v>
      </c>
      <c r="AU217" s="21">
        <v>4.25</v>
      </c>
      <c r="AV217" s="21">
        <f t="shared" si="30"/>
        <v>-6.25E-2</v>
      </c>
      <c r="AW217" s="21" t="str">
        <f t="shared" si="31"/>
        <v>N</v>
      </c>
      <c r="AX217" s="10">
        <v>4</v>
      </c>
      <c r="AY217" s="5">
        <v>3</v>
      </c>
      <c r="AZ217" s="10">
        <v>4</v>
      </c>
      <c r="BA217" s="5">
        <v>2</v>
      </c>
      <c r="BB217" s="10">
        <v>2</v>
      </c>
      <c r="BC217" s="5">
        <v>3</v>
      </c>
      <c r="BD217" s="10">
        <v>3</v>
      </c>
      <c r="BE217" s="5">
        <v>2</v>
      </c>
      <c r="BF217" s="10">
        <v>4</v>
      </c>
      <c r="BG217" s="5">
        <v>5</v>
      </c>
      <c r="BH217" s="21">
        <v>3.4</v>
      </c>
      <c r="BI217" s="21">
        <v>3</v>
      </c>
      <c r="BJ217" s="21">
        <f t="shared" si="32"/>
        <v>-0.39999999999999991</v>
      </c>
      <c r="BK217" s="21" t="str">
        <f t="shared" si="33"/>
        <v>N</v>
      </c>
      <c r="BL217" s="10">
        <v>4</v>
      </c>
      <c r="BM217" s="5">
        <v>4</v>
      </c>
      <c r="BN217" s="10">
        <v>4</v>
      </c>
      <c r="BO217" s="5">
        <v>4</v>
      </c>
      <c r="BP217" s="10">
        <v>4</v>
      </c>
      <c r="BQ217" s="5">
        <v>4</v>
      </c>
      <c r="BR217" s="10">
        <v>5</v>
      </c>
      <c r="BS217" s="5">
        <v>5</v>
      </c>
      <c r="BT217" s="10">
        <v>2</v>
      </c>
      <c r="BU217" s="5">
        <v>2</v>
      </c>
      <c r="BV217" s="10">
        <v>4</v>
      </c>
      <c r="BW217" s="5">
        <v>4</v>
      </c>
      <c r="BX217" s="10">
        <v>4</v>
      </c>
      <c r="BY217" s="5">
        <v>5</v>
      </c>
      <c r="BZ217" s="10">
        <v>4</v>
      </c>
      <c r="CA217" s="5">
        <v>5</v>
      </c>
      <c r="CB217" s="10">
        <v>3</v>
      </c>
      <c r="CC217" s="5">
        <v>3</v>
      </c>
      <c r="CD217" s="10">
        <v>3</v>
      </c>
      <c r="CE217" s="5">
        <v>3</v>
      </c>
      <c r="CF217" s="21">
        <v>3.7</v>
      </c>
      <c r="CG217" s="21">
        <v>3.9</v>
      </c>
      <c r="CH217" s="21">
        <f t="shared" si="34"/>
        <v>0.19999999999999973</v>
      </c>
      <c r="CI217" s="21" t="str">
        <f t="shared" si="35"/>
        <v>Y</v>
      </c>
      <c r="CJ217" s="10">
        <v>4</v>
      </c>
      <c r="CK217" s="5">
        <v>4</v>
      </c>
      <c r="CL217" s="10">
        <v>5</v>
      </c>
      <c r="CM217" s="5">
        <v>3</v>
      </c>
      <c r="CN217" s="10">
        <v>4</v>
      </c>
      <c r="CO217" s="5">
        <v>4</v>
      </c>
      <c r="CP217" s="10">
        <v>4</v>
      </c>
      <c r="CQ217" s="5">
        <v>4</v>
      </c>
      <c r="CR217" s="21">
        <v>4.25</v>
      </c>
      <c r="CS217" s="21">
        <v>3.75</v>
      </c>
      <c r="CT217" s="21">
        <f t="shared" si="36"/>
        <v>-0.5</v>
      </c>
      <c r="CU217" s="21" t="str">
        <f t="shared" si="37"/>
        <v>N</v>
      </c>
      <c r="CV217" s="10">
        <v>4</v>
      </c>
      <c r="CW217" s="5">
        <v>3</v>
      </c>
      <c r="CX217" s="10">
        <v>5</v>
      </c>
      <c r="CY217" s="5">
        <v>5</v>
      </c>
      <c r="CZ217" s="10">
        <v>4</v>
      </c>
      <c r="DA217" s="5">
        <v>2</v>
      </c>
      <c r="DB217" s="10">
        <v>5</v>
      </c>
      <c r="DC217" s="5">
        <v>4</v>
      </c>
      <c r="DD217" s="21">
        <v>4.5</v>
      </c>
      <c r="DE217" s="21">
        <v>3.75</v>
      </c>
      <c r="DF217" s="21">
        <f t="shared" si="38"/>
        <v>-0.75</v>
      </c>
      <c r="DG217" s="21" t="str">
        <f t="shared" si="39"/>
        <v>N</v>
      </c>
      <c r="DH217">
        <v>393</v>
      </c>
      <c r="DI217" s="3">
        <v>44436.408333333333</v>
      </c>
    </row>
    <row r="218" spans="1:113" x14ac:dyDescent="0.35">
      <c r="A218" s="5" t="s">
        <v>1183</v>
      </c>
      <c r="B218" t="s">
        <v>498</v>
      </c>
      <c r="C218" t="s">
        <v>702</v>
      </c>
      <c r="D218" t="s">
        <v>56</v>
      </c>
      <c r="E218" s="6" t="s">
        <v>52</v>
      </c>
      <c r="F218" s="6" t="s">
        <v>77</v>
      </c>
      <c r="G218" s="6" t="s">
        <v>58</v>
      </c>
      <c r="H218" s="6" t="s">
        <v>59</v>
      </c>
      <c r="I218" s="6" t="s">
        <v>968</v>
      </c>
      <c r="J218" s="10">
        <v>6</v>
      </c>
      <c r="K218" s="5">
        <v>4</v>
      </c>
      <c r="L218" s="5">
        <v>4</v>
      </c>
      <c r="M218" s="5">
        <v>4</v>
      </c>
      <c r="N218" s="10">
        <v>4</v>
      </c>
      <c r="O218" s="5">
        <v>5</v>
      </c>
      <c r="P218" s="10">
        <v>4</v>
      </c>
      <c r="Q218" s="5">
        <v>5</v>
      </c>
      <c r="R218" s="10">
        <v>3</v>
      </c>
      <c r="S218" s="5">
        <v>5</v>
      </c>
      <c r="T218" s="10">
        <v>2</v>
      </c>
      <c r="U218" s="5">
        <v>2</v>
      </c>
      <c r="V218" s="10">
        <v>4</v>
      </c>
      <c r="W218" s="5">
        <v>3</v>
      </c>
      <c r="X218" s="10">
        <v>5</v>
      </c>
      <c r="Y218" s="5">
        <v>4</v>
      </c>
      <c r="Z218" s="10">
        <v>4</v>
      </c>
      <c r="AA218" s="5">
        <v>5</v>
      </c>
      <c r="AB218" s="10">
        <v>3</v>
      </c>
      <c r="AC218" s="5">
        <v>4</v>
      </c>
      <c r="AD218" s="10">
        <v>3</v>
      </c>
      <c r="AE218" s="5">
        <v>2</v>
      </c>
      <c r="AF218" s="10">
        <v>4</v>
      </c>
      <c r="AG218" s="5">
        <v>3</v>
      </c>
      <c r="AH218" s="10">
        <v>2</v>
      </c>
      <c r="AI218" s="5">
        <v>3</v>
      </c>
      <c r="AJ218" s="10">
        <v>5</v>
      </c>
      <c r="AK218" s="5">
        <v>5</v>
      </c>
      <c r="AL218" s="10">
        <v>3</v>
      </c>
      <c r="AM218" s="5">
        <v>5</v>
      </c>
      <c r="AN218" s="10">
        <v>5</v>
      </c>
      <c r="AO218" s="5">
        <v>5</v>
      </c>
      <c r="AP218" s="10">
        <v>5</v>
      </c>
      <c r="AQ218" s="5">
        <v>5</v>
      </c>
      <c r="AR218" s="10">
        <v>5</v>
      </c>
      <c r="AS218" s="5">
        <v>5</v>
      </c>
      <c r="AT218" s="21">
        <v>3.8125</v>
      </c>
      <c r="AU218" s="21">
        <v>4.125</v>
      </c>
      <c r="AV218" s="21">
        <f t="shared" si="30"/>
        <v>0.3125</v>
      </c>
      <c r="AW218" s="21" t="str">
        <f t="shared" si="31"/>
        <v>Y</v>
      </c>
      <c r="AX218" s="10">
        <v>4</v>
      </c>
      <c r="AY218" s="5">
        <v>5</v>
      </c>
      <c r="AZ218" s="10">
        <v>2</v>
      </c>
      <c r="BA218" s="5">
        <v>1</v>
      </c>
      <c r="BB218" s="10">
        <v>4</v>
      </c>
      <c r="BC218" s="5">
        <v>4</v>
      </c>
      <c r="BD218" s="10">
        <v>2</v>
      </c>
      <c r="BE218" s="5">
        <v>1</v>
      </c>
      <c r="BF218" s="10">
        <v>3</v>
      </c>
      <c r="BG218" s="5">
        <v>4</v>
      </c>
      <c r="BH218" s="21">
        <v>3</v>
      </c>
      <c r="BI218" s="21">
        <v>3</v>
      </c>
      <c r="BJ218" s="21">
        <f t="shared" si="32"/>
        <v>0</v>
      </c>
      <c r="BK218" s="21" t="str">
        <f t="shared" si="33"/>
        <v>N</v>
      </c>
      <c r="BL218" s="10">
        <v>4</v>
      </c>
      <c r="BM218" s="5">
        <v>5</v>
      </c>
      <c r="BN218" s="10">
        <v>3</v>
      </c>
      <c r="BO218" s="5">
        <v>2</v>
      </c>
      <c r="BP218" s="10">
        <v>4</v>
      </c>
      <c r="BQ218" s="5">
        <v>5</v>
      </c>
      <c r="BR218" s="10">
        <v>5</v>
      </c>
      <c r="BS218" s="5">
        <v>5</v>
      </c>
      <c r="BT218" s="10">
        <v>5</v>
      </c>
      <c r="BU218" s="5">
        <v>1</v>
      </c>
      <c r="BV218" s="10">
        <v>5</v>
      </c>
      <c r="BW218" s="5">
        <v>5</v>
      </c>
      <c r="BX218" s="10">
        <v>5</v>
      </c>
      <c r="BY218" s="5">
        <v>5</v>
      </c>
      <c r="BZ218" s="10">
        <v>5</v>
      </c>
      <c r="CA218" s="5">
        <v>5</v>
      </c>
      <c r="CB218" s="10">
        <v>5</v>
      </c>
      <c r="CC218" s="5">
        <v>5</v>
      </c>
      <c r="CD218" s="10">
        <v>5</v>
      </c>
      <c r="CE218" s="5">
        <v>5</v>
      </c>
      <c r="CF218" s="21">
        <v>4.5999999999999996</v>
      </c>
      <c r="CG218" s="21">
        <v>4.3</v>
      </c>
      <c r="CH218" s="21">
        <f t="shared" si="34"/>
        <v>-0.29999999999999982</v>
      </c>
      <c r="CI218" s="21" t="str">
        <f t="shared" si="35"/>
        <v>N</v>
      </c>
      <c r="CJ218" s="10">
        <v>4</v>
      </c>
      <c r="CK218" s="5">
        <v>5</v>
      </c>
      <c r="CL218" s="10">
        <v>4</v>
      </c>
      <c r="CM218" s="5">
        <v>5</v>
      </c>
      <c r="CN218" s="10">
        <v>4</v>
      </c>
      <c r="CO218" s="5">
        <v>5</v>
      </c>
      <c r="CP218" s="10">
        <v>4</v>
      </c>
      <c r="CQ218" s="5">
        <v>5</v>
      </c>
      <c r="CR218" s="21">
        <v>4</v>
      </c>
      <c r="CS218" s="21">
        <v>5</v>
      </c>
      <c r="CT218" s="21">
        <f t="shared" si="36"/>
        <v>1</v>
      </c>
      <c r="CU218" s="21" t="str">
        <f t="shared" si="37"/>
        <v>Y</v>
      </c>
      <c r="CV218" s="10">
        <v>2</v>
      </c>
      <c r="CW218" s="5">
        <v>1</v>
      </c>
      <c r="CX218" s="10">
        <v>3</v>
      </c>
      <c r="CY218" s="5">
        <v>4</v>
      </c>
      <c r="CZ218" s="10">
        <v>2</v>
      </c>
      <c r="DA218" s="5">
        <v>4</v>
      </c>
      <c r="DB218" s="10">
        <v>2</v>
      </c>
      <c r="DC218" s="5">
        <v>5</v>
      </c>
      <c r="DD218" s="21">
        <v>2.25</v>
      </c>
      <c r="DE218" s="21">
        <v>3</v>
      </c>
      <c r="DF218" s="21">
        <f t="shared" si="38"/>
        <v>0.75</v>
      </c>
      <c r="DG218" s="21" t="str">
        <f t="shared" si="39"/>
        <v>Y</v>
      </c>
      <c r="DH218">
        <v>392</v>
      </c>
      <c r="DI218" s="3">
        <v>44436.402777777781</v>
      </c>
    </row>
    <row r="219" spans="1:113" x14ac:dyDescent="0.35">
      <c r="A219" s="5" t="s">
        <v>1184</v>
      </c>
      <c r="B219" t="s">
        <v>498</v>
      </c>
      <c r="C219" t="s">
        <v>702</v>
      </c>
      <c r="D219" t="s">
        <v>63</v>
      </c>
      <c r="E219" s="6" t="s">
        <v>58</v>
      </c>
      <c r="F219" s="6" t="s">
        <v>73</v>
      </c>
      <c r="G219" s="6" t="s">
        <v>58</v>
      </c>
      <c r="H219" s="6" t="s">
        <v>80</v>
      </c>
      <c r="I219" s="6" t="s">
        <v>968</v>
      </c>
      <c r="J219" s="10">
        <v>7</v>
      </c>
      <c r="K219" s="5">
        <v>1</v>
      </c>
      <c r="L219" s="5">
        <v>1</v>
      </c>
      <c r="M219" s="5">
        <v>1</v>
      </c>
      <c r="N219" s="10">
        <v>5</v>
      </c>
      <c r="O219" s="5">
        <v>3</v>
      </c>
      <c r="P219" s="10">
        <v>3</v>
      </c>
      <c r="Q219" s="5">
        <v>3</v>
      </c>
      <c r="R219" s="10">
        <v>5</v>
      </c>
      <c r="S219" s="5">
        <v>3</v>
      </c>
      <c r="T219" s="10">
        <v>4</v>
      </c>
      <c r="U219" s="5">
        <v>3</v>
      </c>
      <c r="V219" s="10">
        <v>3</v>
      </c>
      <c r="W219" s="5">
        <v>3</v>
      </c>
      <c r="X219" s="10">
        <v>3</v>
      </c>
      <c r="Y219" s="5">
        <v>3</v>
      </c>
      <c r="Z219" s="10">
        <v>5</v>
      </c>
      <c r="AA219" s="5">
        <v>3</v>
      </c>
      <c r="AB219" s="10">
        <v>4</v>
      </c>
      <c r="AC219" s="5">
        <v>3</v>
      </c>
      <c r="AD219" s="10">
        <v>5</v>
      </c>
      <c r="AE219" s="5">
        <v>3</v>
      </c>
      <c r="AF219" s="10">
        <v>5</v>
      </c>
      <c r="AG219" s="5">
        <v>3</v>
      </c>
      <c r="AH219" s="10">
        <v>3</v>
      </c>
      <c r="AI219" s="5">
        <v>3</v>
      </c>
      <c r="AJ219" s="10">
        <v>3</v>
      </c>
      <c r="AK219" s="5">
        <v>3</v>
      </c>
      <c r="AL219" s="10">
        <v>3</v>
      </c>
      <c r="AM219" s="5">
        <v>3</v>
      </c>
      <c r="AN219" s="10">
        <v>3</v>
      </c>
      <c r="AO219" s="5">
        <v>3</v>
      </c>
      <c r="AP219" s="10">
        <v>3</v>
      </c>
      <c r="AQ219" s="5">
        <v>3</v>
      </c>
      <c r="AR219" s="10">
        <v>3</v>
      </c>
      <c r="AS219" s="5">
        <v>3</v>
      </c>
      <c r="AT219" s="21">
        <v>3.75</v>
      </c>
      <c r="AU219" s="21">
        <v>3</v>
      </c>
      <c r="AV219" s="21">
        <f t="shared" si="30"/>
        <v>-0.75</v>
      </c>
      <c r="AW219" s="21" t="str">
        <f t="shared" si="31"/>
        <v>N</v>
      </c>
      <c r="AX219" s="10">
        <v>2</v>
      </c>
      <c r="AY219" s="5">
        <v>3</v>
      </c>
      <c r="AZ219" s="10">
        <v>2</v>
      </c>
      <c r="BA219" s="5">
        <v>3</v>
      </c>
      <c r="BB219" s="10">
        <v>3</v>
      </c>
      <c r="BC219" s="5">
        <v>3</v>
      </c>
      <c r="BD219" s="10">
        <v>2</v>
      </c>
      <c r="BE219" s="5">
        <v>3</v>
      </c>
      <c r="BF219" s="10">
        <v>3</v>
      </c>
      <c r="BG219" s="5">
        <v>3</v>
      </c>
      <c r="BH219" s="21">
        <v>2.4</v>
      </c>
      <c r="BI219" s="21">
        <v>3</v>
      </c>
      <c r="BJ219" s="21">
        <f t="shared" si="32"/>
        <v>0.60000000000000009</v>
      </c>
      <c r="BK219" s="21" t="str">
        <f t="shared" si="33"/>
        <v>Y</v>
      </c>
      <c r="BL219" s="10">
        <v>4</v>
      </c>
      <c r="BM219" s="5">
        <v>3</v>
      </c>
      <c r="BN219" s="10">
        <v>3</v>
      </c>
      <c r="BO219" s="5">
        <v>3</v>
      </c>
      <c r="BP219" s="10">
        <v>3</v>
      </c>
      <c r="BQ219" s="5">
        <v>3</v>
      </c>
      <c r="BR219" s="10">
        <v>3</v>
      </c>
      <c r="BS219" s="5">
        <v>3</v>
      </c>
      <c r="BT219" s="10">
        <v>4</v>
      </c>
      <c r="BU219" s="5">
        <v>3</v>
      </c>
      <c r="BV219" s="10">
        <v>5</v>
      </c>
      <c r="BW219" s="5">
        <v>3</v>
      </c>
      <c r="BX219" s="10">
        <v>5</v>
      </c>
      <c r="BY219" s="5">
        <v>3</v>
      </c>
      <c r="BZ219" s="10">
        <v>3</v>
      </c>
      <c r="CA219" s="5">
        <v>3</v>
      </c>
      <c r="CB219" s="10">
        <v>3</v>
      </c>
      <c r="CC219" s="5">
        <v>3</v>
      </c>
      <c r="CD219" s="10">
        <v>3</v>
      </c>
      <c r="CE219" s="5">
        <v>3</v>
      </c>
      <c r="CF219" s="21">
        <v>3.6</v>
      </c>
      <c r="CG219" s="21">
        <v>3</v>
      </c>
      <c r="CH219" s="21">
        <f t="shared" si="34"/>
        <v>-0.60000000000000009</v>
      </c>
      <c r="CI219" s="21" t="str">
        <f t="shared" si="35"/>
        <v>N</v>
      </c>
      <c r="CJ219" s="10">
        <v>4</v>
      </c>
      <c r="CK219" s="5">
        <v>3</v>
      </c>
      <c r="CL219" s="10">
        <v>4</v>
      </c>
      <c r="CM219" s="5">
        <v>3</v>
      </c>
      <c r="CN219" s="10">
        <v>4</v>
      </c>
      <c r="CO219" s="5">
        <v>3</v>
      </c>
      <c r="CP219" s="10">
        <v>4</v>
      </c>
      <c r="CQ219" s="5">
        <v>3</v>
      </c>
      <c r="CR219" s="21">
        <v>4</v>
      </c>
      <c r="CS219" s="21">
        <v>3</v>
      </c>
      <c r="CT219" s="21">
        <f t="shared" si="36"/>
        <v>-1</v>
      </c>
      <c r="CU219" s="21" t="str">
        <f t="shared" si="37"/>
        <v>N</v>
      </c>
      <c r="CV219" s="10">
        <v>3</v>
      </c>
      <c r="CW219" s="5">
        <v>3</v>
      </c>
      <c r="CX219" s="10">
        <v>3</v>
      </c>
      <c r="CY219" s="5">
        <v>3</v>
      </c>
      <c r="CZ219" s="10">
        <v>3</v>
      </c>
      <c r="DA219" s="5">
        <v>3</v>
      </c>
      <c r="DB219" s="10">
        <v>4</v>
      </c>
      <c r="DC219" s="5">
        <v>3</v>
      </c>
      <c r="DD219" s="21">
        <v>3.25</v>
      </c>
      <c r="DE219" s="21">
        <v>3</v>
      </c>
      <c r="DF219" s="21">
        <f t="shared" si="38"/>
        <v>-0.25</v>
      </c>
      <c r="DG219" s="21" t="str">
        <f t="shared" si="39"/>
        <v>N</v>
      </c>
      <c r="DH219">
        <v>359</v>
      </c>
      <c r="DI219" s="3">
        <v>44436.238888888889</v>
      </c>
    </row>
    <row r="220" spans="1:113" x14ac:dyDescent="0.35">
      <c r="A220" s="5" t="s">
        <v>1185</v>
      </c>
      <c r="B220" t="s">
        <v>498</v>
      </c>
      <c r="C220" t="s">
        <v>715</v>
      </c>
      <c r="D220" t="s">
        <v>56</v>
      </c>
      <c r="E220" s="6" t="s">
        <v>58</v>
      </c>
      <c r="F220" s="6" t="s">
        <v>73</v>
      </c>
      <c r="G220" s="6" t="s">
        <v>58</v>
      </c>
      <c r="H220" s="6" t="s">
        <v>74</v>
      </c>
      <c r="I220" s="6" t="s">
        <v>968</v>
      </c>
      <c r="J220" s="10">
        <v>5</v>
      </c>
      <c r="K220" s="5">
        <v>4</v>
      </c>
      <c r="L220" s="5">
        <v>3</v>
      </c>
      <c r="M220" s="5">
        <v>3</v>
      </c>
      <c r="N220" s="10">
        <v>4</v>
      </c>
      <c r="O220" s="5">
        <v>5</v>
      </c>
      <c r="P220" s="10">
        <v>5</v>
      </c>
      <c r="Q220" s="5">
        <v>5</v>
      </c>
      <c r="R220" s="10">
        <v>4</v>
      </c>
      <c r="S220" s="5">
        <v>5</v>
      </c>
      <c r="T220" s="10">
        <v>5</v>
      </c>
      <c r="U220" s="5">
        <v>5</v>
      </c>
      <c r="V220" s="10">
        <v>3</v>
      </c>
      <c r="W220" s="5">
        <v>3</v>
      </c>
      <c r="X220" s="10">
        <v>5</v>
      </c>
      <c r="Y220" s="5">
        <v>5</v>
      </c>
      <c r="Z220" s="10">
        <v>5</v>
      </c>
      <c r="AA220" s="5">
        <v>5</v>
      </c>
      <c r="AB220" s="10">
        <v>5</v>
      </c>
      <c r="AC220" s="5">
        <v>5</v>
      </c>
      <c r="AD220" s="10">
        <v>5</v>
      </c>
      <c r="AE220" s="5">
        <v>5</v>
      </c>
      <c r="AF220" s="10">
        <v>5</v>
      </c>
      <c r="AG220" s="5">
        <v>5</v>
      </c>
      <c r="AH220" s="10">
        <v>4</v>
      </c>
      <c r="AI220" s="5">
        <v>5</v>
      </c>
      <c r="AJ220" s="10">
        <v>5</v>
      </c>
      <c r="AK220" s="5">
        <v>5</v>
      </c>
      <c r="AL220" s="10">
        <v>5</v>
      </c>
      <c r="AM220" s="5">
        <v>5</v>
      </c>
      <c r="AN220" s="10">
        <v>5</v>
      </c>
      <c r="AO220" s="5">
        <v>5</v>
      </c>
      <c r="AP220" s="10">
        <v>5</v>
      </c>
      <c r="AQ220" s="5">
        <v>5</v>
      </c>
      <c r="AR220" s="10">
        <v>3</v>
      </c>
      <c r="AS220" s="5">
        <v>4</v>
      </c>
      <c r="AT220" s="21">
        <v>4.5625</v>
      </c>
      <c r="AU220" s="21">
        <v>4.8125</v>
      </c>
      <c r="AV220" s="21">
        <f t="shared" si="30"/>
        <v>0.25</v>
      </c>
      <c r="AW220" s="21" t="str">
        <f t="shared" si="31"/>
        <v>Y</v>
      </c>
      <c r="AX220" s="10">
        <v>5</v>
      </c>
      <c r="AY220" s="5">
        <v>5</v>
      </c>
      <c r="AZ220" s="10">
        <v>1</v>
      </c>
      <c r="BA220" s="5">
        <v>2</v>
      </c>
      <c r="BB220" s="10">
        <v>4</v>
      </c>
      <c r="BC220" s="5">
        <v>4</v>
      </c>
      <c r="BD220" s="10">
        <v>2</v>
      </c>
      <c r="BE220" s="5">
        <v>1</v>
      </c>
      <c r="BF220" s="10">
        <v>5</v>
      </c>
      <c r="BG220" s="5">
        <v>4</v>
      </c>
      <c r="BH220" s="21">
        <v>3.4</v>
      </c>
      <c r="BI220" s="21">
        <v>3.2</v>
      </c>
      <c r="BJ220" s="21">
        <f t="shared" si="32"/>
        <v>-0.19999999999999973</v>
      </c>
      <c r="BK220" s="21" t="str">
        <f t="shared" si="33"/>
        <v>N</v>
      </c>
      <c r="BL220" s="10">
        <v>5</v>
      </c>
      <c r="BM220" s="5">
        <v>5</v>
      </c>
      <c r="BN220" s="10">
        <v>5</v>
      </c>
      <c r="BO220" s="5">
        <v>4</v>
      </c>
      <c r="BP220" s="10">
        <v>5</v>
      </c>
      <c r="BQ220" s="5">
        <v>5</v>
      </c>
      <c r="BR220" s="10">
        <v>5</v>
      </c>
      <c r="BS220" s="5">
        <v>5</v>
      </c>
      <c r="BT220" s="10">
        <v>4</v>
      </c>
      <c r="BU220" s="5">
        <v>4</v>
      </c>
      <c r="BV220" s="10">
        <v>4</v>
      </c>
      <c r="BW220" s="5">
        <v>5</v>
      </c>
      <c r="BX220" s="10">
        <v>5</v>
      </c>
      <c r="BY220" s="5">
        <v>5</v>
      </c>
      <c r="BZ220" s="10">
        <v>5</v>
      </c>
      <c r="CA220" s="5">
        <v>5</v>
      </c>
      <c r="CB220" s="10">
        <v>5</v>
      </c>
      <c r="CC220" s="5">
        <v>5</v>
      </c>
      <c r="CD220" s="10">
        <v>4</v>
      </c>
      <c r="CE220" s="5">
        <v>4</v>
      </c>
      <c r="CF220" s="21">
        <v>4.7</v>
      </c>
      <c r="CG220" s="21">
        <v>4.7</v>
      </c>
      <c r="CH220" s="21">
        <f t="shared" si="34"/>
        <v>0</v>
      </c>
      <c r="CI220" s="21" t="str">
        <f t="shared" si="35"/>
        <v>N</v>
      </c>
      <c r="CJ220" s="10">
        <v>4</v>
      </c>
      <c r="CK220" s="5">
        <v>5</v>
      </c>
      <c r="CL220" s="10">
        <v>5</v>
      </c>
      <c r="CM220" s="5">
        <v>5</v>
      </c>
      <c r="CN220" s="10">
        <v>4</v>
      </c>
      <c r="CO220" s="5">
        <v>5</v>
      </c>
      <c r="CP220" s="10">
        <v>5</v>
      </c>
      <c r="CQ220" s="5">
        <v>5</v>
      </c>
      <c r="CR220" s="21">
        <v>4.5</v>
      </c>
      <c r="CS220" s="21">
        <v>5</v>
      </c>
      <c r="CT220" s="21">
        <f t="shared" si="36"/>
        <v>0.5</v>
      </c>
      <c r="CU220" s="21" t="str">
        <f t="shared" si="37"/>
        <v>Y</v>
      </c>
      <c r="CV220" s="10">
        <v>4</v>
      </c>
      <c r="CW220" s="5">
        <v>5</v>
      </c>
      <c r="CX220" s="10">
        <v>5</v>
      </c>
      <c r="CY220" s="5">
        <v>5</v>
      </c>
      <c r="CZ220" s="10">
        <v>3</v>
      </c>
      <c r="DA220" s="5">
        <v>4</v>
      </c>
      <c r="DB220" s="10">
        <v>3</v>
      </c>
      <c r="DC220" s="5">
        <v>3</v>
      </c>
      <c r="DD220" s="21">
        <v>3.75</v>
      </c>
      <c r="DE220" s="21">
        <v>4</v>
      </c>
      <c r="DF220" s="21">
        <f t="shared" si="38"/>
        <v>0.25</v>
      </c>
      <c r="DG220" s="21" t="str">
        <f t="shared" si="39"/>
        <v>Y</v>
      </c>
      <c r="DH220">
        <v>349</v>
      </c>
      <c r="DI220" s="3">
        <v>44436.21875</v>
      </c>
    </row>
    <row r="221" spans="1:113" x14ac:dyDescent="0.35">
      <c r="A221" s="5" t="s">
        <v>1186</v>
      </c>
      <c r="B221" t="s">
        <v>498</v>
      </c>
      <c r="C221" t="s">
        <v>702</v>
      </c>
      <c r="D221" t="s">
        <v>56</v>
      </c>
      <c r="E221" s="6" t="s">
        <v>52</v>
      </c>
      <c r="F221" s="6" t="s">
        <v>488</v>
      </c>
      <c r="G221" s="6" t="s">
        <v>58</v>
      </c>
      <c r="H221" s="6" t="s">
        <v>74</v>
      </c>
      <c r="I221" s="6" t="s">
        <v>968</v>
      </c>
      <c r="J221" s="10">
        <v>8</v>
      </c>
      <c r="K221" s="5">
        <v>3</v>
      </c>
      <c r="L221" s="5">
        <v>4</v>
      </c>
      <c r="M221" s="5">
        <v>4</v>
      </c>
      <c r="N221" s="10">
        <v>5</v>
      </c>
      <c r="O221" s="5">
        <v>4</v>
      </c>
      <c r="P221" s="10">
        <v>5</v>
      </c>
      <c r="Q221" s="5">
        <v>4</v>
      </c>
      <c r="R221" s="10">
        <v>5</v>
      </c>
      <c r="S221" s="5">
        <v>5</v>
      </c>
      <c r="T221" s="10">
        <v>5</v>
      </c>
      <c r="U221" s="5">
        <v>4</v>
      </c>
      <c r="V221" s="10">
        <v>5</v>
      </c>
      <c r="W221" s="5">
        <v>3</v>
      </c>
      <c r="X221" s="10">
        <v>3</v>
      </c>
      <c r="Y221" s="5">
        <v>5</v>
      </c>
      <c r="Z221" s="10">
        <v>4</v>
      </c>
      <c r="AA221" s="5">
        <v>4</v>
      </c>
      <c r="AB221" s="10">
        <v>5</v>
      </c>
      <c r="AC221" s="5">
        <v>5</v>
      </c>
      <c r="AD221" s="10">
        <v>4</v>
      </c>
      <c r="AE221" s="5">
        <v>3</v>
      </c>
      <c r="AF221" s="10">
        <v>4</v>
      </c>
      <c r="AG221" s="5">
        <v>3</v>
      </c>
      <c r="AH221" s="10">
        <v>2</v>
      </c>
      <c r="AI221" s="5">
        <v>2</v>
      </c>
      <c r="AJ221" s="10">
        <v>4</v>
      </c>
      <c r="AK221" s="5">
        <v>4</v>
      </c>
      <c r="AL221" s="10">
        <v>5</v>
      </c>
      <c r="AM221" s="5">
        <v>5</v>
      </c>
      <c r="AN221" s="10">
        <v>5</v>
      </c>
      <c r="AO221" s="5">
        <v>5</v>
      </c>
      <c r="AP221" s="10">
        <v>3</v>
      </c>
      <c r="AQ221" s="5">
        <v>3</v>
      </c>
      <c r="AR221" s="10">
        <v>3</v>
      </c>
      <c r="AS221" s="5">
        <v>3</v>
      </c>
      <c r="AT221" s="21">
        <v>4.1875</v>
      </c>
      <c r="AU221" s="21">
        <v>3.875</v>
      </c>
      <c r="AV221" s="21">
        <f t="shared" si="30"/>
        <v>-0.3125</v>
      </c>
      <c r="AW221" s="21" t="str">
        <f t="shared" si="31"/>
        <v>N</v>
      </c>
      <c r="AX221" s="10">
        <v>5</v>
      </c>
      <c r="AY221" s="5">
        <v>5</v>
      </c>
      <c r="AZ221" s="10">
        <v>2</v>
      </c>
      <c r="BA221" s="5">
        <v>4</v>
      </c>
      <c r="BB221" s="10">
        <v>2</v>
      </c>
      <c r="BC221" s="5">
        <v>2</v>
      </c>
      <c r="BD221" s="10">
        <v>3</v>
      </c>
      <c r="BE221" s="5">
        <v>1</v>
      </c>
      <c r="BF221" s="10">
        <v>4</v>
      </c>
      <c r="BG221" s="5">
        <v>3</v>
      </c>
      <c r="BH221" s="21">
        <v>3.2</v>
      </c>
      <c r="BI221" s="21">
        <v>3</v>
      </c>
      <c r="BJ221" s="21">
        <f t="shared" si="32"/>
        <v>-0.20000000000000018</v>
      </c>
      <c r="BK221" s="21" t="str">
        <f t="shared" si="33"/>
        <v>N</v>
      </c>
      <c r="BL221" s="10">
        <v>5</v>
      </c>
      <c r="BM221" s="5">
        <v>5</v>
      </c>
      <c r="BN221" s="10">
        <v>5</v>
      </c>
      <c r="BO221" s="5">
        <v>5</v>
      </c>
      <c r="BP221" s="10">
        <v>4</v>
      </c>
      <c r="BQ221" s="5">
        <v>5</v>
      </c>
      <c r="BR221" s="10">
        <v>5</v>
      </c>
      <c r="BS221" s="5">
        <v>5</v>
      </c>
      <c r="BT221" s="10">
        <v>4</v>
      </c>
      <c r="BU221" s="5">
        <v>4</v>
      </c>
      <c r="BV221" s="10">
        <v>5</v>
      </c>
      <c r="BW221" s="5">
        <v>5</v>
      </c>
      <c r="BX221" s="10">
        <v>4</v>
      </c>
      <c r="BY221" s="5">
        <v>5</v>
      </c>
      <c r="BZ221" s="10">
        <v>4</v>
      </c>
      <c r="CA221" s="5">
        <v>5</v>
      </c>
      <c r="CB221" s="10">
        <v>4</v>
      </c>
      <c r="CC221" s="5">
        <v>5</v>
      </c>
      <c r="CD221" s="10">
        <v>3</v>
      </c>
      <c r="CE221" s="5">
        <v>4</v>
      </c>
      <c r="CF221" s="21">
        <v>4.3</v>
      </c>
      <c r="CG221" s="21">
        <v>4.7</v>
      </c>
      <c r="CH221" s="21">
        <f t="shared" si="34"/>
        <v>0.40000000000000036</v>
      </c>
      <c r="CI221" s="21" t="str">
        <f t="shared" si="35"/>
        <v>Y</v>
      </c>
      <c r="CJ221" s="10">
        <v>5</v>
      </c>
      <c r="CK221" s="5">
        <v>5</v>
      </c>
      <c r="CL221" s="10">
        <v>4</v>
      </c>
      <c r="CM221" s="5">
        <v>5</v>
      </c>
      <c r="CN221" s="10">
        <v>5</v>
      </c>
      <c r="CO221" s="5">
        <v>5</v>
      </c>
      <c r="CP221" s="10">
        <v>5</v>
      </c>
      <c r="CQ221" s="5">
        <v>5</v>
      </c>
      <c r="CR221" s="21">
        <v>4.75</v>
      </c>
      <c r="CS221" s="21">
        <v>5</v>
      </c>
      <c r="CT221" s="21">
        <f t="shared" si="36"/>
        <v>0.25</v>
      </c>
      <c r="CU221" s="21" t="str">
        <f t="shared" si="37"/>
        <v>Y</v>
      </c>
      <c r="CV221" s="10">
        <v>5</v>
      </c>
      <c r="CW221" s="5">
        <v>5</v>
      </c>
      <c r="CX221" s="10">
        <v>5</v>
      </c>
      <c r="CY221" s="5">
        <v>5</v>
      </c>
      <c r="CZ221" s="10">
        <v>2</v>
      </c>
      <c r="DA221" s="5">
        <v>3</v>
      </c>
      <c r="DB221" s="10">
        <v>2</v>
      </c>
      <c r="DC221" s="5">
        <v>2</v>
      </c>
      <c r="DD221" s="21">
        <v>3.5</v>
      </c>
      <c r="DE221" s="21">
        <v>3.75</v>
      </c>
      <c r="DF221" s="21">
        <f t="shared" si="38"/>
        <v>0.25</v>
      </c>
      <c r="DG221" s="21" t="str">
        <f t="shared" si="39"/>
        <v>Y</v>
      </c>
      <c r="DH221">
        <v>1078</v>
      </c>
      <c r="DI221" s="3">
        <v>44444.504861111112</v>
      </c>
    </row>
    <row r="222" spans="1:113" x14ac:dyDescent="0.35">
      <c r="A222" s="5" t="s">
        <v>1187</v>
      </c>
      <c r="B222" t="s">
        <v>498</v>
      </c>
      <c r="C222" t="s">
        <v>705</v>
      </c>
      <c r="D222" t="s">
        <v>63</v>
      </c>
      <c r="E222" s="6" t="s">
        <v>58</v>
      </c>
      <c r="F222" s="6" t="s">
        <v>73</v>
      </c>
      <c r="G222" s="6" t="s">
        <v>58</v>
      </c>
      <c r="H222" s="6" t="s">
        <v>116</v>
      </c>
      <c r="I222" s="6" t="s">
        <v>968</v>
      </c>
      <c r="J222" s="10">
        <v>6</v>
      </c>
      <c r="K222" s="5">
        <v>3</v>
      </c>
      <c r="L222" s="5">
        <v>3</v>
      </c>
      <c r="M222" s="5">
        <v>3</v>
      </c>
      <c r="N222" s="10">
        <v>5</v>
      </c>
      <c r="O222" s="5">
        <v>5</v>
      </c>
      <c r="P222" s="10">
        <v>4</v>
      </c>
      <c r="Q222" s="5">
        <v>5</v>
      </c>
      <c r="R222" s="10">
        <v>5</v>
      </c>
      <c r="S222" s="5">
        <v>4</v>
      </c>
      <c r="T222" s="10">
        <v>5</v>
      </c>
      <c r="U222" s="5">
        <v>5</v>
      </c>
      <c r="V222" s="10">
        <v>4</v>
      </c>
      <c r="W222" s="5">
        <v>3</v>
      </c>
      <c r="X222" s="10">
        <v>4</v>
      </c>
      <c r="Y222" s="5">
        <v>5</v>
      </c>
      <c r="Z222" s="10">
        <v>5</v>
      </c>
      <c r="AA222" s="5">
        <v>5</v>
      </c>
      <c r="AB222" s="10">
        <v>1</v>
      </c>
      <c r="AC222" s="5">
        <v>2</v>
      </c>
      <c r="AD222" s="10">
        <v>4</v>
      </c>
      <c r="AE222" s="5">
        <v>4</v>
      </c>
      <c r="AF222" s="10">
        <v>2</v>
      </c>
      <c r="AG222" s="5">
        <v>1</v>
      </c>
      <c r="AH222" s="10">
        <v>2</v>
      </c>
      <c r="AI222" s="5">
        <v>2</v>
      </c>
      <c r="AJ222" s="10">
        <v>4</v>
      </c>
      <c r="AK222" s="5">
        <v>5</v>
      </c>
      <c r="AL222" s="10">
        <v>4</v>
      </c>
      <c r="AM222" s="5">
        <v>5</v>
      </c>
      <c r="AN222" s="10">
        <v>5</v>
      </c>
      <c r="AO222" s="5">
        <v>5</v>
      </c>
      <c r="AP222" s="10">
        <v>4</v>
      </c>
      <c r="AQ222" s="5">
        <v>3</v>
      </c>
      <c r="AR222" s="10">
        <v>2</v>
      </c>
      <c r="AS222" s="5">
        <v>2</v>
      </c>
      <c r="AT222" s="21">
        <v>3.75</v>
      </c>
      <c r="AU222" s="21">
        <v>3.8125</v>
      </c>
      <c r="AV222" s="21">
        <f t="shared" si="30"/>
        <v>6.25E-2</v>
      </c>
      <c r="AW222" s="21" t="str">
        <f t="shared" si="31"/>
        <v>Y</v>
      </c>
      <c r="AX222" s="10">
        <v>2</v>
      </c>
      <c r="AY222" s="5">
        <v>3</v>
      </c>
      <c r="AZ222" s="10">
        <v>1</v>
      </c>
      <c r="BA222" s="5">
        <v>3</v>
      </c>
      <c r="BB222" s="10">
        <v>5</v>
      </c>
      <c r="BC222" s="5">
        <v>3</v>
      </c>
      <c r="BD222" s="10">
        <v>3</v>
      </c>
      <c r="BE222" s="5">
        <v>3</v>
      </c>
      <c r="BF222" s="10">
        <v>4</v>
      </c>
      <c r="BG222" s="5">
        <v>4</v>
      </c>
      <c r="BH222" s="21">
        <v>3</v>
      </c>
      <c r="BI222" s="21">
        <v>3.2</v>
      </c>
      <c r="BJ222" s="21">
        <f t="shared" si="32"/>
        <v>0.20000000000000018</v>
      </c>
      <c r="BK222" s="21" t="str">
        <f t="shared" si="33"/>
        <v>Y</v>
      </c>
      <c r="BL222" s="10">
        <v>5</v>
      </c>
      <c r="BM222" s="5">
        <v>3</v>
      </c>
      <c r="BN222" s="10">
        <v>5</v>
      </c>
      <c r="BO222" s="5">
        <v>4</v>
      </c>
      <c r="BP222" s="10">
        <v>1</v>
      </c>
      <c r="BQ222" s="5">
        <v>2</v>
      </c>
      <c r="BR222" s="10">
        <v>5</v>
      </c>
      <c r="BS222" s="5">
        <v>5</v>
      </c>
      <c r="BT222" s="10">
        <v>3</v>
      </c>
      <c r="BU222" s="5">
        <v>4</v>
      </c>
      <c r="BV222" s="10">
        <v>5</v>
      </c>
      <c r="BW222" s="5">
        <v>5</v>
      </c>
      <c r="BX222" s="10">
        <v>5</v>
      </c>
      <c r="BY222" s="5">
        <v>5</v>
      </c>
      <c r="BZ222" s="10">
        <v>4</v>
      </c>
      <c r="CA222" s="5">
        <v>4</v>
      </c>
      <c r="CB222" s="10">
        <v>5</v>
      </c>
      <c r="CC222" s="5">
        <v>5</v>
      </c>
      <c r="CD222" s="10">
        <v>3</v>
      </c>
      <c r="CE222" s="5">
        <v>3</v>
      </c>
      <c r="CF222" s="21">
        <v>4.0999999999999996</v>
      </c>
      <c r="CG222" s="21">
        <v>4</v>
      </c>
      <c r="CH222" s="21">
        <f t="shared" si="34"/>
        <v>-9.9999999999999645E-2</v>
      </c>
      <c r="CI222" s="21" t="str">
        <f t="shared" si="35"/>
        <v>N</v>
      </c>
      <c r="CJ222" s="10">
        <v>5</v>
      </c>
      <c r="CK222" s="5">
        <v>3</v>
      </c>
      <c r="CL222" s="10">
        <v>5</v>
      </c>
      <c r="CM222" s="5">
        <v>5</v>
      </c>
      <c r="CN222" s="10">
        <v>3</v>
      </c>
      <c r="CO222" s="5">
        <v>4</v>
      </c>
      <c r="CP222" s="10">
        <v>5</v>
      </c>
      <c r="CQ222" s="5">
        <v>5</v>
      </c>
      <c r="CR222" s="21">
        <v>4.5</v>
      </c>
      <c r="CS222" s="21">
        <v>4.25</v>
      </c>
      <c r="CT222" s="21">
        <f t="shared" si="36"/>
        <v>-0.25</v>
      </c>
      <c r="CU222" s="21" t="str">
        <f t="shared" si="37"/>
        <v>N</v>
      </c>
      <c r="CV222" s="10">
        <v>4</v>
      </c>
      <c r="CW222" s="5">
        <v>3</v>
      </c>
      <c r="CX222" s="10">
        <v>5</v>
      </c>
      <c r="CY222" s="5">
        <v>4</v>
      </c>
      <c r="CZ222" s="10">
        <v>2</v>
      </c>
      <c r="DA222" s="5">
        <v>2</v>
      </c>
      <c r="DB222" s="10">
        <v>1</v>
      </c>
      <c r="DC222" s="5">
        <v>2</v>
      </c>
      <c r="DD222" s="21">
        <v>3</v>
      </c>
      <c r="DE222" s="21">
        <v>2.5</v>
      </c>
      <c r="DF222" s="21">
        <f t="shared" si="38"/>
        <v>-0.5</v>
      </c>
      <c r="DG222" s="21" t="str">
        <f t="shared" si="39"/>
        <v>N</v>
      </c>
      <c r="DH222">
        <v>888</v>
      </c>
      <c r="DI222" s="3">
        <v>44441.477777777778</v>
      </c>
    </row>
    <row r="223" spans="1:113" x14ac:dyDescent="0.35">
      <c r="A223" s="5" t="s">
        <v>1188</v>
      </c>
      <c r="B223" t="s">
        <v>498</v>
      </c>
      <c r="C223" t="s">
        <v>705</v>
      </c>
      <c r="D223" t="s">
        <v>63</v>
      </c>
      <c r="E223" s="6" t="s">
        <v>58</v>
      </c>
      <c r="F223" s="6" t="s">
        <v>73</v>
      </c>
      <c r="G223" s="6" t="s">
        <v>58</v>
      </c>
      <c r="H223" s="6" t="s">
        <v>116</v>
      </c>
      <c r="I223" s="6" t="s">
        <v>968</v>
      </c>
      <c r="J223" s="10">
        <v>5</v>
      </c>
      <c r="K223" s="5">
        <v>2</v>
      </c>
      <c r="L223" s="5">
        <v>2</v>
      </c>
      <c r="M223" s="5">
        <v>2</v>
      </c>
      <c r="N223" s="10">
        <v>5</v>
      </c>
      <c r="O223" s="5">
        <v>3</v>
      </c>
      <c r="P223" s="10">
        <v>4</v>
      </c>
      <c r="Q223" s="5">
        <v>3</v>
      </c>
      <c r="R223" s="10">
        <v>5</v>
      </c>
      <c r="S223" s="5">
        <v>3</v>
      </c>
      <c r="T223" s="10">
        <v>5</v>
      </c>
      <c r="U223" s="5">
        <v>3</v>
      </c>
      <c r="V223" s="10">
        <v>4</v>
      </c>
      <c r="W223" s="5">
        <v>3</v>
      </c>
      <c r="X223" s="10">
        <v>4</v>
      </c>
      <c r="Y223" s="5">
        <v>3</v>
      </c>
      <c r="Z223" s="10">
        <v>5</v>
      </c>
      <c r="AA223" s="5">
        <v>5</v>
      </c>
      <c r="AB223" s="10">
        <v>1</v>
      </c>
      <c r="AC223" s="5">
        <v>2</v>
      </c>
      <c r="AD223" s="10">
        <v>4</v>
      </c>
      <c r="AE223" s="5">
        <v>3</v>
      </c>
      <c r="AF223" s="10">
        <v>2</v>
      </c>
      <c r="AG223" s="5">
        <v>1</v>
      </c>
      <c r="AH223" s="10">
        <v>2</v>
      </c>
      <c r="AI223" s="5">
        <v>1</v>
      </c>
      <c r="AJ223" s="10">
        <v>4</v>
      </c>
      <c r="AK223" s="5">
        <v>4</v>
      </c>
      <c r="AL223" s="10">
        <v>4</v>
      </c>
      <c r="AM223" s="5">
        <v>3</v>
      </c>
      <c r="AN223" s="10">
        <v>5</v>
      </c>
      <c r="AO223" s="5">
        <v>4</v>
      </c>
      <c r="AP223" s="10">
        <v>4</v>
      </c>
      <c r="AQ223" s="5">
        <v>4</v>
      </c>
      <c r="AR223" s="10">
        <v>2</v>
      </c>
      <c r="AS223" s="5">
        <v>3</v>
      </c>
      <c r="AT223" s="21">
        <v>3.75</v>
      </c>
      <c r="AU223" s="21">
        <v>3</v>
      </c>
      <c r="AV223" s="21">
        <f t="shared" si="30"/>
        <v>-0.75</v>
      </c>
      <c r="AW223" s="21" t="str">
        <f t="shared" si="31"/>
        <v>N</v>
      </c>
      <c r="AX223" s="10">
        <v>2</v>
      </c>
      <c r="AY223" s="5">
        <v>3</v>
      </c>
      <c r="AZ223" s="10">
        <v>1</v>
      </c>
      <c r="BA223" s="5">
        <v>1</v>
      </c>
      <c r="BB223" s="10">
        <v>5</v>
      </c>
      <c r="BC223" s="5">
        <v>3</v>
      </c>
      <c r="BD223" s="10">
        <v>3</v>
      </c>
      <c r="BE223" s="5">
        <v>3</v>
      </c>
      <c r="BF223" s="10">
        <v>4</v>
      </c>
      <c r="BG223" s="5">
        <v>3</v>
      </c>
      <c r="BH223" s="21">
        <v>3</v>
      </c>
      <c r="BI223" s="21">
        <v>2.6</v>
      </c>
      <c r="BJ223" s="21">
        <f t="shared" si="32"/>
        <v>-0.39999999999999991</v>
      </c>
      <c r="BK223" s="21" t="str">
        <f t="shared" si="33"/>
        <v>N</v>
      </c>
      <c r="BL223" s="10">
        <v>5</v>
      </c>
      <c r="BM223" s="5">
        <v>3</v>
      </c>
      <c r="BN223" s="10">
        <v>5</v>
      </c>
      <c r="BO223" s="5">
        <v>4</v>
      </c>
      <c r="BP223" s="10">
        <v>1</v>
      </c>
      <c r="BQ223" s="5">
        <v>3</v>
      </c>
      <c r="BR223" s="10">
        <v>5</v>
      </c>
      <c r="BS223" s="5">
        <v>5</v>
      </c>
      <c r="BT223" s="10">
        <v>3</v>
      </c>
      <c r="BU223" s="5">
        <v>1</v>
      </c>
      <c r="BV223" s="10">
        <v>5</v>
      </c>
      <c r="BW223" s="5">
        <v>5</v>
      </c>
      <c r="BX223" s="10">
        <v>5</v>
      </c>
      <c r="BY223" s="5">
        <v>5</v>
      </c>
      <c r="BZ223" s="10">
        <v>4</v>
      </c>
      <c r="CA223" s="5">
        <v>5</v>
      </c>
      <c r="CB223" s="10">
        <v>5</v>
      </c>
      <c r="CC223" s="5">
        <v>5</v>
      </c>
      <c r="CD223" s="10">
        <v>3</v>
      </c>
      <c r="CE223" s="5">
        <v>4</v>
      </c>
      <c r="CF223" s="21">
        <v>4.0999999999999996</v>
      </c>
      <c r="CG223" s="21">
        <v>3.9</v>
      </c>
      <c r="CH223" s="21">
        <f t="shared" si="34"/>
        <v>-0.19999999999999973</v>
      </c>
      <c r="CI223" s="21" t="str">
        <f t="shared" si="35"/>
        <v>N</v>
      </c>
      <c r="CJ223" s="10">
        <v>5</v>
      </c>
      <c r="CK223" s="5">
        <v>3</v>
      </c>
      <c r="CL223" s="10">
        <v>5</v>
      </c>
      <c r="CM223" s="5">
        <v>3</v>
      </c>
      <c r="CN223" s="10">
        <v>3</v>
      </c>
      <c r="CO223" s="5">
        <v>3</v>
      </c>
      <c r="CP223" s="10">
        <v>5</v>
      </c>
      <c r="CQ223" s="5">
        <v>3</v>
      </c>
      <c r="CR223" s="21">
        <v>4.5</v>
      </c>
      <c r="CS223" s="21">
        <v>3</v>
      </c>
      <c r="CT223" s="21">
        <f t="shared" si="36"/>
        <v>-1.5</v>
      </c>
      <c r="CU223" s="21" t="str">
        <f t="shared" si="37"/>
        <v>N</v>
      </c>
      <c r="CV223" s="10">
        <v>4</v>
      </c>
      <c r="CW223" s="5">
        <v>3</v>
      </c>
      <c r="CX223" s="10">
        <v>5</v>
      </c>
      <c r="CY223" s="5">
        <v>2</v>
      </c>
      <c r="CZ223" s="10">
        <v>2</v>
      </c>
      <c r="DA223" s="5">
        <v>1</v>
      </c>
      <c r="DB223" s="10">
        <v>1</v>
      </c>
      <c r="DC223" s="5">
        <v>1</v>
      </c>
      <c r="DD223" s="21">
        <v>3</v>
      </c>
      <c r="DE223" s="21">
        <v>2.75</v>
      </c>
      <c r="DF223" s="21">
        <f t="shared" si="38"/>
        <v>-0.25</v>
      </c>
      <c r="DG223" s="21" t="str">
        <f t="shared" si="39"/>
        <v>N</v>
      </c>
      <c r="DH223">
        <v>869</v>
      </c>
      <c r="DI223" s="3">
        <v>44441.406944444447</v>
      </c>
    </row>
    <row r="224" spans="1:113" x14ac:dyDescent="0.35">
      <c r="A224" s="5" t="s">
        <v>1189</v>
      </c>
      <c r="B224" t="s">
        <v>498</v>
      </c>
      <c r="C224" t="s">
        <v>703</v>
      </c>
      <c r="D224" t="s">
        <v>63</v>
      </c>
      <c r="E224" s="6" t="s">
        <v>52</v>
      </c>
      <c r="F224" s="6" t="s">
        <v>77</v>
      </c>
      <c r="G224" s="6" t="s">
        <v>58</v>
      </c>
      <c r="H224" s="6" t="s">
        <v>74</v>
      </c>
      <c r="I224" s="6" t="s">
        <v>968</v>
      </c>
      <c r="J224" s="10">
        <v>6</v>
      </c>
      <c r="K224" s="5">
        <v>5</v>
      </c>
      <c r="L224" s="5">
        <v>5</v>
      </c>
      <c r="M224" s="5">
        <v>4</v>
      </c>
      <c r="N224" s="10">
        <v>4</v>
      </c>
      <c r="O224" s="5">
        <v>4</v>
      </c>
      <c r="P224" s="10">
        <v>4</v>
      </c>
      <c r="Q224" s="5">
        <v>4</v>
      </c>
      <c r="R224" s="10">
        <v>5</v>
      </c>
      <c r="S224" s="5">
        <v>5</v>
      </c>
      <c r="T224" s="10">
        <v>4</v>
      </c>
      <c r="U224" s="5">
        <v>4</v>
      </c>
      <c r="V224" s="10">
        <v>2</v>
      </c>
      <c r="W224" s="5">
        <v>4</v>
      </c>
      <c r="X224" s="10">
        <v>4</v>
      </c>
      <c r="Y224" s="5">
        <v>5</v>
      </c>
      <c r="Z224" s="10">
        <v>4</v>
      </c>
      <c r="AA224" s="5">
        <v>5</v>
      </c>
      <c r="AB224" s="10">
        <v>4</v>
      </c>
      <c r="AC224" s="5">
        <v>2</v>
      </c>
      <c r="AD224" s="10">
        <v>4</v>
      </c>
      <c r="AE224" s="5">
        <v>5</v>
      </c>
      <c r="AF224" s="10">
        <v>4</v>
      </c>
      <c r="AG224" s="5">
        <v>5</v>
      </c>
      <c r="AH224" s="10">
        <v>4</v>
      </c>
      <c r="AI224" s="5">
        <v>5</v>
      </c>
      <c r="AJ224" s="10">
        <v>3</v>
      </c>
      <c r="AK224" s="5">
        <v>3</v>
      </c>
      <c r="AL224" s="10">
        <v>4</v>
      </c>
      <c r="AM224" s="5">
        <v>4</v>
      </c>
      <c r="AN224" s="10">
        <v>4</v>
      </c>
      <c r="AO224" s="5">
        <v>5</v>
      </c>
      <c r="AP224" s="10">
        <v>4</v>
      </c>
      <c r="AQ224" s="5">
        <v>5</v>
      </c>
      <c r="AR224" s="10">
        <v>2</v>
      </c>
      <c r="AS224" s="5">
        <v>3</v>
      </c>
      <c r="AT224" s="21">
        <v>3.75</v>
      </c>
      <c r="AU224" s="21">
        <v>4.25</v>
      </c>
      <c r="AV224" s="21">
        <f t="shared" si="30"/>
        <v>0.5</v>
      </c>
      <c r="AW224" s="21" t="str">
        <f t="shared" si="31"/>
        <v>Y</v>
      </c>
      <c r="AX224" s="10">
        <v>4</v>
      </c>
      <c r="AY224" s="5">
        <v>5</v>
      </c>
      <c r="AZ224" s="10">
        <v>4</v>
      </c>
      <c r="BA224" s="5">
        <v>4</v>
      </c>
      <c r="BB224" s="10">
        <v>2</v>
      </c>
      <c r="BC224" s="5">
        <v>1</v>
      </c>
      <c r="BD224" s="10">
        <v>2</v>
      </c>
      <c r="BE224" s="5">
        <v>2</v>
      </c>
      <c r="BF224" s="10">
        <v>5</v>
      </c>
      <c r="BG224" s="5">
        <v>5</v>
      </c>
      <c r="BH224" s="21">
        <v>3.4</v>
      </c>
      <c r="BI224" s="21">
        <v>3.4</v>
      </c>
      <c r="BJ224" s="21">
        <f t="shared" si="32"/>
        <v>0</v>
      </c>
      <c r="BK224" s="21" t="str">
        <f t="shared" si="33"/>
        <v>N</v>
      </c>
      <c r="BL224" s="10">
        <v>4</v>
      </c>
      <c r="BM224" s="5">
        <v>5</v>
      </c>
      <c r="BN224" s="10">
        <v>4</v>
      </c>
      <c r="BO224" s="5">
        <v>4</v>
      </c>
      <c r="BP224" s="10">
        <v>5</v>
      </c>
      <c r="BQ224" s="5">
        <v>5</v>
      </c>
      <c r="BR224" s="10">
        <v>5</v>
      </c>
      <c r="BS224" s="5">
        <v>5</v>
      </c>
      <c r="BT224" s="10">
        <v>4</v>
      </c>
      <c r="BU224" s="5">
        <v>4</v>
      </c>
      <c r="BV224" s="10">
        <v>5</v>
      </c>
      <c r="BW224" s="5">
        <v>5</v>
      </c>
      <c r="BX224" s="10">
        <v>5</v>
      </c>
      <c r="BY224" s="5">
        <v>5</v>
      </c>
      <c r="BZ224" s="10">
        <v>5</v>
      </c>
      <c r="CA224" s="5">
        <v>5</v>
      </c>
      <c r="CB224" s="10">
        <v>5</v>
      </c>
      <c r="CC224" s="5">
        <v>5</v>
      </c>
      <c r="CD224" s="10">
        <v>4</v>
      </c>
      <c r="CE224" s="5">
        <v>4</v>
      </c>
      <c r="CF224" s="21">
        <v>4.5999999999999996</v>
      </c>
      <c r="CG224" s="21">
        <v>4.7</v>
      </c>
      <c r="CH224" s="21">
        <f t="shared" si="34"/>
        <v>0.10000000000000053</v>
      </c>
      <c r="CI224" s="21" t="str">
        <f t="shared" si="35"/>
        <v>Y</v>
      </c>
      <c r="CJ224" s="10">
        <v>5</v>
      </c>
      <c r="CK224" s="5">
        <v>5</v>
      </c>
      <c r="CL224" s="10">
        <v>4</v>
      </c>
      <c r="CM224" s="5">
        <v>5</v>
      </c>
      <c r="CN224" s="10">
        <v>4</v>
      </c>
      <c r="CO224" s="5">
        <v>4</v>
      </c>
      <c r="CP224" s="10">
        <v>5</v>
      </c>
      <c r="CQ224" s="5">
        <v>5</v>
      </c>
      <c r="CR224" s="21">
        <v>4.5</v>
      </c>
      <c r="CS224" s="21">
        <v>4.75</v>
      </c>
      <c r="CT224" s="21">
        <f t="shared" si="36"/>
        <v>0.25</v>
      </c>
      <c r="CU224" s="21" t="str">
        <f t="shared" si="37"/>
        <v>Y</v>
      </c>
      <c r="CV224" s="10">
        <v>5</v>
      </c>
      <c r="CW224" s="5">
        <v>5</v>
      </c>
      <c r="CX224" s="10">
        <v>5</v>
      </c>
      <c r="CY224" s="5">
        <v>5</v>
      </c>
      <c r="CZ224" s="10">
        <v>2</v>
      </c>
      <c r="DA224" s="5">
        <v>4</v>
      </c>
      <c r="DB224" s="10">
        <v>5</v>
      </c>
      <c r="DC224" s="5">
        <v>5</v>
      </c>
      <c r="DD224" s="21">
        <v>4.25</v>
      </c>
      <c r="DE224" s="21">
        <v>4.25</v>
      </c>
      <c r="DF224" s="21">
        <f t="shared" si="38"/>
        <v>0</v>
      </c>
      <c r="DG224" s="21" t="str">
        <f t="shared" si="39"/>
        <v>N</v>
      </c>
      <c r="DH224">
        <v>723</v>
      </c>
      <c r="DI224" s="3">
        <v>44438.172222222223</v>
      </c>
    </row>
    <row r="225" spans="1:113" x14ac:dyDescent="0.35">
      <c r="A225" s="5" t="s">
        <v>1190</v>
      </c>
      <c r="B225" t="s">
        <v>498</v>
      </c>
      <c r="C225" t="s">
        <v>715</v>
      </c>
      <c r="D225" t="s">
        <v>56</v>
      </c>
      <c r="E225" s="6" t="s">
        <v>58</v>
      </c>
      <c r="F225" s="6" t="s">
        <v>73</v>
      </c>
      <c r="G225" s="6" t="s">
        <v>58</v>
      </c>
      <c r="H225" s="6" t="s">
        <v>74</v>
      </c>
      <c r="I225" s="6" t="s">
        <v>968</v>
      </c>
      <c r="J225" s="10">
        <v>6</v>
      </c>
      <c r="K225" s="5">
        <v>2</v>
      </c>
      <c r="L225" s="5">
        <v>4</v>
      </c>
      <c r="M225" s="5">
        <v>3</v>
      </c>
      <c r="N225" s="10">
        <v>2</v>
      </c>
      <c r="O225" s="5">
        <v>5</v>
      </c>
      <c r="P225" s="10">
        <v>2</v>
      </c>
      <c r="Q225" s="5">
        <v>5</v>
      </c>
      <c r="R225" s="10">
        <v>2</v>
      </c>
      <c r="S225" s="5">
        <v>5</v>
      </c>
      <c r="T225" s="10">
        <v>4</v>
      </c>
      <c r="U225" s="5">
        <v>5</v>
      </c>
      <c r="V225" s="10">
        <v>4</v>
      </c>
      <c r="W225" s="5">
        <v>2</v>
      </c>
      <c r="X225" s="10">
        <v>4</v>
      </c>
      <c r="Y225" s="5">
        <v>5</v>
      </c>
      <c r="Z225" s="10">
        <v>4</v>
      </c>
      <c r="AA225" s="5">
        <v>5</v>
      </c>
      <c r="AB225" s="10">
        <v>4</v>
      </c>
      <c r="AC225" s="5">
        <v>5</v>
      </c>
      <c r="AD225" s="10">
        <v>3</v>
      </c>
      <c r="AE225" s="5">
        <v>2</v>
      </c>
      <c r="AF225" s="10">
        <v>5</v>
      </c>
      <c r="AG225" s="5">
        <v>4</v>
      </c>
      <c r="AH225" s="10">
        <v>2</v>
      </c>
      <c r="AI225" s="5">
        <v>2</v>
      </c>
      <c r="AJ225" s="10">
        <v>4</v>
      </c>
      <c r="AK225" s="5">
        <v>2</v>
      </c>
      <c r="AL225" s="10">
        <v>4</v>
      </c>
      <c r="AM225" s="5">
        <v>5</v>
      </c>
      <c r="AN225" s="10">
        <v>3</v>
      </c>
      <c r="AO225" s="5">
        <v>5</v>
      </c>
      <c r="AP225" s="10">
        <v>3</v>
      </c>
      <c r="AQ225" s="5">
        <v>5</v>
      </c>
      <c r="AR225" s="10">
        <v>2</v>
      </c>
      <c r="AS225" s="5">
        <v>3</v>
      </c>
      <c r="AT225" s="21">
        <v>3.25</v>
      </c>
      <c r="AU225" s="21">
        <v>4.0625</v>
      </c>
      <c r="AV225" s="21">
        <f t="shared" si="30"/>
        <v>0.8125</v>
      </c>
      <c r="AW225" s="21" t="str">
        <f t="shared" si="31"/>
        <v>Y</v>
      </c>
      <c r="AX225" s="10">
        <v>5</v>
      </c>
      <c r="AY225" s="5">
        <v>5</v>
      </c>
      <c r="AZ225" s="10">
        <v>4</v>
      </c>
      <c r="BA225" s="5">
        <v>1</v>
      </c>
      <c r="BB225" s="10">
        <v>5</v>
      </c>
      <c r="BC225" s="5">
        <v>5</v>
      </c>
      <c r="BD225" s="10">
        <v>1</v>
      </c>
      <c r="BE225" s="5">
        <v>1</v>
      </c>
      <c r="BF225" s="10">
        <v>3</v>
      </c>
      <c r="BG225" s="5">
        <v>4</v>
      </c>
      <c r="BH225" s="21">
        <v>3.6</v>
      </c>
      <c r="BI225" s="21">
        <v>3.2</v>
      </c>
      <c r="BJ225" s="21">
        <f t="shared" si="32"/>
        <v>-0.39999999999999991</v>
      </c>
      <c r="BK225" s="21" t="str">
        <f t="shared" si="33"/>
        <v>N</v>
      </c>
      <c r="BL225" s="10">
        <v>2</v>
      </c>
      <c r="BM225" s="5">
        <v>5</v>
      </c>
      <c r="BN225" s="10">
        <v>5</v>
      </c>
      <c r="BO225" s="5">
        <v>4</v>
      </c>
      <c r="BP225" s="10">
        <v>5</v>
      </c>
      <c r="BQ225" s="5">
        <v>5</v>
      </c>
      <c r="BR225" s="10">
        <v>5</v>
      </c>
      <c r="BS225" s="5">
        <v>5</v>
      </c>
      <c r="BT225" s="10">
        <v>2</v>
      </c>
      <c r="BU225" s="5">
        <v>3</v>
      </c>
      <c r="BV225" s="10">
        <v>5</v>
      </c>
      <c r="BW225" s="5">
        <v>1</v>
      </c>
      <c r="BX225" s="10">
        <v>4</v>
      </c>
      <c r="BY225" s="5">
        <v>1</v>
      </c>
      <c r="BZ225" s="10">
        <v>4</v>
      </c>
      <c r="CA225" s="5">
        <v>5</v>
      </c>
      <c r="CB225" s="10">
        <v>4</v>
      </c>
      <c r="CC225" s="5">
        <v>5</v>
      </c>
      <c r="CD225" s="10">
        <v>3</v>
      </c>
      <c r="CE225" s="5">
        <v>4</v>
      </c>
      <c r="CF225" s="21">
        <v>3.9</v>
      </c>
      <c r="CG225" s="21">
        <v>3.7</v>
      </c>
      <c r="CH225" s="21">
        <f t="shared" si="34"/>
        <v>-0.19999999999999973</v>
      </c>
      <c r="CI225" s="21" t="str">
        <f t="shared" si="35"/>
        <v>N</v>
      </c>
      <c r="CJ225" s="10">
        <v>5</v>
      </c>
      <c r="CK225" s="5">
        <v>5</v>
      </c>
      <c r="CL225" s="10">
        <v>5</v>
      </c>
      <c r="CM225" s="5">
        <v>5</v>
      </c>
      <c r="CN225" s="10">
        <v>3</v>
      </c>
      <c r="CO225" s="5">
        <v>5</v>
      </c>
      <c r="CP225" s="10">
        <v>4</v>
      </c>
      <c r="CQ225" s="5">
        <v>5</v>
      </c>
      <c r="CR225" s="21">
        <v>4.25</v>
      </c>
      <c r="CS225" s="21">
        <v>5</v>
      </c>
      <c r="CT225" s="21">
        <f t="shared" si="36"/>
        <v>0.75</v>
      </c>
      <c r="CU225" s="21" t="str">
        <f t="shared" si="37"/>
        <v>Y</v>
      </c>
      <c r="CV225" s="10">
        <v>4</v>
      </c>
      <c r="CW225" s="5">
        <v>5</v>
      </c>
      <c r="CX225" s="10">
        <v>5</v>
      </c>
      <c r="CY225" s="5">
        <v>5</v>
      </c>
      <c r="CZ225" s="10">
        <v>5</v>
      </c>
      <c r="DA225" s="5">
        <v>3</v>
      </c>
      <c r="DB225" s="10">
        <v>4</v>
      </c>
      <c r="DC225" s="5">
        <v>3</v>
      </c>
      <c r="DD225" s="21">
        <v>4.5</v>
      </c>
      <c r="DE225" s="21">
        <v>4.25</v>
      </c>
      <c r="DF225" s="21">
        <f t="shared" si="38"/>
        <v>-0.25</v>
      </c>
      <c r="DG225" s="21" t="str">
        <f t="shared" si="39"/>
        <v>N</v>
      </c>
      <c r="DH225">
        <v>367</v>
      </c>
      <c r="DI225" s="3">
        <v>44436.292361111111</v>
      </c>
    </row>
    <row r="226" spans="1:113" x14ac:dyDescent="0.35">
      <c r="A226" s="5" t="s">
        <v>1191</v>
      </c>
      <c r="B226" t="s">
        <v>498</v>
      </c>
      <c r="C226" t="s">
        <v>715</v>
      </c>
      <c r="D226" t="s">
        <v>56</v>
      </c>
      <c r="E226" s="6" t="s">
        <v>58</v>
      </c>
      <c r="F226" s="6" t="s">
        <v>73</v>
      </c>
      <c r="G226" s="6" t="s">
        <v>58</v>
      </c>
      <c r="H226" s="6" t="s">
        <v>59</v>
      </c>
      <c r="I226" s="6" t="s">
        <v>968</v>
      </c>
      <c r="J226" s="10">
        <v>6</v>
      </c>
      <c r="K226" s="5">
        <v>4</v>
      </c>
      <c r="L226" s="5">
        <v>4</v>
      </c>
      <c r="M226" s="5">
        <v>4</v>
      </c>
      <c r="N226" s="10">
        <v>2</v>
      </c>
      <c r="O226" s="5">
        <v>3</v>
      </c>
      <c r="P226" s="10">
        <v>3</v>
      </c>
      <c r="Q226" s="5">
        <v>5</v>
      </c>
      <c r="R226" s="10">
        <v>3</v>
      </c>
      <c r="S226" s="5">
        <v>3</v>
      </c>
      <c r="T226" s="10">
        <v>5</v>
      </c>
      <c r="U226" s="5">
        <v>5</v>
      </c>
      <c r="V226" s="10">
        <v>3</v>
      </c>
      <c r="W226" s="5">
        <v>4</v>
      </c>
      <c r="X226" s="10">
        <v>3</v>
      </c>
      <c r="Y226" s="5">
        <v>2</v>
      </c>
      <c r="Z226" s="10">
        <v>2</v>
      </c>
      <c r="AA226" s="5">
        <v>2</v>
      </c>
      <c r="AB226" s="10">
        <v>3</v>
      </c>
      <c r="AC226" s="5">
        <v>2</v>
      </c>
      <c r="AD226" s="10">
        <v>5</v>
      </c>
      <c r="AE226" s="5">
        <v>3</v>
      </c>
      <c r="AF226" s="10">
        <v>3</v>
      </c>
      <c r="AG226" s="5">
        <v>2</v>
      </c>
      <c r="AH226" s="10">
        <v>3</v>
      </c>
      <c r="AI226" s="5">
        <v>3</v>
      </c>
      <c r="AJ226" s="10">
        <v>2</v>
      </c>
      <c r="AK226" s="5">
        <v>2</v>
      </c>
      <c r="AL226" s="10">
        <v>4</v>
      </c>
      <c r="AM226" s="5">
        <v>3</v>
      </c>
      <c r="AN226" s="10">
        <v>5</v>
      </c>
      <c r="AO226" s="5">
        <v>4</v>
      </c>
      <c r="AP226" s="10">
        <v>3</v>
      </c>
      <c r="AQ226" s="5">
        <v>4</v>
      </c>
      <c r="AR226" s="10">
        <v>3</v>
      </c>
      <c r="AS226" s="5">
        <v>3</v>
      </c>
      <c r="AT226" s="21">
        <v>3.25</v>
      </c>
      <c r="AU226" s="21">
        <v>3.125</v>
      </c>
      <c r="AV226" s="21">
        <f t="shared" si="30"/>
        <v>-0.125</v>
      </c>
      <c r="AW226" s="21" t="str">
        <f t="shared" si="31"/>
        <v>N</v>
      </c>
      <c r="AX226" s="10">
        <v>5</v>
      </c>
      <c r="AY226" s="5">
        <v>4</v>
      </c>
      <c r="AZ226" s="10">
        <v>4</v>
      </c>
      <c r="BA226" s="5">
        <v>4</v>
      </c>
      <c r="BB226" s="10">
        <v>2</v>
      </c>
      <c r="BC226" s="5">
        <v>2</v>
      </c>
      <c r="BD226" s="10">
        <v>5</v>
      </c>
      <c r="BE226" s="5">
        <v>3</v>
      </c>
      <c r="BF226" s="10">
        <v>3</v>
      </c>
      <c r="BG226" s="5">
        <v>4</v>
      </c>
      <c r="BH226" s="21">
        <v>3.8</v>
      </c>
      <c r="BI226" s="21">
        <v>3.4</v>
      </c>
      <c r="BJ226" s="21">
        <f t="shared" si="32"/>
        <v>-0.39999999999999991</v>
      </c>
      <c r="BK226" s="21" t="str">
        <f t="shared" si="33"/>
        <v>N</v>
      </c>
      <c r="BL226" s="10">
        <v>2</v>
      </c>
      <c r="BM226" s="5">
        <v>5</v>
      </c>
      <c r="BN226" s="10">
        <v>4</v>
      </c>
      <c r="BO226" s="5">
        <v>4</v>
      </c>
      <c r="BP226" s="10">
        <v>3</v>
      </c>
      <c r="BQ226" s="5">
        <v>3</v>
      </c>
      <c r="BR226" s="10">
        <v>5</v>
      </c>
      <c r="BS226" s="5">
        <v>5</v>
      </c>
      <c r="BT226" s="10">
        <v>4</v>
      </c>
      <c r="BU226" s="5">
        <v>5</v>
      </c>
      <c r="BV226" s="10">
        <v>5</v>
      </c>
      <c r="BW226" s="5">
        <v>5</v>
      </c>
      <c r="BX226" s="10">
        <v>5</v>
      </c>
      <c r="BY226" s="5">
        <v>5</v>
      </c>
      <c r="BZ226" s="10">
        <v>3</v>
      </c>
      <c r="CA226" s="5">
        <v>3</v>
      </c>
      <c r="CB226" s="10">
        <v>4</v>
      </c>
      <c r="CC226" s="5">
        <v>4</v>
      </c>
      <c r="CD226" s="10">
        <v>3</v>
      </c>
      <c r="CE226" s="5">
        <v>3</v>
      </c>
      <c r="CF226" s="21">
        <v>3.8</v>
      </c>
      <c r="CG226" s="21">
        <v>4.2</v>
      </c>
      <c r="CH226" s="21">
        <f t="shared" si="34"/>
        <v>0.40000000000000036</v>
      </c>
      <c r="CI226" s="21" t="str">
        <f t="shared" si="35"/>
        <v>Y</v>
      </c>
      <c r="CJ226" s="10">
        <v>2</v>
      </c>
      <c r="CK226" s="5">
        <v>4</v>
      </c>
      <c r="CL226" s="10">
        <v>3</v>
      </c>
      <c r="CM226" s="5">
        <v>5</v>
      </c>
      <c r="CN226" s="10">
        <v>4</v>
      </c>
      <c r="CO226" s="5">
        <v>4</v>
      </c>
      <c r="CP226" s="10">
        <v>5</v>
      </c>
      <c r="CQ226" s="5">
        <v>5</v>
      </c>
      <c r="CR226" s="21">
        <v>3.5</v>
      </c>
      <c r="CS226" s="21">
        <v>4.5</v>
      </c>
      <c r="CT226" s="21">
        <f t="shared" si="36"/>
        <v>1</v>
      </c>
      <c r="CU226" s="21" t="str">
        <f t="shared" si="37"/>
        <v>Y</v>
      </c>
      <c r="CV226" s="10">
        <v>5</v>
      </c>
      <c r="CW226" s="5">
        <v>5</v>
      </c>
      <c r="CX226" s="10">
        <v>4</v>
      </c>
      <c r="CY226" s="5">
        <v>2</v>
      </c>
      <c r="CZ226" s="10">
        <v>3</v>
      </c>
      <c r="DA226" s="5">
        <v>2</v>
      </c>
      <c r="DB226" s="10">
        <v>5</v>
      </c>
      <c r="DC226" s="5">
        <v>4</v>
      </c>
      <c r="DD226" s="21">
        <v>4.25</v>
      </c>
      <c r="DE226" s="21">
        <v>2.75</v>
      </c>
      <c r="DF226" s="21">
        <f t="shared" si="38"/>
        <v>-1.5</v>
      </c>
      <c r="DG226" s="21" t="str">
        <f t="shared" si="39"/>
        <v>N</v>
      </c>
      <c r="DH226">
        <v>441</v>
      </c>
      <c r="DI226" s="3">
        <v>44436.788194444445</v>
      </c>
    </row>
    <row r="227" spans="1:113" x14ac:dyDescent="0.35">
      <c r="A227" s="5" t="s">
        <v>1192</v>
      </c>
      <c r="B227" t="s">
        <v>498</v>
      </c>
      <c r="C227" t="s">
        <v>702</v>
      </c>
      <c r="D227" t="s">
        <v>56</v>
      </c>
      <c r="E227" s="6" t="s">
        <v>58</v>
      </c>
      <c r="F227" s="6" t="s">
        <v>73</v>
      </c>
      <c r="G227" s="6" t="s">
        <v>58</v>
      </c>
      <c r="H227" s="6" t="s">
        <v>74</v>
      </c>
      <c r="I227" s="6" t="s">
        <v>968</v>
      </c>
      <c r="J227" s="10">
        <v>6</v>
      </c>
      <c r="K227" s="5">
        <v>3</v>
      </c>
      <c r="L227" s="5">
        <v>3</v>
      </c>
      <c r="M227" s="5">
        <v>3</v>
      </c>
      <c r="N227" s="10">
        <v>4</v>
      </c>
      <c r="O227" s="5">
        <v>4</v>
      </c>
      <c r="P227" s="10">
        <v>4</v>
      </c>
      <c r="Q227" s="5">
        <v>5</v>
      </c>
      <c r="R227" s="10">
        <v>4</v>
      </c>
      <c r="S227" s="5">
        <v>5</v>
      </c>
      <c r="T227" s="10">
        <v>5</v>
      </c>
      <c r="U227" s="5">
        <v>5</v>
      </c>
      <c r="V227" s="10">
        <v>4</v>
      </c>
      <c r="W227" s="5">
        <v>2</v>
      </c>
      <c r="X227" s="10">
        <v>4</v>
      </c>
      <c r="Y227" s="5">
        <v>3</v>
      </c>
      <c r="Z227" s="10">
        <v>4</v>
      </c>
      <c r="AA227" s="5">
        <v>4</v>
      </c>
      <c r="AB227" s="10">
        <v>3</v>
      </c>
      <c r="AC227" s="5">
        <v>2</v>
      </c>
      <c r="AD227" s="10">
        <v>4</v>
      </c>
      <c r="AE227" s="5">
        <v>4</v>
      </c>
      <c r="AF227" s="10">
        <v>4</v>
      </c>
      <c r="AG227" s="5">
        <v>5</v>
      </c>
      <c r="AH227" s="10">
        <v>3</v>
      </c>
      <c r="AI227" s="5">
        <v>4</v>
      </c>
      <c r="AJ227" s="10">
        <v>4</v>
      </c>
      <c r="AK227" s="5">
        <v>4</v>
      </c>
      <c r="AL227" s="10">
        <v>4</v>
      </c>
      <c r="AM227" s="5">
        <v>4</v>
      </c>
      <c r="AN227" s="10">
        <v>4</v>
      </c>
      <c r="AO227" s="5">
        <v>5</v>
      </c>
      <c r="AP227" s="10">
        <v>4</v>
      </c>
      <c r="AQ227" s="5">
        <v>5</v>
      </c>
      <c r="AR227" s="10">
        <v>3</v>
      </c>
      <c r="AS227" s="5">
        <v>3</v>
      </c>
      <c r="AT227" s="21">
        <v>3.875</v>
      </c>
      <c r="AU227" s="21">
        <v>4</v>
      </c>
      <c r="AV227" s="21">
        <f t="shared" si="30"/>
        <v>0.125</v>
      </c>
      <c r="AW227" s="21" t="str">
        <f t="shared" si="31"/>
        <v>Y</v>
      </c>
      <c r="AX227" s="10">
        <v>4</v>
      </c>
      <c r="AY227" s="5">
        <v>4</v>
      </c>
      <c r="AZ227" s="10">
        <v>4</v>
      </c>
      <c r="BA227" s="5">
        <v>4</v>
      </c>
      <c r="BB227" s="10">
        <v>3</v>
      </c>
      <c r="BC227" s="5">
        <v>5</v>
      </c>
      <c r="BD227" s="10">
        <v>4</v>
      </c>
      <c r="BE227" s="5">
        <v>4</v>
      </c>
      <c r="BF227" s="10">
        <v>4</v>
      </c>
      <c r="BG227" s="5">
        <v>5</v>
      </c>
      <c r="BH227" s="21">
        <v>3.8</v>
      </c>
      <c r="BI227" s="21">
        <v>4.4000000000000004</v>
      </c>
      <c r="BJ227" s="21">
        <f t="shared" si="32"/>
        <v>0.60000000000000053</v>
      </c>
      <c r="BK227" s="21" t="str">
        <f t="shared" si="33"/>
        <v>Y</v>
      </c>
      <c r="BL227" s="10">
        <v>4</v>
      </c>
      <c r="BM227" s="5">
        <v>5</v>
      </c>
      <c r="BN227" s="10">
        <v>4</v>
      </c>
      <c r="BO227" s="5">
        <v>5</v>
      </c>
      <c r="BP227" s="10">
        <v>4</v>
      </c>
      <c r="BQ227" s="5">
        <v>4</v>
      </c>
      <c r="BR227" s="10">
        <v>4</v>
      </c>
      <c r="BS227" s="5">
        <v>4</v>
      </c>
      <c r="BT227" s="10">
        <v>4</v>
      </c>
      <c r="BU227" s="5">
        <v>5</v>
      </c>
      <c r="BV227" s="10">
        <v>5</v>
      </c>
      <c r="BW227" s="5">
        <v>5</v>
      </c>
      <c r="BX227" s="10">
        <v>5</v>
      </c>
      <c r="BY227" s="5">
        <v>5</v>
      </c>
      <c r="BZ227" s="10">
        <v>4</v>
      </c>
      <c r="CA227" s="5">
        <v>4</v>
      </c>
      <c r="CB227" s="10">
        <v>4</v>
      </c>
      <c r="CC227" s="5">
        <v>5</v>
      </c>
      <c r="CD227" s="10">
        <v>3</v>
      </c>
      <c r="CE227" s="5">
        <v>3</v>
      </c>
      <c r="CF227" s="21">
        <v>4.0999999999999996</v>
      </c>
      <c r="CG227" s="21">
        <v>4.5</v>
      </c>
      <c r="CH227" s="21">
        <f t="shared" si="34"/>
        <v>0.40000000000000036</v>
      </c>
      <c r="CI227" s="21" t="str">
        <f t="shared" si="35"/>
        <v>Y</v>
      </c>
      <c r="CJ227" s="10">
        <v>2</v>
      </c>
      <c r="CK227" s="5">
        <v>4</v>
      </c>
      <c r="CL227" s="10">
        <v>4</v>
      </c>
      <c r="CM227" s="5">
        <v>3</v>
      </c>
      <c r="CN227" s="10">
        <v>4</v>
      </c>
      <c r="CO227" s="5">
        <v>4</v>
      </c>
      <c r="CP227" s="10">
        <v>4</v>
      </c>
      <c r="CQ227" s="5">
        <v>4</v>
      </c>
      <c r="CR227" s="21">
        <v>3.5</v>
      </c>
      <c r="CS227" s="21">
        <v>3.75</v>
      </c>
      <c r="CT227" s="21">
        <f t="shared" si="36"/>
        <v>0.25</v>
      </c>
      <c r="CU227" s="21" t="str">
        <f t="shared" si="37"/>
        <v>Y</v>
      </c>
      <c r="CV227" s="10">
        <v>4</v>
      </c>
      <c r="CW227" s="5">
        <v>5</v>
      </c>
      <c r="CX227" s="10">
        <v>4</v>
      </c>
      <c r="CY227" s="5">
        <v>5</v>
      </c>
      <c r="CZ227" s="10">
        <v>3</v>
      </c>
      <c r="DA227" s="5">
        <v>2</v>
      </c>
      <c r="DB227" s="10">
        <v>1</v>
      </c>
      <c r="DC227" s="5">
        <v>2</v>
      </c>
      <c r="DD227" s="21">
        <v>3</v>
      </c>
      <c r="DE227" s="21">
        <v>4.25</v>
      </c>
      <c r="DF227" s="21">
        <f t="shared" si="38"/>
        <v>1.25</v>
      </c>
      <c r="DG227" s="21" t="str">
        <f t="shared" si="39"/>
        <v>Y</v>
      </c>
      <c r="DH227">
        <v>363</v>
      </c>
      <c r="DI227" s="3">
        <v>44436.268750000003</v>
      </c>
    </row>
    <row r="228" spans="1:113" x14ac:dyDescent="0.35">
      <c r="A228" s="5" t="s">
        <v>1193</v>
      </c>
      <c r="B228" t="s">
        <v>498</v>
      </c>
      <c r="C228" t="s">
        <v>715</v>
      </c>
      <c r="D228" t="s">
        <v>56</v>
      </c>
      <c r="E228" s="6" t="s">
        <v>52</v>
      </c>
      <c r="F228" s="6" t="s">
        <v>77</v>
      </c>
      <c r="G228" s="6" t="s">
        <v>58</v>
      </c>
      <c r="H228" s="6" t="s">
        <v>74</v>
      </c>
      <c r="I228" s="6" t="s">
        <v>968</v>
      </c>
      <c r="J228" s="10">
        <v>3</v>
      </c>
      <c r="K228" s="5">
        <v>3</v>
      </c>
      <c r="L228" s="5">
        <v>3</v>
      </c>
      <c r="M228" s="5">
        <v>3</v>
      </c>
      <c r="N228" s="10">
        <v>3</v>
      </c>
      <c r="O228" s="5">
        <v>3</v>
      </c>
      <c r="P228" s="10">
        <v>3</v>
      </c>
      <c r="Q228" s="5">
        <v>4</v>
      </c>
      <c r="R228" s="10">
        <v>3</v>
      </c>
      <c r="S228" s="5">
        <v>4</v>
      </c>
      <c r="T228" s="10">
        <v>4</v>
      </c>
      <c r="U228" s="5">
        <v>4</v>
      </c>
      <c r="V228" s="10">
        <v>4</v>
      </c>
      <c r="W228" s="5">
        <v>3</v>
      </c>
      <c r="X228" s="10">
        <v>3</v>
      </c>
      <c r="Y228" s="5">
        <v>4</v>
      </c>
      <c r="Z228" s="10">
        <v>4</v>
      </c>
      <c r="AA228" s="5">
        <v>4</v>
      </c>
      <c r="AB228" s="10">
        <v>3</v>
      </c>
      <c r="AC228" s="5">
        <v>3</v>
      </c>
      <c r="AD228" s="10">
        <v>4</v>
      </c>
      <c r="AE228" s="5">
        <v>3</v>
      </c>
      <c r="AF228" s="10">
        <v>3</v>
      </c>
      <c r="AG228" s="5">
        <v>3</v>
      </c>
      <c r="AH228" s="10">
        <v>3</v>
      </c>
      <c r="AI228" s="5">
        <v>3</v>
      </c>
      <c r="AJ228" s="10">
        <v>4</v>
      </c>
      <c r="AK228" s="5">
        <v>5</v>
      </c>
      <c r="AL228" s="10">
        <v>4</v>
      </c>
      <c r="AM228" s="5">
        <v>3</v>
      </c>
      <c r="AN228" s="10">
        <v>3</v>
      </c>
      <c r="AO228" s="5">
        <v>3</v>
      </c>
      <c r="AP228" s="10">
        <v>4</v>
      </c>
      <c r="AQ228" s="5">
        <v>3</v>
      </c>
      <c r="AR228" s="10">
        <v>3</v>
      </c>
      <c r="AS228" s="5">
        <v>3</v>
      </c>
      <c r="AT228" s="21">
        <v>3.4375</v>
      </c>
      <c r="AU228" s="21">
        <v>3.4375</v>
      </c>
      <c r="AV228" s="21">
        <f t="shared" si="30"/>
        <v>0</v>
      </c>
      <c r="AW228" s="21" t="str">
        <f t="shared" si="31"/>
        <v>N</v>
      </c>
      <c r="AX228" s="10">
        <v>5</v>
      </c>
      <c r="AY228" s="5">
        <v>5</v>
      </c>
      <c r="AZ228" s="10">
        <v>3</v>
      </c>
      <c r="BA228" s="5">
        <v>3</v>
      </c>
      <c r="BB228" s="10">
        <v>3</v>
      </c>
      <c r="BC228" s="5">
        <v>3</v>
      </c>
      <c r="BD228" s="10">
        <v>3</v>
      </c>
      <c r="BE228" s="5">
        <v>3</v>
      </c>
      <c r="BF228" s="10">
        <v>4</v>
      </c>
      <c r="BG228" s="5">
        <v>4</v>
      </c>
      <c r="BH228" s="21">
        <v>3.6</v>
      </c>
      <c r="BI228" s="21">
        <v>3.6</v>
      </c>
      <c r="BJ228" s="21">
        <f t="shared" si="32"/>
        <v>0</v>
      </c>
      <c r="BK228" s="21" t="str">
        <f t="shared" si="33"/>
        <v>N</v>
      </c>
      <c r="BL228" s="10">
        <v>4</v>
      </c>
      <c r="BM228" s="5">
        <v>4</v>
      </c>
      <c r="BN228" s="10">
        <v>4</v>
      </c>
      <c r="BO228" s="5">
        <v>4</v>
      </c>
      <c r="BP228" s="10">
        <v>4</v>
      </c>
      <c r="BQ228" s="5">
        <v>4</v>
      </c>
      <c r="BR228" s="10">
        <v>5</v>
      </c>
      <c r="BS228" s="5">
        <v>5</v>
      </c>
      <c r="BT228" s="10">
        <v>3</v>
      </c>
      <c r="BU228" s="5">
        <v>3</v>
      </c>
      <c r="BV228" s="10">
        <v>4</v>
      </c>
      <c r="BW228" s="5">
        <v>4</v>
      </c>
      <c r="BX228" s="10">
        <v>4</v>
      </c>
      <c r="BY228" s="5">
        <v>4</v>
      </c>
      <c r="BZ228" s="10">
        <v>4</v>
      </c>
      <c r="CA228" s="5">
        <v>4</v>
      </c>
      <c r="CB228" s="10">
        <v>4</v>
      </c>
      <c r="CC228" s="5">
        <v>4</v>
      </c>
      <c r="CD228" s="10">
        <v>4</v>
      </c>
      <c r="CE228" s="5">
        <v>4</v>
      </c>
      <c r="CF228" s="21">
        <v>4</v>
      </c>
      <c r="CG228" s="21">
        <v>4</v>
      </c>
      <c r="CH228" s="21">
        <f t="shared" si="34"/>
        <v>0</v>
      </c>
      <c r="CI228" s="21" t="str">
        <f t="shared" si="35"/>
        <v>N</v>
      </c>
      <c r="CJ228" s="10">
        <v>1</v>
      </c>
      <c r="CK228" s="5">
        <v>3</v>
      </c>
      <c r="CL228" s="10">
        <v>5</v>
      </c>
      <c r="CM228" s="5">
        <v>5</v>
      </c>
      <c r="CN228" s="10">
        <v>4</v>
      </c>
      <c r="CO228" s="5">
        <v>3</v>
      </c>
      <c r="CP228" s="10">
        <v>4</v>
      </c>
      <c r="CQ228" s="5">
        <v>3</v>
      </c>
      <c r="CR228" s="21">
        <v>3.5</v>
      </c>
      <c r="CS228" s="21">
        <v>3.5</v>
      </c>
      <c r="CT228" s="21">
        <f t="shared" si="36"/>
        <v>0</v>
      </c>
      <c r="CU228" s="21" t="str">
        <f t="shared" si="37"/>
        <v>N</v>
      </c>
      <c r="CV228" s="10">
        <v>5</v>
      </c>
      <c r="CW228" s="5">
        <v>5</v>
      </c>
      <c r="CX228" s="10">
        <v>5</v>
      </c>
      <c r="CY228" s="5">
        <v>5</v>
      </c>
      <c r="CZ228" s="10">
        <v>5</v>
      </c>
      <c r="DA228" s="5">
        <v>5</v>
      </c>
      <c r="DB228" s="10">
        <v>2</v>
      </c>
      <c r="DC228" s="5">
        <v>5</v>
      </c>
      <c r="DD228" s="21">
        <v>4.25</v>
      </c>
      <c r="DE228" s="21">
        <v>4.75</v>
      </c>
      <c r="DF228" s="21">
        <f t="shared" si="38"/>
        <v>0.5</v>
      </c>
      <c r="DG228" s="21" t="str">
        <f t="shared" si="39"/>
        <v>Y</v>
      </c>
      <c r="DH228">
        <v>728</v>
      </c>
      <c r="DI228" s="3">
        <v>44438.273611111108</v>
      </c>
    </row>
    <row r="229" spans="1:113" x14ac:dyDescent="0.35">
      <c r="A229" s="5" t="s">
        <v>1194</v>
      </c>
      <c r="B229" t="s">
        <v>498</v>
      </c>
      <c r="C229" t="s">
        <v>715</v>
      </c>
      <c r="D229" t="s">
        <v>63</v>
      </c>
      <c r="E229" s="6" t="s">
        <v>58</v>
      </c>
      <c r="F229" s="6" t="s">
        <v>73</v>
      </c>
      <c r="G229" s="6" t="s">
        <v>58</v>
      </c>
      <c r="H229" s="6" t="s">
        <v>74</v>
      </c>
      <c r="I229" s="6" t="s">
        <v>968</v>
      </c>
      <c r="J229" s="10">
        <v>5</v>
      </c>
      <c r="K229" s="5">
        <v>2</v>
      </c>
      <c r="L229" s="5">
        <v>4</v>
      </c>
      <c r="M229" s="5">
        <v>4</v>
      </c>
      <c r="N229" s="10">
        <v>2</v>
      </c>
      <c r="O229" s="5">
        <v>4</v>
      </c>
      <c r="P229" s="10">
        <v>2</v>
      </c>
      <c r="Q229" s="5">
        <v>3</v>
      </c>
      <c r="R229" s="10">
        <v>2</v>
      </c>
      <c r="S229" s="5">
        <v>4</v>
      </c>
      <c r="T229" s="10">
        <v>4</v>
      </c>
      <c r="U229" s="5">
        <v>4</v>
      </c>
      <c r="V229" s="10">
        <v>4</v>
      </c>
      <c r="W229" s="5">
        <v>4</v>
      </c>
      <c r="X229" s="10">
        <v>2</v>
      </c>
      <c r="Y229" s="5">
        <v>4</v>
      </c>
      <c r="Z229" s="10">
        <v>2</v>
      </c>
      <c r="AA229" s="5">
        <v>4</v>
      </c>
      <c r="AB229" s="10">
        <v>2</v>
      </c>
      <c r="AC229" s="5">
        <v>4</v>
      </c>
      <c r="AD229" s="10">
        <v>2</v>
      </c>
      <c r="AE229" s="5">
        <v>4</v>
      </c>
      <c r="AF229" s="10">
        <v>2</v>
      </c>
      <c r="AG229" s="5">
        <v>2</v>
      </c>
      <c r="AH229" s="10">
        <v>2</v>
      </c>
      <c r="AI229" s="5">
        <v>2</v>
      </c>
      <c r="AJ229" s="10">
        <v>4</v>
      </c>
      <c r="AK229" s="5">
        <v>4</v>
      </c>
      <c r="AL229" s="10">
        <v>2</v>
      </c>
      <c r="AM229" s="5">
        <v>4</v>
      </c>
      <c r="AN229" s="10">
        <v>2</v>
      </c>
      <c r="AO229" s="5">
        <v>4</v>
      </c>
      <c r="AP229" s="10">
        <v>2</v>
      </c>
      <c r="AQ229" s="5">
        <v>4</v>
      </c>
      <c r="AR229" s="10">
        <v>2</v>
      </c>
      <c r="AS229" s="5">
        <v>2</v>
      </c>
      <c r="AT229" s="21">
        <v>2.375</v>
      </c>
      <c r="AU229" s="21">
        <v>3.5625</v>
      </c>
      <c r="AV229" s="21">
        <f t="shared" si="30"/>
        <v>1.1875</v>
      </c>
      <c r="AW229" s="21" t="str">
        <f t="shared" si="31"/>
        <v>Y</v>
      </c>
      <c r="AX229" s="10">
        <v>4</v>
      </c>
      <c r="AY229" s="5">
        <v>4</v>
      </c>
      <c r="AZ229" s="10">
        <v>3</v>
      </c>
      <c r="BA229" s="5">
        <v>2</v>
      </c>
      <c r="BB229" s="10">
        <v>2</v>
      </c>
      <c r="BC229" s="5">
        <v>4</v>
      </c>
      <c r="BD229" s="10">
        <v>4</v>
      </c>
      <c r="BE229" s="5">
        <v>2</v>
      </c>
      <c r="BF229" s="10">
        <v>2</v>
      </c>
      <c r="BG229" s="5">
        <v>4</v>
      </c>
      <c r="BH229" s="21">
        <v>3</v>
      </c>
      <c r="BI229" s="21">
        <v>3.2</v>
      </c>
      <c r="BJ229" s="21">
        <f t="shared" si="32"/>
        <v>0.20000000000000018</v>
      </c>
      <c r="BK229" s="21" t="str">
        <f t="shared" si="33"/>
        <v>Y</v>
      </c>
      <c r="BL229" s="10">
        <v>4</v>
      </c>
      <c r="BM229" s="5">
        <v>5</v>
      </c>
      <c r="BN229" s="10">
        <v>4</v>
      </c>
      <c r="BO229" s="5">
        <v>4</v>
      </c>
      <c r="BP229" s="10">
        <v>4</v>
      </c>
      <c r="BQ229" s="5">
        <v>4</v>
      </c>
      <c r="BR229" s="10">
        <v>4</v>
      </c>
      <c r="BS229" s="5">
        <v>5</v>
      </c>
      <c r="BT229" s="10">
        <v>3</v>
      </c>
      <c r="BU229" s="5">
        <v>2</v>
      </c>
      <c r="BV229" s="10">
        <v>4</v>
      </c>
      <c r="BW229" s="5">
        <v>4</v>
      </c>
      <c r="BX229" s="10">
        <v>4</v>
      </c>
      <c r="BY229" s="5">
        <v>4</v>
      </c>
      <c r="BZ229" s="10">
        <v>3</v>
      </c>
      <c r="CA229" s="5">
        <v>4</v>
      </c>
      <c r="CB229" s="10">
        <v>4</v>
      </c>
      <c r="CC229" s="5">
        <v>4</v>
      </c>
      <c r="CD229" s="10">
        <v>3</v>
      </c>
      <c r="CE229" s="5">
        <v>4</v>
      </c>
      <c r="CF229" s="21">
        <v>3.7</v>
      </c>
      <c r="CG229" s="21">
        <v>3.9</v>
      </c>
      <c r="CH229" s="21">
        <f t="shared" si="34"/>
        <v>0.19999999999999973</v>
      </c>
      <c r="CI229" s="21" t="str">
        <f t="shared" si="35"/>
        <v>Y</v>
      </c>
      <c r="CJ229" s="10">
        <v>1</v>
      </c>
      <c r="CK229" s="5">
        <v>4</v>
      </c>
      <c r="CL229" s="10">
        <v>3</v>
      </c>
      <c r="CM229" s="5">
        <v>4</v>
      </c>
      <c r="CN229" s="10">
        <v>3</v>
      </c>
      <c r="CO229" s="5">
        <v>4</v>
      </c>
      <c r="CP229" s="10">
        <v>2</v>
      </c>
      <c r="CQ229" s="5">
        <v>4</v>
      </c>
      <c r="CR229" s="21">
        <v>2.25</v>
      </c>
      <c r="CS229" s="21">
        <v>4</v>
      </c>
      <c r="CT229" s="21">
        <f t="shared" si="36"/>
        <v>1.75</v>
      </c>
      <c r="CU229" s="21" t="str">
        <f t="shared" si="37"/>
        <v>Y</v>
      </c>
      <c r="CV229" s="10">
        <v>4</v>
      </c>
      <c r="CW229" s="5">
        <v>4</v>
      </c>
      <c r="CX229" s="10">
        <v>4</v>
      </c>
      <c r="CY229" s="5">
        <v>5</v>
      </c>
      <c r="CZ229" s="10">
        <v>4</v>
      </c>
      <c r="DA229" s="5">
        <v>5</v>
      </c>
      <c r="DB229" s="10">
        <v>4</v>
      </c>
      <c r="DC229" s="5">
        <v>4</v>
      </c>
      <c r="DD229" s="21">
        <v>4</v>
      </c>
      <c r="DE229" s="21">
        <v>4.25</v>
      </c>
      <c r="DF229" s="21">
        <f t="shared" si="38"/>
        <v>0.25</v>
      </c>
      <c r="DG229" s="21" t="str">
        <f t="shared" si="39"/>
        <v>Y</v>
      </c>
      <c r="DH229">
        <v>417</v>
      </c>
      <c r="DI229" s="3">
        <v>44436.591666666667</v>
      </c>
    </row>
    <row r="230" spans="1:113" x14ac:dyDescent="0.35">
      <c r="A230" s="5" t="s">
        <v>1195</v>
      </c>
      <c r="B230" t="s">
        <v>465</v>
      </c>
      <c r="C230" t="s">
        <v>705</v>
      </c>
      <c r="D230" t="s">
        <v>63</v>
      </c>
      <c r="E230" s="6" t="s">
        <v>58</v>
      </c>
      <c r="F230" s="6" t="s">
        <v>73</v>
      </c>
      <c r="G230" s="6" t="s">
        <v>58</v>
      </c>
      <c r="H230" s="6" t="s">
        <v>59</v>
      </c>
      <c r="I230" s="6" t="s">
        <v>968</v>
      </c>
      <c r="J230" s="10">
        <v>7</v>
      </c>
      <c r="K230" s="5">
        <v>4</v>
      </c>
      <c r="L230" s="5">
        <v>4</v>
      </c>
      <c r="M230" s="5">
        <v>4</v>
      </c>
      <c r="N230" s="10">
        <v>4</v>
      </c>
      <c r="O230" s="5">
        <v>5</v>
      </c>
      <c r="P230" s="10">
        <v>5</v>
      </c>
      <c r="Q230" s="5">
        <v>5</v>
      </c>
      <c r="R230" s="10">
        <v>5</v>
      </c>
      <c r="S230" s="5">
        <v>5</v>
      </c>
      <c r="T230" s="10">
        <v>3</v>
      </c>
      <c r="U230" s="5">
        <v>3</v>
      </c>
      <c r="V230" s="10">
        <v>3</v>
      </c>
      <c r="W230" s="5">
        <v>3</v>
      </c>
      <c r="X230" s="10">
        <v>3</v>
      </c>
      <c r="Y230" s="5">
        <v>3</v>
      </c>
      <c r="Z230" s="10">
        <v>5</v>
      </c>
      <c r="AA230" s="5">
        <v>5</v>
      </c>
      <c r="AB230" s="10">
        <v>2</v>
      </c>
      <c r="AC230" s="5">
        <v>2</v>
      </c>
      <c r="AD230" s="10">
        <v>4</v>
      </c>
      <c r="AE230" s="5">
        <v>3</v>
      </c>
      <c r="AF230" s="10">
        <v>3</v>
      </c>
      <c r="AG230" s="5">
        <v>3</v>
      </c>
      <c r="AH230" s="10">
        <v>3</v>
      </c>
      <c r="AI230" s="5">
        <v>3</v>
      </c>
      <c r="AJ230" s="10">
        <v>5</v>
      </c>
      <c r="AK230" s="5">
        <v>3</v>
      </c>
      <c r="AL230" s="10">
        <v>5</v>
      </c>
      <c r="AM230" s="5">
        <v>5</v>
      </c>
      <c r="AN230" s="10">
        <v>5</v>
      </c>
      <c r="AO230" s="5">
        <v>4</v>
      </c>
      <c r="AP230" s="10">
        <v>5</v>
      </c>
      <c r="AQ230" s="5">
        <v>3</v>
      </c>
      <c r="AR230" s="10">
        <v>3</v>
      </c>
      <c r="AS230" s="5">
        <v>3</v>
      </c>
      <c r="AT230" s="21">
        <v>3.9375</v>
      </c>
      <c r="AU230" s="21">
        <v>3.625</v>
      </c>
      <c r="AV230" s="21">
        <f t="shared" si="30"/>
        <v>-0.3125</v>
      </c>
      <c r="AW230" s="21" t="str">
        <f t="shared" si="31"/>
        <v>N</v>
      </c>
      <c r="AX230" s="10">
        <v>3</v>
      </c>
      <c r="AY230" s="5">
        <v>3</v>
      </c>
      <c r="AZ230" s="10">
        <v>3</v>
      </c>
      <c r="BA230" s="5">
        <v>3</v>
      </c>
      <c r="BB230" s="10">
        <v>3</v>
      </c>
      <c r="BC230" s="5">
        <v>2</v>
      </c>
      <c r="BD230" s="10">
        <v>3</v>
      </c>
      <c r="BE230" s="5">
        <v>3</v>
      </c>
      <c r="BF230" s="10">
        <v>4</v>
      </c>
      <c r="BG230" s="5">
        <v>4</v>
      </c>
      <c r="BH230" s="21">
        <v>3.2</v>
      </c>
      <c r="BI230" s="21">
        <v>3</v>
      </c>
      <c r="BJ230" s="21">
        <f t="shared" si="32"/>
        <v>-0.20000000000000018</v>
      </c>
      <c r="BK230" s="21" t="str">
        <f t="shared" si="33"/>
        <v>N</v>
      </c>
      <c r="BL230" s="10">
        <v>4</v>
      </c>
      <c r="BM230" s="5">
        <v>4</v>
      </c>
      <c r="BN230" s="10">
        <v>4</v>
      </c>
      <c r="BO230" s="5">
        <v>5</v>
      </c>
      <c r="BP230" s="10">
        <v>4</v>
      </c>
      <c r="BQ230" s="5">
        <v>4</v>
      </c>
      <c r="BR230" s="10">
        <v>3</v>
      </c>
      <c r="BS230" s="5">
        <v>3</v>
      </c>
      <c r="BT230" s="10">
        <v>4</v>
      </c>
      <c r="BU230" s="5">
        <v>4</v>
      </c>
      <c r="BV230" s="10">
        <v>5</v>
      </c>
      <c r="BW230" s="5">
        <v>4</v>
      </c>
      <c r="BX230" s="10">
        <v>4</v>
      </c>
      <c r="BY230" s="5">
        <v>4</v>
      </c>
      <c r="BZ230" s="10">
        <v>4</v>
      </c>
      <c r="CA230" s="5">
        <v>4</v>
      </c>
      <c r="CB230" s="10">
        <v>4</v>
      </c>
      <c r="CC230" s="5">
        <v>4</v>
      </c>
      <c r="CD230" s="10">
        <v>4</v>
      </c>
      <c r="CE230" s="5">
        <v>4</v>
      </c>
      <c r="CF230" s="21">
        <v>4</v>
      </c>
      <c r="CG230" s="21">
        <v>4</v>
      </c>
      <c r="CH230" s="21">
        <f t="shared" si="34"/>
        <v>0</v>
      </c>
      <c r="CI230" s="21" t="str">
        <f t="shared" si="35"/>
        <v>N</v>
      </c>
      <c r="CJ230" s="10">
        <v>4</v>
      </c>
      <c r="CK230" s="5">
        <v>5</v>
      </c>
      <c r="CL230" s="10">
        <v>4</v>
      </c>
      <c r="CM230" s="5">
        <v>5</v>
      </c>
      <c r="CN230" s="10">
        <v>3</v>
      </c>
      <c r="CO230" s="5">
        <v>4</v>
      </c>
      <c r="CP230" s="10">
        <v>5</v>
      </c>
      <c r="CQ230" s="5">
        <v>4</v>
      </c>
      <c r="CR230" s="21">
        <v>4</v>
      </c>
      <c r="CS230" s="21">
        <v>4.5</v>
      </c>
      <c r="CT230" s="21">
        <f t="shared" si="36"/>
        <v>0.5</v>
      </c>
      <c r="CU230" s="21" t="str">
        <f t="shared" si="37"/>
        <v>Y</v>
      </c>
      <c r="CV230" s="10">
        <v>3</v>
      </c>
      <c r="CW230" s="5">
        <v>3</v>
      </c>
      <c r="CX230" s="10">
        <v>3</v>
      </c>
      <c r="CY230" s="5">
        <v>3</v>
      </c>
      <c r="CZ230" s="10">
        <v>3</v>
      </c>
      <c r="DA230" s="5">
        <v>3</v>
      </c>
      <c r="DB230" s="10">
        <v>3</v>
      </c>
      <c r="DC230" s="5">
        <v>3</v>
      </c>
      <c r="DD230" s="21">
        <v>3</v>
      </c>
      <c r="DE230" s="21">
        <v>3.25</v>
      </c>
      <c r="DF230" s="21">
        <f t="shared" si="38"/>
        <v>0.25</v>
      </c>
      <c r="DG230" s="21" t="str">
        <f t="shared" si="39"/>
        <v>Y</v>
      </c>
      <c r="DH230">
        <v>86</v>
      </c>
      <c r="DI230" s="3">
        <v>44393.263888888891</v>
      </c>
    </row>
    <row r="231" spans="1:113" x14ac:dyDescent="0.35">
      <c r="A231" s="5" t="s">
        <v>1196</v>
      </c>
      <c r="B231" t="s">
        <v>465</v>
      </c>
      <c r="C231" t="s">
        <v>703</v>
      </c>
      <c r="D231" t="s">
        <v>63</v>
      </c>
      <c r="E231" s="6" t="s">
        <v>52</v>
      </c>
      <c r="F231" s="6" t="s">
        <v>601</v>
      </c>
      <c r="G231" s="6" t="s">
        <v>58</v>
      </c>
      <c r="H231" s="6" t="s">
        <v>80</v>
      </c>
      <c r="I231" s="6" t="s">
        <v>968</v>
      </c>
      <c r="J231" s="10">
        <v>6</v>
      </c>
      <c r="K231" s="5">
        <v>4</v>
      </c>
      <c r="L231" s="5">
        <v>4</v>
      </c>
      <c r="M231" s="5">
        <v>4</v>
      </c>
      <c r="N231" s="10">
        <v>3</v>
      </c>
      <c r="O231" s="5">
        <v>2</v>
      </c>
      <c r="P231" s="10">
        <v>2</v>
      </c>
      <c r="Q231" s="5">
        <v>4</v>
      </c>
      <c r="R231" s="10">
        <v>2</v>
      </c>
      <c r="S231" s="5">
        <v>4</v>
      </c>
      <c r="T231" s="10">
        <v>3</v>
      </c>
      <c r="U231" s="5">
        <v>4</v>
      </c>
      <c r="V231" s="10">
        <v>4</v>
      </c>
      <c r="W231" s="5">
        <v>5</v>
      </c>
      <c r="X231" s="10">
        <v>4</v>
      </c>
      <c r="Y231" s="5">
        <v>4</v>
      </c>
      <c r="Z231" s="10">
        <v>3</v>
      </c>
      <c r="AA231" s="5">
        <v>4</v>
      </c>
      <c r="AB231" s="10">
        <v>4</v>
      </c>
      <c r="AC231" s="5">
        <v>5</v>
      </c>
      <c r="AD231" s="10">
        <v>4</v>
      </c>
      <c r="AE231" s="5">
        <v>4</v>
      </c>
      <c r="AF231" s="10">
        <v>4</v>
      </c>
      <c r="AG231" s="5">
        <v>4</v>
      </c>
      <c r="AH231" s="10">
        <v>3</v>
      </c>
      <c r="AI231" s="5">
        <v>5</v>
      </c>
      <c r="AJ231" s="10">
        <v>4</v>
      </c>
      <c r="AK231" s="5">
        <v>4</v>
      </c>
      <c r="AL231" s="10">
        <v>2</v>
      </c>
      <c r="AM231" s="5">
        <v>3</v>
      </c>
      <c r="AN231" s="10">
        <v>2</v>
      </c>
      <c r="AO231" s="5">
        <v>4</v>
      </c>
      <c r="AP231" s="10">
        <v>3</v>
      </c>
      <c r="AQ231" s="5">
        <v>4</v>
      </c>
      <c r="AR231" s="10">
        <v>2</v>
      </c>
      <c r="AS231" s="5">
        <v>2</v>
      </c>
      <c r="AT231" s="21">
        <v>3.0625</v>
      </c>
      <c r="AU231" s="21">
        <v>3.875</v>
      </c>
      <c r="AV231" s="21">
        <f t="shared" si="30"/>
        <v>0.8125</v>
      </c>
      <c r="AW231" s="21" t="str">
        <f t="shared" si="31"/>
        <v>Y</v>
      </c>
      <c r="AX231" s="10">
        <v>2</v>
      </c>
      <c r="AY231" s="5">
        <v>5</v>
      </c>
      <c r="AZ231" s="10">
        <v>4</v>
      </c>
      <c r="BA231" s="5">
        <v>2</v>
      </c>
      <c r="BB231" s="10">
        <v>4</v>
      </c>
      <c r="BC231" s="5">
        <v>4</v>
      </c>
      <c r="BD231" s="10">
        <v>2</v>
      </c>
      <c r="BE231" s="5">
        <v>2</v>
      </c>
      <c r="BF231" s="10">
        <v>2</v>
      </c>
      <c r="BG231" s="5">
        <v>4</v>
      </c>
      <c r="BH231" s="21">
        <v>2.8</v>
      </c>
      <c r="BI231" s="21">
        <v>3.4</v>
      </c>
      <c r="BJ231" s="21">
        <f t="shared" si="32"/>
        <v>0.60000000000000009</v>
      </c>
      <c r="BK231" s="21" t="str">
        <f t="shared" si="33"/>
        <v>Y</v>
      </c>
      <c r="BL231" s="10">
        <v>4</v>
      </c>
      <c r="BM231" s="5">
        <v>1</v>
      </c>
      <c r="BN231" s="10">
        <v>5</v>
      </c>
      <c r="BO231" s="5">
        <v>4</v>
      </c>
      <c r="BP231" s="10">
        <v>4</v>
      </c>
      <c r="BQ231" s="5">
        <v>5</v>
      </c>
      <c r="BR231" s="10">
        <v>5</v>
      </c>
      <c r="BS231" s="5">
        <v>5</v>
      </c>
      <c r="BT231" s="10">
        <v>3</v>
      </c>
      <c r="BU231" s="5">
        <v>4</v>
      </c>
      <c r="BV231" s="10">
        <v>3</v>
      </c>
      <c r="BW231" s="5">
        <v>5</v>
      </c>
      <c r="BX231" s="10">
        <v>4</v>
      </c>
      <c r="BY231" s="5">
        <v>5</v>
      </c>
      <c r="BZ231" s="10">
        <v>4</v>
      </c>
      <c r="CA231" s="5">
        <v>4</v>
      </c>
      <c r="CB231" s="10">
        <v>4</v>
      </c>
      <c r="CC231" s="5">
        <v>5</v>
      </c>
      <c r="CD231" s="10">
        <v>3</v>
      </c>
      <c r="CE231" s="5">
        <v>4</v>
      </c>
      <c r="CF231" s="21">
        <v>3.9</v>
      </c>
      <c r="CG231" s="21">
        <v>4.0999999999999996</v>
      </c>
      <c r="CH231" s="21">
        <f t="shared" si="34"/>
        <v>0.19999999999999973</v>
      </c>
      <c r="CI231" s="21" t="str">
        <f t="shared" si="35"/>
        <v>Y</v>
      </c>
      <c r="CJ231" s="10">
        <v>4</v>
      </c>
      <c r="CK231" s="5">
        <v>5</v>
      </c>
      <c r="CL231" s="10">
        <v>2</v>
      </c>
      <c r="CM231" s="5">
        <v>4</v>
      </c>
      <c r="CN231" s="10">
        <v>2</v>
      </c>
      <c r="CO231" s="5">
        <v>4</v>
      </c>
      <c r="CP231" s="10">
        <v>3</v>
      </c>
      <c r="CQ231" s="5">
        <v>5</v>
      </c>
      <c r="CR231" s="21">
        <v>2.75</v>
      </c>
      <c r="CS231" s="21">
        <v>4.5</v>
      </c>
      <c r="CT231" s="21">
        <f t="shared" si="36"/>
        <v>1.75</v>
      </c>
      <c r="CU231" s="21" t="str">
        <f t="shared" si="37"/>
        <v>Y</v>
      </c>
      <c r="CV231" s="10">
        <v>2</v>
      </c>
      <c r="CW231" s="5">
        <v>2</v>
      </c>
      <c r="CX231" s="10">
        <v>5</v>
      </c>
      <c r="CY231" s="5">
        <v>5</v>
      </c>
      <c r="CZ231" s="10">
        <v>4</v>
      </c>
      <c r="DA231" s="5">
        <v>5</v>
      </c>
      <c r="DB231" s="10">
        <v>5</v>
      </c>
      <c r="DC231" s="5">
        <v>4</v>
      </c>
      <c r="DD231" s="21">
        <v>4</v>
      </c>
      <c r="DE231" s="21">
        <v>3.5</v>
      </c>
      <c r="DF231" s="21">
        <f t="shared" si="38"/>
        <v>-0.5</v>
      </c>
      <c r="DG231" s="21" t="str">
        <f t="shared" si="39"/>
        <v>N</v>
      </c>
      <c r="DH231">
        <v>190</v>
      </c>
      <c r="DI231" s="3">
        <v>44415.055555555555</v>
      </c>
    </row>
    <row r="232" spans="1:113" x14ac:dyDescent="0.35">
      <c r="A232" s="5" t="s">
        <v>1197</v>
      </c>
      <c r="B232" t="s">
        <v>465</v>
      </c>
      <c r="C232" t="s">
        <v>702</v>
      </c>
      <c r="D232" t="s">
        <v>63</v>
      </c>
      <c r="E232" s="6" t="s">
        <v>52</v>
      </c>
      <c r="F232" s="6" t="s">
        <v>601</v>
      </c>
      <c r="G232" s="6" t="s">
        <v>58</v>
      </c>
      <c r="H232" s="6" t="s">
        <v>80</v>
      </c>
      <c r="I232" s="6" t="s">
        <v>968</v>
      </c>
      <c r="J232" s="10">
        <v>7</v>
      </c>
      <c r="K232" s="5">
        <v>5</v>
      </c>
      <c r="L232" s="5">
        <v>5</v>
      </c>
      <c r="M232" s="5">
        <v>5</v>
      </c>
      <c r="N232" s="10">
        <v>3</v>
      </c>
      <c r="O232" s="5">
        <v>2</v>
      </c>
      <c r="P232" s="10">
        <v>2</v>
      </c>
      <c r="Q232" s="5">
        <v>2</v>
      </c>
      <c r="R232" s="10">
        <v>2</v>
      </c>
      <c r="S232" s="5">
        <v>2</v>
      </c>
      <c r="T232" s="10">
        <v>3</v>
      </c>
      <c r="U232" s="5">
        <v>2</v>
      </c>
      <c r="V232" s="10">
        <v>4</v>
      </c>
      <c r="W232" s="5">
        <v>2</v>
      </c>
      <c r="X232" s="10">
        <v>4</v>
      </c>
      <c r="Y232" s="5">
        <v>2</v>
      </c>
      <c r="Z232" s="10">
        <v>3</v>
      </c>
      <c r="AA232" s="5">
        <v>2</v>
      </c>
      <c r="AB232" s="10">
        <v>4</v>
      </c>
      <c r="AC232" s="5">
        <v>2</v>
      </c>
      <c r="AD232" s="10">
        <v>4</v>
      </c>
      <c r="AE232" s="5">
        <v>2</v>
      </c>
      <c r="AF232" s="10">
        <v>4</v>
      </c>
      <c r="AG232" s="5">
        <v>2</v>
      </c>
      <c r="AH232" s="10">
        <v>3</v>
      </c>
      <c r="AI232" s="5">
        <v>2</v>
      </c>
      <c r="AJ232" s="10">
        <v>4</v>
      </c>
      <c r="AK232" s="5">
        <v>2</v>
      </c>
      <c r="AL232" s="10">
        <v>2</v>
      </c>
      <c r="AM232" s="5">
        <v>2</v>
      </c>
      <c r="AN232" s="10">
        <v>2</v>
      </c>
      <c r="AO232" s="5">
        <v>2</v>
      </c>
      <c r="AP232" s="10">
        <v>3</v>
      </c>
      <c r="AQ232" s="5">
        <v>2</v>
      </c>
      <c r="AR232" s="10">
        <v>2</v>
      </c>
      <c r="AS232" s="5">
        <v>2</v>
      </c>
      <c r="AT232" s="21">
        <v>3.0625</v>
      </c>
      <c r="AU232" s="21">
        <v>2</v>
      </c>
      <c r="AV232" s="21">
        <f t="shared" si="30"/>
        <v>-1.0625</v>
      </c>
      <c r="AW232" s="21" t="str">
        <f t="shared" si="31"/>
        <v>N</v>
      </c>
      <c r="AX232" s="10">
        <v>2</v>
      </c>
      <c r="AY232" s="5">
        <v>2</v>
      </c>
      <c r="AZ232" s="10">
        <v>4</v>
      </c>
      <c r="BA232" s="5">
        <v>2</v>
      </c>
      <c r="BB232" s="10">
        <v>4</v>
      </c>
      <c r="BC232" s="5">
        <v>4</v>
      </c>
      <c r="BD232" s="10">
        <v>2</v>
      </c>
      <c r="BE232" s="5">
        <v>2</v>
      </c>
      <c r="BF232" s="10">
        <v>2</v>
      </c>
      <c r="BG232" s="5">
        <v>4</v>
      </c>
      <c r="BH232" s="21">
        <v>2.8</v>
      </c>
      <c r="BI232" s="21">
        <v>2.8</v>
      </c>
      <c r="BJ232" s="21">
        <f t="shared" si="32"/>
        <v>0</v>
      </c>
      <c r="BK232" s="21" t="str">
        <f t="shared" si="33"/>
        <v>N</v>
      </c>
      <c r="BL232" s="10">
        <v>4</v>
      </c>
      <c r="BM232" s="5">
        <v>4</v>
      </c>
      <c r="BN232" s="10">
        <v>5</v>
      </c>
      <c r="BO232" s="5">
        <v>4</v>
      </c>
      <c r="BP232" s="10">
        <v>4</v>
      </c>
      <c r="BQ232" s="5">
        <v>4</v>
      </c>
      <c r="BR232" s="10">
        <v>5</v>
      </c>
      <c r="BS232" s="5">
        <v>2</v>
      </c>
      <c r="BT232" s="10">
        <v>3</v>
      </c>
      <c r="BU232" s="5">
        <v>4</v>
      </c>
      <c r="BV232" s="10">
        <v>3</v>
      </c>
      <c r="BW232" s="5">
        <v>4</v>
      </c>
      <c r="BX232" s="10">
        <v>4</v>
      </c>
      <c r="BY232" s="5">
        <v>4</v>
      </c>
      <c r="BZ232" s="10">
        <v>4</v>
      </c>
      <c r="CA232" s="5">
        <v>4</v>
      </c>
      <c r="CB232" s="10">
        <v>4</v>
      </c>
      <c r="CC232" s="5">
        <v>4</v>
      </c>
      <c r="CD232" s="10">
        <v>3</v>
      </c>
      <c r="CE232" s="5">
        <v>4</v>
      </c>
      <c r="CF232" s="21">
        <v>3.9</v>
      </c>
      <c r="CG232" s="21">
        <v>3.7</v>
      </c>
      <c r="CH232" s="21">
        <f t="shared" si="34"/>
        <v>-0.19999999999999973</v>
      </c>
      <c r="CI232" s="21" t="str">
        <f t="shared" si="35"/>
        <v>N</v>
      </c>
      <c r="CJ232" s="10">
        <v>4</v>
      </c>
      <c r="CK232" s="5">
        <v>4</v>
      </c>
      <c r="CL232" s="10">
        <v>2</v>
      </c>
      <c r="CM232" s="5">
        <v>2</v>
      </c>
      <c r="CN232" s="10">
        <v>2</v>
      </c>
      <c r="CO232" s="5">
        <v>4</v>
      </c>
      <c r="CP232" s="10">
        <v>3</v>
      </c>
      <c r="CQ232" s="5">
        <v>4</v>
      </c>
      <c r="CR232" s="21">
        <v>2.75</v>
      </c>
      <c r="CS232" s="21">
        <v>3.5</v>
      </c>
      <c r="CT232" s="21">
        <f t="shared" si="36"/>
        <v>0.75</v>
      </c>
      <c r="CU232" s="21" t="str">
        <f t="shared" si="37"/>
        <v>Y</v>
      </c>
      <c r="CV232" s="10">
        <v>2</v>
      </c>
      <c r="CW232" s="5">
        <v>2</v>
      </c>
      <c r="CX232" s="10">
        <v>5</v>
      </c>
      <c r="CY232" s="5">
        <v>2</v>
      </c>
      <c r="CZ232" s="10">
        <v>4</v>
      </c>
      <c r="DA232" s="5">
        <v>2</v>
      </c>
      <c r="DB232" s="10">
        <v>5</v>
      </c>
      <c r="DC232" s="5">
        <v>2</v>
      </c>
      <c r="DD232" s="21">
        <v>4</v>
      </c>
      <c r="DE232" s="21">
        <v>2</v>
      </c>
      <c r="DF232" s="21">
        <f t="shared" si="38"/>
        <v>-2</v>
      </c>
      <c r="DG232" s="21" t="str">
        <f t="shared" si="39"/>
        <v>N</v>
      </c>
      <c r="DH232">
        <v>154</v>
      </c>
      <c r="DI232" s="3">
        <v>44403.180555555555</v>
      </c>
    </row>
    <row r="233" spans="1:113" x14ac:dyDescent="0.35">
      <c r="A233" s="5" t="s">
        <v>1198</v>
      </c>
      <c r="B233" t="s">
        <v>465</v>
      </c>
      <c r="C233" t="s">
        <v>703</v>
      </c>
      <c r="D233" t="s">
        <v>63</v>
      </c>
      <c r="E233" s="6" t="s">
        <v>52</v>
      </c>
      <c r="F233" s="6" t="s">
        <v>591</v>
      </c>
      <c r="G233" s="6" t="s">
        <v>58</v>
      </c>
      <c r="H233" s="6" t="s">
        <v>74</v>
      </c>
      <c r="I233" s="6" t="s">
        <v>968</v>
      </c>
      <c r="J233" s="10">
        <v>5</v>
      </c>
      <c r="K233" s="5">
        <v>4</v>
      </c>
      <c r="L233" s="5">
        <v>4</v>
      </c>
      <c r="M233" s="5">
        <v>4</v>
      </c>
      <c r="N233" s="10">
        <v>2</v>
      </c>
      <c r="O233" s="5">
        <v>4</v>
      </c>
      <c r="P233" s="10">
        <v>3</v>
      </c>
      <c r="Q233" s="5">
        <v>4</v>
      </c>
      <c r="R233" s="10">
        <v>3</v>
      </c>
      <c r="S233" s="5">
        <v>5</v>
      </c>
      <c r="T233" s="10">
        <v>5</v>
      </c>
      <c r="U233" s="5">
        <v>5</v>
      </c>
      <c r="V233" s="10">
        <v>3</v>
      </c>
      <c r="W233" s="5">
        <v>4</v>
      </c>
      <c r="X233" s="10">
        <v>3</v>
      </c>
      <c r="Y233" s="5">
        <v>4</v>
      </c>
      <c r="Z233" s="10">
        <v>2</v>
      </c>
      <c r="AA233" s="5">
        <v>5</v>
      </c>
      <c r="AB233" s="10">
        <v>3</v>
      </c>
      <c r="AC233" s="5">
        <v>4</v>
      </c>
      <c r="AD233" s="10">
        <v>1</v>
      </c>
      <c r="AE233" s="5">
        <v>4</v>
      </c>
      <c r="AF233" s="10">
        <v>1</v>
      </c>
      <c r="AG233" s="5">
        <v>5</v>
      </c>
      <c r="AH233" s="10">
        <v>2</v>
      </c>
      <c r="AI233" s="5">
        <v>5</v>
      </c>
      <c r="AJ233" s="10">
        <v>2</v>
      </c>
      <c r="AK233" s="5">
        <v>5</v>
      </c>
      <c r="AL233" s="10">
        <v>5</v>
      </c>
      <c r="AM233" s="5">
        <v>5</v>
      </c>
      <c r="AN233" s="10">
        <v>3</v>
      </c>
      <c r="AO233" s="5">
        <v>4</v>
      </c>
      <c r="AP233" s="10">
        <v>3</v>
      </c>
      <c r="AQ233" s="5">
        <v>5</v>
      </c>
      <c r="AR233" s="10">
        <v>4</v>
      </c>
      <c r="AS233" s="5">
        <v>5</v>
      </c>
      <c r="AT233" s="21">
        <v>2.8125</v>
      </c>
      <c r="AU233" s="21">
        <v>4.5625</v>
      </c>
      <c r="AV233" s="21">
        <f t="shared" si="30"/>
        <v>1.75</v>
      </c>
      <c r="AW233" s="21" t="str">
        <f t="shared" si="31"/>
        <v>Y</v>
      </c>
      <c r="AX233" s="10">
        <v>3</v>
      </c>
      <c r="AY233" s="5">
        <v>5</v>
      </c>
      <c r="AZ233" s="10">
        <v>3</v>
      </c>
      <c r="BA233" s="5">
        <v>4</v>
      </c>
      <c r="BB233" s="10">
        <v>4</v>
      </c>
      <c r="BC233" s="5">
        <v>4</v>
      </c>
      <c r="BD233" s="10">
        <v>2</v>
      </c>
      <c r="BE233" s="5">
        <v>4</v>
      </c>
      <c r="BF233" s="10">
        <v>4</v>
      </c>
      <c r="BG233" s="5">
        <v>5</v>
      </c>
      <c r="BH233" s="21">
        <v>3.2</v>
      </c>
      <c r="BI233" s="21">
        <v>4.4000000000000004</v>
      </c>
      <c r="BJ233" s="21">
        <f t="shared" si="32"/>
        <v>1.2000000000000002</v>
      </c>
      <c r="BK233" s="21" t="str">
        <f t="shared" si="33"/>
        <v>Y</v>
      </c>
      <c r="BL233" s="10">
        <v>5</v>
      </c>
      <c r="BM233" s="5">
        <v>5</v>
      </c>
      <c r="BN233" s="10">
        <v>5</v>
      </c>
      <c r="BO233" s="5">
        <v>5</v>
      </c>
      <c r="BP233" s="10">
        <v>4</v>
      </c>
      <c r="BQ233" s="5">
        <v>5</v>
      </c>
      <c r="BR233" s="10">
        <v>2</v>
      </c>
      <c r="BS233" s="5">
        <v>2</v>
      </c>
      <c r="BT233" s="10">
        <v>3</v>
      </c>
      <c r="BU233" s="5">
        <v>2</v>
      </c>
      <c r="BV233" s="10">
        <v>5</v>
      </c>
      <c r="BW233" s="5">
        <v>5</v>
      </c>
      <c r="BX233" s="10">
        <v>5</v>
      </c>
      <c r="BY233" s="5">
        <v>5</v>
      </c>
      <c r="BZ233" s="10">
        <v>5</v>
      </c>
      <c r="CA233" s="5">
        <v>5</v>
      </c>
      <c r="CB233" s="10">
        <v>4</v>
      </c>
      <c r="CC233" s="5">
        <v>5</v>
      </c>
      <c r="CD233" s="10">
        <v>4</v>
      </c>
      <c r="CE233" s="5">
        <v>4</v>
      </c>
      <c r="CF233" s="21">
        <v>4.2</v>
      </c>
      <c r="CG233" s="21">
        <v>4.3</v>
      </c>
      <c r="CH233" s="21">
        <f t="shared" si="34"/>
        <v>9.9999999999999645E-2</v>
      </c>
      <c r="CI233" s="21" t="str">
        <f t="shared" si="35"/>
        <v>Y</v>
      </c>
      <c r="CJ233" s="10">
        <v>4</v>
      </c>
      <c r="CK233" s="5">
        <v>5</v>
      </c>
      <c r="CL233" s="10">
        <v>3</v>
      </c>
      <c r="CM233" s="5">
        <v>3</v>
      </c>
      <c r="CN233" s="10">
        <v>3</v>
      </c>
      <c r="CO233" s="5">
        <v>5</v>
      </c>
      <c r="CP233" s="10">
        <v>3</v>
      </c>
      <c r="CQ233" s="5">
        <v>5</v>
      </c>
      <c r="CR233" s="21">
        <v>3.25</v>
      </c>
      <c r="CS233" s="21">
        <v>4.5</v>
      </c>
      <c r="CT233" s="21">
        <f t="shared" si="36"/>
        <v>1.25</v>
      </c>
      <c r="CU233" s="21" t="str">
        <f t="shared" si="37"/>
        <v>Y</v>
      </c>
      <c r="CV233" s="10">
        <v>5</v>
      </c>
      <c r="CW233" s="5">
        <v>5</v>
      </c>
      <c r="CX233" s="10">
        <v>5</v>
      </c>
      <c r="CY233" s="5">
        <v>5</v>
      </c>
      <c r="CZ233" s="10">
        <v>1</v>
      </c>
      <c r="DA233" s="5">
        <v>1</v>
      </c>
      <c r="DB233" s="10">
        <v>2</v>
      </c>
      <c r="DC233" s="5">
        <v>2</v>
      </c>
      <c r="DD233" s="21">
        <v>3.25</v>
      </c>
      <c r="DE233" s="21">
        <v>3.5</v>
      </c>
      <c r="DF233" s="21">
        <f t="shared" si="38"/>
        <v>0.25</v>
      </c>
      <c r="DG233" s="21" t="str">
        <f t="shared" si="39"/>
        <v>Y</v>
      </c>
      <c r="DH233">
        <v>204</v>
      </c>
      <c r="DI233" s="3">
        <v>44416.297222222223</v>
      </c>
    </row>
    <row r="234" spans="1:113" x14ac:dyDescent="0.35">
      <c r="A234" s="5" t="s">
        <v>1199</v>
      </c>
      <c r="B234" t="s">
        <v>465</v>
      </c>
      <c r="C234" t="s">
        <v>715</v>
      </c>
      <c r="D234" t="s">
        <v>63</v>
      </c>
      <c r="E234" s="6" t="s">
        <v>58</v>
      </c>
      <c r="F234" s="6" t="s">
        <v>73</v>
      </c>
      <c r="G234" s="6" t="s">
        <v>58</v>
      </c>
      <c r="H234" s="6" t="s">
        <v>59</v>
      </c>
      <c r="I234" s="6" t="s">
        <v>968</v>
      </c>
      <c r="J234" s="10">
        <v>8</v>
      </c>
      <c r="K234" s="5">
        <v>5</v>
      </c>
      <c r="L234" s="5">
        <v>5</v>
      </c>
      <c r="M234" s="5">
        <v>5</v>
      </c>
      <c r="N234" s="10">
        <v>5</v>
      </c>
      <c r="O234" s="5">
        <v>3</v>
      </c>
      <c r="P234" s="10">
        <v>5</v>
      </c>
      <c r="Q234" s="5">
        <v>5</v>
      </c>
      <c r="R234" s="10">
        <v>5</v>
      </c>
      <c r="S234" s="5">
        <v>5</v>
      </c>
      <c r="T234" s="10">
        <v>5</v>
      </c>
      <c r="U234" s="5">
        <v>5</v>
      </c>
      <c r="V234" s="10">
        <v>4</v>
      </c>
      <c r="W234" s="5">
        <v>3</v>
      </c>
      <c r="X234" s="10">
        <v>3</v>
      </c>
      <c r="Y234" s="5">
        <v>4</v>
      </c>
      <c r="Z234" s="10">
        <v>5</v>
      </c>
      <c r="AA234" s="5">
        <v>5</v>
      </c>
      <c r="AB234" s="10">
        <v>3</v>
      </c>
      <c r="AC234" s="5">
        <v>4</v>
      </c>
      <c r="AD234" s="10">
        <v>3</v>
      </c>
      <c r="AE234" s="5">
        <v>3</v>
      </c>
      <c r="AF234" s="10">
        <v>3</v>
      </c>
      <c r="AG234" s="5">
        <v>5</v>
      </c>
      <c r="AH234" s="10">
        <v>5</v>
      </c>
      <c r="AI234" s="5">
        <v>5</v>
      </c>
      <c r="AJ234" s="10">
        <v>5</v>
      </c>
      <c r="AK234" s="5">
        <v>5</v>
      </c>
      <c r="AL234" s="10">
        <v>5</v>
      </c>
      <c r="AM234" s="5">
        <v>5</v>
      </c>
      <c r="AN234" s="10">
        <v>5</v>
      </c>
      <c r="AO234" s="5">
        <v>5</v>
      </c>
      <c r="AP234" s="10">
        <v>5</v>
      </c>
      <c r="AQ234" s="5">
        <v>5</v>
      </c>
      <c r="AR234" s="10">
        <v>4</v>
      </c>
      <c r="AS234" s="5">
        <v>4</v>
      </c>
      <c r="AT234" s="21">
        <v>4.375</v>
      </c>
      <c r="AU234" s="21">
        <v>4.4375</v>
      </c>
      <c r="AV234" s="21">
        <f t="shared" si="30"/>
        <v>6.25E-2</v>
      </c>
      <c r="AW234" s="21" t="str">
        <f t="shared" si="31"/>
        <v>Y</v>
      </c>
      <c r="AX234" s="10">
        <v>4</v>
      </c>
      <c r="AY234" s="5">
        <v>4</v>
      </c>
      <c r="AZ234" s="10">
        <v>4</v>
      </c>
      <c r="BA234" s="5">
        <v>3</v>
      </c>
      <c r="BB234" s="10">
        <v>4</v>
      </c>
      <c r="BC234" s="5">
        <v>4</v>
      </c>
      <c r="BD234" s="10">
        <v>3</v>
      </c>
      <c r="BE234" s="5">
        <v>2</v>
      </c>
      <c r="BF234" s="10">
        <v>5</v>
      </c>
      <c r="BG234" s="5">
        <v>5</v>
      </c>
      <c r="BH234" s="21">
        <v>4</v>
      </c>
      <c r="BI234" s="21">
        <v>3.6</v>
      </c>
      <c r="BJ234" s="21">
        <f t="shared" si="32"/>
        <v>-0.39999999999999991</v>
      </c>
      <c r="BK234" s="21" t="str">
        <f t="shared" si="33"/>
        <v>N</v>
      </c>
      <c r="BL234" s="10">
        <v>4</v>
      </c>
      <c r="BM234" s="5">
        <v>5</v>
      </c>
      <c r="BN234" s="10">
        <v>4</v>
      </c>
      <c r="BO234" s="5">
        <v>4</v>
      </c>
      <c r="BP234" s="10">
        <v>5</v>
      </c>
      <c r="BQ234" s="5">
        <v>5</v>
      </c>
      <c r="BR234" s="10">
        <v>5</v>
      </c>
      <c r="BS234" s="5">
        <v>5</v>
      </c>
      <c r="BT234" s="10">
        <v>4</v>
      </c>
      <c r="BU234" s="5">
        <v>4</v>
      </c>
      <c r="BV234" s="10">
        <v>5</v>
      </c>
      <c r="BW234" s="5">
        <v>5</v>
      </c>
      <c r="BX234" s="10">
        <v>5</v>
      </c>
      <c r="BY234" s="5">
        <v>5</v>
      </c>
      <c r="BZ234" s="10">
        <v>5</v>
      </c>
      <c r="CA234" s="5">
        <v>5</v>
      </c>
      <c r="CB234" s="10">
        <v>5</v>
      </c>
      <c r="CC234" s="5">
        <v>5</v>
      </c>
      <c r="CD234" s="10">
        <v>4</v>
      </c>
      <c r="CE234" s="5">
        <v>4</v>
      </c>
      <c r="CF234" s="21">
        <v>4.5999999999999996</v>
      </c>
      <c r="CG234" s="21">
        <v>4.7</v>
      </c>
      <c r="CH234" s="21">
        <f t="shared" si="34"/>
        <v>0.10000000000000053</v>
      </c>
      <c r="CI234" s="21" t="str">
        <f t="shared" si="35"/>
        <v>Y</v>
      </c>
      <c r="CJ234" s="10">
        <v>4</v>
      </c>
      <c r="CK234" s="5">
        <v>5</v>
      </c>
      <c r="CL234" s="10">
        <v>3</v>
      </c>
      <c r="CM234" s="5">
        <v>5</v>
      </c>
      <c r="CN234" s="10">
        <v>4</v>
      </c>
      <c r="CO234" s="5">
        <v>5</v>
      </c>
      <c r="CP234" s="10">
        <v>3</v>
      </c>
      <c r="CQ234" s="5">
        <v>4</v>
      </c>
      <c r="CR234" s="21">
        <v>3.5</v>
      </c>
      <c r="CS234" s="21">
        <v>4.75</v>
      </c>
      <c r="CT234" s="21">
        <f t="shared" si="36"/>
        <v>1.25</v>
      </c>
      <c r="CU234" s="21" t="str">
        <f t="shared" si="37"/>
        <v>Y</v>
      </c>
      <c r="CV234" s="10">
        <v>5</v>
      </c>
      <c r="CW234" s="5">
        <v>5</v>
      </c>
      <c r="CX234" s="10">
        <v>5</v>
      </c>
      <c r="CY234" s="5">
        <v>5</v>
      </c>
      <c r="CZ234" s="10">
        <v>4</v>
      </c>
      <c r="DA234" s="5">
        <v>3</v>
      </c>
      <c r="DB234" s="10">
        <v>3</v>
      </c>
      <c r="DC234" s="5">
        <v>3</v>
      </c>
      <c r="DD234" s="21">
        <v>4.25</v>
      </c>
      <c r="DE234" s="21">
        <v>4</v>
      </c>
      <c r="DF234" s="21">
        <f t="shared" si="38"/>
        <v>-0.25</v>
      </c>
      <c r="DG234" s="21" t="str">
        <f t="shared" si="39"/>
        <v>N</v>
      </c>
      <c r="DH234">
        <v>201</v>
      </c>
      <c r="DI234" s="3">
        <v>44415.618750000001</v>
      </c>
    </row>
    <row r="235" spans="1:113" x14ac:dyDescent="0.35">
      <c r="A235" s="5" t="s">
        <v>1200</v>
      </c>
      <c r="B235" t="s">
        <v>465</v>
      </c>
      <c r="C235" t="s">
        <v>715</v>
      </c>
      <c r="D235" t="s">
        <v>56</v>
      </c>
      <c r="E235" s="6" t="s">
        <v>52</v>
      </c>
      <c r="F235" s="6" t="s">
        <v>64</v>
      </c>
      <c r="G235" s="6" t="s">
        <v>58</v>
      </c>
      <c r="H235" s="6" t="s">
        <v>74</v>
      </c>
      <c r="I235" s="6" t="s">
        <v>968</v>
      </c>
      <c r="J235" s="10">
        <v>4</v>
      </c>
      <c r="K235" s="5">
        <v>5</v>
      </c>
      <c r="L235" s="5">
        <v>5</v>
      </c>
      <c r="M235" s="5">
        <v>5</v>
      </c>
      <c r="N235" s="10">
        <v>3</v>
      </c>
      <c r="O235" s="5">
        <v>4</v>
      </c>
      <c r="P235" s="10">
        <v>4</v>
      </c>
      <c r="Q235" s="5">
        <v>4</v>
      </c>
      <c r="R235" s="10">
        <v>4</v>
      </c>
      <c r="S235" s="5">
        <v>5</v>
      </c>
      <c r="T235" s="10">
        <v>3</v>
      </c>
      <c r="U235" s="5">
        <v>3</v>
      </c>
      <c r="V235" s="10">
        <v>3</v>
      </c>
      <c r="W235" s="5">
        <v>3</v>
      </c>
      <c r="X235" s="10">
        <v>4</v>
      </c>
      <c r="Y235" s="5">
        <v>4</v>
      </c>
      <c r="Z235" s="10">
        <v>3</v>
      </c>
      <c r="AA235" s="5">
        <v>3</v>
      </c>
      <c r="AB235" s="10">
        <v>4</v>
      </c>
      <c r="AC235" s="5">
        <v>4</v>
      </c>
      <c r="AD235" s="10">
        <v>3</v>
      </c>
      <c r="AE235" s="5">
        <v>4</v>
      </c>
      <c r="AF235" s="10">
        <v>2</v>
      </c>
      <c r="AG235" s="5">
        <v>4</v>
      </c>
      <c r="AH235" s="10">
        <v>2</v>
      </c>
      <c r="AI235" s="5">
        <v>4</v>
      </c>
      <c r="AJ235" s="10">
        <v>5</v>
      </c>
      <c r="AK235" s="5">
        <v>5</v>
      </c>
      <c r="AL235" s="10">
        <v>5</v>
      </c>
      <c r="AM235" s="5">
        <v>5</v>
      </c>
      <c r="AN235" s="10">
        <v>3</v>
      </c>
      <c r="AO235" s="5">
        <v>4</v>
      </c>
      <c r="AP235" s="10">
        <v>5</v>
      </c>
      <c r="AQ235" s="5">
        <v>4</v>
      </c>
      <c r="AR235" s="10">
        <v>3</v>
      </c>
      <c r="AS235" s="5">
        <v>3</v>
      </c>
      <c r="AT235" s="21">
        <v>3.5</v>
      </c>
      <c r="AU235" s="21">
        <v>3.9375</v>
      </c>
      <c r="AV235" s="21">
        <f t="shared" si="30"/>
        <v>0.4375</v>
      </c>
      <c r="AW235" s="21" t="str">
        <f t="shared" si="31"/>
        <v>Y</v>
      </c>
      <c r="AX235" s="10">
        <v>5</v>
      </c>
      <c r="AY235" s="5">
        <v>5</v>
      </c>
      <c r="AZ235" s="10">
        <v>3</v>
      </c>
      <c r="BA235" s="5">
        <v>3</v>
      </c>
      <c r="BB235" s="10">
        <v>4</v>
      </c>
      <c r="BC235" s="5">
        <v>1</v>
      </c>
      <c r="BD235" s="10">
        <v>3</v>
      </c>
      <c r="BE235" s="5">
        <v>2</v>
      </c>
      <c r="BF235" s="10">
        <v>4</v>
      </c>
      <c r="BG235" s="5">
        <v>3</v>
      </c>
      <c r="BH235" s="21">
        <v>3.8</v>
      </c>
      <c r="BI235" s="21">
        <v>2.8</v>
      </c>
      <c r="BJ235" s="21">
        <f t="shared" si="32"/>
        <v>-1</v>
      </c>
      <c r="BK235" s="21" t="str">
        <f t="shared" si="33"/>
        <v>N</v>
      </c>
      <c r="BL235" s="10">
        <v>3</v>
      </c>
      <c r="BM235" s="5">
        <v>2</v>
      </c>
      <c r="BN235" s="10">
        <v>5</v>
      </c>
      <c r="BO235" s="5">
        <v>5</v>
      </c>
      <c r="BP235" s="10">
        <v>5</v>
      </c>
      <c r="BQ235" s="5">
        <v>5</v>
      </c>
      <c r="BR235" s="10">
        <v>4</v>
      </c>
      <c r="BS235" s="5">
        <v>5</v>
      </c>
      <c r="BT235" s="10">
        <v>5</v>
      </c>
      <c r="BU235" s="5">
        <v>4</v>
      </c>
      <c r="BV235" s="10">
        <v>5</v>
      </c>
      <c r="BW235" s="5">
        <v>5</v>
      </c>
      <c r="BX235" s="10">
        <v>4</v>
      </c>
      <c r="BY235" s="5">
        <v>5</v>
      </c>
      <c r="BZ235" s="10">
        <v>4</v>
      </c>
      <c r="CA235" s="5">
        <v>4</v>
      </c>
      <c r="CB235" s="10">
        <v>4</v>
      </c>
      <c r="CC235" s="5">
        <v>4</v>
      </c>
      <c r="CD235" s="10">
        <v>3</v>
      </c>
      <c r="CE235" s="5">
        <v>3</v>
      </c>
      <c r="CF235" s="21">
        <v>4.2</v>
      </c>
      <c r="CG235" s="21">
        <v>4.2</v>
      </c>
      <c r="CH235" s="21">
        <f t="shared" si="34"/>
        <v>0</v>
      </c>
      <c r="CI235" s="21" t="str">
        <f t="shared" si="35"/>
        <v>N</v>
      </c>
      <c r="CJ235" s="10">
        <v>4</v>
      </c>
      <c r="CK235" s="5">
        <v>4</v>
      </c>
      <c r="CL235" s="10">
        <v>3</v>
      </c>
      <c r="CM235" s="5">
        <v>3</v>
      </c>
      <c r="CN235" s="10">
        <v>4</v>
      </c>
      <c r="CO235" s="5">
        <v>4</v>
      </c>
      <c r="CP235" s="10">
        <v>4</v>
      </c>
      <c r="CQ235" s="5">
        <v>4</v>
      </c>
      <c r="CR235" s="21">
        <v>3.75</v>
      </c>
      <c r="CS235" s="21">
        <v>3.75</v>
      </c>
      <c r="CT235" s="21">
        <f t="shared" si="36"/>
        <v>0</v>
      </c>
      <c r="CU235" s="21" t="str">
        <f t="shared" si="37"/>
        <v>N</v>
      </c>
      <c r="CV235" s="10">
        <v>4</v>
      </c>
      <c r="CW235" s="5">
        <v>5</v>
      </c>
      <c r="CX235" s="10">
        <v>5</v>
      </c>
      <c r="CY235" s="5">
        <v>5</v>
      </c>
      <c r="CZ235" s="10">
        <v>5</v>
      </c>
      <c r="DA235" s="5">
        <v>5</v>
      </c>
      <c r="DB235" s="10">
        <v>5</v>
      </c>
      <c r="DC235" s="5">
        <v>3</v>
      </c>
      <c r="DD235" s="21">
        <v>4.75</v>
      </c>
      <c r="DE235" s="21">
        <v>4.5</v>
      </c>
      <c r="DF235" s="21">
        <f t="shared" si="38"/>
        <v>-0.25</v>
      </c>
      <c r="DG235" s="21" t="str">
        <f t="shared" si="39"/>
        <v>N</v>
      </c>
      <c r="DH235">
        <v>180</v>
      </c>
      <c r="DI235" s="3">
        <v>44411.511111111111</v>
      </c>
    </row>
    <row r="236" spans="1:113" x14ac:dyDescent="0.35">
      <c r="A236" s="5" t="s">
        <v>1201</v>
      </c>
      <c r="B236" t="s">
        <v>465</v>
      </c>
      <c r="C236" t="s">
        <v>705</v>
      </c>
      <c r="D236" t="s">
        <v>56</v>
      </c>
      <c r="E236" s="6" t="s">
        <v>58</v>
      </c>
      <c r="F236" s="6" t="s">
        <v>73</v>
      </c>
      <c r="G236" s="6" t="s">
        <v>58</v>
      </c>
      <c r="H236" s="6" t="s">
        <v>59</v>
      </c>
      <c r="I236" s="6" t="s">
        <v>968</v>
      </c>
      <c r="J236" s="10">
        <v>3</v>
      </c>
      <c r="K236" s="5">
        <v>4</v>
      </c>
      <c r="L236" s="5">
        <v>4</v>
      </c>
      <c r="M236" s="5">
        <v>3</v>
      </c>
      <c r="N236" s="10">
        <v>4</v>
      </c>
      <c r="O236" s="5">
        <v>4</v>
      </c>
      <c r="P236" s="10">
        <v>4</v>
      </c>
      <c r="Q236" s="5">
        <v>4</v>
      </c>
      <c r="R236" s="10">
        <v>5</v>
      </c>
      <c r="S236" s="5">
        <v>4</v>
      </c>
      <c r="T236" s="10">
        <v>3</v>
      </c>
      <c r="U236" s="5">
        <v>3</v>
      </c>
      <c r="V236" s="10">
        <v>4</v>
      </c>
      <c r="W236" s="5">
        <v>4</v>
      </c>
      <c r="X236" s="10">
        <v>4</v>
      </c>
      <c r="Y236" s="5">
        <v>4</v>
      </c>
      <c r="Z236" s="10">
        <v>4</v>
      </c>
      <c r="AA236" s="5">
        <v>4</v>
      </c>
      <c r="AB236" s="10">
        <v>4</v>
      </c>
      <c r="AC236" s="5">
        <v>4</v>
      </c>
      <c r="AD236" s="10">
        <v>4</v>
      </c>
      <c r="AE236" s="5">
        <v>4</v>
      </c>
      <c r="AF236" s="10">
        <v>2</v>
      </c>
      <c r="AG236" s="5">
        <v>3</v>
      </c>
      <c r="AH236" s="10">
        <v>3</v>
      </c>
      <c r="AI236" s="5">
        <v>3</v>
      </c>
      <c r="AJ236" s="10">
        <v>4</v>
      </c>
      <c r="AK236" s="5">
        <v>4</v>
      </c>
      <c r="AL236" s="10">
        <v>4</v>
      </c>
      <c r="AM236" s="5">
        <v>4</v>
      </c>
      <c r="AN236" s="10">
        <v>4</v>
      </c>
      <c r="AO236" s="5">
        <v>4</v>
      </c>
      <c r="AP236" s="10">
        <v>4</v>
      </c>
      <c r="AQ236" s="5">
        <v>4</v>
      </c>
      <c r="AR236" s="10">
        <v>3</v>
      </c>
      <c r="AS236" s="5">
        <v>3</v>
      </c>
      <c r="AT236" s="21">
        <v>3.75</v>
      </c>
      <c r="AU236" s="21">
        <v>3.75</v>
      </c>
      <c r="AV236" s="21">
        <f t="shared" si="30"/>
        <v>0</v>
      </c>
      <c r="AW236" s="21" t="str">
        <f t="shared" si="31"/>
        <v>N</v>
      </c>
      <c r="AX236" s="10">
        <v>4</v>
      </c>
      <c r="AY236" s="5">
        <v>4</v>
      </c>
      <c r="AZ236" s="10">
        <v>2</v>
      </c>
      <c r="BA236" s="5">
        <v>2</v>
      </c>
      <c r="BB236" s="10">
        <v>4</v>
      </c>
      <c r="BC236" s="5">
        <v>3</v>
      </c>
      <c r="BD236" s="10">
        <v>2</v>
      </c>
      <c r="BE236" s="5">
        <v>2</v>
      </c>
      <c r="BF236" s="10">
        <v>4</v>
      </c>
      <c r="BG236" s="5">
        <v>4</v>
      </c>
      <c r="BH236" s="21">
        <v>3.2</v>
      </c>
      <c r="BI236" s="21">
        <v>3</v>
      </c>
      <c r="BJ236" s="21">
        <f t="shared" si="32"/>
        <v>-0.20000000000000018</v>
      </c>
      <c r="BK236" s="21" t="str">
        <f t="shared" si="33"/>
        <v>N</v>
      </c>
      <c r="BL236" s="10">
        <v>5</v>
      </c>
      <c r="BM236" s="5">
        <v>4</v>
      </c>
      <c r="BN236" s="10">
        <v>4</v>
      </c>
      <c r="BO236" s="5">
        <v>3</v>
      </c>
      <c r="BP236" s="10">
        <v>4</v>
      </c>
      <c r="BQ236" s="5">
        <v>4</v>
      </c>
      <c r="BR236" s="10">
        <v>4</v>
      </c>
      <c r="BS236" s="5">
        <v>5</v>
      </c>
      <c r="BT236" s="10">
        <v>2</v>
      </c>
      <c r="BU236" s="5">
        <v>4</v>
      </c>
      <c r="BV236" s="10">
        <v>4</v>
      </c>
      <c r="BW236" s="5">
        <v>4</v>
      </c>
      <c r="BX236" s="10">
        <v>3</v>
      </c>
      <c r="BY236" s="5">
        <v>4</v>
      </c>
      <c r="BZ236" s="10">
        <v>4</v>
      </c>
      <c r="CA236" s="5">
        <v>4</v>
      </c>
      <c r="CB236" s="10">
        <v>4</v>
      </c>
      <c r="CC236" s="5">
        <v>4</v>
      </c>
      <c r="CD236" s="10">
        <v>3</v>
      </c>
      <c r="CE236" s="5">
        <v>4</v>
      </c>
      <c r="CF236" s="21">
        <v>3.7</v>
      </c>
      <c r="CG236" s="21">
        <v>3.9</v>
      </c>
      <c r="CH236" s="21">
        <f t="shared" si="34"/>
        <v>0.19999999999999973</v>
      </c>
      <c r="CI236" s="21" t="str">
        <f t="shared" si="35"/>
        <v>Y</v>
      </c>
      <c r="CJ236" s="10">
        <v>4</v>
      </c>
      <c r="CK236" s="5">
        <v>4</v>
      </c>
      <c r="CL236" s="10">
        <v>4</v>
      </c>
      <c r="CM236" s="5">
        <v>4</v>
      </c>
      <c r="CN236" s="10">
        <v>4</v>
      </c>
      <c r="CO236" s="5">
        <v>4</v>
      </c>
      <c r="CP236" s="10">
        <v>3</v>
      </c>
      <c r="CQ236" s="5">
        <v>3</v>
      </c>
      <c r="CR236" s="21">
        <v>3.75</v>
      </c>
      <c r="CS236" s="21">
        <v>3.75</v>
      </c>
      <c r="CT236" s="21">
        <f t="shared" si="36"/>
        <v>0</v>
      </c>
      <c r="CU236" s="21" t="str">
        <f t="shared" si="37"/>
        <v>N</v>
      </c>
      <c r="CV236" s="10">
        <v>2</v>
      </c>
      <c r="CW236" s="5">
        <v>2</v>
      </c>
      <c r="CX236" s="10">
        <v>3</v>
      </c>
      <c r="CY236" s="5">
        <v>3</v>
      </c>
      <c r="CZ236" s="10">
        <v>3</v>
      </c>
      <c r="DA236" s="5">
        <v>3</v>
      </c>
      <c r="DB236" s="10">
        <v>4</v>
      </c>
      <c r="DC236" s="5">
        <v>3</v>
      </c>
      <c r="DD236" s="21">
        <v>3</v>
      </c>
      <c r="DE236" s="21">
        <v>2.75</v>
      </c>
      <c r="DF236" s="21">
        <f t="shared" si="38"/>
        <v>-0.25</v>
      </c>
      <c r="DG236" s="21" t="str">
        <f t="shared" si="39"/>
        <v>N</v>
      </c>
      <c r="DH236">
        <v>175</v>
      </c>
      <c r="DI236" s="3">
        <v>44408.104166666664</v>
      </c>
    </row>
    <row r="237" spans="1:113" x14ac:dyDescent="0.35">
      <c r="A237" s="5" t="s">
        <v>1202</v>
      </c>
      <c r="B237" t="s">
        <v>465</v>
      </c>
      <c r="C237" t="s">
        <v>715</v>
      </c>
      <c r="D237" t="s">
        <v>56</v>
      </c>
      <c r="E237" s="6" t="s">
        <v>58</v>
      </c>
      <c r="F237" s="6" t="s">
        <v>73</v>
      </c>
      <c r="G237" s="6" t="s">
        <v>58</v>
      </c>
      <c r="H237" s="6" t="s">
        <v>80</v>
      </c>
      <c r="I237" s="6" t="s">
        <v>968</v>
      </c>
      <c r="J237" s="10">
        <v>8</v>
      </c>
      <c r="K237" s="5">
        <v>4</v>
      </c>
      <c r="L237" s="5">
        <v>4</v>
      </c>
      <c r="M237" s="5">
        <v>3</v>
      </c>
      <c r="N237" s="10">
        <v>3</v>
      </c>
      <c r="O237" s="5">
        <v>4</v>
      </c>
      <c r="P237" s="10">
        <v>3</v>
      </c>
      <c r="Q237" s="5">
        <v>4</v>
      </c>
      <c r="R237" s="10">
        <v>3</v>
      </c>
      <c r="S237" s="5">
        <v>4</v>
      </c>
      <c r="T237" s="10">
        <v>3</v>
      </c>
      <c r="U237" s="5">
        <v>4</v>
      </c>
      <c r="V237" s="10">
        <v>3</v>
      </c>
      <c r="W237" s="5">
        <v>4</v>
      </c>
      <c r="X237" s="10">
        <v>4</v>
      </c>
      <c r="Y237" s="5">
        <v>4</v>
      </c>
      <c r="Z237" s="10">
        <v>4</v>
      </c>
      <c r="AA237" s="5">
        <v>4</v>
      </c>
      <c r="AB237" s="10">
        <v>2</v>
      </c>
      <c r="AC237" s="5">
        <v>2</v>
      </c>
      <c r="AD237" s="10">
        <v>4</v>
      </c>
      <c r="AE237" s="5">
        <v>4</v>
      </c>
      <c r="AF237" s="10">
        <v>3</v>
      </c>
      <c r="AG237" s="5">
        <v>4</v>
      </c>
      <c r="AH237" s="10">
        <v>3</v>
      </c>
      <c r="AI237" s="5">
        <v>4</v>
      </c>
      <c r="AJ237" s="10">
        <v>4</v>
      </c>
      <c r="AK237" s="5">
        <v>4</v>
      </c>
      <c r="AL237" s="10">
        <v>4</v>
      </c>
      <c r="AM237" s="5">
        <v>4</v>
      </c>
      <c r="AN237" s="10">
        <v>4</v>
      </c>
      <c r="AO237" s="5">
        <v>4</v>
      </c>
      <c r="AP237" s="10">
        <v>4</v>
      </c>
      <c r="AQ237" s="5">
        <v>4</v>
      </c>
      <c r="AR237" s="10">
        <v>2</v>
      </c>
      <c r="AS237" s="5">
        <v>3</v>
      </c>
      <c r="AT237" s="21">
        <v>3.3125</v>
      </c>
      <c r="AU237" s="21">
        <v>3.8125</v>
      </c>
      <c r="AV237" s="21">
        <f t="shared" si="30"/>
        <v>0.5</v>
      </c>
      <c r="AW237" s="21" t="str">
        <f t="shared" si="31"/>
        <v>Y</v>
      </c>
      <c r="AX237" s="10">
        <v>2</v>
      </c>
      <c r="AY237" s="5">
        <v>4</v>
      </c>
      <c r="AZ237" s="10">
        <v>2</v>
      </c>
      <c r="BA237" s="5">
        <v>3</v>
      </c>
      <c r="BB237" s="10">
        <v>3</v>
      </c>
      <c r="BC237" s="5">
        <v>4</v>
      </c>
      <c r="BD237" s="10">
        <v>3</v>
      </c>
      <c r="BE237" s="5">
        <v>3</v>
      </c>
      <c r="BF237" s="10">
        <v>4</v>
      </c>
      <c r="BG237" s="5">
        <v>4</v>
      </c>
      <c r="BH237" s="21">
        <v>2.8</v>
      </c>
      <c r="BI237" s="21">
        <v>3.6</v>
      </c>
      <c r="BJ237" s="21">
        <f t="shared" si="32"/>
        <v>0.80000000000000027</v>
      </c>
      <c r="BK237" s="21" t="str">
        <f t="shared" si="33"/>
        <v>Y</v>
      </c>
      <c r="BL237" s="10">
        <v>4</v>
      </c>
      <c r="BM237" s="5">
        <v>4</v>
      </c>
      <c r="BN237" s="10">
        <v>4</v>
      </c>
      <c r="BO237" s="5">
        <v>4</v>
      </c>
      <c r="BP237" s="10">
        <v>4</v>
      </c>
      <c r="BQ237" s="5">
        <v>4</v>
      </c>
      <c r="BR237" s="10">
        <v>3</v>
      </c>
      <c r="BS237" s="5">
        <v>3</v>
      </c>
      <c r="BT237" s="10">
        <v>3</v>
      </c>
      <c r="BU237" s="5">
        <v>4</v>
      </c>
      <c r="BV237" s="10">
        <v>4</v>
      </c>
      <c r="BW237" s="5">
        <v>4</v>
      </c>
      <c r="BX237" s="10">
        <v>4</v>
      </c>
      <c r="BY237" s="5">
        <v>4</v>
      </c>
      <c r="BZ237" s="10">
        <v>4</v>
      </c>
      <c r="CA237" s="5">
        <v>4</v>
      </c>
      <c r="CB237" s="10">
        <v>4</v>
      </c>
      <c r="CC237" s="5">
        <v>4</v>
      </c>
      <c r="CD237" s="10">
        <v>4</v>
      </c>
      <c r="CE237" s="5">
        <v>4</v>
      </c>
      <c r="CF237" s="21">
        <v>3.8</v>
      </c>
      <c r="CG237" s="21">
        <v>3.9</v>
      </c>
      <c r="CH237" s="21">
        <f t="shared" si="34"/>
        <v>0.10000000000000009</v>
      </c>
      <c r="CI237" s="21" t="str">
        <f t="shared" si="35"/>
        <v>Y</v>
      </c>
      <c r="CJ237" s="10">
        <v>4</v>
      </c>
      <c r="CK237" s="5">
        <v>4</v>
      </c>
      <c r="CL237" s="10">
        <v>4</v>
      </c>
      <c r="CM237" s="5">
        <v>4</v>
      </c>
      <c r="CN237" s="10">
        <v>4</v>
      </c>
      <c r="CO237" s="5">
        <v>4</v>
      </c>
      <c r="CP237" s="10">
        <v>4</v>
      </c>
      <c r="CQ237" s="5">
        <v>4</v>
      </c>
      <c r="CR237" s="21">
        <v>4</v>
      </c>
      <c r="CS237" s="21">
        <v>4</v>
      </c>
      <c r="CT237" s="21">
        <f t="shared" si="36"/>
        <v>0</v>
      </c>
      <c r="CU237" s="21" t="str">
        <f t="shared" si="37"/>
        <v>N</v>
      </c>
      <c r="CV237" s="10">
        <v>3</v>
      </c>
      <c r="CW237" s="5">
        <v>4</v>
      </c>
      <c r="CX237" s="10">
        <v>4</v>
      </c>
      <c r="CY237" s="5">
        <v>4</v>
      </c>
      <c r="CZ237" s="10">
        <v>3</v>
      </c>
      <c r="DA237" s="5">
        <v>4</v>
      </c>
      <c r="DB237" s="10">
        <v>3</v>
      </c>
      <c r="DC237" s="5">
        <v>3</v>
      </c>
      <c r="DD237" s="21">
        <v>3.25</v>
      </c>
      <c r="DE237" s="21">
        <v>3.5</v>
      </c>
      <c r="DF237" s="21">
        <f t="shared" si="38"/>
        <v>0.25</v>
      </c>
      <c r="DG237" s="21" t="str">
        <f t="shared" si="39"/>
        <v>Y</v>
      </c>
      <c r="DH237">
        <v>267</v>
      </c>
      <c r="DI237" s="3">
        <v>44423.04791666667</v>
      </c>
    </row>
    <row r="238" spans="1:113" x14ac:dyDescent="0.35">
      <c r="A238" s="5" t="s">
        <v>1203</v>
      </c>
      <c r="B238" t="s">
        <v>465</v>
      </c>
      <c r="C238" t="s">
        <v>703</v>
      </c>
      <c r="D238" t="s">
        <v>63</v>
      </c>
      <c r="E238" s="6" t="s">
        <v>52</v>
      </c>
      <c r="F238" s="6" t="s">
        <v>77</v>
      </c>
      <c r="G238" s="6" t="s">
        <v>58</v>
      </c>
      <c r="H238" s="6" t="s">
        <v>74</v>
      </c>
      <c r="I238" s="6" t="s">
        <v>968</v>
      </c>
      <c r="J238" s="10">
        <v>6</v>
      </c>
      <c r="K238" s="5">
        <v>1</v>
      </c>
      <c r="L238" s="5">
        <v>1</v>
      </c>
      <c r="M238" s="5">
        <v>3</v>
      </c>
      <c r="N238" s="10">
        <v>3</v>
      </c>
      <c r="O238" s="5">
        <v>5</v>
      </c>
      <c r="P238" s="10">
        <v>5</v>
      </c>
      <c r="Q238" s="5">
        <v>5</v>
      </c>
      <c r="R238" s="10">
        <v>5</v>
      </c>
      <c r="S238" s="5">
        <v>5</v>
      </c>
      <c r="T238" s="10">
        <v>5</v>
      </c>
      <c r="U238" s="5">
        <v>5</v>
      </c>
      <c r="V238" s="10">
        <v>5</v>
      </c>
      <c r="W238" s="5">
        <v>5</v>
      </c>
      <c r="X238" s="10">
        <v>5</v>
      </c>
      <c r="Y238" s="5">
        <v>5</v>
      </c>
      <c r="Z238" s="10">
        <v>5</v>
      </c>
      <c r="AA238" s="5">
        <v>5</v>
      </c>
      <c r="AB238" s="10">
        <v>2</v>
      </c>
      <c r="AC238" s="5">
        <v>2</v>
      </c>
      <c r="AD238" s="10">
        <v>5</v>
      </c>
      <c r="AE238" s="5">
        <v>5</v>
      </c>
      <c r="AF238" s="10">
        <v>3</v>
      </c>
      <c r="AG238" s="5">
        <v>3</v>
      </c>
      <c r="AH238" s="10">
        <v>5</v>
      </c>
      <c r="AI238" s="5">
        <v>5</v>
      </c>
      <c r="AJ238" s="10">
        <v>3</v>
      </c>
      <c r="AK238" s="5">
        <v>3</v>
      </c>
      <c r="AL238" s="10">
        <v>4</v>
      </c>
      <c r="AM238" s="5">
        <v>3</v>
      </c>
      <c r="AN238" s="10">
        <v>5</v>
      </c>
      <c r="AO238" s="5">
        <v>5</v>
      </c>
      <c r="AP238" s="10">
        <v>5</v>
      </c>
      <c r="AQ238" s="5">
        <v>5</v>
      </c>
      <c r="AR238" s="10">
        <v>3</v>
      </c>
      <c r="AS238" s="5">
        <v>3</v>
      </c>
      <c r="AT238" s="21">
        <v>4.25</v>
      </c>
      <c r="AU238" s="21">
        <v>4.3125</v>
      </c>
      <c r="AV238" s="21">
        <f t="shared" si="30"/>
        <v>6.25E-2</v>
      </c>
      <c r="AW238" s="21" t="str">
        <f t="shared" si="31"/>
        <v>Y</v>
      </c>
      <c r="AX238" s="10">
        <v>4</v>
      </c>
      <c r="AY238" s="5">
        <v>5</v>
      </c>
      <c r="AZ238" s="10">
        <v>3</v>
      </c>
      <c r="BA238" s="5">
        <v>3</v>
      </c>
      <c r="BB238" s="10">
        <v>2</v>
      </c>
      <c r="BC238" s="5">
        <v>4</v>
      </c>
      <c r="BD238" s="10">
        <v>3</v>
      </c>
      <c r="BE238" s="5">
        <v>3</v>
      </c>
      <c r="BF238" s="10">
        <v>3</v>
      </c>
      <c r="BG238" s="5">
        <v>4</v>
      </c>
      <c r="BH238" s="21">
        <v>3</v>
      </c>
      <c r="BI238" s="21">
        <v>3.8</v>
      </c>
      <c r="BJ238" s="21">
        <f t="shared" si="32"/>
        <v>0.79999999999999982</v>
      </c>
      <c r="BK238" s="21" t="str">
        <f t="shared" si="33"/>
        <v>Y</v>
      </c>
      <c r="BL238" s="10">
        <v>2</v>
      </c>
      <c r="BM238" s="5">
        <v>4</v>
      </c>
      <c r="BN238" s="10">
        <v>4</v>
      </c>
      <c r="BO238" s="5">
        <v>4</v>
      </c>
      <c r="BP238" s="10">
        <v>5</v>
      </c>
      <c r="BQ238" s="5">
        <v>5</v>
      </c>
      <c r="BR238" s="10">
        <v>5</v>
      </c>
      <c r="BS238" s="5">
        <v>5</v>
      </c>
      <c r="BT238" s="10">
        <v>5</v>
      </c>
      <c r="BU238" s="5">
        <v>5</v>
      </c>
      <c r="BV238" s="10">
        <v>3</v>
      </c>
      <c r="BW238" s="5">
        <v>4</v>
      </c>
      <c r="BX238" s="10">
        <v>4</v>
      </c>
      <c r="BY238" s="5">
        <v>4</v>
      </c>
      <c r="BZ238" s="10">
        <v>3</v>
      </c>
      <c r="CA238" s="5">
        <v>3</v>
      </c>
      <c r="CB238" s="10">
        <v>5</v>
      </c>
      <c r="CC238" s="5">
        <v>5</v>
      </c>
      <c r="CD238" s="10">
        <v>3</v>
      </c>
      <c r="CE238" s="5">
        <v>3</v>
      </c>
      <c r="CF238" s="21">
        <v>3.9</v>
      </c>
      <c r="CG238" s="21">
        <v>4.2</v>
      </c>
      <c r="CH238" s="21">
        <f t="shared" si="34"/>
        <v>0.30000000000000027</v>
      </c>
      <c r="CI238" s="21" t="str">
        <f t="shared" si="35"/>
        <v>Y</v>
      </c>
      <c r="CJ238" s="10">
        <v>4</v>
      </c>
      <c r="CK238" s="5">
        <v>4</v>
      </c>
      <c r="CL238" s="10">
        <v>4</v>
      </c>
      <c r="CM238" s="5">
        <v>4</v>
      </c>
      <c r="CN238" s="10">
        <v>5</v>
      </c>
      <c r="CO238" s="5">
        <v>5</v>
      </c>
      <c r="CP238" s="10">
        <v>5</v>
      </c>
      <c r="CQ238" s="5">
        <v>5</v>
      </c>
      <c r="CR238" s="21">
        <v>4.5</v>
      </c>
      <c r="CS238" s="21">
        <v>4.5</v>
      </c>
      <c r="CT238" s="21">
        <f t="shared" si="36"/>
        <v>0</v>
      </c>
      <c r="CU238" s="21" t="str">
        <f t="shared" si="37"/>
        <v>N</v>
      </c>
      <c r="CV238" s="10">
        <v>4</v>
      </c>
      <c r="CW238" s="5">
        <v>5</v>
      </c>
      <c r="CX238" s="10">
        <v>5</v>
      </c>
      <c r="CY238" s="5">
        <v>5</v>
      </c>
      <c r="CZ238" s="10">
        <v>5</v>
      </c>
      <c r="DA238" s="5">
        <v>5</v>
      </c>
      <c r="DB238" s="10">
        <v>2</v>
      </c>
      <c r="DC238" s="5">
        <v>2</v>
      </c>
      <c r="DD238" s="21">
        <v>4</v>
      </c>
      <c r="DE238" s="21">
        <v>4.5</v>
      </c>
      <c r="DF238" s="21">
        <f t="shared" si="38"/>
        <v>0.5</v>
      </c>
      <c r="DG238" s="21" t="str">
        <f t="shared" si="39"/>
        <v>Y</v>
      </c>
      <c r="DH238">
        <v>412</v>
      </c>
      <c r="DI238" s="3">
        <v>44436.565972222219</v>
      </c>
    </row>
    <row r="239" spans="1:113" x14ac:dyDescent="0.35">
      <c r="A239" s="5" t="s">
        <v>1204</v>
      </c>
      <c r="B239" t="s">
        <v>465</v>
      </c>
      <c r="C239" t="s">
        <v>715</v>
      </c>
      <c r="D239" t="s">
        <v>63</v>
      </c>
      <c r="E239" s="6" t="s">
        <v>52</v>
      </c>
      <c r="F239" s="6" t="s">
        <v>77</v>
      </c>
      <c r="G239" s="6" t="s">
        <v>58</v>
      </c>
      <c r="H239" s="6" t="s">
        <v>113</v>
      </c>
      <c r="I239" s="6" t="s">
        <v>968</v>
      </c>
      <c r="J239" s="10">
        <v>7</v>
      </c>
      <c r="K239" s="5">
        <v>5</v>
      </c>
      <c r="L239" s="5">
        <v>5</v>
      </c>
      <c r="M239" s="5">
        <v>5</v>
      </c>
      <c r="N239" s="10">
        <v>2</v>
      </c>
      <c r="O239" s="5">
        <v>3</v>
      </c>
      <c r="P239" s="10">
        <v>4</v>
      </c>
      <c r="Q239" s="5">
        <v>5</v>
      </c>
      <c r="R239" s="10">
        <v>5</v>
      </c>
      <c r="S239" s="5">
        <v>5</v>
      </c>
      <c r="T239" s="10">
        <v>5</v>
      </c>
      <c r="U239" s="5">
        <v>4</v>
      </c>
      <c r="V239" s="10">
        <v>5</v>
      </c>
      <c r="W239" s="5">
        <v>4</v>
      </c>
      <c r="X239" s="10">
        <v>5</v>
      </c>
      <c r="Y239" s="5">
        <v>4</v>
      </c>
      <c r="Z239" s="10">
        <v>5</v>
      </c>
      <c r="AA239" s="5">
        <v>5</v>
      </c>
      <c r="AB239" s="10">
        <v>2</v>
      </c>
      <c r="AC239" s="5">
        <v>1</v>
      </c>
      <c r="AD239" s="10">
        <v>1</v>
      </c>
      <c r="AE239" s="5">
        <v>4</v>
      </c>
      <c r="AF239" s="10">
        <v>5</v>
      </c>
      <c r="AG239" s="5">
        <v>5</v>
      </c>
      <c r="AH239" s="10">
        <v>5</v>
      </c>
      <c r="AI239" s="5">
        <v>3</v>
      </c>
      <c r="AJ239" s="10">
        <v>5</v>
      </c>
      <c r="AK239" s="5">
        <v>5</v>
      </c>
      <c r="AL239" s="10">
        <v>5</v>
      </c>
      <c r="AM239" s="5">
        <v>5</v>
      </c>
      <c r="AN239" s="10">
        <v>5</v>
      </c>
      <c r="AO239" s="5">
        <v>5</v>
      </c>
      <c r="AP239" s="10">
        <v>5</v>
      </c>
      <c r="AQ239" s="5">
        <v>5</v>
      </c>
      <c r="AR239" s="10">
        <v>2</v>
      </c>
      <c r="AS239" s="5">
        <v>4</v>
      </c>
      <c r="AT239" s="21">
        <v>4.125</v>
      </c>
      <c r="AU239" s="21">
        <v>4.1875</v>
      </c>
      <c r="AV239" s="21">
        <f t="shared" si="30"/>
        <v>6.25E-2</v>
      </c>
      <c r="AW239" s="21" t="str">
        <f t="shared" si="31"/>
        <v>Y</v>
      </c>
      <c r="AX239" s="10">
        <v>5</v>
      </c>
      <c r="AY239" s="5">
        <v>3</v>
      </c>
      <c r="AZ239" s="10">
        <v>1</v>
      </c>
      <c r="BA239" s="5">
        <v>4</v>
      </c>
      <c r="BB239" s="10">
        <v>3</v>
      </c>
      <c r="BC239" s="5">
        <v>2</v>
      </c>
      <c r="BD239" s="10">
        <v>5</v>
      </c>
      <c r="BE239" s="5">
        <v>2</v>
      </c>
      <c r="BF239" s="10">
        <v>1</v>
      </c>
      <c r="BG239" s="5">
        <v>4</v>
      </c>
      <c r="BH239" s="21">
        <v>3</v>
      </c>
      <c r="BI239" s="21">
        <v>3</v>
      </c>
      <c r="BJ239" s="21">
        <f t="shared" si="32"/>
        <v>0</v>
      </c>
      <c r="BK239" s="21" t="str">
        <f t="shared" si="33"/>
        <v>N</v>
      </c>
      <c r="BL239" s="10">
        <v>4</v>
      </c>
      <c r="BM239" s="5">
        <v>4</v>
      </c>
      <c r="BN239" s="10">
        <v>5</v>
      </c>
      <c r="BO239" s="5">
        <v>1</v>
      </c>
      <c r="BP239" s="10">
        <v>5</v>
      </c>
      <c r="BQ239" s="5">
        <v>5</v>
      </c>
      <c r="BR239" s="10">
        <v>5</v>
      </c>
      <c r="BS239" s="5">
        <v>5</v>
      </c>
      <c r="BT239" s="10">
        <v>5</v>
      </c>
      <c r="BU239" s="5">
        <v>5</v>
      </c>
      <c r="BV239" s="10">
        <v>5</v>
      </c>
      <c r="BW239" s="5">
        <v>5</v>
      </c>
      <c r="BX239" s="10">
        <v>5</v>
      </c>
      <c r="BY239" s="5">
        <v>5</v>
      </c>
      <c r="BZ239" s="10">
        <v>5</v>
      </c>
      <c r="CA239" s="5">
        <v>5</v>
      </c>
      <c r="CB239" s="10">
        <v>5</v>
      </c>
      <c r="CC239" s="5">
        <v>5</v>
      </c>
      <c r="CD239" s="10">
        <v>5</v>
      </c>
      <c r="CE239" s="5">
        <v>5</v>
      </c>
      <c r="CF239" s="21">
        <v>4.9000000000000004</v>
      </c>
      <c r="CG239" s="21">
        <v>4.5</v>
      </c>
      <c r="CH239" s="21">
        <f t="shared" si="34"/>
        <v>-0.40000000000000036</v>
      </c>
      <c r="CI239" s="21" t="str">
        <f t="shared" si="35"/>
        <v>N</v>
      </c>
      <c r="CJ239" s="10">
        <v>4</v>
      </c>
      <c r="CK239" s="5">
        <v>4</v>
      </c>
      <c r="CL239" s="10">
        <v>4</v>
      </c>
      <c r="CM239" s="5">
        <v>3</v>
      </c>
      <c r="CN239" s="10">
        <v>5</v>
      </c>
      <c r="CO239" s="5">
        <v>3</v>
      </c>
      <c r="CP239" s="10">
        <v>5</v>
      </c>
      <c r="CQ239" s="5">
        <v>3</v>
      </c>
      <c r="CR239" s="21">
        <v>4.5</v>
      </c>
      <c r="CS239" s="21">
        <v>3.25</v>
      </c>
      <c r="CT239" s="21">
        <f t="shared" si="36"/>
        <v>-1.25</v>
      </c>
      <c r="CU239" s="21" t="str">
        <f t="shared" si="37"/>
        <v>N</v>
      </c>
      <c r="CV239" s="10">
        <v>5</v>
      </c>
      <c r="CW239" s="5">
        <v>5</v>
      </c>
      <c r="CX239" s="10">
        <v>5</v>
      </c>
      <c r="CY239" s="5">
        <v>5</v>
      </c>
      <c r="CZ239" s="10">
        <v>5</v>
      </c>
      <c r="DA239" s="5">
        <v>5</v>
      </c>
      <c r="DB239" s="10">
        <v>5</v>
      </c>
      <c r="DC239" s="5">
        <v>3</v>
      </c>
      <c r="DD239" s="21">
        <v>5</v>
      </c>
      <c r="DE239" s="21">
        <v>4.5</v>
      </c>
      <c r="DF239" s="21">
        <f t="shared" si="38"/>
        <v>-0.5</v>
      </c>
      <c r="DG239" s="21" t="str">
        <f t="shared" si="39"/>
        <v>N</v>
      </c>
      <c r="DH239">
        <v>366</v>
      </c>
      <c r="DI239" s="3">
        <v>44436.286111111112</v>
      </c>
    </row>
    <row r="240" spans="1:113" x14ac:dyDescent="0.35">
      <c r="A240" s="5" t="s">
        <v>1205</v>
      </c>
      <c r="B240" t="s">
        <v>465</v>
      </c>
      <c r="C240" t="s">
        <v>715</v>
      </c>
      <c r="D240" t="s">
        <v>63</v>
      </c>
      <c r="E240" s="6" t="s">
        <v>58</v>
      </c>
      <c r="F240" s="6" t="s">
        <v>73</v>
      </c>
      <c r="G240" s="6" t="s">
        <v>58</v>
      </c>
      <c r="H240" s="6" t="s">
        <v>59</v>
      </c>
      <c r="I240" s="6" t="s">
        <v>968</v>
      </c>
      <c r="J240" s="10">
        <v>6</v>
      </c>
      <c r="K240" s="5">
        <v>5</v>
      </c>
      <c r="L240" s="5">
        <v>5</v>
      </c>
      <c r="M240" s="5">
        <v>5</v>
      </c>
      <c r="N240" s="10">
        <v>4</v>
      </c>
      <c r="O240" s="5">
        <v>3</v>
      </c>
      <c r="P240" s="10">
        <v>4</v>
      </c>
      <c r="Q240" s="5">
        <v>3</v>
      </c>
      <c r="R240" s="10">
        <v>3</v>
      </c>
      <c r="S240" s="5">
        <v>3</v>
      </c>
      <c r="T240" s="10">
        <v>4</v>
      </c>
      <c r="U240" s="5">
        <v>3</v>
      </c>
      <c r="V240" s="10">
        <v>3</v>
      </c>
      <c r="W240" s="5">
        <v>3</v>
      </c>
      <c r="X240" s="10">
        <v>3</v>
      </c>
      <c r="Y240" s="5">
        <v>3</v>
      </c>
      <c r="Z240" s="10">
        <v>4</v>
      </c>
      <c r="AA240" s="5">
        <v>3</v>
      </c>
      <c r="AB240" s="10">
        <v>3</v>
      </c>
      <c r="AC240" s="5">
        <v>3</v>
      </c>
      <c r="AD240" s="10">
        <v>4</v>
      </c>
      <c r="AE240" s="5">
        <v>3</v>
      </c>
      <c r="AF240" s="10">
        <v>2</v>
      </c>
      <c r="AG240" s="5">
        <v>3</v>
      </c>
      <c r="AH240" s="10">
        <v>4</v>
      </c>
      <c r="AI240" s="5">
        <v>3</v>
      </c>
      <c r="AJ240" s="10">
        <v>4</v>
      </c>
      <c r="AK240" s="5">
        <v>3</v>
      </c>
      <c r="AL240" s="10">
        <v>4</v>
      </c>
      <c r="AM240" s="5">
        <v>3</v>
      </c>
      <c r="AN240" s="10">
        <v>2</v>
      </c>
      <c r="AO240" s="5">
        <v>3</v>
      </c>
      <c r="AP240" s="10">
        <v>4</v>
      </c>
      <c r="AQ240" s="5">
        <v>3</v>
      </c>
      <c r="AR240" s="10">
        <v>3</v>
      </c>
      <c r="AS240" s="5">
        <v>3</v>
      </c>
      <c r="AT240" s="21">
        <v>3.4375</v>
      </c>
      <c r="AU240" s="21">
        <v>3</v>
      </c>
      <c r="AV240" s="21">
        <f t="shared" si="30"/>
        <v>-0.4375</v>
      </c>
      <c r="AW240" s="21" t="str">
        <f t="shared" si="31"/>
        <v>N</v>
      </c>
      <c r="AX240" s="10">
        <v>1</v>
      </c>
      <c r="AY240" s="5">
        <v>3</v>
      </c>
      <c r="AZ240" s="10">
        <v>3</v>
      </c>
      <c r="BA240" s="5">
        <v>3</v>
      </c>
      <c r="BB240" s="10">
        <v>4</v>
      </c>
      <c r="BC240" s="5">
        <v>3</v>
      </c>
      <c r="BD240" s="10">
        <v>2</v>
      </c>
      <c r="BE240" s="5">
        <v>3</v>
      </c>
      <c r="BF240" s="10">
        <v>4</v>
      </c>
      <c r="BG240" s="5">
        <v>3</v>
      </c>
      <c r="BH240" s="21">
        <v>2.8</v>
      </c>
      <c r="BI240" s="21">
        <v>3</v>
      </c>
      <c r="BJ240" s="21">
        <f t="shared" si="32"/>
        <v>0.20000000000000018</v>
      </c>
      <c r="BK240" s="21" t="str">
        <f t="shared" si="33"/>
        <v>Y</v>
      </c>
      <c r="BL240" s="10">
        <v>4</v>
      </c>
      <c r="BM240" s="5">
        <v>3</v>
      </c>
      <c r="BN240" s="10">
        <v>3</v>
      </c>
      <c r="BO240" s="5">
        <v>3</v>
      </c>
      <c r="BP240" s="10">
        <v>4</v>
      </c>
      <c r="BQ240" s="5">
        <v>3</v>
      </c>
      <c r="BR240" s="10">
        <v>3</v>
      </c>
      <c r="BS240" s="5">
        <v>3</v>
      </c>
      <c r="BT240" s="10">
        <v>4</v>
      </c>
      <c r="BU240" s="5">
        <v>3</v>
      </c>
      <c r="BV240" s="10">
        <v>5</v>
      </c>
      <c r="BW240" s="5">
        <v>3</v>
      </c>
      <c r="BX240" s="10">
        <v>5</v>
      </c>
      <c r="BY240" s="5">
        <v>3</v>
      </c>
      <c r="BZ240" s="10">
        <v>5</v>
      </c>
      <c r="CA240" s="5">
        <v>3</v>
      </c>
      <c r="CB240" s="10">
        <v>5</v>
      </c>
      <c r="CC240" s="5">
        <v>3</v>
      </c>
      <c r="CD240" s="10">
        <v>5</v>
      </c>
      <c r="CE240" s="5">
        <v>3</v>
      </c>
      <c r="CF240" s="21">
        <v>4.3</v>
      </c>
      <c r="CG240" s="21">
        <v>3.2</v>
      </c>
      <c r="CH240" s="21">
        <f t="shared" si="34"/>
        <v>-1.0999999999999996</v>
      </c>
      <c r="CI240" s="21" t="str">
        <f t="shared" si="35"/>
        <v>N</v>
      </c>
      <c r="CJ240" s="10">
        <v>5</v>
      </c>
      <c r="CK240" s="5">
        <v>3</v>
      </c>
      <c r="CL240" s="10">
        <v>2</v>
      </c>
      <c r="CM240" s="5">
        <v>3</v>
      </c>
      <c r="CN240" s="10">
        <v>5</v>
      </c>
      <c r="CO240" s="5">
        <v>3</v>
      </c>
      <c r="CP240" s="10">
        <v>5</v>
      </c>
      <c r="CQ240" s="5">
        <v>3</v>
      </c>
      <c r="CR240" s="21">
        <v>4.25</v>
      </c>
      <c r="CS240" s="21">
        <v>3</v>
      </c>
      <c r="CT240" s="21">
        <f t="shared" si="36"/>
        <v>-1.25</v>
      </c>
      <c r="CU240" s="21" t="str">
        <f t="shared" si="37"/>
        <v>N</v>
      </c>
      <c r="CV240" s="10">
        <v>4</v>
      </c>
      <c r="CW240" s="5">
        <v>3</v>
      </c>
      <c r="CX240" s="10">
        <v>4</v>
      </c>
      <c r="CY240" s="5">
        <v>3</v>
      </c>
      <c r="CZ240" s="10">
        <v>2</v>
      </c>
      <c r="DA240" s="5">
        <v>3</v>
      </c>
      <c r="DB240" s="10">
        <v>4</v>
      </c>
      <c r="DC240" s="5">
        <v>3</v>
      </c>
      <c r="DD240" s="21">
        <v>3.5</v>
      </c>
      <c r="DE240" s="21">
        <v>3.25</v>
      </c>
      <c r="DF240" s="21">
        <f t="shared" si="38"/>
        <v>-0.25</v>
      </c>
      <c r="DG240" s="21" t="str">
        <f t="shared" si="39"/>
        <v>N</v>
      </c>
      <c r="DH240">
        <v>933</v>
      </c>
      <c r="DI240" s="3">
        <v>44442.116666666669</v>
      </c>
    </row>
    <row r="241" spans="1:113" x14ac:dyDescent="0.35">
      <c r="A241" s="5" t="s">
        <v>1206</v>
      </c>
      <c r="B241" t="s">
        <v>465</v>
      </c>
      <c r="C241" t="s">
        <v>715</v>
      </c>
      <c r="D241" t="s">
        <v>63</v>
      </c>
      <c r="E241" s="6" t="s">
        <v>58</v>
      </c>
      <c r="F241" s="6" t="s">
        <v>73</v>
      </c>
      <c r="G241" s="6" t="s">
        <v>58</v>
      </c>
      <c r="H241" s="6" t="s">
        <v>59</v>
      </c>
      <c r="I241" s="6" t="s">
        <v>968</v>
      </c>
      <c r="J241" s="10">
        <v>5</v>
      </c>
      <c r="K241" s="5">
        <v>5</v>
      </c>
      <c r="L241" s="5">
        <v>5</v>
      </c>
      <c r="M241" s="5">
        <v>5</v>
      </c>
      <c r="N241" s="10">
        <v>4</v>
      </c>
      <c r="O241" s="5">
        <v>3</v>
      </c>
      <c r="P241" s="10">
        <v>4</v>
      </c>
      <c r="Q241" s="5">
        <v>2</v>
      </c>
      <c r="R241" s="10">
        <v>3</v>
      </c>
      <c r="S241" s="5">
        <v>4</v>
      </c>
      <c r="T241" s="10">
        <v>4</v>
      </c>
      <c r="U241" s="5">
        <v>4</v>
      </c>
      <c r="V241" s="10">
        <v>3</v>
      </c>
      <c r="W241" s="5">
        <v>3</v>
      </c>
      <c r="X241" s="10">
        <v>3</v>
      </c>
      <c r="Y241" s="5">
        <v>3</v>
      </c>
      <c r="Z241" s="10">
        <v>4</v>
      </c>
      <c r="AA241" s="5">
        <v>4</v>
      </c>
      <c r="AB241" s="10">
        <v>3</v>
      </c>
      <c r="AC241" s="5">
        <v>1</v>
      </c>
      <c r="AD241" s="10">
        <v>4</v>
      </c>
      <c r="AE241" s="5">
        <v>4</v>
      </c>
      <c r="AF241" s="10">
        <v>2</v>
      </c>
      <c r="AG241" s="5">
        <v>3</v>
      </c>
      <c r="AH241" s="10">
        <v>4</v>
      </c>
      <c r="AI241" s="5">
        <v>4</v>
      </c>
      <c r="AJ241" s="10">
        <v>4</v>
      </c>
      <c r="AK241" s="5">
        <v>4</v>
      </c>
      <c r="AL241" s="10">
        <v>4</v>
      </c>
      <c r="AM241" s="5">
        <v>4</v>
      </c>
      <c r="AN241" s="10">
        <v>2</v>
      </c>
      <c r="AO241" s="5">
        <v>4</v>
      </c>
      <c r="AP241" s="10">
        <v>4</v>
      </c>
      <c r="AQ241" s="5">
        <v>5</v>
      </c>
      <c r="AR241" s="10">
        <v>3</v>
      </c>
      <c r="AS241" s="5">
        <v>5</v>
      </c>
      <c r="AT241" s="21">
        <v>3.4375</v>
      </c>
      <c r="AU241" s="21">
        <v>3.5625</v>
      </c>
      <c r="AV241" s="21">
        <f t="shared" si="30"/>
        <v>0.125</v>
      </c>
      <c r="AW241" s="21" t="str">
        <f t="shared" si="31"/>
        <v>Y</v>
      </c>
      <c r="AX241" s="10">
        <v>1</v>
      </c>
      <c r="AY241" s="5">
        <v>3</v>
      </c>
      <c r="AZ241" s="10">
        <v>3</v>
      </c>
      <c r="BA241" s="5">
        <v>3</v>
      </c>
      <c r="BB241" s="10">
        <v>4</v>
      </c>
      <c r="BC241" s="5">
        <v>5</v>
      </c>
      <c r="BD241" s="10">
        <v>2</v>
      </c>
      <c r="BE241" s="5">
        <v>1</v>
      </c>
      <c r="BF241" s="10">
        <v>4</v>
      </c>
      <c r="BG241" s="5">
        <v>5</v>
      </c>
      <c r="BH241" s="21">
        <v>2.8</v>
      </c>
      <c r="BI241" s="21">
        <v>3.4</v>
      </c>
      <c r="BJ241" s="21">
        <f t="shared" si="32"/>
        <v>0.60000000000000009</v>
      </c>
      <c r="BK241" s="21" t="str">
        <f t="shared" si="33"/>
        <v>Y</v>
      </c>
      <c r="BL241" s="10">
        <v>4</v>
      </c>
      <c r="BM241" s="5">
        <v>5</v>
      </c>
      <c r="BN241" s="10">
        <v>3</v>
      </c>
      <c r="BO241" s="5">
        <v>4</v>
      </c>
      <c r="BP241" s="10">
        <v>4</v>
      </c>
      <c r="BQ241" s="5">
        <v>5</v>
      </c>
      <c r="BR241" s="10">
        <v>3</v>
      </c>
      <c r="BS241" s="5">
        <v>3</v>
      </c>
      <c r="BT241" s="10">
        <v>4</v>
      </c>
      <c r="BU241" s="5">
        <v>5</v>
      </c>
      <c r="BV241" s="10">
        <v>5</v>
      </c>
      <c r="BW241" s="5">
        <v>5</v>
      </c>
      <c r="BX241" s="10">
        <v>5</v>
      </c>
      <c r="BY241" s="5">
        <v>5</v>
      </c>
      <c r="BZ241" s="10">
        <v>5</v>
      </c>
      <c r="CA241" s="5">
        <v>5</v>
      </c>
      <c r="CB241" s="10">
        <v>5</v>
      </c>
      <c r="CC241" s="5">
        <v>5</v>
      </c>
      <c r="CD241" s="10">
        <v>5</v>
      </c>
      <c r="CE241" s="5">
        <v>5</v>
      </c>
      <c r="CF241" s="21">
        <v>4.3</v>
      </c>
      <c r="CG241" s="21">
        <v>4.7</v>
      </c>
      <c r="CH241" s="21">
        <f t="shared" si="34"/>
        <v>0.40000000000000036</v>
      </c>
      <c r="CI241" s="21" t="str">
        <f t="shared" si="35"/>
        <v>Y</v>
      </c>
      <c r="CJ241" s="10">
        <v>5</v>
      </c>
      <c r="CK241" s="5">
        <v>4</v>
      </c>
      <c r="CL241" s="10">
        <v>2</v>
      </c>
      <c r="CM241" s="5">
        <v>3</v>
      </c>
      <c r="CN241" s="10">
        <v>5</v>
      </c>
      <c r="CO241" s="5">
        <v>4</v>
      </c>
      <c r="CP241" s="10">
        <v>5</v>
      </c>
      <c r="CQ241" s="5">
        <v>4</v>
      </c>
      <c r="CR241" s="21">
        <v>4.25</v>
      </c>
      <c r="CS241" s="21">
        <v>3.75</v>
      </c>
      <c r="CT241" s="21">
        <f t="shared" si="36"/>
        <v>-0.5</v>
      </c>
      <c r="CU241" s="21" t="str">
        <f t="shared" si="37"/>
        <v>N</v>
      </c>
      <c r="CV241" s="10">
        <v>4</v>
      </c>
      <c r="CW241" s="5">
        <v>3</v>
      </c>
      <c r="CX241" s="10">
        <v>4</v>
      </c>
      <c r="CY241" s="5">
        <v>4</v>
      </c>
      <c r="CZ241" s="10">
        <v>2</v>
      </c>
      <c r="DA241" s="5">
        <v>3</v>
      </c>
      <c r="DB241" s="10">
        <v>4</v>
      </c>
      <c r="DC241" s="5">
        <v>4</v>
      </c>
      <c r="DD241" s="21">
        <v>3.5</v>
      </c>
      <c r="DE241" s="21">
        <v>3.25</v>
      </c>
      <c r="DF241" s="21">
        <f t="shared" si="38"/>
        <v>-0.25</v>
      </c>
      <c r="DG241" s="21" t="str">
        <f t="shared" si="39"/>
        <v>N</v>
      </c>
      <c r="DH241">
        <v>193</v>
      </c>
      <c r="DI241" s="3">
        <v>44415.175694444442</v>
      </c>
    </row>
    <row r="242" spans="1:113" x14ac:dyDescent="0.35">
      <c r="A242" s="5" t="s">
        <v>1207</v>
      </c>
      <c r="B242" t="s">
        <v>465</v>
      </c>
      <c r="C242" t="s">
        <v>703</v>
      </c>
      <c r="D242" t="s">
        <v>63</v>
      </c>
      <c r="E242" s="6" t="s">
        <v>52</v>
      </c>
      <c r="F242" s="6" t="s">
        <v>77</v>
      </c>
      <c r="G242" s="6" t="s">
        <v>58</v>
      </c>
      <c r="H242" s="6" t="s">
        <v>74</v>
      </c>
      <c r="I242" s="6" t="s">
        <v>968</v>
      </c>
      <c r="J242" s="10">
        <v>5</v>
      </c>
      <c r="K242" s="5">
        <v>4</v>
      </c>
      <c r="L242" s="5">
        <v>5</v>
      </c>
      <c r="M242" s="5">
        <v>5</v>
      </c>
      <c r="N242" s="10">
        <v>3</v>
      </c>
      <c r="O242" s="5">
        <v>5</v>
      </c>
      <c r="P242" s="10">
        <v>4</v>
      </c>
      <c r="Q242" s="5">
        <v>5</v>
      </c>
      <c r="R242" s="10">
        <v>4</v>
      </c>
      <c r="S242" s="5">
        <v>5</v>
      </c>
      <c r="T242" s="10">
        <v>3</v>
      </c>
      <c r="U242" s="5">
        <v>4</v>
      </c>
      <c r="V242" s="10">
        <v>4</v>
      </c>
      <c r="W242" s="5">
        <v>5</v>
      </c>
      <c r="X242" s="10">
        <v>3</v>
      </c>
      <c r="Y242" s="5">
        <v>5</v>
      </c>
      <c r="Z242" s="10">
        <v>3</v>
      </c>
      <c r="AA242" s="5">
        <v>5</v>
      </c>
      <c r="AB242" s="10">
        <v>4</v>
      </c>
      <c r="AC242" s="5">
        <v>2</v>
      </c>
      <c r="AD242" s="10">
        <v>4</v>
      </c>
      <c r="AE242" s="5">
        <v>4</v>
      </c>
      <c r="AF242" s="10">
        <v>2</v>
      </c>
      <c r="AG242" s="5">
        <v>4</v>
      </c>
      <c r="AH242" s="10">
        <v>2</v>
      </c>
      <c r="AI242" s="5">
        <v>5</v>
      </c>
      <c r="AJ242" s="10">
        <v>5</v>
      </c>
      <c r="AK242" s="5">
        <v>5</v>
      </c>
      <c r="AL242" s="10">
        <v>4</v>
      </c>
      <c r="AM242" s="5">
        <v>5</v>
      </c>
      <c r="AN242" s="10">
        <v>5</v>
      </c>
      <c r="AO242" s="5">
        <v>5</v>
      </c>
      <c r="AP242" s="10">
        <v>5</v>
      </c>
      <c r="AQ242" s="5">
        <v>5</v>
      </c>
      <c r="AR242" s="10">
        <v>1</v>
      </c>
      <c r="AS242" s="5">
        <v>4</v>
      </c>
      <c r="AT242" s="21">
        <v>3.5</v>
      </c>
      <c r="AU242" s="21">
        <v>4.5625</v>
      </c>
      <c r="AV242" s="21">
        <f t="shared" si="30"/>
        <v>1.0625</v>
      </c>
      <c r="AW242" s="21" t="str">
        <f t="shared" si="31"/>
        <v>Y</v>
      </c>
      <c r="AX242" s="10">
        <v>2</v>
      </c>
      <c r="AY242" s="5">
        <v>4</v>
      </c>
      <c r="AZ242" s="10">
        <v>2</v>
      </c>
      <c r="BA242" s="5">
        <v>2</v>
      </c>
      <c r="BB242" s="10">
        <v>4</v>
      </c>
      <c r="BC242" s="5">
        <v>5</v>
      </c>
      <c r="BD242" s="10">
        <v>4</v>
      </c>
      <c r="BE242" s="5">
        <v>1</v>
      </c>
      <c r="BF242" s="10">
        <v>4</v>
      </c>
      <c r="BG242" s="5">
        <v>5</v>
      </c>
      <c r="BH242" s="21">
        <v>3.2</v>
      </c>
      <c r="BI242" s="21">
        <v>3.4</v>
      </c>
      <c r="BJ242" s="21">
        <f t="shared" si="32"/>
        <v>0.19999999999999973</v>
      </c>
      <c r="BK242" s="21" t="str">
        <f t="shared" si="33"/>
        <v>Y</v>
      </c>
      <c r="BL242" s="10">
        <v>4</v>
      </c>
      <c r="BM242" s="5">
        <v>4</v>
      </c>
      <c r="BN242" s="10">
        <v>4</v>
      </c>
      <c r="BO242" s="5">
        <v>4</v>
      </c>
      <c r="BP242" s="10">
        <v>5</v>
      </c>
      <c r="BQ242" s="5">
        <v>5</v>
      </c>
      <c r="BR242" s="10">
        <v>5</v>
      </c>
      <c r="BS242" s="5">
        <v>5</v>
      </c>
      <c r="BT242" s="10">
        <v>4</v>
      </c>
      <c r="BU242" s="5">
        <v>5</v>
      </c>
      <c r="BV242" s="10">
        <v>4</v>
      </c>
      <c r="BW242" s="5">
        <v>5</v>
      </c>
      <c r="BX242" s="10">
        <v>5</v>
      </c>
      <c r="BY242" s="5">
        <v>5</v>
      </c>
      <c r="BZ242" s="10">
        <v>5</v>
      </c>
      <c r="CA242" s="5">
        <v>5</v>
      </c>
      <c r="CB242" s="10">
        <v>5</v>
      </c>
      <c r="CC242" s="5">
        <v>5</v>
      </c>
      <c r="CD242" s="10">
        <v>5</v>
      </c>
      <c r="CE242" s="5">
        <v>5</v>
      </c>
      <c r="CF242" s="21">
        <v>4.5999999999999996</v>
      </c>
      <c r="CG242" s="21">
        <v>4.8</v>
      </c>
      <c r="CH242" s="21">
        <f t="shared" si="34"/>
        <v>0.20000000000000018</v>
      </c>
      <c r="CI242" s="21" t="str">
        <f t="shared" si="35"/>
        <v>Y</v>
      </c>
      <c r="CJ242" s="10">
        <v>2</v>
      </c>
      <c r="CK242" s="5">
        <v>5</v>
      </c>
      <c r="CL242" s="10">
        <v>4</v>
      </c>
      <c r="CM242" s="5">
        <v>1</v>
      </c>
      <c r="CN242" s="10">
        <v>3</v>
      </c>
      <c r="CO242" s="5">
        <v>5</v>
      </c>
      <c r="CP242" s="10">
        <v>4</v>
      </c>
      <c r="CQ242" s="5">
        <v>5</v>
      </c>
      <c r="CR242" s="21">
        <v>3.25</v>
      </c>
      <c r="CS242" s="21">
        <v>4</v>
      </c>
      <c r="CT242" s="21">
        <f t="shared" si="36"/>
        <v>0.75</v>
      </c>
      <c r="CU242" s="21" t="str">
        <f t="shared" si="37"/>
        <v>Y</v>
      </c>
      <c r="CV242" s="10">
        <v>4</v>
      </c>
      <c r="CW242" s="5">
        <v>5</v>
      </c>
      <c r="CX242" s="10">
        <v>5</v>
      </c>
      <c r="CY242" s="5">
        <v>5</v>
      </c>
      <c r="CZ242" s="10">
        <v>4</v>
      </c>
      <c r="DA242" s="5">
        <v>5</v>
      </c>
      <c r="DB242" s="10">
        <v>4</v>
      </c>
      <c r="DC242" s="5">
        <v>3</v>
      </c>
      <c r="DD242" s="21">
        <v>4.25</v>
      </c>
      <c r="DE242" s="21">
        <v>4.75</v>
      </c>
      <c r="DF242" s="21">
        <f t="shared" si="38"/>
        <v>0.5</v>
      </c>
      <c r="DG242" s="21" t="str">
        <f t="shared" si="39"/>
        <v>Y</v>
      </c>
      <c r="DH242">
        <v>178</v>
      </c>
      <c r="DI242" s="3">
        <v>44408.45416666667</v>
      </c>
    </row>
    <row r="243" spans="1:113" x14ac:dyDescent="0.35">
      <c r="A243" s="5" t="s">
        <v>1208</v>
      </c>
      <c r="B243" t="s">
        <v>465</v>
      </c>
      <c r="C243" t="s">
        <v>715</v>
      </c>
      <c r="D243" t="s">
        <v>63</v>
      </c>
      <c r="E243" s="6" t="s">
        <v>58</v>
      </c>
      <c r="F243" s="6" t="s">
        <v>73</v>
      </c>
      <c r="G243" s="6" t="s">
        <v>58</v>
      </c>
      <c r="H243" s="6" t="s">
        <v>74</v>
      </c>
      <c r="I243" s="6" t="s">
        <v>968</v>
      </c>
      <c r="J243" s="10">
        <v>8</v>
      </c>
      <c r="K243" s="5">
        <v>5</v>
      </c>
      <c r="L243" s="5">
        <v>5</v>
      </c>
      <c r="M243" s="5">
        <v>5</v>
      </c>
      <c r="N243" s="10">
        <v>3</v>
      </c>
      <c r="O243" s="5">
        <v>4</v>
      </c>
      <c r="P243" s="10">
        <v>3</v>
      </c>
      <c r="Q243" s="5">
        <v>2</v>
      </c>
      <c r="R243" s="10">
        <v>4</v>
      </c>
      <c r="S243" s="5">
        <v>4</v>
      </c>
      <c r="T243" s="10">
        <v>4</v>
      </c>
      <c r="U243" s="5">
        <v>4</v>
      </c>
      <c r="V243" s="10">
        <v>3</v>
      </c>
      <c r="W243" s="5">
        <v>4</v>
      </c>
      <c r="X243" s="10">
        <v>3</v>
      </c>
      <c r="Y243" s="5">
        <v>4</v>
      </c>
      <c r="Z243" s="10">
        <v>2</v>
      </c>
      <c r="AA243" s="5">
        <v>4</v>
      </c>
      <c r="AB243" s="10">
        <v>3</v>
      </c>
      <c r="AC243" s="5">
        <v>4</v>
      </c>
      <c r="AD243" s="10">
        <v>4</v>
      </c>
      <c r="AE243" s="5">
        <v>4</v>
      </c>
      <c r="AF243" s="10">
        <v>3</v>
      </c>
      <c r="AG243" s="5">
        <v>4</v>
      </c>
      <c r="AH243" s="10">
        <v>2</v>
      </c>
      <c r="AI243" s="5">
        <v>4</v>
      </c>
      <c r="AJ243" s="10">
        <v>4</v>
      </c>
      <c r="AK243" s="5">
        <v>4</v>
      </c>
      <c r="AL243" s="10">
        <v>5</v>
      </c>
      <c r="AM243" s="5">
        <v>4</v>
      </c>
      <c r="AN243" s="10">
        <v>4</v>
      </c>
      <c r="AO243" s="5">
        <v>5</v>
      </c>
      <c r="AP243" s="10">
        <v>4</v>
      </c>
      <c r="AQ243" s="5">
        <v>5</v>
      </c>
      <c r="AR243" s="10">
        <v>2</v>
      </c>
      <c r="AS243" s="5">
        <v>2</v>
      </c>
      <c r="AT243" s="21">
        <v>3.3125</v>
      </c>
      <c r="AU243" s="21">
        <v>3.875</v>
      </c>
      <c r="AV243" s="21">
        <f t="shared" si="30"/>
        <v>0.5625</v>
      </c>
      <c r="AW243" s="21" t="str">
        <f t="shared" si="31"/>
        <v>Y</v>
      </c>
      <c r="AX243" s="10">
        <v>4</v>
      </c>
      <c r="AY243" s="5">
        <v>4</v>
      </c>
      <c r="AZ243" s="10">
        <v>3</v>
      </c>
      <c r="BA243" s="5">
        <v>2</v>
      </c>
      <c r="BB243" s="10">
        <v>4</v>
      </c>
      <c r="BC243" s="5">
        <v>4</v>
      </c>
      <c r="BD243" s="10">
        <v>3</v>
      </c>
      <c r="BE243" s="5">
        <v>2</v>
      </c>
      <c r="BF243" s="10">
        <v>4</v>
      </c>
      <c r="BG243" s="5">
        <v>4</v>
      </c>
      <c r="BH243" s="21">
        <v>3.6</v>
      </c>
      <c r="BI243" s="21">
        <v>3.2</v>
      </c>
      <c r="BJ243" s="21">
        <f t="shared" si="32"/>
        <v>-0.39999999999999991</v>
      </c>
      <c r="BK243" s="21" t="str">
        <f t="shared" si="33"/>
        <v>N</v>
      </c>
      <c r="BL243" s="10">
        <v>4</v>
      </c>
      <c r="BM243" s="5">
        <v>5</v>
      </c>
      <c r="BN243" s="10">
        <v>4</v>
      </c>
      <c r="BO243" s="5">
        <v>4</v>
      </c>
      <c r="BP243" s="10">
        <v>4</v>
      </c>
      <c r="BQ243" s="5">
        <v>5</v>
      </c>
      <c r="BR243" s="10">
        <v>4</v>
      </c>
      <c r="BS243" s="5">
        <v>1</v>
      </c>
      <c r="BT243" s="10">
        <v>4</v>
      </c>
      <c r="BU243" s="5">
        <v>1</v>
      </c>
      <c r="BV243" s="10">
        <v>4</v>
      </c>
      <c r="BW243" s="5">
        <v>5</v>
      </c>
      <c r="BX243" s="10">
        <v>4</v>
      </c>
      <c r="BY243" s="5">
        <v>5</v>
      </c>
      <c r="BZ243" s="10">
        <v>4</v>
      </c>
      <c r="CA243" s="5">
        <v>5</v>
      </c>
      <c r="CB243" s="10">
        <v>4</v>
      </c>
      <c r="CC243" s="5">
        <v>5</v>
      </c>
      <c r="CD243" s="10">
        <v>4</v>
      </c>
      <c r="CE243" s="5">
        <v>5</v>
      </c>
      <c r="CF243" s="21">
        <v>4</v>
      </c>
      <c r="CG243" s="21">
        <v>4</v>
      </c>
      <c r="CH243" s="21">
        <f t="shared" si="34"/>
        <v>0</v>
      </c>
      <c r="CI243" s="21" t="str">
        <f t="shared" si="35"/>
        <v>N</v>
      </c>
      <c r="CJ243" s="10">
        <v>2</v>
      </c>
      <c r="CK243" s="5">
        <v>4</v>
      </c>
      <c r="CL243" s="10">
        <v>4</v>
      </c>
      <c r="CM243" s="5">
        <v>4</v>
      </c>
      <c r="CN243" s="10">
        <v>2</v>
      </c>
      <c r="CO243" s="5">
        <v>4</v>
      </c>
      <c r="CP243" s="10">
        <v>4</v>
      </c>
      <c r="CQ243" s="5">
        <v>4</v>
      </c>
      <c r="CR243" s="21">
        <v>3</v>
      </c>
      <c r="CS243" s="21">
        <v>4</v>
      </c>
      <c r="CT243" s="21">
        <f t="shared" si="36"/>
        <v>1</v>
      </c>
      <c r="CU243" s="21" t="str">
        <f t="shared" si="37"/>
        <v>Y</v>
      </c>
      <c r="CV243" s="10">
        <v>4</v>
      </c>
      <c r="CW243" s="5">
        <v>4</v>
      </c>
      <c r="CX243" s="10">
        <v>4</v>
      </c>
      <c r="CY243" s="5">
        <v>5</v>
      </c>
      <c r="CZ243" s="10">
        <v>4</v>
      </c>
      <c r="DA243" s="5">
        <v>4</v>
      </c>
      <c r="DB243" s="10">
        <v>4</v>
      </c>
      <c r="DC243" s="5">
        <v>4</v>
      </c>
      <c r="DD243" s="21">
        <v>4</v>
      </c>
      <c r="DE243" s="21">
        <v>3.75</v>
      </c>
      <c r="DF243" s="21">
        <f t="shared" si="38"/>
        <v>-0.25</v>
      </c>
      <c r="DG243" s="21" t="str">
        <f t="shared" si="39"/>
        <v>N</v>
      </c>
      <c r="DH243">
        <v>397</v>
      </c>
      <c r="DI243" s="3">
        <v>44436.418749999997</v>
      </c>
    </row>
    <row r="244" spans="1:113" x14ac:dyDescent="0.35">
      <c r="A244" s="5" t="s">
        <v>1209</v>
      </c>
      <c r="B244" t="s">
        <v>465</v>
      </c>
      <c r="C244" t="s">
        <v>715</v>
      </c>
      <c r="D244" t="s">
        <v>56</v>
      </c>
      <c r="E244" s="6" t="s">
        <v>58</v>
      </c>
      <c r="F244" s="6" t="s">
        <v>73</v>
      </c>
      <c r="G244" s="6" t="s">
        <v>58</v>
      </c>
      <c r="H244" s="6" t="s">
        <v>74</v>
      </c>
      <c r="I244" s="6" t="s">
        <v>968</v>
      </c>
      <c r="J244" s="10">
        <v>4</v>
      </c>
      <c r="K244" s="5">
        <v>5</v>
      </c>
      <c r="L244" s="5">
        <v>5</v>
      </c>
      <c r="M244" s="5">
        <v>5</v>
      </c>
      <c r="N244" s="10">
        <v>2</v>
      </c>
      <c r="O244" s="5">
        <v>5</v>
      </c>
      <c r="P244" s="10">
        <v>4</v>
      </c>
      <c r="Q244" s="5">
        <v>5</v>
      </c>
      <c r="R244" s="10">
        <v>5</v>
      </c>
      <c r="S244" s="5">
        <v>5</v>
      </c>
      <c r="T244" s="10">
        <v>4</v>
      </c>
      <c r="U244" s="5">
        <v>5</v>
      </c>
      <c r="V244" s="10">
        <v>5</v>
      </c>
      <c r="W244" s="5">
        <v>5</v>
      </c>
      <c r="X244" s="10">
        <v>4</v>
      </c>
      <c r="Y244" s="5">
        <v>5</v>
      </c>
      <c r="Z244" s="10">
        <v>4</v>
      </c>
      <c r="AA244" s="5">
        <v>5</v>
      </c>
      <c r="AB244" s="10">
        <v>5</v>
      </c>
      <c r="AC244" s="5">
        <v>5</v>
      </c>
      <c r="AD244" s="10">
        <v>3</v>
      </c>
      <c r="AE244" s="5">
        <v>5</v>
      </c>
      <c r="AF244" s="10">
        <v>2</v>
      </c>
      <c r="AG244" s="5">
        <v>4</v>
      </c>
      <c r="AH244" s="10">
        <v>2</v>
      </c>
      <c r="AI244" s="5">
        <v>2</v>
      </c>
      <c r="AJ244" s="10">
        <v>5</v>
      </c>
      <c r="AK244" s="5">
        <v>5</v>
      </c>
      <c r="AL244" s="10">
        <v>5</v>
      </c>
      <c r="AM244" s="5">
        <v>5</v>
      </c>
      <c r="AN244" s="10">
        <v>5</v>
      </c>
      <c r="AO244" s="5">
        <v>5</v>
      </c>
      <c r="AP244" s="10">
        <v>5</v>
      </c>
      <c r="AQ244" s="5">
        <v>5</v>
      </c>
      <c r="AR244" s="10">
        <v>2</v>
      </c>
      <c r="AS244" s="5">
        <v>3</v>
      </c>
      <c r="AT244" s="21">
        <v>3.875</v>
      </c>
      <c r="AU244" s="21">
        <v>4.625</v>
      </c>
      <c r="AV244" s="21">
        <f t="shared" si="30"/>
        <v>0.75</v>
      </c>
      <c r="AW244" s="21" t="str">
        <f t="shared" si="31"/>
        <v>Y</v>
      </c>
      <c r="AX244" s="10">
        <v>3</v>
      </c>
      <c r="AY244" s="5">
        <v>5</v>
      </c>
      <c r="AZ244" s="10">
        <v>4</v>
      </c>
      <c r="BA244" s="5">
        <v>4</v>
      </c>
      <c r="BB244" s="10">
        <v>5</v>
      </c>
      <c r="BC244" s="5">
        <v>4</v>
      </c>
      <c r="BD244" s="10">
        <v>3</v>
      </c>
      <c r="BE244" s="5">
        <v>2</v>
      </c>
      <c r="BF244" s="10">
        <v>2</v>
      </c>
      <c r="BG244" s="5">
        <v>3</v>
      </c>
      <c r="BH244" s="21">
        <v>3.4</v>
      </c>
      <c r="BI244" s="21">
        <v>3.6</v>
      </c>
      <c r="BJ244" s="21">
        <f t="shared" si="32"/>
        <v>0.20000000000000018</v>
      </c>
      <c r="BK244" s="21" t="str">
        <f t="shared" si="33"/>
        <v>Y</v>
      </c>
      <c r="BL244" s="10">
        <v>5</v>
      </c>
      <c r="BM244" s="5">
        <v>5</v>
      </c>
      <c r="BN244" s="10">
        <v>5</v>
      </c>
      <c r="BO244" s="5">
        <v>5</v>
      </c>
      <c r="BP244" s="10">
        <v>5</v>
      </c>
      <c r="BQ244" s="5">
        <v>5</v>
      </c>
      <c r="BR244" s="10">
        <v>5</v>
      </c>
      <c r="BS244" s="5">
        <v>5</v>
      </c>
      <c r="BT244" s="10">
        <v>4</v>
      </c>
      <c r="BU244" s="5">
        <v>2</v>
      </c>
      <c r="BV244" s="10">
        <v>5</v>
      </c>
      <c r="BW244" s="5">
        <v>5</v>
      </c>
      <c r="BX244" s="10">
        <v>5</v>
      </c>
      <c r="BY244" s="5">
        <v>5</v>
      </c>
      <c r="BZ244" s="10">
        <v>5</v>
      </c>
      <c r="CA244" s="5">
        <v>5</v>
      </c>
      <c r="CB244" s="10">
        <v>5</v>
      </c>
      <c r="CC244" s="5">
        <v>5</v>
      </c>
      <c r="CD244" s="10">
        <v>3</v>
      </c>
      <c r="CE244" s="5">
        <v>3</v>
      </c>
      <c r="CF244" s="21">
        <v>4.7</v>
      </c>
      <c r="CG244" s="21">
        <v>4.5</v>
      </c>
      <c r="CH244" s="21">
        <f t="shared" si="34"/>
        <v>-0.20000000000000018</v>
      </c>
      <c r="CI244" s="21" t="str">
        <f t="shared" si="35"/>
        <v>N</v>
      </c>
      <c r="CJ244" s="10">
        <v>1</v>
      </c>
      <c r="CK244" s="5">
        <v>5</v>
      </c>
      <c r="CL244" s="10">
        <v>4</v>
      </c>
      <c r="CM244" s="5">
        <v>3</v>
      </c>
      <c r="CN244" s="10">
        <v>2</v>
      </c>
      <c r="CO244" s="5">
        <v>5</v>
      </c>
      <c r="CP244" s="10">
        <v>5</v>
      </c>
      <c r="CQ244" s="5">
        <v>5</v>
      </c>
      <c r="CR244" s="21">
        <v>3</v>
      </c>
      <c r="CS244" s="21">
        <v>4.5</v>
      </c>
      <c r="CT244" s="21">
        <f t="shared" si="36"/>
        <v>1.5</v>
      </c>
      <c r="CU244" s="21" t="str">
        <f t="shared" si="37"/>
        <v>Y</v>
      </c>
      <c r="CV244" s="10">
        <v>5</v>
      </c>
      <c r="CW244" s="5">
        <v>5</v>
      </c>
      <c r="CX244" s="10">
        <v>3</v>
      </c>
      <c r="CY244" s="5">
        <v>5</v>
      </c>
      <c r="CZ244" s="10">
        <v>3</v>
      </c>
      <c r="DA244" s="5">
        <v>5</v>
      </c>
      <c r="DB244" s="10">
        <v>2</v>
      </c>
      <c r="DC244" s="5">
        <v>2</v>
      </c>
      <c r="DD244" s="21">
        <v>3.25</v>
      </c>
      <c r="DE244" s="21">
        <v>4.5</v>
      </c>
      <c r="DF244" s="21">
        <f t="shared" si="38"/>
        <v>1.25</v>
      </c>
      <c r="DG244" s="21" t="str">
        <f t="shared" si="39"/>
        <v>Y</v>
      </c>
      <c r="DH244">
        <v>305</v>
      </c>
      <c r="DI244" s="3">
        <v>44430.361805555556</v>
      </c>
    </row>
    <row r="245" spans="1:113" x14ac:dyDescent="0.35">
      <c r="A245" s="5" t="s">
        <v>1210</v>
      </c>
      <c r="B245" t="s">
        <v>465</v>
      </c>
      <c r="C245" t="s">
        <v>705</v>
      </c>
      <c r="D245" t="s">
        <v>56</v>
      </c>
      <c r="E245" s="6" t="s">
        <v>58</v>
      </c>
      <c r="F245" s="6" t="s">
        <v>73</v>
      </c>
      <c r="G245" s="6" t="s">
        <v>58</v>
      </c>
      <c r="H245" s="6" t="s">
        <v>116</v>
      </c>
      <c r="I245" s="6" t="s">
        <v>968</v>
      </c>
      <c r="J245" s="10">
        <v>4</v>
      </c>
      <c r="K245" s="5">
        <v>3</v>
      </c>
      <c r="L245" s="5">
        <v>3</v>
      </c>
      <c r="M245" s="5">
        <v>3</v>
      </c>
      <c r="N245" s="10">
        <v>5</v>
      </c>
      <c r="O245" s="5">
        <v>5</v>
      </c>
      <c r="P245" s="10">
        <v>5</v>
      </c>
      <c r="Q245" s="5">
        <v>5</v>
      </c>
      <c r="R245" s="10">
        <v>5</v>
      </c>
      <c r="S245" s="5">
        <v>5</v>
      </c>
      <c r="T245" s="10">
        <v>3</v>
      </c>
      <c r="U245" s="5">
        <v>3</v>
      </c>
      <c r="V245" s="10">
        <v>5</v>
      </c>
      <c r="W245" s="5">
        <v>3</v>
      </c>
      <c r="X245" s="10">
        <v>5</v>
      </c>
      <c r="Y245" s="5">
        <v>3</v>
      </c>
      <c r="Z245" s="10">
        <v>5</v>
      </c>
      <c r="AA245" s="5">
        <v>5</v>
      </c>
      <c r="AB245" s="10">
        <v>5</v>
      </c>
      <c r="AC245" s="5">
        <v>4</v>
      </c>
      <c r="AD245" s="10">
        <v>4</v>
      </c>
      <c r="AE245" s="5">
        <v>4</v>
      </c>
      <c r="AF245" s="10">
        <v>3</v>
      </c>
      <c r="AG245" s="5">
        <v>3</v>
      </c>
      <c r="AH245" s="10">
        <v>3</v>
      </c>
      <c r="AI245" s="5">
        <v>4</v>
      </c>
      <c r="AJ245" s="10">
        <v>5</v>
      </c>
      <c r="AK245" s="5">
        <v>5</v>
      </c>
      <c r="AL245" s="10">
        <v>5</v>
      </c>
      <c r="AM245" s="5">
        <v>5</v>
      </c>
      <c r="AN245" s="10">
        <v>5</v>
      </c>
      <c r="AO245" s="5">
        <v>5</v>
      </c>
      <c r="AP245" s="10">
        <v>5</v>
      </c>
      <c r="AQ245" s="5">
        <v>5</v>
      </c>
      <c r="AR245" s="10">
        <v>5</v>
      </c>
      <c r="AS245" s="5">
        <v>5</v>
      </c>
      <c r="AT245" s="21">
        <v>4.5625</v>
      </c>
      <c r="AU245" s="21">
        <v>4.3125</v>
      </c>
      <c r="AV245" s="21">
        <f t="shared" si="30"/>
        <v>-0.25</v>
      </c>
      <c r="AW245" s="21" t="str">
        <f t="shared" si="31"/>
        <v>N</v>
      </c>
      <c r="AX245" s="10">
        <v>4</v>
      </c>
      <c r="AY245" s="5">
        <v>5</v>
      </c>
      <c r="AZ245" s="10">
        <v>5</v>
      </c>
      <c r="BA245" s="5">
        <v>3</v>
      </c>
      <c r="BB245" s="10">
        <v>2</v>
      </c>
      <c r="BC245" s="5">
        <v>3</v>
      </c>
      <c r="BD245" s="10">
        <v>3</v>
      </c>
      <c r="BE245" s="5">
        <v>3</v>
      </c>
      <c r="BF245" s="10">
        <v>4</v>
      </c>
      <c r="BG245" s="5">
        <v>4</v>
      </c>
      <c r="BH245" s="21">
        <v>3.6</v>
      </c>
      <c r="BI245" s="21">
        <v>3.6</v>
      </c>
      <c r="BJ245" s="21">
        <f t="shared" si="32"/>
        <v>0</v>
      </c>
      <c r="BK245" s="21" t="str">
        <f t="shared" si="33"/>
        <v>N</v>
      </c>
      <c r="BL245" s="10">
        <v>5</v>
      </c>
      <c r="BM245" s="5">
        <v>4</v>
      </c>
      <c r="BN245" s="10">
        <v>5</v>
      </c>
      <c r="BO245" s="5">
        <v>4</v>
      </c>
      <c r="BP245" s="10">
        <v>4</v>
      </c>
      <c r="BQ245" s="5">
        <v>5</v>
      </c>
      <c r="BR245" s="10">
        <v>5</v>
      </c>
      <c r="BS245" s="5">
        <v>5</v>
      </c>
      <c r="BT245" s="10">
        <v>5</v>
      </c>
      <c r="BU245" s="5">
        <v>5</v>
      </c>
      <c r="BV245" s="10">
        <v>5</v>
      </c>
      <c r="BW245" s="5">
        <v>5</v>
      </c>
      <c r="BX245" s="10">
        <v>5</v>
      </c>
      <c r="BY245" s="5">
        <v>5</v>
      </c>
      <c r="BZ245" s="10">
        <v>5</v>
      </c>
      <c r="CA245" s="5">
        <v>5</v>
      </c>
      <c r="CB245" s="10">
        <v>4</v>
      </c>
      <c r="CC245" s="5">
        <v>5</v>
      </c>
      <c r="CD245" s="10">
        <v>5</v>
      </c>
      <c r="CE245" s="5">
        <v>5</v>
      </c>
      <c r="CF245" s="21">
        <v>4.8</v>
      </c>
      <c r="CG245" s="21">
        <v>4.8</v>
      </c>
      <c r="CH245" s="21">
        <f t="shared" si="34"/>
        <v>0</v>
      </c>
      <c r="CI245" s="21" t="str">
        <f t="shared" si="35"/>
        <v>N</v>
      </c>
      <c r="CJ245" s="10">
        <v>3</v>
      </c>
      <c r="CK245" s="5">
        <v>4</v>
      </c>
      <c r="CL245" s="10">
        <v>5</v>
      </c>
      <c r="CM245" s="5">
        <v>5</v>
      </c>
      <c r="CN245" s="10">
        <v>5</v>
      </c>
      <c r="CO245" s="5">
        <v>5</v>
      </c>
      <c r="CP245" s="10">
        <v>5</v>
      </c>
      <c r="CQ245" s="5">
        <v>5</v>
      </c>
      <c r="CR245" s="21">
        <v>4.5</v>
      </c>
      <c r="CS245" s="21">
        <v>4.75</v>
      </c>
      <c r="CT245" s="21">
        <f t="shared" si="36"/>
        <v>0.25</v>
      </c>
      <c r="CU245" s="21" t="str">
        <f t="shared" si="37"/>
        <v>Y</v>
      </c>
      <c r="CV245" s="10">
        <v>5</v>
      </c>
      <c r="CW245" s="5">
        <v>4</v>
      </c>
      <c r="CX245" s="10">
        <v>5</v>
      </c>
      <c r="CY245" s="5">
        <v>5</v>
      </c>
      <c r="CZ245" s="10">
        <v>2</v>
      </c>
      <c r="DA245" s="5">
        <v>2</v>
      </c>
      <c r="DB245" s="10">
        <v>3</v>
      </c>
      <c r="DC245" s="5">
        <v>3</v>
      </c>
      <c r="DD245" s="21">
        <v>3.75</v>
      </c>
      <c r="DE245" s="21">
        <v>3.25</v>
      </c>
      <c r="DF245" s="21">
        <f t="shared" si="38"/>
        <v>-0.5</v>
      </c>
      <c r="DG245" s="21" t="str">
        <f t="shared" si="39"/>
        <v>N</v>
      </c>
      <c r="DH245">
        <v>160</v>
      </c>
      <c r="DI245" s="3">
        <v>44403.441666666666</v>
      </c>
    </row>
    <row r="246" spans="1:113" x14ac:dyDescent="0.35">
      <c r="A246" s="5" t="s">
        <v>1211</v>
      </c>
      <c r="B246" t="s">
        <v>465</v>
      </c>
      <c r="C246" t="s">
        <v>702</v>
      </c>
      <c r="D246" t="s">
        <v>63</v>
      </c>
      <c r="E246" s="6" t="s">
        <v>58</v>
      </c>
      <c r="F246" s="6" t="s">
        <v>73</v>
      </c>
      <c r="G246" s="6" t="s">
        <v>58</v>
      </c>
      <c r="H246" s="6" t="s">
        <v>74</v>
      </c>
      <c r="I246" s="6" t="s">
        <v>968</v>
      </c>
      <c r="J246" s="10">
        <v>6</v>
      </c>
      <c r="K246" s="5">
        <v>5</v>
      </c>
      <c r="L246" s="5">
        <v>5</v>
      </c>
      <c r="M246" s="5">
        <v>5</v>
      </c>
      <c r="N246" s="10">
        <v>3</v>
      </c>
      <c r="O246" s="5">
        <v>4</v>
      </c>
      <c r="P246" s="10">
        <v>3</v>
      </c>
      <c r="Q246" s="5">
        <v>4</v>
      </c>
      <c r="R246" s="10">
        <v>2</v>
      </c>
      <c r="S246" s="5">
        <v>4</v>
      </c>
      <c r="T246" s="10">
        <v>3</v>
      </c>
      <c r="U246" s="5">
        <v>2</v>
      </c>
      <c r="V246" s="10">
        <v>4</v>
      </c>
      <c r="W246" s="5">
        <v>2</v>
      </c>
      <c r="X246" s="10">
        <v>3</v>
      </c>
      <c r="Y246" s="5">
        <v>2</v>
      </c>
      <c r="Z246" s="10">
        <v>4</v>
      </c>
      <c r="AA246" s="5">
        <v>5</v>
      </c>
      <c r="AB246" s="10">
        <v>3</v>
      </c>
      <c r="AC246" s="5">
        <v>2</v>
      </c>
      <c r="AD246" s="10">
        <v>4</v>
      </c>
      <c r="AE246" s="5">
        <v>5</v>
      </c>
      <c r="AF246" s="10">
        <v>2</v>
      </c>
      <c r="AG246" s="5">
        <v>3</v>
      </c>
      <c r="AH246" s="10">
        <v>2</v>
      </c>
      <c r="AI246" s="5">
        <v>5</v>
      </c>
      <c r="AJ246" s="10">
        <v>5</v>
      </c>
      <c r="AK246" s="5">
        <v>5</v>
      </c>
      <c r="AL246" s="10">
        <v>3</v>
      </c>
      <c r="AM246" s="5">
        <v>5</v>
      </c>
      <c r="AN246" s="10">
        <v>3</v>
      </c>
      <c r="AO246" s="5">
        <v>4</v>
      </c>
      <c r="AP246" s="10">
        <v>3</v>
      </c>
      <c r="AQ246" s="5">
        <v>4</v>
      </c>
      <c r="AR246" s="10">
        <v>3</v>
      </c>
      <c r="AS246" s="5">
        <v>4</v>
      </c>
      <c r="AT246" s="21">
        <v>3.125</v>
      </c>
      <c r="AU246" s="21">
        <v>3.75</v>
      </c>
      <c r="AV246" s="21">
        <f t="shared" si="30"/>
        <v>0.625</v>
      </c>
      <c r="AW246" s="21" t="str">
        <f t="shared" si="31"/>
        <v>Y</v>
      </c>
      <c r="AX246" s="10">
        <v>2</v>
      </c>
      <c r="AY246" s="5">
        <v>4</v>
      </c>
      <c r="AZ246" s="10">
        <v>2</v>
      </c>
      <c r="BA246" s="5">
        <v>1</v>
      </c>
      <c r="BB246" s="10">
        <v>4</v>
      </c>
      <c r="BC246" s="5">
        <v>4</v>
      </c>
      <c r="BD246" s="10">
        <v>3</v>
      </c>
      <c r="BE246" s="5">
        <v>2</v>
      </c>
      <c r="BF246" s="10">
        <v>4</v>
      </c>
      <c r="BG246" s="5">
        <v>4</v>
      </c>
      <c r="BH246" s="21">
        <v>3</v>
      </c>
      <c r="BI246" s="21">
        <v>3</v>
      </c>
      <c r="BJ246" s="21">
        <f t="shared" si="32"/>
        <v>0</v>
      </c>
      <c r="BK246" s="21" t="str">
        <f t="shared" si="33"/>
        <v>N</v>
      </c>
      <c r="BL246" s="10">
        <v>4</v>
      </c>
      <c r="BM246" s="5">
        <v>5</v>
      </c>
      <c r="BN246" s="10">
        <v>4</v>
      </c>
      <c r="BO246" s="5">
        <v>4</v>
      </c>
      <c r="BP246" s="10">
        <v>4</v>
      </c>
      <c r="BQ246" s="5">
        <v>4</v>
      </c>
      <c r="BR246" s="10">
        <v>3</v>
      </c>
      <c r="BS246" s="5">
        <v>4</v>
      </c>
      <c r="BT246" s="10">
        <v>3</v>
      </c>
      <c r="BU246" s="5">
        <v>2</v>
      </c>
      <c r="BV246" s="10">
        <v>4</v>
      </c>
      <c r="BW246" s="5">
        <v>4</v>
      </c>
      <c r="BX246" s="10">
        <v>4</v>
      </c>
      <c r="BY246" s="5">
        <v>4</v>
      </c>
      <c r="BZ246" s="10">
        <v>4</v>
      </c>
      <c r="CA246" s="5">
        <v>4</v>
      </c>
      <c r="CB246" s="10">
        <v>4</v>
      </c>
      <c r="CC246" s="5">
        <v>4</v>
      </c>
      <c r="CD246" s="10">
        <v>3</v>
      </c>
      <c r="CE246" s="5">
        <v>4</v>
      </c>
      <c r="CF246" s="21">
        <v>3.7</v>
      </c>
      <c r="CG246" s="21">
        <v>3.8</v>
      </c>
      <c r="CH246" s="21">
        <f t="shared" si="34"/>
        <v>9.9999999999999645E-2</v>
      </c>
      <c r="CI246" s="21" t="str">
        <f t="shared" si="35"/>
        <v>Y</v>
      </c>
      <c r="CJ246" s="10">
        <v>3</v>
      </c>
      <c r="CK246" s="5">
        <v>4</v>
      </c>
      <c r="CL246" s="10">
        <v>3</v>
      </c>
      <c r="CM246" s="5">
        <v>4</v>
      </c>
      <c r="CN246" s="10">
        <v>4</v>
      </c>
      <c r="CO246" s="5">
        <v>4</v>
      </c>
      <c r="CP246" s="10">
        <v>4</v>
      </c>
      <c r="CQ246" s="5">
        <v>4</v>
      </c>
      <c r="CR246" s="21">
        <v>3.5</v>
      </c>
      <c r="CS246" s="21">
        <v>4</v>
      </c>
      <c r="CT246" s="21">
        <f t="shared" si="36"/>
        <v>0.5</v>
      </c>
      <c r="CU246" s="21" t="str">
        <f t="shared" si="37"/>
        <v>Y</v>
      </c>
      <c r="CV246" s="10">
        <v>4</v>
      </c>
      <c r="CW246" s="5">
        <v>4</v>
      </c>
      <c r="CX246" s="10">
        <v>4</v>
      </c>
      <c r="CY246" s="5">
        <v>4</v>
      </c>
      <c r="CZ246" s="10">
        <v>4</v>
      </c>
      <c r="DA246" s="5">
        <v>4</v>
      </c>
      <c r="DB246" s="10">
        <v>2</v>
      </c>
      <c r="DC246" s="5">
        <v>2</v>
      </c>
      <c r="DD246" s="21">
        <v>3.5</v>
      </c>
      <c r="DE246" s="21">
        <v>3.5</v>
      </c>
      <c r="DF246" s="21">
        <f t="shared" si="38"/>
        <v>0</v>
      </c>
      <c r="DG246" s="21" t="str">
        <f t="shared" si="39"/>
        <v>N</v>
      </c>
      <c r="DH246">
        <v>238</v>
      </c>
      <c r="DI246" s="3">
        <v>44422.460416666669</v>
      </c>
    </row>
    <row r="247" spans="1:113" x14ac:dyDescent="0.35">
      <c r="A247" s="5" t="s">
        <v>1212</v>
      </c>
      <c r="B247" t="s">
        <v>465</v>
      </c>
      <c r="C247" t="s">
        <v>702</v>
      </c>
      <c r="D247" t="s">
        <v>56</v>
      </c>
      <c r="E247" s="6" t="s">
        <v>58</v>
      </c>
      <c r="F247" s="6" t="s">
        <v>73</v>
      </c>
      <c r="G247" s="6" t="s">
        <v>58</v>
      </c>
      <c r="H247" s="6" t="s">
        <v>113</v>
      </c>
      <c r="I247" s="6" t="s">
        <v>968</v>
      </c>
      <c r="J247" s="10">
        <v>8</v>
      </c>
      <c r="K247" s="5">
        <v>2</v>
      </c>
      <c r="L247" s="5">
        <v>3</v>
      </c>
      <c r="M247" s="5">
        <v>2</v>
      </c>
      <c r="N247" s="10">
        <v>2</v>
      </c>
      <c r="O247" s="5">
        <v>3</v>
      </c>
      <c r="P247" s="10">
        <v>2</v>
      </c>
      <c r="Q247" s="5">
        <v>3</v>
      </c>
      <c r="R247" s="10">
        <v>3</v>
      </c>
      <c r="S247" s="5">
        <v>4</v>
      </c>
      <c r="T247" s="10">
        <v>3</v>
      </c>
      <c r="U247" s="5">
        <v>3</v>
      </c>
      <c r="V247" s="10">
        <v>4</v>
      </c>
      <c r="W247" s="5">
        <v>3</v>
      </c>
      <c r="X247" s="10">
        <v>2</v>
      </c>
      <c r="Y247" s="5">
        <v>2</v>
      </c>
      <c r="Z247" s="10">
        <v>2</v>
      </c>
      <c r="AA247" s="5">
        <v>3</v>
      </c>
      <c r="AB247" s="10">
        <v>2</v>
      </c>
      <c r="AC247" s="5">
        <v>2</v>
      </c>
      <c r="AD247" s="10">
        <v>3</v>
      </c>
      <c r="AE247" s="5">
        <v>4</v>
      </c>
      <c r="AF247" s="10">
        <v>1</v>
      </c>
      <c r="AG247" s="5">
        <v>2</v>
      </c>
      <c r="AH247" s="10">
        <v>2</v>
      </c>
      <c r="AI247" s="5">
        <v>2</v>
      </c>
      <c r="AJ247" s="10">
        <v>3</v>
      </c>
      <c r="AK247" s="5">
        <v>4</v>
      </c>
      <c r="AL247" s="10">
        <v>2</v>
      </c>
      <c r="AM247" s="5">
        <v>2</v>
      </c>
      <c r="AN247" s="10">
        <v>3</v>
      </c>
      <c r="AO247" s="5">
        <v>3</v>
      </c>
      <c r="AP247" s="10">
        <v>2</v>
      </c>
      <c r="AQ247" s="5">
        <v>3</v>
      </c>
      <c r="AR247" s="10">
        <v>3</v>
      </c>
      <c r="AS247" s="5">
        <v>3</v>
      </c>
      <c r="AT247" s="21">
        <v>2.4375</v>
      </c>
      <c r="AU247" s="21">
        <v>2.875</v>
      </c>
      <c r="AV247" s="21">
        <f t="shared" si="30"/>
        <v>0.4375</v>
      </c>
      <c r="AW247" s="21" t="str">
        <f t="shared" si="31"/>
        <v>Y</v>
      </c>
      <c r="AX247" s="10">
        <v>2</v>
      </c>
      <c r="AY247" s="5">
        <v>3</v>
      </c>
      <c r="AZ247" s="10">
        <v>2</v>
      </c>
      <c r="BA247" s="5">
        <v>2</v>
      </c>
      <c r="BB247" s="10">
        <v>2</v>
      </c>
      <c r="BC247" s="5">
        <v>3</v>
      </c>
      <c r="BD247" s="10">
        <v>3</v>
      </c>
      <c r="BE247" s="5">
        <v>2</v>
      </c>
      <c r="BF247" s="10">
        <v>2</v>
      </c>
      <c r="BG247" s="5">
        <v>3</v>
      </c>
      <c r="BH247" s="21">
        <v>2.2000000000000002</v>
      </c>
      <c r="BI247" s="21">
        <v>2.6</v>
      </c>
      <c r="BJ247" s="21">
        <f t="shared" si="32"/>
        <v>0.39999999999999991</v>
      </c>
      <c r="BK247" s="21" t="str">
        <f t="shared" si="33"/>
        <v>Y</v>
      </c>
      <c r="BL247" s="10">
        <v>4</v>
      </c>
      <c r="BM247" s="5">
        <v>4</v>
      </c>
      <c r="BN247" s="10">
        <v>4</v>
      </c>
      <c r="BO247" s="5">
        <v>4</v>
      </c>
      <c r="BP247" s="10">
        <v>3</v>
      </c>
      <c r="BQ247" s="5">
        <v>4</v>
      </c>
      <c r="BR247" s="10">
        <v>2</v>
      </c>
      <c r="BS247" s="5">
        <v>2</v>
      </c>
      <c r="BT247" s="10">
        <v>2</v>
      </c>
      <c r="BU247" s="5">
        <v>3</v>
      </c>
      <c r="BV247" s="10">
        <v>4</v>
      </c>
      <c r="BW247" s="5">
        <v>4</v>
      </c>
      <c r="BX247" s="10">
        <v>3</v>
      </c>
      <c r="BY247" s="5">
        <v>3</v>
      </c>
      <c r="BZ247" s="10">
        <v>3</v>
      </c>
      <c r="CA247" s="5">
        <v>3</v>
      </c>
      <c r="CB247" s="10">
        <v>2</v>
      </c>
      <c r="CC247" s="5">
        <v>4</v>
      </c>
      <c r="CD247" s="10">
        <v>3</v>
      </c>
      <c r="CE247" s="5">
        <v>3</v>
      </c>
      <c r="CF247" s="21">
        <v>3</v>
      </c>
      <c r="CG247" s="21">
        <v>3.4</v>
      </c>
      <c r="CH247" s="21">
        <f t="shared" si="34"/>
        <v>0.39999999999999991</v>
      </c>
      <c r="CI247" s="21" t="str">
        <f t="shared" si="35"/>
        <v>Y</v>
      </c>
      <c r="CJ247" s="10">
        <v>3</v>
      </c>
      <c r="CK247" s="5">
        <v>4</v>
      </c>
      <c r="CL247" s="10">
        <v>4</v>
      </c>
      <c r="CM247" s="5">
        <v>5</v>
      </c>
      <c r="CN247" s="10">
        <v>3</v>
      </c>
      <c r="CO247" s="5">
        <v>3</v>
      </c>
      <c r="CP247" s="10">
        <v>3</v>
      </c>
      <c r="CQ247" s="5">
        <v>3</v>
      </c>
      <c r="CR247" s="21">
        <v>3.25</v>
      </c>
      <c r="CS247" s="21">
        <v>3.75</v>
      </c>
      <c r="CT247" s="21">
        <f t="shared" si="36"/>
        <v>0.5</v>
      </c>
      <c r="CU247" s="21" t="str">
        <f t="shared" si="37"/>
        <v>Y</v>
      </c>
      <c r="CV247" s="10">
        <v>1</v>
      </c>
      <c r="CW247" s="5">
        <v>2</v>
      </c>
      <c r="CX247" s="10">
        <v>2</v>
      </c>
      <c r="CY247" s="5">
        <v>4</v>
      </c>
      <c r="CZ247" s="10">
        <v>2</v>
      </c>
      <c r="DA247" s="5">
        <v>2</v>
      </c>
      <c r="DB247" s="10">
        <v>2</v>
      </c>
      <c r="DC247" s="5">
        <v>2</v>
      </c>
      <c r="DD247" s="21">
        <v>1.75</v>
      </c>
      <c r="DE247" s="21">
        <v>2.75</v>
      </c>
      <c r="DF247" s="21">
        <f t="shared" si="38"/>
        <v>1</v>
      </c>
      <c r="DG247" s="21" t="str">
        <f t="shared" si="39"/>
        <v>Y</v>
      </c>
      <c r="DH247">
        <v>192</v>
      </c>
      <c r="DI247" s="3">
        <v>44415.135416666664</v>
      </c>
    </row>
    <row r="248" spans="1:113" x14ac:dyDescent="0.35">
      <c r="A248" s="5" t="s">
        <v>1213</v>
      </c>
      <c r="B248" t="s">
        <v>465</v>
      </c>
      <c r="C248" t="s">
        <v>715</v>
      </c>
      <c r="D248" t="s">
        <v>63</v>
      </c>
      <c r="E248" s="6" t="s">
        <v>58</v>
      </c>
      <c r="F248" s="6" t="s">
        <v>73</v>
      </c>
      <c r="G248" s="6" t="s">
        <v>58</v>
      </c>
      <c r="H248" s="6" t="s">
        <v>59</v>
      </c>
      <c r="I248" s="6" t="s">
        <v>968</v>
      </c>
      <c r="J248" s="10">
        <v>8</v>
      </c>
      <c r="K248" s="5">
        <v>3</v>
      </c>
      <c r="L248" s="5">
        <v>3</v>
      </c>
      <c r="M248" s="5">
        <v>3</v>
      </c>
      <c r="N248" s="10">
        <v>3</v>
      </c>
      <c r="O248" s="5">
        <v>3</v>
      </c>
      <c r="P248" s="10">
        <v>3</v>
      </c>
      <c r="Q248" s="5">
        <v>3</v>
      </c>
      <c r="R248" s="10">
        <v>3</v>
      </c>
      <c r="S248" s="5">
        <v>3</v>
      </c>
      <c r="T248" s="10">
        <v>3</v>
      </c>
      <c r="U248" s="5">
        <v>3</v>
      </c>
      <c r="V248" s="10">
        <v>3</v>
      </c>
      <c r="W248" s="5">
        <v>3</v>
      </c>
      <c r="X248" s="10">
        <v>3</v>
      </c>
      <c r="Y248" s="5">
        <v>3</v>
      </c>
      <c r="Z248" s="10">
        <v>3</v>
      </c>
      <c r="AA248" s="5">
        <v>3</v>
      </c>
      <c r="AB248" s="10">
        <v>3</v>
      </c>
      <c r="AC248" s="5">
        <v>3</v>
      </c>
      <c r="AD248" s="10">
        <v>3</v>
      </c>
      <c r="AE248" s="5">
        <v>3</v>
      </c>
      <c r="AF248" s="10">
        <v>3</v>
      </c>
      <c r="AG248" s="5">
        <v>3</v>
      </c>
      <c r="AH248" s="10">
        <v>3</v>
      </c>
      <c r="AI248" s="5">
        <v>3</v>
      </c>
      <c r="AJ248" s="10">
        <v>3</v>
      </c>
      <c r="AK248" s="5">
        <v>3</v>
      </c>
      <c r="AL248" s="10">
        <v>3</v>
      </c>
      <c r="AM248" s="5">
        <v>3</v>
      </c>
      <c r="AN248" s="10">
        <v>3</v>
      </c>
      <c r="AO248" s="5">
        <v>3</v>
      </c>
      <c r="AP248" s="10">
        <v>3</v>
      </c>
      <c r="AQ248" s="5">
        <v>3</v>
      </c>
      <c r="AR248" s="10">
        <v>3</v>
      </c>
      <c r="AS248" s="5">
        <v>3</v>
      </c>
      <c r="AT248" s="21">
        <v>3</v>
      </c>
      <c r="AU248" s="21">
        <v>3</v>
      </c>
      <c r="AV248" s="21">
        <f t="shared" si="30"/>
        <v>0</v>
      </c>
      <c r="AW248" s="21" t="str">
        <f t="shared" si="31"/>
        <v>N</v>
      </c>
      <c r="AX248" s="10">
        <v>3</v>
      </c>
      <c r="AY248" s="5">
        <v>3</v>
      </c>
      <c r="AZ248" s="10">
        <v>3</v>
      </c>
      <c r="BA248" s="5">
        <v>3</v>
      </c>
      <c r="BB248" s="10">
        <v>3</v>
      </c>
      <c r="BC248" s="5">
        <v>3</v>
      </c>
      <c r="BD248" s="10">
        <v>3</v>
      </c>
      <c r="BE248" s="5">
        <v>3</v>
      </c>
      <c r="BF248" s="10">
        <v>3</v>
      </c>
      <c r="BG248" s="5">
        <v>3</v>
      </c>
      <c r="BH248" s="21">
        <v>3</v>
      </c>
      <c r="BI248" s="21">
        <v>3</v>
      </c>
      <c r="BJ248" s="21">
        <f t="shared" si="32"/>
        <v>0</v>
      </c>
      <c r="BK248" s="21" t="str">
        <f t="shared" si="33"/>
        <v>N</v>
      </c>
      <c r="BL248" s="10">
        <v>3</v>
      </c>
      <c r="BM248" s="5">
        <v>3</v>
      </c>
      <c r="BN248" s="10">
        <v>3</v>
      </c>
      <c r="BO248" s="5">
        <v>3</v>
      </c>
      <c r="BP248" s="10">
        <v>3</v>
      </c>
      <c r="BQ248" s="5">
        <v>3</v>
      </c>
      <c r="BR248" s="10">
        <v>3</v>
      </c>
      <c r="BS248" s="5">
        <v>3</v>
      </c>
      <c r="BT248" s="10">
        <v>3</v>
      </c>
      <c r="BU248" s="5">
        <v>3</v>
      </c>
      <c r="BV248" s="10">
        <v>3</v>
      </c>
      <c r="BW248" s="5">
        <v>3</v>
      </c>
      <c r="BX248" s="10">
        <v>3</v>
      </c>
      <c r="BY248" s="5">
        <v>3</v>
      </c>
      <c r="BZ248" s="10">
        <v>3</v>
      </c>
      <c r="CA248" s="5">
        <v>3</v>
      </c>
      <c r="CB248" s="10">
        <v>3</v>
      </c>
      <c r="CC248" s="5">
        <v>3</v>
      </c>
      <c r="CD248" s="10">
        <v>3</v>
      </c>
      <c r="CE248" s="5">
        <v>3</v>
      </c>
      <c r="CF248" s="21">
        <v>3</v>
      </c>
      <c r="CG248" s="21">
        <v>3</v>
      </c>
      <c r="CH248" s="21">
        <f t="shared" si="34"/>
        <v>0</v>
      </c>
      <c r="CI248" s="21" t="str">
        <f t="shared" si="35"/>
        <v>N</v>
      </c>
      <c r="CJ248" s="10">
        <v>3</v>
      </c>
      <c r="CK248" s="5">
        <v>3</v>
      </c>
      <c r="CL248" s="10">
        <v>3</v>
      </c>
      <c r="CM248" s="5">
        <v>3</v>
      </c>
      <c r="CN248" s="10">
        <v>3</v>
      </c>
      <c r="CO248" s="5">
        <v>3</v>
      </c>
      <c r="CP248" s="10">
        <v>3</v>
      </c>
      <c r="CQ248" s="5">
        <v>3</v>
      </c>
      <c r="CR248" s="21">
        <v>3</v>
      </c>
      <c r="CS248" s="21">
        <v>3</v>
      </c>
      <c r="CT248" s="21">
        <f t="shared" si="36"/>
        <v>0</v>
      </c>
      <c r="CU248" s="21" t="str">
        <f t="shared" si="37"/>
        <v>N</v>
      </c>
      <c r="CV248" s="10">
        <v>3</v>
      </c>
      <c r="CW248" s="5">
        <v>3</v>
      </c>
      <c r="CX248" s="10">
        <v>3</v>
      </c>
      <c r="CY248" s="5">
        <v>3</v>
      </c>
      <c r="CZ248" s="10">
        <v>3</v>
      </c>
      <c r="DA248" s="5">
        <v>3</v>
      </c>
      <c r="DB248" s="10">
        <v>3</v>
      </c>
      <c r="DC248" s="5">
        <v>3</v>
      </c>
      <c r="DD248" s="21">
        <v>3</v>
      </c>
      <c r="DE248" s="21">
        <v>3.25</v>
      </c>
      <c r="DF248" s="21">
        <f t="shared" si="38"/>
        <v>0.25</v>
      </c>
      <c r="DG248" s="21" t="str">
        <f t="shared" si="39"/>
        <v>Y</v>
      </c>
      <c r="DH248">
        <v>364</v>
      </c>
      <c r="DI248" s="3">
        <v>44436.27847222222</v>
      </c>
    </row>
    <row r="249" spans="1:113" x14ac:dyDescent="0.35">
      <c r="A249" s="5" t="s">
        <v>1214</v>
      </c>
      <c r="B249" t="s">
        <v>465</v>
      </c>
      <c r="C249" t="s">
        <v>715</v>
      </c>
      <c r="D249" t="s">
        <v>63</v>
      </c>
      <c r="E249" s="6" t="s">
        <v>58</v>
      </c>
      <c r="F249" s="6" t="s">
        <v>73</v>
      </c>
      <c r="G249" s="6" t="s">
        <v>58</v>
      </c>
      <c r="H249" s="6" t="s">
        <v>80</v>
      </c>
      <c r="I249" s="6" t="s">
        <v>968</v>
      </c>
      <c r="J249" s="10">
        <v>7</v>
      </c>
      <c r="K249" s="5">
        <v>5</v>
      </c>
      <c r="L249" s="5">
        <v>5</v>
      </c>
      <c r="M249" s="5">
        <v>5</v>
      </c>
      <c r="N249" s="10">
        <v>3</v>
      </c>
      <c r="O249" s="5">
        <v>4</v>
      </c>
      <c r="P249" s="10">
        <v>3</v>
      </c>
      <c r="Q249" s="5">
        <v>2</v>
      </c>
      <c r="R249" s="10">
        <v>3</v>
      </c>
      <c r="S249" s="5">
        <v>4</v>
      </c>
      <c r="T249" s="10">
        <v>3</v>
      </c>
      <c r="U249" s="5">
        <v>4</v>
      </c>
      <c r="V249" s="10">
        <v>3</v>
      </c>
      <c r="W249" s="5">
        <v>4</v>
      </c>
      <c r="X249" s="10">
        <v>3</v>
      </c>
      <c r="Y249" s="5">
        <v>2</v>
      </c>
      <c r="Z249" s="10">
        <v>3</v>
      </c>
      <c r="AA249" s="5">
        <v>4</v>
      </c>
      <c r="AB249" s="10">
        <v>3</v>
      </c>
      <c r="AC249" s="5">
        <v>2</v>
      </c>
      <c r="AD249" s="10">
        <v>3</v>
      </c>
      <c r="AE249" s="5">
        <v>4</v>
      </c>
      <c r="AF249" s="10">
        <v>3</v>
      </c>
      <c r="AG249" s="5">
        <v>2</v>
      </c>
      <c r="AH249" s="10">
        <v>3</v>
      </c>
      <c r="AI249" s="5">
        <v>2</v>
      </c>
      <c r="AJ249" s="10">
        <v>3</v>
      </c>
      <c r="AK249" s="5">
        <v>3</v>
      </c>
      <c r="AL249" s="10">
        <v>3</v>
      </c>
      <c r="AM249" s="5">
        <v>5</v>
      </c>
      <c r="AN249" s="10">
        <v>3</v>
      </c>
      <c r="AO249" s="5">
        <v>5</v>
      </c>
      <c r="AP249" s="10">
        <v>3</v>
      </c>
      <c r="AQ249" s="5">
        <v>5</v>
      </c>
      <c r="AR249" s="10">
        <v>3</v>
      </c>
      <c r="AS249" s="5">
        <v>5</v>
      </c>
      <c r="AT249" s="21">
        <v>3</v>
      </c>
      <c r="AU249" s="21">
        <v>3.5625</v>
      </c>
      <c r="AV249" s="21">
        <f t="shared" si="30"/>
        <v>0.5625</v>
      </c>
      <c r="AW249" s="21" t="str">
        <f t="shared" si="31"/>
        <v>Y</v>
      </c>
      <c r="AX249" s="10">
        <v>3</v>
      </c>
      <c r="AY249" s="5">
        <v>3</v>
      </c>
      <c r="AZ249" s="10">
        <v>3</v>
      </c>
      <c r="BA249" s="5">
        <v>2</v>
      </c>
      <c r="BB249" s="10">
        <v>3</v>
      </c>
      <c r="BC249" s="5">
        <v>5</v>
      </c>
      <c r="BD249" s="10">
        <v>3</v>
      </c>
      <c r="BE249" s="5">
        <v>2</v>
      </c>
      <c r="BF249" s="10">
        <v>3</v>
      </c>
      <c r="BG249" s="5">
        <v>3</v>
      </c>
      <c r="BH249" s="21">
        <v>3</v>
      </c>
      <c r="BI249" s="21">
        <v>3</v>
      </c>
      <c r="BJ249" s="21">
        <f t="shared" si="32"/>
        <v>0</v>
      </c>
      <c r="BK249" s="21" t="str">
        <f t="shared" si="33"/>
        <v>N</v>
      </c>
      <c r="BL249" s="10">
        <v>3</v>
      </c>
      <c r="BM249" s="5">
        <v>4</v>
      </c>
      <c r="BN249" s="10">
        <v>3</v>
      </c>
      <c r="BO249" s="5">
        <v>3</v>
      </c>
      <c r="BP249" s="10">
        <v>3</v>
      </c>
      <c r="BQ249" s="5">
        <v>5</v>
      </c>
      <c r="BR249" s="10">
        <v>3</v>
      </c>
      <c r="BS249" s="5">
        <v>5</v>
      </c>
      <c r="BT249" s="10">
        <v>3</v>
      </c>
      <c r="BU249" s="5">
        <v>5</v>
      </c>
      <c r="BV249" s="10">
        <v>3</v>
      </c>
      <c r="BW249" s="5">
        <v>4</v>
      </c>
      <c r="BX249" s="10">
        <v>3</v>
      </c>
      <c r="BY249" s="5">
        <v>3</v>
      </c>
      <c r="BZ249" s="10">
        <v>3</v>
      </c>
      <c r="CA249" s="5">
        <v>3</v>
      </c>
      <c r="CB249" s="10">
        <v>3</v>
      </c>
      <c r="CC249" s="5">
        <v>5</v>
      </c>
      <c r="CD249" s="10">
        <v>3</v>
      </c>
      <c r="CE249" s="5">
        <v>5</v>
      </c>
      <c r="CF249" s="21">
        <v>3</v>
      </c>
      <c r="CG249" s="21">
        <v>4</v>
      </c>
      <c r="CH249" s="21">
        <f t="shared" si="34"/>
        <v>1</v>
      </c>
      <c r="CI249" s="21" t="str">
        <f t="shared" si="35"/>
        <v>Y</v>
      </c>
      <c r="CJ249" s="10">
        <v>3</v>
      </c>
      <c r="CK249" s="5">
        <v>5</v>
      </c>
      <c r="CL249" s="10">
        <v>3</v>
      </c>
      <c r="CM249" s="5">
        <v>5</v>
      </c>
      <c r="CN249" s="10">
        <v>3</v>
      </c>
      <c r="CO249" s="5">
        <v>5</v>
      </c>
      <c r="CP249" s="10">
        <v>3</v>
      </c>
      <c r="CQ249" s="5">
        <v>5</v>
      </c>
      <c r="CR249" s="21">
        <v>3</v>
      </c>
      <c r="CS249" s="21">
        <v>5</v>
      </c>
      <c r="CT249" s="21">
        <f t="shared" si="36"/>
        <v>2</v>
      </c>
      <c r="CU249" s="21" t="str">
        <f t="shared" si="37"/>
        <v>Y</v>
      </c>
      <c r="CV249" s="10">
        <v>3</v>
      </c>
      <c r="CW249" s="5">
        <v>1</v>
      </c>
      <c r="CX249" s="10">
        <v>3</v>
      </c>
      <c r="CY249" s="5">
        <v>3</v>
      </c>
      <c r="CZ249" s="10">
        <v>3</v>
      </c>
      <c r="DA249" s="5">
        <v>3</v>
      </c>
      <c r="DB249" s="10">
        <v>3</v>
      </c>
      <c r="DC249" s="5">
        <v>4</v>
      </c>
      <c r="DD249" s="21">
        <v>3</v>
      </c>
      <c r="DE249" s="21">
        <v>2.25</v>
      </c>
      <c r="DF249" s="21">
        <f t="shared" si="38"/>
        <v>-0.75</v>
      </c>
      <c r="DG249" s="21" t="str">
        <f t="shared" si="39"/>
        <v>N</v>
      </c>
      <c r="DH249">
        <v>325</v>
      </c>
      <c r="DI249" s="3">
        <v>44431.455555555556</v>
      </c>
    </row>
    <row r="250" spans="1:113" x14ac:dyDescent="0.35">
      <c r="A250" s="5" t="s">
        <v>1215</v>
      </c>
      <c r="B250" t="s">
        <v>342</v>
      </c>
      <c r="C250" t="s">
        <v>705</v>
      </c>
      <c r="D250" t="s">
        <v>63</v>
      </c>
      <c r="E250" s="6" t="s">
        <v>58</v>
      </c>
      <c r="F250" s="6" t="s">
        <v>73</v>
      </c>
      <c r="G250" s="6" t="s">
        <v>58</v>
      </c>
      <c r="H250" s="6" t="s">
        <v>59</v>
      </c>
      <c r="I250" s="6" t="s">
        <v>968</v>
      </c>
      <c r="J250" s="10">
        <v>7</v>
      </c>
      <c r="K250" s="5">
        <v>4</v>
      </c>
      <c r="L250" s="5">
        <v>4</v>
      </c>
      <c r="M250" s="5">
        <v>4</v>
      </c>
      <c r="N250" s="10">
        <v>5</v>
      </c>
      <c r="O250" s="5">
        <v>5</v>
      </c>
      <c r="P250" s="10">
        <v>5</v>
      </c>
      <c r="Q250" s="5">
        <v>5</v>
      </c>
      <c r="R250" s="10">
        <v>5</v>
      </c>
      <c r="S250" s="5">
        <v>5</v>
      </c>
      <c r="T250" s="10">
        <v>5</v>
      </c>
      <c r="U250" s="5">
        <v>5</v>
      </c>
      <c r="V250" s="10">
        <v>5</v>
      </c>
      <c r="W250" s="5">
        <v>5</v>
      </c>
      <c r="X250" s="10">
        <v>5</v>
      </c>
      <c r="Y250" s="5">
        <v>5</v>
      </c>
      <c r="Z250" s="10">
        <v>5</v>
      </c>
      <c r="AA250" s="5">
        <v>5</v>
      </c>
      <c r="AB250" s="10">
        <v>5</v>
      </c>
      <c r="AC250" s="5">
        <v>5</v>
      </c>
      <c r="AD250" s="10">
        <v>5</v>
      </c>
      <c r="AE250" s="5">
        <v>5</v>
      </c>
      <c r="AF250" s="10">
        <v>5</v>
      </c>
      <c r="AG250" s="5">
        <v>5</v>
      </c>
      <c r="AH250" s="10">
        <v>5</v>
      </c>
      <c r="AI250" s="5">
        <v>5</v>
      </c>
      <c r="AJ250" s="10">
        <v>5</v>
      </c>
      <c r="AK250" s="5">
        <v>5</v>
      </c>
      <c r="AL250" s="10">
        <v>5</v>
      </c>
      <c r="AM250" s="5">
        <v>5</v>
      </c>
      <c r="AN250" s="10">
        <v>5</v>
      </c>
      <c r="AO250" s="5">
        <v>5</v>
      </c>
      <c r="AP250" s="10">
        <v>5</v>
      </c>
      <c r="AQ250" s="5">
        <v>5</v>
      </c>
      <c r="AR250" s="10">
        <v>4</v>
      </c>
      <c r="AS250" s="5">
        <v>4</v>
      </c>
      <c r="AT250" s="21">
        <v>4.9375</v>
      </c>
      <c r="AU250" s="21">
        <v>4.9375</v>
      </c>
      <c r="AV250" s="21">
        <f t="shared" si="30"/>
        <v>0</v>
      </c>
      <c r="AW250" s="21" t="str">
        <f t="shared" si="31"/>
        <v>N</v>
      </c>
      <c r="AX250" s="10">
        <v>3</v>
      </c>
      <c r="AY250" s="5">
        <v>5</v>
      </c>
      <c r="AZ250" s="10">
        <v>3</v>
      </c>
      <c r="BA250" s="5">
        <v>3</v>
      </c>
      <c r="BB250" s="10">
        <v>1</v>
      </c>
      <c r="BC250" s="5">
        <v>1</v>
      </c>
      <c r="BD250" s="10">
        <v>5</v>
      </c>
      <c r="BE250" s="5">
        <v>2</v>
      </c>
      <c r="BF250" s="10">
        <v>4</v>
      </c>
      <c r="BG250" s="5">
        <v>4</v>
      </c>
      <c r="BH250" s="21">
        <v>3.2</v>
      </c>
      <c r="BI250" s="21">
        <v>3</v>
      </c>
      <c r="BJ250" s="21">
        <f t="shared" si="32"/>
        <v>-0.20000000000000018</v>
      </c>
      <c r="BK250" s="21" t="str">
        <f t="shared" si="33"/>
        <v>N</v>
      </c>
      <c r="BL250" s="10">
        <v>5</v>
      </c>
      <c r="BM250" s="5">
        <v>5</v>
      </c>
      <c r="BN250" s="10">
        <v>3</v>
      </c>
      <c r="BO250" s="5">
        <v>4</v>
      </c>
      <c r="BP250" s="10">
        <v>3</v>
      </c>
      <c r="BQ250" s="5">
        <v>4</v>
      </c>
      <c r="BR250" s="10">
        <v>5</v>
      </c>
      <c r="BS250" s="5">
        <v>5</v>
      </c>
      <c r="BT250" s="10">
        <v>5</v>
      </c>
      <c r="BU250" s="5">
        <v>5</v>
      </c>
      <c r="BV250" s="10">
        <v>4</v>
      </c>
      <c r="BW250" s="5">
        <v>4</v>
      </c>
      <c r="BX250" s="10">
        <v>4</v>
      </c>
      <c r="BY250" s="5">
        <v>4</v>
      </c>
      <c r="BZ250" s="10">
        <v>4</v>
      </c>
      <c r="CA250" s="5">
        <v>4</v>
      </c>
      <c r="CB250" s="10">
        <v>4</v>
      </c>
      <c r="CC250" s="5">
        <v>4</v>
      </c>
      <c r="CD250" s="10">
        <v>3</v>
      </c>
      <c r="CE250" s="5">
        <v>3</v>
      </c>
      <c r="CF250" s="21">
        <v>4</v>
      </c>
      <c r="CG250" s="21">
        <v>4.2</v>
      </c>
      <c r="CH250" s="21">
        <f t="shared" si="34"/>
        <v>0.20000000000000018</v>
      </c>
      <c r="CI250" s="21" t="str">
        <f t="shared" si="35"/>
        <v>Y</v>
      </c>
      <c r="CJ250" s="10">
        <v>4</v>
      </c>
      <c r="CK250" s="5">
        <v>4</v>
      </c>
      <c r="CL250" s="10">
        <v>5</v>
      </c>
      <c r="CM250" s="5">
        <v>5</v>
      </c>
      <c r="CN250" s="10">
        <v>4</v>
      </c>
      <c r="CO250" s="5">
        <v>5</v>
      </c>
      <c r="CP250" s="10">
        <v>4</v>
      </c>
      <c r="CQ250" s="5">
        <v>5</v>
      </c>
      <c r="CR250" s="21">
        <v>4.25</v>
      </c>
      <c r="CS250" s="21">
        <v>4.75</v>
      </c>
      <c r="CT250" s="21">
        <f t="shared" si="36"/>
        <v>0.5</v>
      </c>
      <c r="CU250" s="21" t="str">
        <f t="shared" si="37"/>
        <v>Y</v>
      </c>
      <c r="CV250" s="10">
        <v>5</v>
      </c>
      <c r="CW250" s="5">
        <v>5</v>
      </c>
      <c r="CX250" s="10">
        <v>5</v>
      </c>
      <c r="CY250" s="5">
        <v>5</v>
      </c>
      <c r="CZ250" s="10">
        <v>5</v>
      </c>
      <c r="DA250" s="5">
        <v>5</v>
      </c>
      <c r="DB250" s="10">
        <v>2</v>
      </c>
      <c r="DC250" s="5">
        <v>2</v>
      </c>
      <c r="DD250" s="21">
        <v>4.25</v>
      </c>
      <c r="DE250" s="21">
        <v>4.5</v>
      </c>
      <c r="DF250" s="21">
        <f t="shared" si="38"/>
        <v>0.25</v>
      </c>
      <c r="DG250" s="21" t="str">
        <f t="shared" si="39"/>
        <v>Y</v>
      </c>
      <c r="DH250">
        <v>932</v>
      </c>
      <c r="DI250" s="3">
        <v>44442.115277777775</v>
      </c>
    </row>
    <row r="251" spans="1:113" x14ac:dyDescent="0.35">
      <c r="A251" s="5" t="s">
        <v>1216</v>
      </c>
      <c r="B251" t="s">
        <v>342</v>
      </c>
      <c r="C251" t="s">
        <v>705</v>
      </c>
      <c r="D251" t="s">
        <v>63</v>
      </c>
      <c r="E251" s="6" t="s">
        <v>58</v>
      </c>
      <c r="F251" s="6" t="s">
        <v>73</v>
      </c>
      <c r="G251" s="6" t="s">
        <v>58</v>
      </c>
      <c r="H251" s="6" t="s">
        <v>59</v>
      </c>
      <c r="I251" s="6" t="s">
        <v>968</v>
      </c>
      <c r="J251" s="10">
        <v>6</v>
      </c>
      <c r="K251" s="5">
        <v>5</v>
      </c>
      <c r="L251" s="5">
        <v>5</v>
      </c>
      <c r="M251" s="5">
        <v>5</v>
      </c>
      <c r="N251" s="10">
        <v>5</v>
      </c>
      <c r="O251" s="5">
        <v>5</v>
      </c>
      <c r="P251" s="10">
        <v>5</v>
      </c>
      <c r="Q251" s="5">
        <v>5</v>
      </c>
      <c r="R251" s="10">
        <v>5</v>
      </c>
      <c r="S251" s="5">
        <v>5</v>
      </c>
      <c r="T251" s="10">
        <v>4</v>
      </c>
      <c r="U251" s="5">
        <v>3</v>
      </c>
      <c r="V251" s="10">
        <v>4</v>
      </c>
      <c r="W251" s="5">
        <v>3</v>
      </c>
      <c r="X251" s="10">
        <v>4</v>
      </c>
      <c r="Y251" s="5">
        <v>3</v>
      </c>
      <c r="Z251" s="10">
        <v>5</v>
      </c>
      <c r="AA251" s="5">
        <v>4</v>
      </c>
      <c r="AB251" s="10">
        <v>2</v>
      </c>
      <c r="AC251" s="5">
        <v>2</v>
      </c>
      <c r="AD251" s="10">
        <v>3</v>
      </c>
      <c r="AE251" s="5">
        <v>5</v>
      </c>
      <c r="AF251" s="10">
        <v>2</v>
      </c>
      <c r="AG251" s="5">
        <v>2</v>
      </c>
      <c r="AH251" s="10">
        <v>3</v>
      </c>
      <c r="AI251" s="5">
        <v>3</v>
      </c>
      <c r="AJ251" s="10">
        <v>4</v>
      </c>
      <c r="AK251" s="5">
        <v>4</v>
      </c>
      <c r="AL251" s="10">
        <v>3</v>
      </c>
      <c r="AM251" s="5">
        <v>4</v>
      </c>
      <c r="AN251" s="10">
        <v>4</v>
      </c>
      <c r="AO251" s="5">
        <v>5</v>
      </c>
      <c r="AP251" s="10">
        <v>3</v>
      </c>
      <c r="AQ251" s="5">
        <v>4</v>
      </c>
      <c r="AR251" s="10">
        <v>3</v>
      </c>
      <c r="AS251" s="5">
        <v>4</v>
      </c>
      <c r="AT251" s="21">
        <v>3.6875</v>
      </c>
      <c r="AU251" s="21">
        <v>3.8125</v>
      </c>
      <c r="AV251" s="21">
        <f t="shared" si="30"/>
        <v>0.125</v>
      </c>
      <c r="AW251" s="21" t="str">
        <f t="shared" si="31"/>
        <v>Y</v>
      </c>
      <c r="AX251" s="10">
        <v>4</v>
      </c>
      <c r="AY251" s="5">
        <v>3</v>
      </c>
      <c r="AZ251" s="10">
        <v>2</v>
      </c>
      <c r="BA251" s="5">
        <v>1</v>
      </c>
      <c r="BB251" s="10">
        <v>4</v>
      </c>
      <c r="BC251" s="5">
        <v>4</v>
      </c>
      <c r="BD251" s="10">
        <v>3</v>
      </c>
      <c r="BE251" s="5">
        <v>2</v>
      </c>
      <c r="BF251" s="10">
        <v>3</v>
      </c>
      <c r="BG251" s="5">
        <v>5</v>
      </c>
      <c r="BH251" s="21">
        <v>3.2</v>
      </c>
      <c r="BI251" s="21">
        <v>3</v>
      </c>
      <c r="BJ251" s="21">
        <f t="shared" si="32"/>
        <v>-0.20000000000000018</v>
      </c>
      <c r="BK251" s="21" t="str">
        <f t="shared" si="33"/>
        <v>N</v>
      </c>
      <c r="BL251" s="10">
        <v>5</v>
      </c>
      <c r="BM251" s="5">
        <v>5</v>
      </c>
      <c r="BN251" s="10">
        <v>4</v>
      </c>
      <c r="BO251" s="5">
        <v>5</v>
      </c>
      <c r="BP251" s="10">
        <v>4</v>
      </c>
      <c r="BQ251" s="5">
        <v>5</v>
      </c>
      <c r="BR251" s="10">
        <v>4</v>
      </c>
      <c r="BS251" s="5">
        <v>5</v>
      </c>
      <c r="BT251" s="10">
        <v>4</v>
      </c>
      <c r="BU251" s="5">
        <v>3</v>
      </c>
      <c r="BV251" s="10">
        <v>5</v>
      </c>
      <c r="BW251" s="5">
        <v>4</v>
      </c>
      <c r="BX251" s="10">
        <v>4</v>
      </c>
      <c r="BY251" s="5">
        <v>4</v>
      </c>
      <c r="BZ251" s="10">
        <v>3</v>
      </c>
      <c r="CA251" s="5">
        <v>4</v>
      </c>
      <c r="CB251" s="10">
        <v>4</v>
      </c>
      <c r="CC251" s="5">
        <v>4</v>
      </c>
      <c r="CD251" s="10">
        <v>3</v>
      </c>
      <c r="CE251" s="5">
        <v>3</v>
      </c>
      <c r="CF251" s="21">
        <v>4</v>
      </c>
      <c r="CG251" s="21">
        <v>4.2</v>
      </c>
      <c r="CH251" s="21">
        <f t="shared" si="34"/>
        <v>0.20000000000000018</v>
      </c>
      <c r="CI251" s="21" t="str">
        <f t="shared" si="35"/>
        <v>Y</v>
      </c>
      <c r="CJ251" s="10">
        <v>4</v>
      </c>
      <c r="CK251" s="5">
        <v>5</v>
      </c>
      <c r="CL251" s="10">
        <v>4</v>
      </c>
      <c r="CM251" s="5">
        <v>4</v>
      </c>
      <c r="CN251" s="10">
        <v>4</v>
      </c>
      <c r="CO251" s="5">
        <v>5</v>
      </c>
      <c r="CP251" s="10">
        <v>4</v>
      </c>
      <c r="CQ251" s="5">
        <v>5</v>
      </c>
      <c r="CR251" s="21">
        <v>4</v>
      </c>
      <c r="CS251" s="21">
        <v>4.75</v>
      </c>
      <c r="CT251" s="21">
        <f t="shared" si="36"/>
        <v>0.75</v>
      </c>
      <c r="CU251" s="21" t="str">
        <f t="shared" si="37"/>
        <v>Y</v>
      </c>
      <c r="CV251" s="10">
        <v>5</v>
      </c>
      <c r="CW251" s="5">
        <v>3</v>
      </c>
      <c r="CX251" s="10">
        <v>4</v>
      </c>
      <c r="CY251" s="5">
        <v>4</v>
      </c>
      <c r="CZ251" s="10">
        <v>2</v>
      </c>
      <c r="DA251" s="5">
        <v>2</v>
      </c>
      <c r="DB251" s="10">
        <v>2</v>
      </c>
      <c r="DC251" s="5">
        <v>3</v>
      </c>
      <c r="DD251" s="21">
        <v>3.25</v>
      </c>
      <c r="DE251" s="21">
        <v>3.25</v>
      </c>
      <c r="DF251" s="21">
        <f t="shared" si="38"/>
        <v>0</v>
      </c>
      <c r="DG251" s="21" t="str">
        <f t="shared" si="39"/>
        <v>N</v>
      </c>
      <c r="DH251">
        <v>645</v>
      </c>
      <c r="DI251" s="3">
        <v>44437.408333333333</v>
      </c>
    </row>
    <row r="252" spans="1:113" x14ac:dyDescent="0.35">
      <c r="A252" s="5" t="s">
        <v>1217</v>
      </c>
      <c r="B252" t="s">
        <v>342</v>
      </c>
      <c r="C252" t="s">
        <v>705</v>
      </c>
      <c r="D252" t="s">
        <v>63</v>
      </c>
      <c r="E252" s="6" t="s">
        <v>52</v>
      </c>
      <c r="F252" s="6" t="s">
        <v>77</v>
      </c>
      <c r="G252" s="6" t="s">
        <v>58</v>
      </c>
      <c r="H252" s="6" t="s">
        <v>59</v>
      </c>
      <c r="I252" s="6" t="s">
        <v>968</v>
      </c>
      <c r="J252" s="10">
        <v>8</v>
      </c>
      <c r="K252" s="5">
        <v>5</v>
      </c>
      <c r="L252" s="5">
        <v>5</v>
      </c>
      <c r="M252" s="5">
        <v>5</v>
      </c>
      <c r="N252" s="10">
        <v>4</v>
      </c>
      <c r="O252" s="5">
        <v>4</v>
      </c>
      <c r="P252" s="10">
        <v>4</v>
      </c>
      <c r="Q252" s="5">
        <v>4</v>
      </c>
      <c r="R252" s="10">
        <v>4</v>
      </c>
      <c r="S252" s="5">
        <v>4</v>
      </c>
      <c r="T252" s="10">
        <v>4</v>
      </c>
      <c r="U252" s="5">
        <v>3</v>
      </c>
      <c r="V252" s="10">
        <v>5</v>
      </c>
      <c r="W252" s="5">
        <v>5</v>
      </c>
      <c r="X252" s="10">
        <v>5</v>
      </c>
      <c r="Y252" s="5">
        <v>5</v>
      </c>
      <c r="Z252" s="10">
        <v>5</v>
      </c>
      <c r="AA252" s="5">
        <v>4</v>
      </c>
      <c r="AB252" s="10">
        <v>2</v>
      </c>
      <c r="AC252" s="5">
        <v>2</v>
      </c>
      <c r="AD252" s="10">
        <v>3</v>
      </c>
      <c r="AE252" s="5">
        <v>3</v>
      </c>
      <c r="AF252" s="10">
        <v>5</v>
      </c>
      <c r="AG252" s="5">
        <v>4</v>
      </c>
      <c r="AH252" s="10">
        <v>4</v>
      </c>
      <c r="AI252" s="5">
        <v>2</v>
      </c>
      <c r="AJ252" s="10">
        <v>4</v>
      </c>
      <c r="AK252" s="5">
        <v>5</v>
      </c>
      <c r="AL252" s="10">
        <v>4</v>
      </c>
      <c r="AM252" s="5">
        <v>5</v>
      </c>
      <c r="AN252" s="10">
        <v>4</v>
      </c>
      <c r="AO252" s="5">
        <v>4</v>
      </c>
      <c r="AP252" s="10">
        <v>4</v>
      </c>
      <c r="AQ252" s="5">
        <v>4</v>
      </c>
      <c r="AR252" s="10">
        <v>4</v>
      </c>
      <c r="AS252" s="5">
        <v>4</v>
      </c>
      <c r="AT252" s="21">
        <v>4.0625</v>
      </c>
      <c r="AU252" s="21">
        <v>3.875</v>
      </c>
      <c r="AV252" s="21">
        <f t="shared" si="30"/>
        <v>-0.1875</v>
      </c>
      <c r="AW252" s="21" t="str">
        <f t="shared" si="31"/>
        <v>N</v>
      </c>
      <c r="AX252" s="10">
        <v>4</v>
      </c>
      <c r="AY252" s="5">
        <v>4</v>
      </c>
      <c r="AZ252" s="10">
        <v>4</v>
      </c>
      <c r="BA252" s="5">
        <v>4</v>
      </c>
      <c r="BB252" s="10">
        <v>2</v>
      </c>
      <c r="BC252" s="5">
        <v>2</v>
      </c>
      <c r="BD252" s="10">
        <v>5</v>
      </c>
      <c r="BE252" s="5">
        <v>3</v>
      </c>
      <c r="BF252" s="10">
        <v>2</v>
      </c>
      <c r="BG252" s="5">
        <v>4</v>
      </c>
      <c r="BH252" s="21">
        <v>3.4</v>
      </c>
      <c r="BI252" s="21">
        <v>3.4</v>
      </c>
      <c r="BJ252" s="21">
        <f t="shared" si="32"/>
        <v>0</v>
      </c>
      <c r="BK252" s="21" t="str">
        <f t="shared" si="33"/>
        <v>N</v>
      </c>
      <c r="BL252" s="10">
        <v>2</v>
      </c>
      <c r="BM252" s="5">
        <v>2</v>
      </c>
      <c r="BN252" s="10">
        <v>4</v>
      </c>
      <c r="BO252" s="5">
        <v>4</v>
      </c>
      <c r="BP252" s="10">
        <v>3</v>
      </c>
      <c r="BQ252" s="5">
        <v>4</v>
      </c>
      <c r="BR252" s="10">
        <v>3</v>
      </c>
      <c r="BS252" s="5">
        <v>2</v>
      </c>
      <c r="BT252" s="10">
        <v>4</v>
      </c>
      <c r="BU252" s="5">
        <v>2</v>
      </c>
      <c r="BV252" s="10">
        <v>4</v>
      </c>
      <c r="BW252" s="5">
        <v>4</v>
      </c>
      <c r="BX252" s="10">
        <v>4</v>
      </c>
      <c r="BY252" s="5">
        <v>4</v>
      </c>
      <c r="BZ252" s="10">
        <v>4</v>
      </c>
      <c r="CA252" s="5">
        <v>4</v>
      </c>
      <c r="CB252" s="10">
        <v>4</v>
      </c>
      <c r="CC252" s="5">
        <v>4</v>
      </c>
      <c r="CD252" s="10">
        <v>3</v>
      </c>
      <c r="CE252" s="5">
        <v>1</v>
      </c>
      <c r="CF252" s="21">
        <v>3.5</v>
      </c>
      <c r="CG252" s="21">
        <v>3.3</v>
      </c>
      <c r="CH252" s="21">
        <f t="shared" si="34"/>
        <v>-0.20000000000000018</v>
      </c>
      <c r="CI252" s="21" t="str">
        <f t="shared" si="35"/>
        <v>N</v>
      </c>
      <c r="CJ252" s="10">
        <v>4</v>
      </c>
      <c r="CK252" s="5">
        <v>3</v>
      </c>
      <c r="CL252" s="10">
        <v>4</v>
      </c>
      <c r="CM252" s="5">
        <v>4</v>
      </c>
      <c r="CN252" s="10">
        <v>4</v>
      </c>
      <c r="CO252" s="5">
        <v>2</v>
      </c>
      <c r="CP252" s="10">
        <v>4</v>
      </c>
      <c r="CQ252" s="5">
        <v>4</v>
      </c>
      <c r="CR252" s="21">
        <v>4</v>
      </c>
      <c r="CS252" s="21">
        <v>3.25</v>
      </c>
      <c r="CT252" s="21">
        <f t="shared" si="36"/>
        <v>-0.75</v>
      </c>
      <c r="CU252" s="21" t="str">
        <f t="shared" si="37"/>
        <v>N</v>
      </c>
      <c r="CV252" s="10">
        <v>4</v>
      </c>
      <c r="CW252" s="5">
        <v>4</v>
      </c>
      <c r="CX252" s="10">
        <v>3</v>
      </c>
      <c r="CY252" s="5">
        <v>3</v>
      </c>
      <c r="CZ252" s="10">
        <v>3</v>
      </c>
      <c r="DA252" s="5">
        <v>2</v>
      </c>
      <c r="DB252" s="10">
        <v>4</v>
      </c>
      <c r="DC252" s="5">
        <v>4</v>
      </c>
      <c r="DD252" s="21">
        <v>3.5</v>
      </c>
      <c r="DE252" s="21">
        <v>3.5</v>
      </c>
      <c r="DF252" s="21">
        <f t="shared" si="38"/>
        <v>0</v>
      </c>
      <c r="DG252" s="21" t="str">
        <f t="shared" si="39"/>
        <v>N</v>
      </c>
      <c r="DH252">
        <v>624</v>
      </c>
      <c r="DI252" s="3">
        <v>44437.384027777778</v>
      </c>
    </row>
    <row r="253" spans="1:113" x14ac:dyDescent="0.35">
      <c r="A253" s="5" t="s">
        <v>1218</v>
      </c>
      <c r="B253" t="s">
        <v>342</v>
      </c>
      <c r="C253" t="s">
        <v>705</v>
      </c>
      <c r="D253" t="s">
        <v>63</v>
      </c>
      <c r="E253" s="6" t="s">
        <v>52</v>
      </c>
      <c r="F253" s="6" t="s">
        <v>77</v>
      </c>
      <c r="G253" s="6" t="s">
        <v>58</v>
      </c>
      <c r="H253" s="6" t="s">
        <v>59</v>
      </c>
      <c r="I253" s="6" t="s">
        <v>968</v>
      </c>
      <c r="J253" s="10">
        <v>4</v>
      </c>
      <c r="K253" s="5">
        <v>5</v>
      </c>
      <c r="L253" s="5">
        <v>5</v>
      </c>
      <c r="M253" s="5">
        <v>5</v>
      </c>
      <c r="N253" s="10">
        <v>5</v>
      </c>
      <c r="O253" s="5">
        <v>5</v>
      </c>
      <c r="P253" s="10">
        <v>5</v>
      </c>
      <c r="Q253" s="5">
        <v>5</v>
      </c>
      <c r="R253" s="10">
        <v>5</v>
      </c>
      <c r="S253" s="5">
        <v>5</v>
      </c>
      <c r="T253" s="10">
        <v>2</v>
      </c>
      <c r="U253" s="5">
        <v>5</v>
      </c>
      <c r="V253" s="10">
        <v>3</v>
      </c>
      <c r="W253" s="5">
        <v>2</v>
      </c>
      <c r="X253" s="10">
        <v>3</v>
      </c>
      <c r="Y253" s="5">
        <v>3</v>
      </c>
      <c r="Z253" s="10">
        <v>5</v>
      </c>
      <c r="AA253" s="5">
        <v>5</v>
      </c>
      <c r="AB253" s="10">
        <v>1</v>
      </c>
      <c r="AC253" s="5">
        <v>2</v>
      </c>
      <c r="AD253" s="10">
        <v>3</v>
      </c>
      <c r="AE253" s="5">
        <v>3</v>
      </c>
      <c r="AF253" s="10">
        <v>5</v>
      </c>
      <c r="AG253" s="5">
        <v>5</v>
      </c>
      <c r="AH253" s="10">
        <v>5</v>
      </c>
      <c r="AI253" s="5">
        <v>5</v>
      </c>
      <c r="AJ253" s="10">
        <v>5</v>
      </c>
      <c r="AK253" s="5">
        <v>5</v>
      </c>
      <c r="AL253" s="10">
        <v>5</v>
      </c>
      <c r="AM253" s="5">
        <v>5</v>
      </c>
      <c r="AN253" s="10">
        <v>5</v>
      </c>
      <c r="AO253" s="5">
        <v>5</v>
      </c>
      <c r="AP253" s="10">
        <v>5</v>
      </c>
      <c r="AQ253" s="5">
        <v>5</v>
      </c>
      <c r="AR253" s="10">
        <v>5</v>
      </c>
      <c r="AS253" s="5">
        <v>5</v>
      </c>
      <c r="AT253" s="21">
        <v>4.1875</v>
      </c>
      <c r="AU253" s="21">
        <v>4.375</v>
      </c>
      <c r="AV253" s="21">
        <f t="shared" si="30"/>
        <v>0.1875</v>
      </c>
      <c r="AW253" s="21" t="str">
        <f t="shared" si="31"/>
        <v>Y</v>
      </c>
      <c r="AX253" s="10">
        <v>2</v>
      </c>
      <c r="AY253" s="5">
        <v>4</v>
      </c>
      <c r="AZ253" s="10">
        <v>1</v>
      </c>
      <c r="BA253" s="5">
        <v>2</v>
      </c>
      <c r="BB253" s="10">
        <v>2</v>
      </c>
      <c r="BC253" s="5">
        <v>2</v>
      </c>
      <c r="BD253" s="10">
        <v>3</v>
      </c>
      <c r="BE253" s="5">
        <v>2</v>
      </c>
      <c r="BF253" s="10">
        <v>4</v>
      </c>
      <c r="BG253" s="5">
        <v>5</v>
      </c>
      <c r="BH253" s="21">
        <v>2.4</v>
      </c>
      <c r="BI253" s="21">
        <v>3</v>
      </c>
      <c r="BJ253" s="21">
        <f t="shared" si="32"/>
        <v>0.60000000000000009</v>
      </c>
      <c r="BK253" s="21" t="str">
        <f t="shared" si="33"/>
        <v>Y</v>
      </c>
      <c r="BL253" s="10">
        <v>4</v>
      </c>
      <c r="BM253" s="5">
        <v>4</v>
      </c>
      <c r="BN253" s="10">
        <v>4</v>
      </c>
      <c r="BO253" s="5">
        <v>3</v>
      </c>
      <c r="BP253" s="10">
        <v>3</v>
      </c>
      <c r="BQ253" s="5">
        <v>3</v>
      </c>
      <c r="BR253" s="10">
        <v>3</v>
      </c>
      <c r="BS253" s="5">
        <v>3</v>
      </c>
      <c r="BT253" s="10">
        <v>5</v>
      </c>
      <c r="BU253" s="5">
        <v>1</v>
      </c>
      <c r="BV253" s="10">
        <v>4</v>
      </c>
      <c r="BW253" s="5">
        <v>4</v>
      </c>
      <c r="BX253" s="10">
        <v>4</v>
      </c>
      <c r="BY253" s="5">
        <v>5</v>
      </c>
      <c r="BZ253" s="10">
        <v>3</v>
      </c>
      <c r="CA253" s="5">
        <v>3</v>
      </c>
      <c r="CB253" s="10">
        <v>5</v>
      </c>
      <c r="CC253" s="5">
        <v>5</v>
      </c>
      <c r="CD253" s="10">
        <v>3</v>
      </c>
      <c r="CE253" s="5">
        <v>3</v>
      </c>
      <c r="CF253" s="21">
        <v>3.8</v>
      </c>
      <c r="CG253" s="21">
        <v>3.4</v>
      </c>
      <c r="CH253" s="21">
        <f t="shared" si="34"/>
        <v>-0.39999999999999991</v>
      </c>
      <c r="CI253" s="21" t="str">
        <f t="shared" si="35"/>
        <v>N</v>
      </c>
      <c r="CJ253" s="10">
        <v>4</v>
      </c>
      <c r="CK253" s="5">
        <v>4</v>
      </c>
      <c r="CL253" s="10">
        <v>5</v>
      </c>
      <c r="CM253" s="5">
        <v>5</v>
      </c>
      <c r="CN253" s="10">
        <v>5</v>
      </c>
      <c r="CO253" s="5">
        <v>5</v>
      </c>
      <c r="CP253" s="10">
        <v>5</v>
      </c>
      <c r="CQ253" s="5">
        <v>5</v>
      </c>
      <c r="CR253" s="21">
        <v>4.75</v>
      </c>
      <c r="CS253" s="21">
        <v>4.75</v>
      </c>
      <c r="CT253" s="21">
        <f t="shared" si="36"/>
        <v>0</v>
      </c>
      <c r="CU253" s="21" t="str">
        <f t="shared" si="37"/>
        <v>N</v>
      </c>
      <c r="CV253" s="10">
        <v>5</v>
      </c>
      <c r="CW253" s="5">
        <v>5</v>
      </c>
      <c r="CX253" s="10">
        <v>5</v>
      </c>
      <c r="CY253" s="5">
        <v>5</v>
      </c>
      <c r="CZ253" s="10">
        <v>3</v>
      </c>
      <c r="DA253" s="5">
        <v>3</v>
      </c>
      <c r="DB253" s="10">
        <v>5</v>
      </c>
      <c r="DC253" s="5">
        <v>5</v>
      </c>
      <c r="DD253" s="21">
        <v>4.5</v>
      </c>
      <c r="DE253" s="21">
        <v>4.25</v>
      </c>
      <c r="DF253" s="21">
        <f t="shared" si="38"/>
        <v>-0.25</v>
      </c>
      <c r="DG253" s="21" t="str">
        <f t="shared" si="39"/>
        <v>N</v>
      </c>
      <c r="DH253">
        <v>529</v>
      </c>
      <c r="DI253" s="3">
        <v>44437.283333333333</v>
      </c>
    </row>
    <row r="254" spans="1:113" x14ac:dyDescent="0.35">
      <c r="A254" s="5" t="s">
        <v>1219</v>
      </c>
      <c r="B254" t="s">
        <v>342</v>
      </c>
      <c r="C254" t="s">
        <v>705</v>
      </c>
      <c r="D254" t="s">
        <v>63</v>
      </c>
      <c r="E254" s="6" t="s">
        <v>52</v>
      </c>
      <c r="F254" s="6" t="s">
        <v>160</v>
      </c>
      <c r="G254" s="6" t="s">
        <v>58</v>
      </c>
      <c r="H254" s="6" t="s">
        <v>59</v>
      </c>
      <c r="I254" s="6" t="s">
        <v>968</v>
      </c>
      <c r="J254" s="10">
        <v>3</v>
      </c>
      <c r="K254" s="5">
        <v>4</v>
      </c>
      <c r="L254" s="5">
        <v>4</v>
      </c>
      <c r="M254" s="5">
        <v>4</v>
      </c>
      <c r="N254" s="10">
        <v>4</v>
      </c>
      <c r="O254" s="5">
        <v>5</v>
      </c>
      <c r="P254" s="10">
        <v>4</v>
      </c>
      <c r="Q254" s="5">
        <v>5</v>
      </c>
      <c r="R254" s="10">
        <v>4</v>
      </c>
      <c r="S254" s="5">
        <v>5</v>
      </c>
      <c r="T254" s="10">
        <v>2</v>
      </c>
      <c r="U254" s="5">
        <v>2</v>
      </c>
      <c r="V254" s="10">
        <v>4</v>
      </c>
      <c r="W254" s="5">
        <v>5</v>
      </c>
      <c r="X254" s="10">
        <v>4</v>
      </c>
      <c r="Y254" s="5">
        <v>5</v>
      </c>
      <c r="Z254" s="10">
        <v>5</v>
      </c>
      <c r="AA254" s="5">
        <v>5</v>
      </c>
      <c r="AB254" s="10">
        <v>4</v>
      </c>
      <c r="AC254" s="5">
        <v>4</v>
      </c>
      <c r="AD254" s="10">
        <v>4</v>
      </c>
      <c r="AE254" s="5">
        <v>4</v>
      </c>
      <c r="AF254" s="10">
        <v>4</v>
      </c>
      <c r="AG254" s="5">
        <v>5</v>
      </c>
      <c r="AH254" s="10">
        <v>4</v>
      </c>
      <c r="AI254" s="5">
        <v>3</v>
      </c>
      <c r="AJ254" s="10">
        <v>4</v>
      </c>
      <c r="AK254" s="5">
        <v>5</v>
      </c>
      <c r="AL254" s="10">
        <v>4</v>
      </c>
      <c r="AM254" s="5">
        <v>5</v>
      </c>
      <c r="AN254" s="10">
        <v>4</v>
      </c>
      <c r="AO254" s="5">
        <v>5</v>
      </c>
      <c r="AP254" s="10">
        <v>4</v>
      </c>
      <c r="AQ254" s="5">
        <v>5</v>
      </c>
      <c r="AR254" s="10">
        <v>4</v>
      </c>
      <c r="AS254" s="5">
        <v>5</v>
      </c>
      <c r="AT254" s="21">
        <v>3.9375</v>
      </c>
      <c r="AU254" s="21">
        <v>4.5625</v>
      </c>
      <c r="AV254" s="21">
        <f t="shared" si="30"/>
        <v>0.625</v>
      </c>
      <c r="AW254" s="21" t="str">
        <f t="shared" si="31"/>
        <v>Y</v>
      </c>
      <c r="AX254" s="10">
        <v>4</v>
      </c>
      <c r="AY254" s="5">
        <v>4</v>
      </c>
      <c r="AZ254" s="10">
        <v>3</v>
      </c>
      <c r="BA254" s="5">
        <v>2</v>
      </c>
      <c r="BB254" s="10">
        <v>3</v>
      </c>
      <c r="BC254" s="5">
        <v>3</v>
      </c>
      <c r="BD254" s="10">
        <v>2</v>
      </c>
      <c r="BE254" s="5">
        <v>1</v>
      </c>
      <c r="BF254" s="10">
        <v>3</v>
      </c>
      <c r="BG254" s="5">
        <v>5</v>
      </c>
      <c r="BH254" s="21">
        <v>3</v>
      </c>
      <c r="BI254" s="21">
        <v>3</v>
      </c>
      <c r="BJ254" s="21">
        <f t="shared" si="32"/>
        <v>0</v>
      </c>
      <c r="BK254" s="21" t="str">
        <f t="shared" si="33"/>
        <v>N</v>
      </c>
      <c r="BL254" s="10">
        <v>4</v>
      </c>
      <c r="BM254" s="5">
        <v>4</v>
      </c>
      <c r="BN254" s="10">
        <v>4</v>
      </c>
      <c r="BO254" s="5">
        <v>4</v>
      </c>
      <c r="BP254" s="10">
        <v>5</v>
      </c>
      <c r="BQ254" s="5">
        <v>5</v>
      </c>
      <c r="BR254" s="10">
        <v>4</v>
      </c>
      <c r="BS254" s="5">
        <v>4</v>
      </c>
      <c r="BT254" s="10">
        <v>3</v>
      </c>
      <c r="BU254" s="5">
        <v>4</v>
      </c>
      <c r="BV254" s="10">
        <v>4</v>
      </c>
      <c r="BW254" s="5">
        <v>4</v>
      </c>
      <c r="BX254" s="10">
        <v>4</v>
      </c>
      <c r="BY254" s="5">
        <v>4</v>
      </c>
      <c r="BZ254" s="10">
        <v>3</v>
      </c>
      <c r="CA254" s="5">
        <v>4</v>
      </c>
      <c r="CB254" s="10">
        <v>4</v>
      </c>
      <c r="CC254" s="5">
        <v>4</v>
      </c>
      <c r="CD254" s="10">
        <v>3</v>
      </c>
      <c r="CE254" s="5">
        <v>4</v>
      </c>
      <c r="CF254" s="21">
        <v>3.8</v>
      </c>
      <c r="CG254" s="21">
        <v>4</v>
      </c>
      <c r="CH254" s="21">
        <f t="shared" si="34"/>
        <v>0.20000000000000018</v>
      </c>
      <c r="CI254" s="21" t="str">
        <f t="shared" si="35"/>
        <v>Y</v>
      </c>
      <c r="CJ254" s="10">
        <v>4</v>
      </c>
      <c r="CK254" s="5">
        <v>5</v>
      </c>
      <c r="CL254" s="10">
        <v>3</v>
      </c>
      <c r="CM254" s="5">
        <v>3</v>
      </c>
      <c r="CN254" s="10">
        <v>3</v>
      </c>
      <c r="CO254" s="5">
        <v>4</v>
      </c>
      <c r="CP254" s="10">
        <v>5</v>
      </c>
      <c r="CQ254" s="5">
        <v>4</v>
      </c>
      <c r="CR254" s="21">
        <v>3.75</v>
      </c>
      <c r="CS254" s="21">
        <v>4</v>
      </c>
      <c r="CT254" s="21">
        <f t="shared" si="36"/>
        <v>0.25</v>
      </c>
      <c r="CU254" s="21" t="str">
        <f t="shared" si="37"/>
        <v>Y</v>
      </c>
      <c r="CV254" s="10">
        <v>3</v>
      </c>
      <c r="CW254" s="5">
        <v>4</v>
      </c>
      <c r="CX254" s="10">
        <v>4</v>
      </c>
      <c r="CY254" s="5">
        <v>5</v>
      </c>
      <c r="CZ254" s="10">
        <v>2</v>
      </c>
      <c r="DA254" s="5">
        <v>2</v>
      </c>
      <c r="DB254" s="10">
        <v>4</v>
      </c>
      <c r="DC254" s="5">
        <v>4</v>
      </c>
      <c r="DD254" s="21">
        <v>3.25</v>
      </c>
      <c r="DE254" s="21">
        <v>3.25</v>
      </c>
      <c r="DF254" s="21">
        <f t="shared" si="38"/>
        <v>0</v>
      </c>
      <c r="DG254" s="21" t="str">
        <f t="shared" si="39"/>
        <v>N</v>
      </c>
      <c r="DH254">
        <v>503</v>
      </c>
      <c r="DI254" s="3">
        <v>44437.263888888891</v>
      </c>
    </row>
    <row r="255" spans="1:113" x14ac:dyDescent="0.35">
      <c r="A255" s="5" t="s">
        <v>1220</v>
      </c>
      <c r="B255" t="s">
        <v>342</v>
      </c>
      <c r="C255" t="s">
        <v>705</v>
      </c>
      <c r="D255" t="s">
        <v>63</v>
      </c>
      <c r="E255" s="6" t="s">
        <v>58</v>
      </c>
      <c r="F255" s="6" t="s">
        <v>73</v>
      </c>
      <c r="G255" s="6" t="s">
        <v>58</v>
      </c>
      <c r="H255" s="6" t="s">
        <v>59</v>
      </c>
      <c r="I255" s="6" t="s">
        <v>968</v>
      </c>
      <c r="J255" s="10">
        <v>7</v>
      </c>
      <c r="K255" s="5">
        <v>4</v>
      </c>
      <c r="L255" s="5">
        <v>4</v>
      </c>
      <c r="M255" s="5">
        <v>4</v>
      </c>
      <c r="N255" s="10">
        <v>5</v>
      </c>
      <c r="O255" s="5">
        <v>5</v>
      </c>
      <c r="P255" s="10">
        <v>5</v>
      </c>
      <c r="Q255" s="5">
        <v>5</v>
      </c>
      <c r="R255" s="10">
        <v>5</v>
      </c>
      <c r="S255" s="5">
        <v>5</v>
      </c>
      <c r="T255" s="10">
        <v>5</v>
      </c>
      <c r="U255" s="5">
        <v>5</v>
      </c>
      <c r="V255" s="10">
        <v>5</v>
      </c>
      <c r="W255" s="5">
        <v>4</v>
      </c>
      <c r="X255" s="10">
        <v>5</v>
      </c>
      <c r="Y255" s="5">
        <v>5</v>
      </c>
      <c r="Z255" s="10">
        <v>4</v>
      </c>
      <c r="AA255" s="5">
        <v>3</v>
      </c>
      <c r="AB255" s="10">
        <v>2</v>
      </c>
      <c r="AC255" s="5">
        <v>5</v>
      </c>
      <c r="AD255" s="10">
        <v>4</v>
      </c>
      <c r="AE255" s="5">
        <v>4</v>
      </c>
      <c r="AF255" s="10">
        <v>2</v>
      </c>
      <c r="AG255" s="5">
        <v>3</v>
      </c>
      <c r="AH255" s="10">
        <v>4</v>
      </c>
      <c r="AI255" s="5">
        <v>4</v>
      </c>
      <c r="AJ255" s="10">
        <v>5</v>
      </c>
      <c r="AK255" s="5">
        <v>5</v>
      </c>
      <c r="AL255" s="10">
        <v>5</v>
      </c>
      <c r="AM255" s="5">
        <v>5</v>
      </c>
      <c r="AN255" s="10">
        <v>5</v>
      </c>
      <c r="AO255" s="5">
        <v>5</v>
      </c>
      <c r="AP255" s="10">
        <v>5</v>
      </c>
      <c r="AQ255" s="5">
        <v>5</v>
      </c>
      <c r="AR255" s="10">
        <v>5</v>
      </c>
      <c r="AS255" s="5">
        <v>5</v>
      </c>
      <c r="AT255" s="21">
        <v>4.4375</v>
      </c>
      <c r="AU255" s="21">
        <v>4.5625</v>
      </c>
      <c r="AV255" s="21">
        <f t="shared" si="30"/>
        <v>0.125</v>
      </c>
      <c r="AW255" s="21" t="str">
        <f t="shared" si="31"/>
        <v>Y</v>
      </c>
      <c r="AX255" s="10">
        <v>5</v>
      </c>
      <c r="AY255" s="5">
        <v>5</v>
      </c>
      <c r="AZ255" s="10">
        <v>4</v>
      </c>
      <c r="BA255" s="5">
        <v>2</v>
      </c>
      <c r="BB255" s="10">
        <v>4</v>
      </c>
      <c r="BC255" s="5">
        <v>4</v>
      </c>
      <c r="BD255" s="10">
        <v>2</v>
      </c>
      <c r="BE255" s="5">
        <v>2</v>
      </c>
      <c r="BF255" s="10">
        <v>2</v>
      </c>
      <c r="BG255" s="5">
        <v>2</v>
      </c>
      <c r="BH255" s="21">
        <v>3.4</v>
      </c>
      <c r="BI255" s="21">
        <v>3</v>
      </c>
      <c r="BJ255" s="21">
        <f t="shared" si="32"/>
        <v>-0.39999999999999991</v>
      </c>
      <c r="BK255" s="21" t="str">
        <f t="shared" si="33"/>
        <v>N</v>
      </c>
      <c r="BL255" s="10">
        <v>5</v>
      </c>
      <c r="BM255" s="5">
        <v>5</v>
      </c>
      <c r="BN255" s="10">
        <v>5</v>
      </c>
      <c r="BO255" s="5">
        <v>5</v>
      </c>
      <c r="BP255" s="10">
        <v>4</v>
      </c>
      <c r="BQ255" s="5">
        <v>4</v>
      </c>
      <c r="BR255" s="10">
        <v>5</v>
      </c>
      <c r="BS255" s="5">
        <v>5</v>
      </c>
      <c r="BT255" s="10">
        <v>5</v>
      </c>
      <c r="BU255" s="5">
        <v>1</v>
      </c>
      <c r="BV255" s="10">
        <v>5</v>
      </c>
      <c r="BW255" s="5">
        <v>5</v>
      </c>
      <c r="BX255" s="10">
        <v>5</v>
      </c>
      <c r="BY255" s="5">
        <v>5</v>
      </c>
      <c r="BZ255" s="10">
        <v>5</v>
      </c>
      <c r="CA255" s="5">
        <v>5</v>
      </c>
      <c r="CB255" s="10">
        <v>5</v>
      </c>
      <c r="CC255" s="5">
        <v>5</v>
      </c>
      <c r="CD255" s="10">
        <v>4</v>
      </c>
      <c r="CE255" s="5">
        <v>4</v>
      </c>
      <c r="CF255" s="21">
        <v>4.8</v>
      </c>
      <c r="CG255" s="21">
        <v>4.4000000000000004</v>
      </c>
      <c r="CH255" s="21">
        <f t="shared" si="34"/>
        <v>-0.39999999999999947</v>
      </c>
      <c r="CI255" s="21" t="str">
        <f t="shared" si="35"/>
        <v>N</v>
      </c>
      <c r="CJ255" s="10">
        <v>4</v>
      </c>
      <c r="CK255" s="5">
        <v>4</v>
      </c>
      <c r="CL255" s="10">
        <v>3</v>
      </c>
      <c r="CM255" s="5">
        <v>5</v>
      </c>
      <c r="CN255" s="10">
        <v>5</v>
      </c>
      <c r="CO255" s="5">
        <v>5</v>
      </c>
      <c r="CP255" s="10">
        <v>5</v>
      </c>
      <c r="CQ255" s="5">
        <v>5</v>
      </c>
      <c r="CR255" s="21">
        <v>4.25</v>
      </c>
      <c r="CS255" s="21">
        <v>4.75</v>
      </c>
      <c r="CT255" s="21">
        <f t="shared" si="36"/>
        <v>0.5</v>
      </c>
      <c r="CU255" s="21" t="str">
        <f t="shared" si="37"/>
        <v>Y</v>
      </c>
      <c r="CV255" s="10">
        <v>4</v>
      </c>
      <c r="CW255" s="5">
        <v>4</v>
      </c>
      <c r="CX255" s="10">
        <v>2</v>
      </c>
      <c r="CY255" s="5">
        <v>3</v>
      </c>
      <c r="CZ255" s="10">
        <v>3</v>
      </c>
      <c r="DA255" s="5">
        <v>2</v>
      </c>
      <c r="DB255" s="10">
        <v>2</v>
      </c>
      <c r="DC255" s="5">
        <v>2</v>
      </c>
      <c r="DD255" s="21">
        <v>2.75</v>
      </c>
      <c r="DE255" s="21">
        <v>2.75</v>
      </c>
      <c r="DF255" s="21">
        <f t="shared" si="38"/>
        <v>0</v>
      </c>
      <c r="DG255" s="21" t="str">
        <f t="shared" si="39"/>
        <v>N</v>
      </c>
      <c r="DH255">
        <v>472</v>
      </c>
      <c r="DI255" s="3">
        <v>44437.238194444442</v>
      </c>
    </row>
    <row r="256" spans="1:113" x14ac:dyDescent="0.35">
      <c r="A256" s="5" t="s">
        <v>1221</v>
      </c>
      <c r="B256" t="s">
        <v>342</v>
      </c>
      <c r="C256" t="s">
        <v>705</v>
      </c>
      <c r="D256" t="s">
        <v>63</v>
      </c>
      <c r="E256" s="6" t="s">
        <v>58</v>
      </c>
      <c r="F256" s="6" t="s">
        <v>73</v>
      </c>
      <c r="G256" s="6" t="s">
        <v>58</v>
      </c>
      <c r="H256" s="6" t="s">
        <v>59</v>
      </c>
      <c r="I256" s="6" t="s">
        <v>968</v>
      </c>
      <c r="J256" s="10">
        <v>6</v>
      </c>
      <c r="K256" s="5">
        <v>3</v>
      </c>
      <c r="L256" s="5">
        <v>3</v>
      </c>
      <c r="M256" s="5">
        <v>3</v>
      </c>
      <c r="N256" s="10">
        <v>4</v>
      </c>
      <c r="O256" s="5">
        <v>5</v>
      </c>
      <c r="P256" s="10">
        <v>4</v>
      </c>
      <c r="Q256" s="5">
        <v>5</v>
      </c>
      <c r="R256" s="10">
        <v>4</v>
      </c>
      <c r="S256" s="5">
        <v>5</v>
      </c>
      <c r="T256" s="10">
        <v>4</v>
      </c>
      <c r="U256" s="5">
        <v>5</v>
      </c>
      <c r="V256" s="10">
        <v>3</v>
      </c>
      <c r="W256" s="5">
        <v>4</v>
      </c>
      <c r="X256" s="10">
        <v>3</v>
      </c>
      <c r="Y256" s="5">
        <v>4</v>
      </c>
      <c r="Z256" s="10">
        <v>3</v>
      </c>
      <c r="AA256" s="5">
        <v>4</v>
      </c>
      <c r="AB256" s="10">
        <v>3</v>
      </c>
      <c r="AC256" s="5">
        <v>2</v>
      </c>
      <c r="AD256" s="10">
        <v>3</v>
      </c>
      <c r="AE256" s="5">
        <v>4</v>
      </c>
      <c r="AF256" s="10">
        <v>3</v>
      </c>
      <c r="AG256" s="5">
        <v>4</v>
      </c>
      <c r="AH256" s="10">
        <v>4</v>
      </c>
      <c r="AI256" s="5">
        <v>3</v>
      </c>
      <c r="AJ256" s="10">
        <v>3</v>
      </c>
      <c r="AK256" s="5">
        <v>4</v>
      </c>
      <c r="AL256" s="10">
        <v>3</v>
      </c>
      <c r="AM256" s="5">
        <v>3</v>
      </c>
      <c r="AN256" s="10">
        <v>3</v>
      </c>
      <c r="AO256" s="5">
        <v>4</v>
      </c>
      <c r="AP256" s="10">
        <v>3</v>
      </c>
      <c r="AQ256" s="5">
        <v>4</v>
      </c>
      <c r="AR256" s="10">
        <v>2</v>
      </c>
      <c r="AS256" s="5">
        <v>3</v>
      </c>
      <c r="AT256" s="21">
        <v>3.25</v>
      </c>
      <c r="AU256" s="21">
        <v>3.9375</v>
      </c>
      <c r="AV256" s="21">
        <f t="shared" si="30"/>
        <v>0.6875</v>
      </c>
      <c r="AW256" s="21" t="str">
        <f t="shared" si="31"/>
        <v>Y</v>
      </c>
      <c r="AX256" s="10">
        <v>3</v>
      </c>
      <c r="AY256" s="5">
        <v>4</v>
      </c>
      <c r="AZ256" s="10">
        <v>4</v>
      </c>
      <c r="BA256" s="5">
        <v>3</v>
      </c>
      <c r="BB256" s="10">
        <v>3</v>
      </c>
      <c r="BC256" s="5">
        <v>4</v>
      </c>
      <c r="BD256" s="10">
        <v>3</v>
      </c>
      <c r="BE256" s="5">
        <v>2</v>
      </c>
      <c r="BF256" s="10">
        <v>3</v>
      </c>
      <c r="BG256" s="5">
        <v>3</v>
      </c>
      <c r="BH256" s="21">
        <v>3.2</v>
      </c>
      <c r="BI256" s="21">
        <v>3.2</v>
      </c>
      <c r="BJ256" s="21">
        <f t="shared" si="32"/>
        <v>0</v>
      </c>
      <c r="BK256" s="21" t="str">
        <f t="shared" si="33"/>
        <v>N</v>
      </c>
      <c r="BL256" s="10">
        <v>3</v>
      </c>
      <c r="BM256" s="5">
        <v>4</v>
      </c>
      <c r="BN256" s="10">
        <v>4</v>
      </c>
      <c r="BO256" s="5">
        <v>4</v>
      </c>
      <c r="BP256" s="10">
        <v>3</v>
      </c>
      <c r="BQ256" s="5">
        <v>4</v>
      </c>
      <c r="BR256" s="10">
        <v>4</v>
      </c>
      <c r="BS256" s="5">
        <v>5</v>
      </c>
      <c r="BT256" s="10">
        <v>4</v>
      </c>
      <c r="BU256" s="5">
        <v>4</v>
      </c>
      <c r="BV256" s="10">
        <v>4</v>
      </c>
      <c r="BW256" s="5">
        <v>4</v>
      </c>
      <c r="BX256" s="10">
        <v>4</v>
      </c>
      <c r="BY256" s="5">
        <v>4</v>
      </c>
      <c r="BZ256" s="10">
        <v>4</v>
      </c>
      <c r="CA256" s="5">
        <v>4</v>
      </c>
      <c r="CB256" s="10">
        <v>4</v>
      </c>
      <c r="CC256" s="5">
        <v>4</v>
      </c>
      <c r="CD256" s="10">
        <v>4</v>
      </c>
      <c r="CE256" s="5">
        <v>4</v>
      </c>
      <c r="CF256" s="21">
        <v>3.8</v>
      </c>
      <c r="CG256" s="21">
        <v>4.0999999999999996</v>
      </c>
      <c r="CH256" s="21">
        <f t="shared" si="34"/>
        <v>0.29999999999999982</v>
      </c>
      <c r="CI256" s="21" t="str">
        <f t="shared" si="35"/>
        <v>Y</v>
      </c>
      <c r="CJ256" s="10">
        <v>4</v>
      </c>
      <c r="CK256" s="5">
        <v>4</v>
      </c>
      <c r="CL256" s="10">
        <v>3</v>
      </c>
      <c r="CM256" s="5">
        <v>5</v>
      </c>
      <c r="CN256" s="10">
        <v>3</v>
      </c>
      <c r="CO256" s="5">
        <v>4</v>
      </c>
      <c r="CP256" s="10">
        <v>4</v>
      </c>
      <c r="CQ256" s="5">
        <v>4</v>
      </c>
      <c r="CR256" s="21">
        <v>3.5</v>
      </c>
      <c r="CS256" s="21">
        <v>4.25</v>
      </c>
      <c r="CT256" s="21">
        <f t="shared" si="36"/>
        <v>0.75</v>
      </c>
      <c r="CU256" s="21" t="str">
        <f t="shared" si="37"/>
        <v>Y</v>
      </c>
      <c r="CV256" s="10">
        <v>4</v>
      </c>
      <c r="CW256" s="5">
        <v>5</v>
      </c>
      <c r="CX256" s="10">
        <v>3</v>
      </c>
      <c r="CY256" s="5">
        <v>5</v>
      </c>
      <c r="CZ256" s="10">
        <v>3</v>
      </c>
      <c r="DA256" s="5">
        <v>3</v>
      </c>
      <c r="DB256" s="10">
        <v>2</v>
      </c>
      <c r="DC256" s="5">
        <v>2</v>
      </c>
      <c r="DD256" s="21">
        <v>3</v>
      </c>
      <c r="DE256" s="21">
        <v>3.75</v>
      </c>
      <c r="DF256" s="21">
        <f t="shared" si="38"/>
        <v>0.75</v>
      </c>
      <c r="DG256" s="21" t="str">
        <f t="shared" si="39"/>
        <v>Y</v>
      </c>
      <c r="DH256">
        <v>454</v>
      </c>
      <c r="DI256" s="3">
        <v>44437.100694444445</v>
      </c>
    </row>
    <row r="257" spans="1:113" x14ac:dyDescent="0.35">
      <c r="A257" s="5" t="s">
        <v>1222</v>
      </c>
      <c r="B257" t="s">
        <v>342</v>
      </c>
      <c r="C257" t="s">
        <v>705</v>
      </c>
      <c r="D257" t="s">
        <v>63</v>
      </c>
      <c r="E257" s="6" t="s">
        <v>52</v>
      </c>
      <c r="F257" s="6" t="s">
        <v>77</v>
      </c>
      <c r="G257" s="6" t="s">
        <v>58</v>
      </c>
      <c r="H257" s="6" t="s">
        <v>59</v>
      </c>
      <c r="I257" s="6" t="s">
        <v>968</v>
      </c>
      <c r="J257" s="10">
        <v>6</v>
      </c>
      <c r="K257" s="5">
        <v>5</v>
      </c>
      <c r="L257" s="5">
        <v>5</v>
      </c>
      <c r="M257" s="5">
        <v>5</v>
      </c>
      <c r="N257" s="10">
        <v>3</v>
      </c>
      <c r="O257" s="5">
        <v>5</v>
      </c>
      <c r="P257" s="10">
        <v>4</v>
      </c>
      <c r="Q257" s="5">
        <v>5</v>
      </c>
      <c r="R257" s="10">
        <v>3</v>
      </c>
      <c r="S257" s="5">
        <v>5</v>
      </c>
      <c r="T257" s="10">
        <v>3</v>
      </c>
      <c r="U257" s="5">
        <v>5</v>
      </c>
      <c r="V257" s="10">
        <v>4</v>
      </c>
      <c r="W257" s="5">
        <v>5</v>
      </c>
      <c r="X257" s="10">
        <v>3</v>
      </c>
      <c r="Y257" s="5">
        <v>5</v>
      </c>
      <c r="Z257" s="10">
        <v>5</v>
      </c>
      <c r="AA257" s="5">
        <v>5</v>
      </c>
      <c r="AB257" s="10">
        <v>3</v>
      </c>
      <c r="AC257" s="5">
        <v>5</v>
      </c>
      <c r="AD257" s="10">
        <v>3</v>
      </c>
      <c r="AE257" s="5">
        <v>4</v>
      </c>
      <c r="AF257" s="10">
        <v>3</v>
      </c>
      <c r="AG257" s="5">
        <v>3</v>
      </c>
      <c r="AH257" s="10">
        <v>3</v>
      </c>
      <c r="AI257" s="5">
        <v>5</v>
      </c>
      <c r="AJ257" s="10">
        <v>4</v>
      </c>
      <c r="AK257" s="5">
        <v>5</v>
      </c>
      <c r="AL257" s="10">
        <v>3</v>
      </c>
      <c r="AM257" s="5">
        <v>3</v>
      </c>
      <c r="AN257" s="10">
        <v>4</v>
      </c>
      <c r="AO257" s="5">
        <v>5</v>
      </c>
      <c r="AP257" s="10">
        <v>4</v>
      </c>
      <c r="AQ257" s="5">
        <v>5</v>
      </c>
      <c r="AR257" s="10">
        <v>4</v>
      </c>
      <c r="AS257" s="5">
        <v>5</v>
      </c>
      <c r="AT257" s="21">
        <v>3.5</v>
      </c>
      <c r="AU257" s="21">
        <v>4.6875</v>
      </c>
      <c r="AV257" s="21">
        <f t="shared" si="30"/>
        <v>1.1875</v>
      </c>
      <c r="AW257" s="21" t="str">
        <f t="shared" si="31"/>
        <v>Y</v>
      </c>
      <c r="AX257" s="10">
        <v>3</v>
      </c>
      <c r="AY257" s="5">
        <v>5</v>
      </c>
      <c r="AZ257" s="10">
        <v>2</v>
      </c>
      <c r="BA257" s="5">
        <v>1</v>
      </c>
      <c r="BB257" s="10">
        <v>3</v>
      </c>
      <c r="BC257" s="5">
        <v>4</v>
      </c>
      <c r="BD257" s="10">
        <v>3</v>
      </c>
      <c r="BE257" s="5">
        <v>3</v>
      </c>
      <c r="BF257" s="10">
        <v>3</v>
      </c>
      <c r="BG257" s="5">
        <v>4</v>
      </c>
      <c r="BH257" s="21">
        <v>2.8</v>
      </c>
      <c r="BI257" s="21">
        <v>3.4</v>
      </c>
      <c r="BJ257" s="21">
        <f t="shared" si="32"/>
        <v>0.60000000000000009</v>
      </c>
      <c r="BK257" s="21" t="str">
        <f t="shared" si="33"/>
        <v>Y</v>
      </c>
      <c r="BL257" s="10">
        <v>4</v>
      </c>
      <c r="BM257" s="5">
        <v>5</v>
      </c>
      <c r="BN257" s="10">
        <v>4</v>
      </c>
      <c r="BO257" s="5">
        <v>5</v>
      </c>
      <c r="BP257" s="10">
        <v>4</v>
      </c>
      <c r="BQ257" s="5">
        <v>5</v>
      </c>
      <c r="BR257" s="10">
        <v>3</v>
      </c>
      <c r="BS257" s="5">
        <v>5</v>
      </c>
      <c r="BT257" s="10">
        <v>4</v>
      </c>
      <c r="BU257" s="5">
        <v>4</v>
      </c>
      <c r="BV257" s="10">
        <v>4</v>
      </c>
      <c r="BW257" s="5">
        <v>4</v>
      </c>
      <c r="BX257" s="10">
        <v>5</v>
      </c>
      <c r="BY257" s="5">
        <v>5</v>
      </c>
      <c r="BZ257" s="10">
        <v>4</v>
      </c>
      <c r="CA257" s="5">
        <v>4</v>
      </c>
      <c r="CB257" s="10">
        <v>3</v>
      </c>
      <c r="CC257" s="5">
        <v>4</v>
      </c>
      <c r="CD257" s="10">
        <v>3</v>
      </c>
      <c r="CE257" s="5">
        <v>4</v>
      </c>
      <c r="CF257" s="21">
        <v>3.8</v>
      </c>
      <c r="CG257" s="21">
        <v>4.4000000000000004</v>
      </c>
      <c r="CH257" s="21">
        <f t="shared" si="34"/>
        <v>0.60000000000000053</v>
      </c>
      <c r="CI257" s="21" t="str">
        <f t="shared" si="35"/>
        <v>Y</v>
      </c>
      <c r="CJ257" s="10">
        <v>4</v>
      </c>
      <c r="CK257" s="5">
        <v>5</v>
      </c>
      <c r="CL257" s="10">
        <v>2</v>
      </c>
      <c r="CM257" s="5">
        <v>5</v>
      </c>
      <c r="CN257" s="10">
        <v>3</v>
      </c>
      <c r="CO257" s="5">
        <v>5</v>
      </c>
      <c r="CP257" s="10">
        <v>4</v>
      </c>
      <c r="CQ257" s="5">
        <v>5</v>
      </c>
      <c r="CR257" s="21">
        <v>3.25</v>
      </c>
      <c r="CS257" s="21">
        <v>5</v>
      </c>
      <c r="CT257" s="21">
        <f t="shared" si="36"/>
        <v>1.75</v>
      </c>
      <c r="CU257" s="21" t="str">
        <f t="shared" si="37"/>
        <v>Y</v>
      </c>
      <c r="CV257" s="10">
        <v>3</v>
      </c>
      <c r="CW257" s="5">
        <v>3</v>
      </c>
      <c r="CX257" s="10">
        <v>3</v>
      </c>
      <c r="CY257" s="5">
        <v>5</v>
      </c>
      <c r="CZ257" s="10">
        <v>2</v>
      </c>
      <c r="DA257" s="5">
        <v>3</v>
      </c>
      <c r="DB257" s="10">
        <v>2</v>
      </c>
      <c r="DC257" s="5">
        <v>2</v>
      </c>
      <c r="DD257" s="21">
        <v>2.5</v>
      </c>
      <c r="DE257" s="21">
        <v>4</v>
      </c>
      <c r="DF257" s="21">
        <f t="shared" si="38"/>
        <v>1.5</v>
      </c>
      <c r="DG257" s="21" t="str">
        <f t="shared" si="39"/>
        <v>Y</v>
      </c>
      <c r="DH257">
        <v>453</v>
      </c>
      <c r="DI257" s="3">
        <v>44437.091666666667</v>
      </c>
    </row>
    <row r="258" spans="1:113" x14ac:dyDescent="0.35">
      <c r="A258" s="5" t="s">
        <v>1223</v>
      </c>
      <c r="B258" t="s">
        <v>342</v>
      </c>
      <c r="C258" t="s">
        <v>705</v>
      </c>
      <c r="D258" t="s">
        <v>63</v>
      </c>
      <c r="E258" s="6" t="s">
        <v>52</v>
      </c>
      <c r="F258" s="6" t="s">
        <v>160</v>
      </c>
      <c r="G258" s="6" t="s">
        <v>58</v>
      </c>
      <c r="H258" s="6" t="s">
        <v>59</v>
      </c>
      <c r="I258" s="6" t="s">
        <v>968</v>
      </c>
      <c r="J258" s="10">
        <v>5</v>
      </c>
      <c r="K258" s="5">
        <v>5</v>
      </c>
      <c r="L258" s="5">
        <v>5</v>
      </c>
      <c r="M258" s="5">
        <v>5</v>
      </c>
      <c r="N258" s="10">
        <v>4</v>
      </c>
      <c r="O258" s="5">
        <v>5</v>
      </c>
      <c r="P258" s="10">
        <v>4</v>
      </c>
      <c r="Q258" s="5">
        <v>5</v>
      </c>
      <c r="R258" s="10">
        <v>5</v>
      </c>
      <c r="S258" s="5">
        <v>5</v>
      </c>
      <c r="T258" s="10">
        <v>4</v>
      </c>
      <c r="U258" s="5">
        <v>3</v>
      </c>
      <c r="V258" s="10">
        <v>5</v>
      </c>
      <c r="W258" s="5">
        <v>5</v>
      </c>
      <c r="X258" s="10">
        <v>5</v>
      </c>
      <c r="Y258" s="5">
        <v>5</v>
      </c>
      <c r="Z258" s="10">
        <v>5</v>
      </c>
      <c r="AA258" s="5">
        <v>5</v>
      </c>
      <c r="AB258" s="10">
        <v>1</v>
      </c>
      <c r="AC258" s="5">
        <v>2</v>
      </c>
      <c r="AD258" s="10">
        <v>5</v>
      </c>
      <c r="AE258" s="5">
        <v>5</v>
      </c>
      <c r="AF258" s="10">
        <v>4</v>
      </c>
      <c r="AG258" s="5">
        <v>5</v>
      </c>
      <c r="AH258" s="10">
        <v>4</v>
      </c>
      <c r="AI258" s="5">
        <v>5</v>
      </c>
      <c r="AJ258" s="10">
        <v>5</v>
      </c>
      <c r="AK258" s="5">
        <v>5</v>
      </c>
      <c r="AL258" s="10">
        <v>5</v>
      </c>
      <c r="AM258" s="5">
        <v>5</v>
      </c>
      <c r="AN258" s="10">
        <v>5</v>
      </c>
      <c r="AO258" s="5">
        <v>5</v>
      </c>
      <c r="AP258" s="10">
        <v>5</v>
      </c>
      <c r="AQ258" s="5">
        <v>5</v>
      </c>
      <c r="AR258" s="10">
        <v>5</v>
      </c>
      <c r="AS258" s="5">
        <v>5</v>
      </c>
      <c r="AT258" s="21">
        <v>4.4375</v>
      </c>
      <c r="AU258" s="21">
        <v>4.6875</v>
      </c>
      <c r="AV258" s="21">
        <f t="shared" si="30"/>
        <v>0.25</v>
      </c>
      <c r="AW258" s="21" t="str">
        <f t="shared" si="31"/>
        <v>Y</v>
      </c>
      <c r="AX258" s="10">
        <v>2</v>
      </c>
      <c r="AY258" s="5">
        <v>5</v>
      </c>
      <c r="AZ258" s="10">
        <v>4</v>
      </c>
      <c r="BA258" s="5">
        <v>2</v>
      </c>
      <c r="BB258" s="10">
        <v>4</v>
      </c>
      <c r="BC258" s="5">
        <v>4</v>
      </c>
      <c r="BD258" s="10">
        <v>4</v>
      </c>
      <c r="BE258" s="5">
        <v>3</v>
      </c>
      <c r="BF258" s="10">
        <v>4</v>
      </c>
      <c r="BG258" s="5">
        <v>5</v>
      </c>
      <c r="BH258" s="21">
        <v>3.6</v>
      </c>
      <c r="BI258" s="21">
        <v>3.8</v>
      </c>
      <c r="BJ258" s="21">
        <f t="shared" si="32"/>
        <v>0.19999999999999973</v>
      </c>
      <c r="BK258" s="21" t="str">
        <f t="shared" si="33"/>
        <v>Y</v>
      </c>
      <c r="BL258" s="10">
        <v>3</v>
      </c>
      <c r="BM258" s="5">
        <v>4</v>
      </c>
      <c r="BN258" s="10">
        <v>2</v>
      </c>
      <c r="BO258" s="5">
        <v>5</v>
      </c>
      <c r="BP258" s="10">
        <v>5</v>
      </c>
      <c r="BQ258" s="5">
        <v>5</v>
      </c>
      <c r="BR258" s="10">
        <v>5</v>
      </c>
      <c r="BS258" s="5">
        <v>5</v>
      </c>
      <c r="BT258" s="10">
        <v>5</v>
      </c>
      <c r="BU258" s="5">
        <v>5</v>
      </c>
      <c r="BV258" s="10">
        <v>5</v>
      </c>
      <c r="BW258" s="5">
        <v>5</v>
      </c>
      <c r="BX258" s="10">
        <v>5</v>
      </c>
      <c r="BY258" s="5">
        <v>5</v>
      </c>
      <c r="BZ258" s="10">
        <v>5</v>
      </c>
      <c r="CA258" s="5">
        <v>5</v>
      </c>
      <c r="CB258" s="10">
        <v>5</v>
      </c>
      <c r="CC258" s="5">
        <v>5</v>
      </c>
      <c r="CD258" s="10">
        <v>5</v>
      </c>
      <c r="CE258" s="5">
        <v>5</v>
      </c>
      <c r="CF258" s="21">
        <v>4.5</v>
      </c>
      <c r="CG258" s="21">
        <v>4.9000000000000004</v>
      </c>
      <c r="CH258" s="21">
        <f t="shared" si="34"/>
        <v>0.40000000000000036</v>
      </c>
      <c r="CI258" s="21" t="str">
        <f t="shared" si="35"/>
        <v>Y</v>
      </c>
      <c r="CJ258" s="10">
        <v>4</v>
      </c>
      <c r="CK258" s="5">
        <v>5</v>
      </c>
      <c r="CL258" s="10">
        <v>2</v>
      </c>
      <c r="CM258" s="5">
        <v>3</v>
      </c>
      <c r="CN258" s="10">
        <v>4</v>
      </c>
      <c r="CO258" s="5">
        <v>5</v>
      </c>
      <c r="CP258" s="10">
        <v>4</v>
      </c>
      <c r="CQ258" s="5">
        <v>5</v>
      </c>
      <c r="CR258" s="21">
        <v>3.5</v>
      </c>
      <c r="CS258" s="21">
        <v>4.5</v>
      </c>
      <c r="CT258" s="21">
        <f t="shared" si="36"/>
        <v>1</v>
      </c>
      <c r="CU258" s="21" t="str">
        <f t="shared" si="37"/>
        <v>Y</v>
      </c>
      <c r="CV258" s="10">
        <v>5</v>
      </c>
      <c r="CW258" s="5">
        <v>5</v>
      </c>
      <c r="CX258" s="10">
        <v>5</v>
      </c>
      <c r="CY258" s="5">
        <v>5</v>
      </c>
      <c r="CZ258" s="10">
        <v>5</v>
      </c>
      <c r="DA258" s="5">
        <v>5</v>
      </c>
      <c r="DB258" s="10">
        <v>5</v>
      </c>
      <c r="DC258" s="5">
        <v>5</v>
      </c>
      <c r="DD258" s="21">
        <v>5</v>
      </c>
      <c r="DE258" s="21">
        <v>5</v>
      </c>
      <c r="DF258" s="21">
        <f t="shared" si="38"/>
        <v>0</v>
      </c>
      <c r="DG258" s="21" t="str">
        <f t="shared" si="39"/>
        <v>N</v>
      </c>
      <c r="DH258">
        <v>431</v>
      </c>
      <c r="DI258" s="3">
        <v>44436.677083333336</v>
      </c>
    </row>
    <row r="259" spans="1:113" x14ac:dyDescent="0.35">
      <c r="A259" s="5" t="s">
        <v>1224</v>
      </c>
      <c r="B259" t="s">
        <v>342</v>
      </c>
      <c r="C259" t="s">
        <v>705</v>
      </c>
      <c r="D259" t="s">
        <v>63</v>
      </c>
      <c r="E259" s="6" t="s">
        <v>52</v>
      </c>
      <c r="F259" s="6" t="s">
        <v>77</v>
      </c>
      <c r="G259" s="6" t="s">
        <v>58</v>
      </c>
      <c r="H259" s="6" t="s">
        <v>59</v>
      </c>
      <c r="I259" s="6" t="s">
        <v>968</v>
      </c>
      <c r="J259" s="10">
        <v>4</v>
      </c>
      <c r="K259" s="5">
        <v>4</v>
      </c>
      <c r="L259" s="5">
        <v>4</v>
      </c>
      <c r="M259" s="5">
        <v>4</v>
      </c>
      <c r="N259" s="10">
        <v>3</v>
      </c>
      <c r="O259" s="5">
        <v>5</v>
      </c>
      <c r="P259" s="10">
        <v>4</v>
      </c>
      <c r="Q259" s="5">
        <v>5</v>
      </c>
      <c r="R259" s="10">
        <v>4</v>
      </c>
      <c r="S259" s="5">
        <v>5</v>
      </c>
      <c r="T259" s="10">
        <v>3</v>
      </c>
      <c r="U259" s="5">
        <v>3</v>
      </c>
      <c r="V259" s="10">
        <v>3</v>
      </c>
      <c r="W259" s="5">
        <v>2</v>
      </c>
      <c r="X259" s="10">
        <v>3</v>
      </c>
      <c r="Y259" s="5">
        <v>3</v>
      </c>
      <c r="Z259" s="10">
        <v>4</v>
      </c>
      <c r="AA259" s="5">
        <v>5</v>
      </c>
      <c r="AB259" s="10">
        <v>2</v>
      </c>
      <c r="AC259" s="5">
        <v>2</v>
      </c>
      <c r="AD259" s="10">
        <v>4</v>
      </c>
      <c r="AE259" s="5">
        <v>3</v>
      </c>
      <c r="AF259" s="10">
        <v>2</v>
      </c>
      <c r="AG259" s="5">
        <v>3</v>
      </c>
      <c r="AH259" s="10">
        <v>2</v>
      </c>
      <c r="AI259" s="5">
        <v>4</v>
      </c>
      <c r="AJ259" s="10">
        <v>5</v>
      </c>
      <c r="AK259" s="5">
        <v>5</v>
      </c>
      <c r="AL259" s="10">
        <v>5</v>
      </c>
      <c r="AM259" s="5">
        <v>5</v>
      </c>
      <c r="AN259" s="10">
        <v>5</v>
      </c>
      <c r="AO259" s="5">
        <v>5</v>
      </c>
      <c r="AP259" s="10">
        <v>5</v>
      </c>
      <c r="AQ259" s="5">
        <v>5</v>
      </c>
      <c r="AR259" s="10">
        <v>3</v>
      </c>
      <c r="AS259" s="5">
        <v>3</v>
      </c>
      <c r="AT259" s="21">
        <v>3.5625</v>
      </c>
      <c r="AU259" s="21">
        <v>3.9375</v>
      </c>
      <c r="AV259" s="21">
        <f t="shared" si="30"/>
        <v>0.375</v>
      </c>
      <c r="AW259" s="21" t="str">
        <f t="shared" si="31"/>
        <v>Y</v>
      </c>
      <c r="AX259" s="10">
        <v>1</v>
      </c>
      <c r="AY259" s="5">
        <v>2</v>
      </c>
      <c r="AZ259" s="10">
        <v>3</v>
      </c>
      <c r="BA259" s="5">
        <v>2</v>
      </c>
      <c r="BB259" s="10">
        <v>4</v>
      </c>
      <c r="BC259" s="5">
        <v>4</v>
      </c>
      <c r="BD259" s="10">
        <v>2</v>
      </c>
      <c r="BE259" s="5">
        <v>1</v>
      </c>
      <c r="BF259" s="10">
        <v>4</v>
      </c>
      <c r="BG259" s="5">
        <v>4</v>
      </c>
      <c r="BH259" s="21">
        <v>2.8</v>
      </c>
      <c r="BI259" s="21">
        <v>2.6</v>
      </c>
      <c r="BJ259" s="21">
        <f t="shared" si="32"/>
        <v>-0.19999999999999973</v>
      </c>
      <c r="BK259" s="21" t="str">
        <f t="shared" si="33"/>
        <v>N</v>
      </c>
      <c r="BL259" s="10">
        <v>5</v>
      </c>
      <c r="BM259" s="5">
        <v>5</v>
      </c>
      <c r="BN259" s="10">
        <v>4</v>
      </c>
      <c r="BO259" s="5">
        <v>4</v>
      </c>
      <c r="BP259" s="10">
        <v>4</v>
      </c>
      <c r="BQ259" s="5">
        <v>5</v>
      </c>
      <c r="BR259" s="10">
        <v>3</v>
      </c>
      <c r="BS259" s="5">
        <v>3</v>
      </c>
      <c r="BT259" s="10">
        <v>5</v>
      </c>
      <c r="BU259" s="5">
        <v>5</v>
      </c>
      <c r="BV259" s="10">
        <v>5</v>
      </c>
      <c r="BW259" s="5">
        <v>5</v>
      </c>
      <c r="BX259" s="10">
        <v>5</v>
      </c>
      <c r="BY259" s="5">
        <v>5</v>
      </c>
      <c r="BZ259" s="10">
        <v>5</v>
      </c>
      <c r="CA259" s="5">
        <v>5</v>
      </c>
      <c r="CB259" s="10">
        <v>5</v>
      </c>
      <c r="CC259" s="5">
        <v>5</v>
      </c>
      <c r="CD259" s="10">
        <v>4</v>
      </c>
      <c r="CE259" s="5">
        <v>5</v>
      </c>
      <c r="CF259" s="21">
        <v>4.5</v>
      </c>
      <c r="CG259" s="21">
        <v>4.5999999999999996</v>
      </c>
      <c r="CH259" s="21">
        <f t="shared" si="34"/>
        <v>9.9999999999999645E-2</v>
      </c>
      <c r="CI259" s="21" t="str">
        <f t="shared" si="35"/>
        <v>Y</v>
      </c>
      <c r="CJ259" s="10">
        <v>4</v>
      </c>
      <c r="CK259" s="5">
        <v>5</v>
      </c>
      <c r="CL259" s="10">
        <v>3</v>
      </c>
      <c r="CM259" s="5">
        <v>4</v>
      </c>
      <c r="CN259" s="10">
        <v>4</v>
      </c>
      <c r="CO259" s="5">
        <v>5</v>
      </c>
      <c r="CP259" s="10">
        <v>4</v>
      </c>
      <c r="CQ259" s="5">
        <v>5</v>
      </c>
      <c r="CR259" s="21">
        <v>3.75</v>
      </c>
      <c r="CS259" s="21">
        <v>4.75</v>
      </c>
      <c r="CT259" s="21">
        <f t="shared" si="36"/>
        <v>1</v>
      </c>
      <c r="CU259" s="21" t="str">
        <f t="shared" si="37"/>
        <v>Y</v>
      </c>
      <c r="CV259" s="10">
        <v>3</v>
      </c>
      <c r="CW259" s="5">
        <v>4</v>
      </c>
      <c r="CX259" s="10">
        <v>4</v>
      </c>
      <c r="CY259" s="5">
        <v>5</v>
      </c>
      <c r="CZ259" s="10">
        <v>3</v>
      </c>
      <c r="DA259" s="5">
        <v>3</v>
      </c>
      <c r="DB259" s="10">
        <v>3</v>
      </c>
      <c r="DC259" s="5">
        <v>5</v>
      </c>
      <c r="DD259" s="21">
        <v>3.25</v>
      </c>
      <c r="DE259" s="21">
        <v>3.75</v>
      </c>
      <c r="DF259" s="21">
        <f t="shared" si="38"/>
        <v>0.5</v>
      </c>
      <c r="DG259" s="21" t="str">
        <f t="shared" si="39"/>
        <v>Y</v>
      </c>
      <c r="DH259">
        <v>416</v>
      </c>
      <c r="DI259" s="3">
        <v>44436.586805555555</v>
      </c>
    </row>
    <row r="260" spans="1:113" x14ac:dyDescent="0.35">
      <c r="A260" s="5" t="s">
        <v>1225</v>
      </c>
      <c r="B260" t="s">
        <v>342</v>
      </c>
      <c r="C260" t="s">
        <v>705</v>
      </c>
      <c r="D260" t="s">
        <v>63</v>
      </c>
      <c r="E260" s="6" t="s">
        <v>58</v>
      </c>
      <c r="F260" s="6" t="s">
        <v>73</v>
      </c>
      <c r="G260" s="6" t="s">
        <v>58</v>
      </c>
      <c r="H260" s="6" t="s">
        <v>59</v>
      </c>
      <c r="I260" s="6" t="s">
        <v>968</v>
      </c>
      <c r="J260" s="10">
        <v>6</v>
      </c>
      <c r="K260" s="5">
        <v>4</v>
      </c>
      <c r="L260" s="5">
        <v>4</v>
      </c>
      <c r="M260" s="5">
        <v>4</v>
      </c>
      <c r="N260" s="10">
        <v>4</v>
      </c>
      <c r="O260" s="5">
        <v>3</v>
      </c>
      <c r="P260" s="10">
        <v>4</v>
      </c>
      <c r="Q260" s="5">
        <v>4</v>
      </c>
      <c r="R260" s="10">
        <v>4</v>
      </c>
      <c r="S260" s="5">
        <v>4</v>
      </c>
      <c r="T260" s="10">
        <v>3</v>
      </c>
      <c r="U260" s="5">
        <v>3</v>
      </c>
      <c r="V260" s="10">
        <v>3</v>
      </c>
      <c r="W260" s="5">
        <v>3</v>
      </c>
      <c r="X260" s="10">
        <v>4</v>
      </c>
      <c r="Y260" s="5">
        <v>4</v>
      </c>
      <c r="Z260" s="10">
        <v>4</v>
      </c>
      <c r="AA260" s="5">
        <v>3</v>
      </c>
      <c r="AB260" s="10">
        <v>4</v>
      </c>
      <c r="AC260" s="5">
        <v>4</v>
      </c>
      <c r="AD260" s="10">
        <v>3</v>
      </c>
      <c r="AE260" s="5">
        <v>3</v>
      </c>
      <c r="AF260" s="10">
        <v>3</v>
      </c>
      <c r="AG260" s="5">
        <v>3</v>
      </c>
      <c r="AH260" s="10">
        <v>3</v>
      </c>
      <c r="AI260" s="5">
        <v>3</v>
      </c>
      <c r="AJ260" s="10">
        <v>4</v>
      </c>
      <c r="AK260" s="5">
        <v>4</v>
      </c>
      <c r="AL260" s="10">
        <v>4</v>
      </c>
      <c r="AM260" s="5">
        <v>4</v>
      </c>
      <c r="AN260" s="10">
        <v>4</v>
      </c>
      <c r="AO260" s="5">
        <v>3</v>
      </c>
      <c r="AP260" s="10">
        <v>4</v>
      </c>
      <c r="AQ260" s="5">
        <v>4</v>
      </c>
      <c r="AR260" s="10">
        <v>3</v>
      </c>
      <c r="AS260" s="5">
        <v>3</v>
      </c>
      <c r="AT260" s="21">
        <v>3.625</v>
      </c>
      <c r="AU260" s="21">
        <v>3.4375</v>
      </c>
      <c r="AV260" s="21">
        <f t="shared" si="30"/>
        <v>-0.1875</v>
      </c>
      <c r="AW260" s="21" t="str">
        <f t="shared" si="31"/>
        <v>N</v>
      </c>
      <c r="AX260" s="10">
        <v>3</v>
      </c>
      <c r="AY260" s="5">
        <v>3</v>
      </c>
      <c r="AZ260" s="10">
        <v>3</v>
      </c>
      <c r="BA260" s="5">
        <v>3</v>
      </c>
      <c r="BB260" s="10">
        <v>3</v>
      </c>
      <c r="BC260" s="5">
        <v>3</v>
      </c>
      <c r="BD260" s="10">
        <v>3</v>
      </c>
      <c r="BE260" s="5">
        <v>3</v>
      </c>
      <c r="BF260" s="10">
        <v>3</v>
      </c>
      <c r="BG260" s="5">
        <v>3</v>
      </c>
      <c r="BH260" s="21">
        <v>3</v>
      </c>
      <c r="BI260" s="21">
        <v>3</v>
      </c>
      <c r="BJ260" s="21">
        <f t="shared" si="32"/>
        <v>0</v>
      </c>
      <c r="BK260" s="21" t="str">
        <f t="shared" si="33"/>
        <v>N</v>
      </c>
      <c r="BL260" s="10">
        <v>4</v>
      </c>
      <c r="BM260" s="5">
        <v>4</v>
      </c>
      <c r="BN260" s="10">
        <v>4</v>
      </c>
      <c r="BO260" s="5">
        <v>4</v>
      </c>
      <c r="BP260" s="10">
        <v>3</v>
      </c>
      <c r="BQ260" s="5">
        <v>4</v>
      </c>
      <c r="BR260" s="10">
        <v>3</v>
      </c>
      <c r="BS260" s="5">
        <v>3</v>
      </c>
      <c r="BT260" s="10">
        <v>4</v>
      </c>
      <c r="BU260" s="5">
        <v>3</v>
      </c>
      <c r="BV260" s="10">
        <v>4</v>
      </c>
      <c r="BW260" s="5">
        <v>4</v>
      </c>
      <c r="BX260" s="10">
        <v>4</v>
      </c>
      <c r="BY260" s="5">
        <v>4</v>
      </c>
      <c r="BZ260" s="10">
        <v>4</v>
      </c>
      <c r="CA260" s="5">
        <v>4</v>
      </c>
      <c r="CB260" s="10">
        <v>4</v>
      </c>
      <c r="CC260" s="5">
        <v>4</v>
      </c>
      <c r="CD260" s="10">
        <v>3</v>
      </c>
      <c r="CE260" s="5">
        <v>4</v>
      </c>
      <c r="CF260" s="21">
        <v>3.7</v>
      </c>
      <c r="CG260" s="21">
        <v>3.7</v>
      </c>
      <c r="CH260" s="21">
        <f t="shared" si="34"/>
        <v>0</v>
      </c>
      <c r="CI260" s="21" t="str">
        <f t="shared" si="35"/>
        <v>N</v>
      </c>
      <c r="CJ260" s="10">
        <v>4</v>
      </c>
      <c r="CK260" s="5">
        <v>4</v>
      </c>
      <c r="CL260" s="10">
        <v>3</v>
      </c>
      <c r="CM260" s="5">
        <v>3</v>
      </c>
      <c r="CN260" s="10">
        <v>4</v>
      </c>
      <c r="CO260" s="5">
        <v>4</v>
      </c>
      <c r="CP260" s="10">
        <v>4</v>
      </c>
      <c r="CQ260" s="5">
        <v>4</v>
      </c>
      <c r="CR260" s="21">
        <v>3.75</v>
      </c>
      <c r="CS260" s="21">
        <v>3.75</v>
      </c>
      <c r="CT260" s="21">
        <f t="shared" si="36"/>
        <v>0</v>
      </c>
      <c r="CU260" s="21" t="str">
        <f t="shared" si="37"/>
        <v>N</v>
      </c>
      <c r="CV260" s="10">
        <v>3</v>
      </c>
      <c r="CW260" s="5">
        <v>3</v>
      </c>
      <c r="CX260" s="10">
        <v>3</v>
      </c>
      <c r="CY260" s="5">
        <v>3</v>
      </c>
      <c r="CZ260" s="10">
        <v>3</v>
      </c>
      <c r="DA260" s="5">
        <v>3</v>
      </c>
      <c r="DB260" s="10">
        <v>3</v>
      </c>
      <c r="DC260" s="5">
        <v>3</v>
      </c>
      <c r="DD260" s="21">
        <v>3</v>
      </c>
      <c r="DE260" s="21">
        <v>3.5</v>
      </c>
      <c r="DF260" s="21">
        <f t="shared" si="38"/>
        <v>0.5</v>
      </c>
      <c r="DG260" s="21" t="str">
        <f t="shared" si="39"/>
        <v>Y</v>
      </c>
      <c r="DH260">
        <v>665</v>
      </c>
      <c r="DI260" s="3">
        <v>44437.44027777778</v>
      </c>
    </row>
    <row r="261" spans="1:113" x14ac:dyDescent="0.35">
      <c r="A261" s="5" t="s">
        <v>1226</v>
      </c>
      <c r="B261" t="s">
        <v>342</v>
      </c>
      <c r="C261" t="s">
        <v>705</v>
      </c>
      <c r="D261" t="s">
        <v>63</v>
      </c>
      <c r="E261" s="6" t="s">
        <v>58</v>
      </c>
      <c r="F261" s="6" t="s">
        <v>73</v>
      </c>
      <c r="G261" s="6" t="s">
        <v>58</v>
      </c>
      <c r="H261" s="6" t="s">
        <v>59</v>
      </c>
      <c r="I261" s="6" t="s">
        <v>968</v>
      </c>
      <c r="J261" s="10">
        <v>7</v>
      </c>
      <c r="K261" s="5">
        <v>5</v>
      </c>
      <c r="L261" s="5">
        <v>5</v>
      </c>
      <c r="M261" s="5">
        <v>5</v>
      </c>
      <c r="N261" s="10">
        <v>4</v>
      </c>
      <c r="O261" s="5">
        <v>5</v>
      </c>
      <c r="P261" s="10">
        <v>4</v>
      </c>
      <c r="Q261" s="5">
        <v>5</v>
      </c>
      <c r="R261" s="10">
        <v>4</v>
      </c>
      <c r="S261" s="5">
        <v>4</v>
      </c>
      <c r="T261" s="10">
        <v>2</v>
      </c>
      <c r="U261" s="5">
        <v>2</v>
      </c>
      <c r="V261" s="10">
        <v>5</v>
      </c>
      <c r="W261" s="5">
        <v>5</v>
      </c>
      <c r="X261" s="10">
        <v>4</v>
      </c>
      <c r="Y261" s="5">
        <v>4</v>
      </c>
      <c r="Z261" s="10">
        <v>4</v>
      </c>
      <c r="AA261" s="5">
        <v>5</v>
      </c>
      <c r="AB261" s="10">
        <v>2</v>
      </c>
      <c r="AC261" s="5">
        <v>2</v>
      </c>
      <c r="AD261" s="10">
        <v>5</v>
      </c>
      <c r="AE261" s="5">
        <v>4</v>
      </c>
      <c r="AF261" s="10">
        <v>5</v>
      </c>
      <c r="AG261" s="5">
        <v>5</v>
      </c>
      <c r="AH261" s="10">
        <v>5</v>
      </c>
      <c r="AI261" s="5">
        <v>5</v>
      </c>
      <c r="AJ261" s="10">
        <v>5</v>
      </c>
      <c r="AK261" s="5">
        <v>5</v>
      </c>
      <c r="AL261" s="10">
        <v>5</v>
      </c>
      <c r="AM261" s="5">
        <v>5</v>
      </c>
      <c r="AN261" s="10">
        <v>5</v>
      </c>
      <c r="AO261" s="5">
        <v>5</v>
      </c>
      <c r="AP261" s="10">
        <v>5</v>
      </c>
      <c r="AQ261" s="5">
        <v>5</v>
      </c>
      <c r="AR261" s="10">
        <v>4</v>
      </c>
      <c r="AS261" s="5">
        <v>4</v>
      </c>
      <c r="AT261" s="21">
        <v>4.25</v>
      </c>
      <c r="AU261" s="21">
        <v>4.375</v>
      </c>
      <c r="AV261" s="21">
        <f t="shared" ref="AV261:AV324" si="40">AU261-AT261</f>
        <v>0.125</v>
      </c>
      <c r="AW261" s="21" t="str">
        <f t="shared" ref="AW261:AW324" si="41">IF(AV261&gt;0,"Y","N")</f>
        <v>Y</v>
      </c>
      <c r="AX261" s="10">
        <v>1</v>
      </c>
      <c r="AY261" s="5">
        <v>1</v>
      </c>
      <c r="AZ261" s="10">
        <v>2</v>
      </c>
      <c r="BA261" s="5">
        <v>1</v>
      </c>
      <c r="BB261" s="10">
        <v>4</v>
      </c>
      <c r="BC261" s="5">
        <v>4</v>
      </c>
      <c r="BD261" s="10">
        <v>1</v>
      </c>
      <c r="BE261" s="5">
        <v>1</v>
      </c>
      <c r="BF261" s="10">
        <v>4</v>
      </c>
      <c r="BG261" s="5">
        <v>5</v>
      </c>
      <c r="BH261" s="21">
        <v>2.4</v>
      </c>
      <c r="BI261" s="21">
        <v>2.4</v>
      </c>
      <c r="BJ261" s="21">
        <f t="shared" ref="BJ261:BJ324" si="42">BI261-BH261</f>
        <v>0</v>
      </c>
      <c r="BK261" s="21" t="str">
        <f t="shared" ref="BK261:BK324" si="43">IF(BJ261&gt;0,"Y","N")</f>
        <v>N</v>
      </c>
      <c r="BL261" s="10">
        <v>5</v>
      </c>
      <c r="BM261" s="5">
        <v>5</v>
      </c>
      <c r="BN261" s="10">
        <v>4</v>
      </c>
      <c r="BO261" s="5">
        <v>5</v>
      </c>
      <c r="BP261" s="10">
        <v>4</v>
      </c>
      <c r="BQ261" s="5">
        <v>5</v>
      </c>
      <c r="BR261" s="10">
        <v>5</v>
      </c>
      <c r="BS261" s="5">
        <v>5</v>
      </c>
      <c r="BT261" s="10">
        <v>5</v>
      </c>
      <c r="BU261" s="5">
        <v>5</v>
      </c>
      <c r="BV261" s="10">
        <v>4</v>
      </c>
      <c r="BW261" s="5">
        <v>5</v>
      </c>
      <c r="BX261" s="10">
        <v>5</v>
      </c>
      <c r="BY261" s="5">
        <v>5</v>
      </c>
      <c r="BZ261" s="10">
        <v>4</v>
      </c>
      <c r="CA261" s="5">
        <v>4</v>
      </c>
      <c r="CB261" s="10">
        <v>4</v>
      </c>
      <c r="CC261" s="5">
        <v>5</v>
      </c>
      <c r="CD261" s="10">
        <v>3</v>
      </c>
      <c r="CE261" s="5">
        <v>4</v>
      </c>
      <c r="CF261" s="21">
        <v>4.3</v>
      </c>
      <c r="CG261" s="21">
        <v>4.7</v>
      </c>
      <c r="CH261" s="21">
        <f t="shared" ref="CH261:CH324" si="44">CG261-CF261</f>
        <v>0.40000000000000036</v>
      </c>
      <c r="CI261" s="21" t="str">
        <f t="shared" ref="CI261:CI324" si="45">IF(CH261&gt;0,"Y","N")</f>
        <v>Y</v>
      </c>
      <c r="CJ261" s="10">
        <v>4</v>
      </c>
      <c r="CK261" s="5">
        <v>5</v>
      </c>
      <c r="CL261" s="10">
        <v>4</v>
      </c>
      <c r="CM261" s="5">
        <v>4</v>
      </c>
      <c r="CN261" s="10">
        <v>4</v>
      </c>
      <c r="CO261" s="5">
        <v>5</v>
      </c>
      <c r="CP261" s="10">
        <v>4</v>
      </c>
      <c r="CQ261" s="5">
        <v>5</v>
      </c>
      <c r="CR261" s="21">
        <v>4</v>
      </c>
      <c r="CS261" s="21">
        <v>4.75</v>
      </c>
      <c r="CT261" s="21">
        <f t="shared" ref="CT261:CT324" si="46">CS261-CR261</f>
        <v>0.75</v>
      </c>
      <c r="CU261" s="21" t="str">
        <f t="shared" ref="CU261:CU324" si="47">IF(CT261&gt;0,"Y","N")</f>
        <v>Y</v>
      </c>
      <c r="CV261" s="10">
        <v>5</v>
      </c>
      <c r="CW261" s="5">
        <v>5</v>
      </c>
      <c r="CX261" s="10">
        <v>5</v>
      </c>
      <c r="CY261" s="5">
        <v>5</v>
      </c>
      <c r="CZ261" s="10">
        <v>2</v>
      </c>
      <c r="DA261" s="5">
        <v>2</v>
      </c>
      <c r="DB261" s="10">
        <v>4</v>
      </c>
      <c r="DC261" s="5">
        <v>5</v>
      </c>
      <c r="DD261" s="21">
        <v>4</v>
      </c>
      <c r="DE261" s="21">
        <v>4.25</v>
      </c>
      <c r="DF261" s="21">
        <f t="shared" ref="DF261:DF324" si="48">DE261-DD261</f>
        <v>0.25</v>
      </c>
      <c r="DG261" s="21" t="str">
        <f t="shared" ref="DG261:DG324" si="49">IF(DF261&gt;0,"Y","N")</f>
        <v>Y</v>
      </c>
      <c r="DH261">
        <v>663</v>
      </c>
      <c r="DI261" s="3">
        <v>44437.436111111114</v>
      </c>
    </row>
    <row r="262" spans="1:113" x14ac:dyDescent="0.35">
      <c r="A262" s="5" t="s">
        <v>1227</v>
      </c>
      <c r="B262" t="s">
        <v>342</v>
      </c>
      <c r="C262" t="s">
        <v>705</v>
      </c>
      <c r="D262" t="s">
        <v>63</v>
      </c>
      <c r="E262" s="6" t="s">
        <v>52</v>
      </c>
      <c r="F262" s="6" t="s">
        <v>77</v>
      </c>
      <c r="G262" s="6" t="s">
        <v>58</v>
      </c>
      <c r="H262" s="6" t="s">
        <v>59</v>
      </c>
      <c r="I262" s="6" t="s">
        <v>968</v>
      </c>
      <c r="J262" s="10">
        <v>3</v>
      </c>
      <c r="K262" s="5">
        <v>4</v>
      </c>
      <c r="L262" s="5">
        <v>4</v>
      </c>
      <c r="M262" s="5">
        <v>4</v>
      </c>
      <c r="N262" s="10">
        <v>5</v>
      </c>
      <c r="O262" s="5">
        <v>5</v>
      </c>
      <c r="P262" s="10">
        <v>4</v>
      </c>
      <c r="Q262" s="5">
        <v>5</v>
      </c>
      <c r="R262" s="10">
        <v>5</v>
      </c>
      <c r="S262" s="5">
        <v>5</v>
      </c>
      <c r="T262" s="10">
        <v>5</v>
      </c>
      <c r="U262" s="5">
        <v>5</v>
      </c>
      <c r="V262" s="10">
        <v>3</v>
      </c>
      <c r="W262" s="5">
        <v>5</v>
      </c>
      <c r="X262" s="10">
        <v>5</v>
      </c>
      <c r="Y262" s="5">
        <v>5</v>
      </c>
      <c r="Z262" s="10">
        <v>5</v>
      </c>
      <c r="AA262" s="5">
        <v>5</v>
      </c>
      <c r="AB262" s="10">
        <v>2</v>
      </c>
      <c r="AC262" s="5">
        <v>2</v>
      </c>
      <c r="AD262" s="10">
        <v>5</v>
      </c>
      <c r="AE262" s="5">
        <v>5</v>
      </c>
      <c r="AF262" s="10">
        <v>4</v>
      </c>
      <c r="AG262" s="5">
        <v>5</v>
      </c>
      <c r="AH262" s="10">
        <v>3</v>
      </c>
      <c r="AI262" s="5">
        <v>5</v>
      </c>
      <c r="AJ262" s="10">
        <v>5</v>
      </c>
      <c r="AK262" s="5">
        <v>5</v>
      </c>
      <c r="AL262" s="10">
        <v>5</v>
      </c>
      <c r="AM262" s="5">
        <v>5</v>
      </c>
      <c r="AN262" s="10">
        <v>5</v>
      </c>
      <c r="AO262" s="5">
        <v>5</v>
      </c>
      <c r="AP262" s="10">
        <v>5</v>
      </c>
      <c r="AQ262" s="5">
        <v>5</v>
      </c>
      <c r="AR262" s="10">
        <v>4</v>
      </c>
      <c r="AS262" s="5">
        <v>5</v>
      </c>
      <c r="AT262" s="21">
        <v>4.375</v>
      </c>
      <c r="AU262" s="21">
        <v>4.8125</v>
      </c>
      <c r="AV262" s="21">
        <f t="shared" si="40"/>
        <v>0.4375</v>
      </c>
      <c r="AW262" s="21" t="str">
        <f t="shared" si="41"/>
        <v>Y</v>
      </c>
      <c r="AX262" s="10">
        <v>2</v>
      </c>
      <c r="AY262" s="5">
        <v>2</v>
      </c>
      <c r="AZ262" s="10">
        <v>2</v>
      </c>
      <c r="BA262" s="5">
        <v>2</v>
      </c>
      <c r="BB262" s="10">
        <v>4</v>
      </c>
      <c r="BC262" s="5">
        <v>4</v>
      </c>
      <c r="BD262" s="10">
        <v>2</v>
      </c>
      <c r="BE262" s="5">
        <v>2</v>
      </c>
      <c r="BF262" s="10">
        <v>4</v>
      </c>
      <c r="BG262" s="5">
        <v>5</v>
      </c>
      <c r="BH262" s="21">
        <v>2.8</v>
      </c>
      <c r="BI262" s="21">
        <v>3</v>
      </c>
      <c r="BJ262" s="21">
        <f t="shared" si="42"/>
        <v>0.20000000000000018</v>
      </c>
      <c r="BK262" s="21" t="str">
        <f t="shared" si="43"/>
        <v>Y</v>
      </c>
      <c r="BL262" s="10">
        <v>4</v>
      </c>
      <c r="BM262" s="5">
        <v>5</v>
      </c>
      <c r="BN262" s="10">
        <v>5</v>
      </c>
      <c r="BO262" s="5">
        <v>4</v>
      </c>
      <c r="BP262" s="10">
        <v>5</v>
      </c>
      <c r="BQ262" s="5">
        <v>5</v>
      </c>
      <c r="BR262" s="10">
        <v>5</v>
      </c>
      <c r="BS262" s="5">
        <v>5</v>
      </c>
      <c r="BT262" s="10">
        <v>4</v>
      </c>
      <c r="BU262" s="5">
        <v>5</v>
      </c>
      <c r="BV262" s="10">
        <v>4</v>
      </c>
      <c r="BW262" s="5">
        <v>5</v>
      </c>
      <c r="BX262" s="10">
        <v>5</v>
      </c>
      <c r="BY262" s="5">
        <v>5</v>
      </c>
      <c r="BZ262" s="10">
        <v>4</v>
      </c>
      <c r="CA262" s="5">
        <v>5</v>
      </c>
      <c r="CB262" s="10">
        <v>5</v>
      </c>
      <c r="CC262" s="5">
        <v>5</v>
      </c>
      <c r="CD262" s="10">
        <v>4</v>
      </c>
      <c r="CE262" s="5">
        <v>5</v>
      </c>
      <c r="CF262" s="21">
        <v>4.5</v>
      </c>
      <c r="CG262" s="21">
        <v>4.8</v>
      </c>
      <c r="CH262" s="21">
        <f t="shared" si="44"/>
        <v>0.29999999999999982</v>
      </c>
      <c r="CI262" s="21" t="str">
        <f t="shared" si="45"/>
        <v>Y</v>
      </c>
      <c r="CJ262" s="10">
        <v>4</v>
      </c>
      <c r="CK262" s="5">
        <v>5</v>
      </c>
      <c r="CL262" s="10">
        <v>4</v>
      </c>
      <c r="CM262" s="5">
        <v>5</v>
      </c>
      <c r="CN262" s="10">
        <v>4</v>
      </c>
      <c r="CO262" s="5">
        <v>5</v>
      </c>
      <c r="CP262" s="10">
        <v>4</v>
      </c>
      <c r="CQ262" s="5">
        <v>5</v>
      </c>
      <c r="CR262" s="21">
        <v>4</v>
      </c>
      <c r="CS262" s="21">
        <v>5</v>
      </c>
      <c r="CT262" s="21">
        <f t="shared" si="46"/>
        <v>1</v>
      </c>
      <c r="CU262" s="21" t="str">
        <f t="shared" si="47"/>
        <v>Y</v>
      </c>
      <c r="CV262" s="10">
        <v>2</v>
      </c>
      <c r="CW262" s="5">
        <v>4</v>
      </c>
      <c r="CX262" s="10">
        <v>4</v>
      </c>
      <c r="CY262" s="5">
        <v>5</v>
      </c>
      <c r="CZ262" s="10">
        <v>2</v>
      </c>
      <c r="DA262" s="5">
        <v>2</v>
      </c>
      <c r="DB262" s="10">
        <v>4</v>
      </c>
      <c r="DC262" s="5">
        <v>5</v>
      </c>
      <c r="DD262" s="21">
        <v>3</v>
      </c>
      <c r="DE262" s="21">
        <v>3.25</v>
      </c>
      <c r="DF262" s="21">
        <f t="shared" si="48"/>
        <v>0.25</v>
      </c>
      <c r="DG262" s="21" t="str">
        <f t="shared" si="49"/>
        <v>Y</v>
      </c>
      <c r="DH262">
        <v>662</v>
      </c>
      <c r="DI262" s="3">
        <v>44437.434027777781</v>
      </c>
    </row>
    <row r="263" spans="1:113" x14ac:dyDescent="0.35">
      <c r="A263" s="5" t="s">
        <v>1228</v>
      </c>
      <c r="B263" t="s">
        <v>349</v>
      </c>
      <c r="C263" t="s">
        <v>705</v>
      </c>
      <c r="D263" t="s">
        <v>63</v>
      </c>
      <c r="E263" s="6" t="s">
        <v>58</v>
      </c>
      <c r="F263" s="6" t="s">
        <v>73</v>
      </c>
      <c r="G263" s="6" t="s">
        <v>58</v>
      </c>
      <c r="H263" s="6" t="s">
        <v>59</v>
      </c>
      <c r="I263" s="6" t="s">
        <v>968</v>
      </c>
      <c r="J263" s="10">
        <v>4</v>
      </c>
      <c r="K263" s="5">
        <v>5</v>
      </c>
      <c r="L263" s="5">
        <v>5</v>
      </c>
      <c r="M263" s="5">
        <v>5</v>
      </c>
      <c r="N263" s="10">
        <v>4</v>
      </c>
      <c r="O263" s="5">
        <v>5</v>
      </c>
      <c r="P263" s="10">
        <v>4</v>
      </c>
      <c r="Q263" s="5">
        <v>5</v>
      </c>
      <c r="R263" s="10">
        <v>4</v>
      </c>
      <c r="S263" s="5">
        <v>5</v>
      </c>
      <c r="T263" s="10">
        <v>5</v>
      </c>
      <c r="U263" s="5">
        <v>5</v>
      </c>
      <c r="V263" s="10">
        <v>5</v>
      </c>
      <c r="W263" s="5">
        <v>5</v>
      </c>
      <c r="X263" s="10">
        <v>5</v>
      </c>
      <c r="Y263" s="5">
        <v>5</v>
      </c>
      <c r="Z263" s="10">
        <v>5</v>
      </c>
      <c r="AA263" s="5">
        <v>5</v>
      </c>
      <c r="AB263" s="10">
        <v>1</v>
      </c>
      <c r="AC263" s="5">
        <v>1</v>
      </c>
      <c r="AD263" s="10">
        <v>5</v>
      </c>
      <c r="AE263" s="5">
        <v>5</v>
      </c>
      <c r="AF263" s="10">
        <v>2</v>
      </c>
      <c r="AG263" s="5">
        <v>3</v>
      </c>
      <c r="AH263" s="10">
        <v>4</v>
      </c>
      <c r="AI263" s="5">
        <v>5</v>
      </c>
      <c r="AJ263" s="10">
        <v>5</v>
      </c>
      <c r="AK263" s="5">
        <v>5</v>
      </c>
      <c r="AL263" s="10">
        <v>5</v>
      </c>
      <c r="AM263" s="5">
        <v>5</v>
      </c>
      <c r="AN263" s="10">
        <v>5</v>
      </c>
      <c r="AO263" s="5">
        <v>5</v>
      </c>
      <c r="AP263" s="10">
        <v>4</v>
      </c>
      <c r="AQ263" s="5">
        <v>5</v>
      </c>
      <c r="AR263" s="10">
        <v>3</v>
      </c>
      <c r="AS263" s="5">
        <v>5</v>
      </c>
      <c r="AT263" s="21">
        <v>4.125</v>
      </c>
      <c r="AU263" s="21">
        <v>4.625</v>
      </c>
      <c r="AV263" s="21">
        <f t="shared" si="40"/>
        <v>0.5</v>
      </c>
      <c r="AW263" s="21" t="str">
        <f t="shared" si="41"/>
        <v>Y</v>
      </c>
      <c r="AX263" s="10">
        <v>4</v>
      </c>
      <c r="AY263" s="5">
        <v>5</v>
      </c>
      <c r="AZ263" s="10">
        <v>3</v>
      </c>
      <c r="BA263" s="5">
        <v>5</v>
      </c>
      <c r="BB263" s="10">
        <v>4</v>
      </c>
      <c r="BC263" s="5">
        <v>5</v>
      </c>
      <c r="BD263" s="10">
        <v>5</v>
      </c>
      <c r="BE263" s="5">
        <v>1</v>
      </c>
      <c r="BF263" s="10">
        <v>5</v>
      </c>
      <c r="BG263" s="5">
        <v>5</v>
      </c>
      <c r="BH263" s="21">
        <v>4.2</v>
      </c>
      <c r="BI263" s="21">
        <v>4.2</v>
      </c>
      <c r="BJ263" s="21">
        <f t="shared" si="42"/>
        <v>0</v>
      </c>
      <c r="BK263" s="21" t="str">
        <f t="shared" si="43"/>
        <v>N</v>
      </c>
      <c r="BL263" s="10">
        <v>4</v>
      </c>
      <c r="BM263" s="5">
        <v>5</v>
      </c>
      <c r="BN263" s="10">
        <v>5</v>
      </c>
      <c r="BO263" s="5">
        <v>5</v>
      </c>
      <c r="BP263" s="10">
        <v>5</v>
      </c>
      <c r="BQ263" s="5">
        <v>5</v>
      </c>
      <c r="BR263" s="10">
        <v>2</v>
      </c>
      <c r="BS263" s="5">
        <v>4</v>
      </c>
      <c r="BT263" s="10">
        <v>5</v>
      </c>
      <c r="BU263" s="5">
        <v>5</v>
      </c>
      <c r="BV263" s="10">
        <v>5</v>
      </c>
      <c r="BW263" s="5">
        <v>5</v>
      </c>
      <c r="BX263" s="10">
        <v>5</v>
      </c>
      <c r="BY263" s="5">
        <v>5</v>
      </c>
      <c r="BZ263" s="10">
        <v>5</v>
      </c>
      <c r="CA263" s="5">
        <v>5</v>
      </c>
      <c r="CB263" s="10">
        <v>5</v>
      </c>
      <c r="CC263" s="5">
        <v>5</v>
      </c>
      <c r="CD263" s="10">
        <v>5</v>
      </c>
      <c r="CE263" s="5">
        <v>5</v>
      </c>
      <c r="CF263" s="21">
        <v>4.5999999999999996</v>
      </c>
      <c r="CG263" s="21">
        <v>4.9000000000000004</v>
      </c>
      <c r="CH263" s="21">
        <f t="shared" si="44"/>
        <v>0.30000000000000071</v>
      </c>
      <c r="CI263" s="21" t="str">
        <f t="shared" si="45"/>
        <v>Y</v>
      </c>
      <c r="CJ263" s="10">
        <v>4</v>
      </c>
      <c r="CK263" s="5">
        <v>5</v>
      </c>
      <c r="CL263" s="10">
        <v>5</v>
      </c>
      <c r="CM263" s="5">
        <v>5</v>
      </c>
      <c r="CN263" s="10">
        <v>4</v>
      </c>
      <c r="CO263" s="5">
        <v>5</v>
      </c>
      <c r="CP263" s="10">
        <v>2</v>
      </c>
      <c r="CQ263" s="5">
        <v>5</v>
      </c>
      <c r="CR263" s="21">
        <v>3.75</v>
      </c>
      <c r="CS263" s="21">
        <v>5</v>
      </c>
      <c r="CT263" s="21">
        <f t="shared" si="46"/>
        <v>1.25</v>
      </c>
      <c r="CU263" s="21" t="str">
        <f t="shared" si="47"/>
        <v>Y</v>
      </c>
      <c r="CV263" s="10">
        <v>5</v>
      </c>
      <c r="CW263" s="5">
        <v>5</v>
      </c>
      <c r="CX263" s="10">
        <v>5</v>
      </c>
      <c r="CY263" s="5">
        <v>5</v>
      </c>
      <c r="CZ263" s="10">
        <v>5</v>
      </c>
      <c r="DA263" s="5">
        <v>5</v>
      </c>
      <c r="DB263" s="10">
        <v>2</v>
      </c>
      <c r="DC263" s="5">
        <v>2</v>
      </c>
      <c r="DD263" s="21">
        <v>4.25</v>
      </c>
      <c r="DE263" s="21">
        <v>4</v>
      </c>
      <c r="DF263" s="21">
        <f t="shared" si="48"/>
        <v>-0.25</v>
      </c>
      <c r="DG263" s="21" t="str">
        <f t="shared" si="49"/>
        <v>N</v>
      </c>
      <c r="DH263">
        <v>655</v>
      </c>
      <c r="DI263" s="3">
        <v>44437.42291666667</v>
      </c>
    </row>
    <row r="264" spans="1:113" x14ac:dyDescent="0.35">
      <c r="A264" s="5" t="s">
        <v>1229</v>
      </c>
      <c r="B264" t="s">
        <v>342</v>
      </c>
      <c r="C264" t="s">
        <v>705</v>
      </c>
      <c r="D264" t="s">
        <v>63</v>
      </c>
      <c r="E264" s="6" t="s">
        <v>52</v>
      </c>
      <c r="F264" s="6" t="s">
        <v>77</v>
      </c>
      <c r="G264" s="6" t="s">
        <v>58</v>
      </c>
      <c r="H264" s="6" t="s">
        <v>59</v>
      </c>
      <c r="I264" s="6" t="s">
        <v>968</v>
      </c>
      <c r="J264" s="10">
        <v>8</v>
      </c>
      <c r="K264" s="5">
        <v>4</v>
      </c>
      <c r="L264" s="5">
        <v>4</v>
      </c>
      <c r="M264" s="5">
        <v>4</v>
      </c>
      <c r="N264" s="10">
        <v>4</v>
      </c>
      <c r="O264" s="5">
        <v>3</v>
      </c>
      <c r="P264" s="10">
        <v>4</v>
      </c>
      <c r="Q264" s="5">
        <v>4</v>
      </c>
      <c r="R264" s="10">
        <v>4</v>
      </c>
      <c r="S264" s="5">
        <v>3</v>
      </c>
      <c r="T264" s="10">
        <v>2</v>
      </c>
      <c r="U264" s="5">
        <v>3</v>
      </c>
      <c r="V264" s="10">
        <v>3</v>
      </c>
      <c r="W264" s="5">
        <v>3</v>
      </c>
      <c r="X264" s="10">
        <v>3</v>
      </c>
      <c r="Y264" s="5">
        <v>3</v>
      </c>
      <c r="Z264" s="10">
        <v>3</v>
      </c>
      <c r="AA264" s="5">
        <v>3</v>
      </c>
      <c r="AB264" s="10">
        <v>3</v>
      </c>
      <c r="AC264" s="5">
        <v>3</v>
      </c>
      <c r="AD264" s="10">
        <v>3</v>
      </c>
      <c r="AE264" s="5">
        <v>3</v>
      </c>
      <c r="AF264" s="10">
        <v>3</v>
      </c>
      <c r="AG264" s="5">
        <v>3</v>
      </c>
      <c r="AH264" s="10">
        <v>2</v>
      </c>
      <c r="AI264" s="5">
        <v>3</v>
      </c>
      <c r="AJ264" s="10">
        <v>3</v>
      </c>
      <c r="AK264" s="5">
        <v>3</v>
      </c>
      <c r="AL264" s="10">
        <v>3</v>
      </c>
      <c r="AM264" s="5">
        <v>3</v>
      </c>
      <c r="AN264" s="10">
        <v>3</v>
      </c>
      <c r="AO264" s="5">
        <v>3</v>
      </c>
      <c r="AP264" s="10">
        <v>3</v>
      </c>
      <c r="AQ264" s="5">
        <v>3</v>
      </c>
      <c r="AR264" s="10">
        <v>3</v>
      </c>
      <c r="AS264" s="5">
        <v>3</v>
      </c>
      <c r="AT264" s="21">
        <v>3.0625</v>
      </c>
      <c r="AU264" s="21">
        <v>3.0625</v>
      </c>
      <c r="AV264" s="21">
        <f t="shared" si="40"/>
        <v>0</v>
      </c>
      <c r="AW264" s="21" t="str">
        <f t="shared" si="41"/>
        <v>N</v>
      </c>
      <c r="AX264" s="10">
        <v>3</v>
      </c>
      <c r="AY264" s="5">
        <v>2</v>
      </c>
      <c r="AZ264" s="10">
        <v>2</v>
      </c>
      <c r="BA264" s="5">
        <v>3</v>
      </c>
      <c r="BB264" s="10">
        <v>3</v>
      </c>
      <c r="BC264" s="5">
        <v>3</v>
      </c>
      <c r="BD264" s="10">
        <v>2</v>
      </c>
      <c r="BE264" s="5">
        <v>3</v>
      </c>
      <c r="BF264" s="10">
        <v>3</v>
      </c>
      <c r="BG264" s="5">
        <v>3</v>
      </c>
      <c r="BH264" s="21">
        <v>2.6</v>
      </c>
      <c r="BI264" s="21">
        <v>2.8</v>
      </c>
      <c r="BJ264" s="21">
        <f t="shared" si="42"/>
        <v>0.19999999999999973</v>
      </c>
      <c r="BK264" s="21" t="str">
        <f t="shared" si="43"/>
        <v>Y</v>
      </c>
      <c r="BL264" s="10">
        <v>2</v>
      </c>
      <c r="BM264" s="5">
        <v>3</v>
      </c>
      <c r="BN264" s="10">
        <v>3</v>
      </c>
      <c r="BO264" s="5">
        <v>3</v>
      </c>
      <c r="BP264" s="10">
        <v>3</v>
      </c>
      <c r="BQ264" s="5">
        <v>3</v>
      </c>
      <c r="BR264" s="10">
        <v>3</v>
      </c>
      <c r="BS264" s="5">
        <v>3</v>
      </c>
      <c r="BT264" s="10">
        <v>3</v>
      </c>
      <c r="BU264" s="5">
        <v>3</v>
      </c>
      <c r="BV264" s="10">
        <v>3</v>
      </c>
      <c r="BW264" s="5">
        <v>3</v>
      </c>
      <c r="BX264" s="10">
        <v>3</v>
      </c>
      <c r="BY264" s="5">
        <v>3</v>
      </c>
      <c r="BZ264" s="10">
        <v>4</v>
      </c>
      <c r="CA264" s="5">
        <v>3</v>
      </c>
      <c r="CB264" s="10">
        <v>3</v>
      </c>
      <c r="CC264" s="5">
        <v>3</v>
      </c>
      <c r="CD264" s="10">
        <v>3</v>
      </c>
      <c r="CE264" s="5">
        <v>3</v>
      </c>
      <c r="CF264" s="21">
        <v>3</v>
      </c>
      <c r="CG264" s="21">
        <v>3</v>
      </c>
      <c r="CH264" s="21">
        <f t="shared" si="44"/>
        <v>0</v>
      </c>
      <c r="CI264" s="21" t="str">
        <f t="shared" si="45"/>
        <v>N</v>
      </c>
      <c r="CJ264" s="10">
        <v>4</v>
      </c>
      <c r="CK264" s="5">
        <v>4</v>
      </c>
      <c r="CL264" s="10">
        <v>3</v>
      </c>
      <c r="CM264" s="5">
        <v>2</v>
      </c>
      <c r="CN264" s="10">
        <v>3</v>
      </c>
      <c r="CO264" s="5">
        <v>4</v>
      </c>
      <c r="CP264" s="10">
        <v>3</v>
      </c>
      <c r="CQ264" s="5">
        <v>4</v>
      </c>
      <c r="CR264" s="21">
        <v>3.25</v>
      </c>
      <c r="CS264" s="21">
        <v>3.5</v>
      </c>
      <c r="CT264" s="21">
        <f t="shared" si="46"/>
        <v>0.25</v>
      </c>
      <c r="CU264" s="21" t="str">
        <f t="shared" si="47"/>
        <v>Y</v>
      </c>
      <c r="CV264" s="10">
        <v>3</v>
      </c>
      <c r="CW264" s="5">
        <v>3</v>
      </c>
      <c r="CX264" s="10">
        <v>3</v>
      </c>
      <c r="CY264" s="5">
        <v>3</v>
      </c>
      <c r="CZ264" s="10">
        <v>3</v>
      </c>
      <c r="DA264" s="5">
        <v>3</v>
      </c>
      <c r="DB264" s="10">
        <v>3</v>
      </c>
      <c r="DC264" s="5">
        <v>1</v>
      </c>
      <c r="DD264" s="21">
        <v>3</v>
      </c>
      <c r="DE264" s="21">
        <v>3.5</v>
      </c>
      <c r="DF264" s="21">
        <f t="shared" si="48"/>
        <v>0.5</v>
      </c>
      <c r="DG264" s="21" t="str">
        <f t="shared" si="49"/>
        <v>Y</v>
      </c>
      <c r="DH264">
        <v>650</v>
      </c>
      <c r="DI264" s="3">
        <v>44437.415972222225</v>
      </c>
    </row>
    <row r="265" spans="1:113" x14ac:dyDescent="0.35">
      <c r="A265" s="5" t="s">
        <v>1230</v>
      </c>
      <c r="B265" t="s">
        <v>342</v>
      </c>
      <c r="C265" t="s">
        <v>705</v>
      </c>
      <c r="D265" t="s">
        <v>63</v>
      </c>
      <c r="E265" s="6" t="s">
        <v>58</v>
      </c>
      <c r="F265" s="6" t="s">
        <v>73</v>
      </c>
      <c r="G265" s="6" t="s">
        <v>58</v>
      </c>
      <c r="H265" s="6" t="s">
        <v>59</v>
      </c>
      <c r="I265" s="6" t="s">
        <v>968</v>
      </c>
      <c r="J265" s="10">
        <v>7</v>
      </c>
      <c r="K265" s="5">
        <v>5</v>
      </c>
      <c r="L265" s="5">
        <v>5</v>
      </c>
      <c r="M265" s="5">
        <v>5</v>
      </c>
      <c r="N265" s="10">
        <v>4</v>
      </c>
      <c r="O265" s="5">
        <v>5</v>
      </c>
      <c r="P265" s="10">
        <v>5</v>
      </c>
      <c r="Q265" s="5">
        <v>5</v>
      </c>
      <c r="R265" s="10">
        <v>5</v>
      </c>
      <c r="S265" s="5">
        <v>5</v>
      </c>
      <c r="T265" s="10">
        <v>3</v>
      </c>
      <c r="U265" s="5">
        <v>5</v>
      </c>
      <c r="V265" s="10">
        <v>4</v>
      </c>
      <c r="W265" s="5">
        <v>5</v>
      </c>
      <c r="X265" s="10">
        <v>5</v>
      </c>
      <c r="Y265" s="5">
        <v>5</v>
      </c>
      <c r="Z265" s="10">
        <v>5</v>
      </c>
      <c r="AA265" s="5">
        <v>5</v>
      </c>
      <c r="AB265" s="10">
        <v>3</v>
      </c>
      <c r="AC265" s="5">
        <v>5</v>
      </c>
      <c r="AD265" s="10">
        <v>2</v>
      </c>
      <c r="AE265" s="5">
        <v>4</v>
      </c>
      <c r="AF265" s="10">
        <v>4</v>
      </c>
      <c r="AG265" s="5">
        <v>5</v>
      </c>
      <c r="AH265" s="10">
        <v>4</v>
      </c>
      <c r="AI265" s="5">
        <v>5</v>
      </c>
      <c r="AJ265" s="10">
        <v>5</v>
      </c>
      <c r="AK265" s="5">
        <v>5</v>
      </c>
      <c r="AL265" s="10">
        <v>5</v>
      </c>
      <c r="AM265" s="5">
        <v>5</v>
      </c>
      <c r="AN265" s="10">
        <v>5</v>
      </c>
      <c r="AO265" s="5">
        <v>5</v>
      </c>
      <c r="AP265" s="10">
        <v>5</v>
      </c>
      <c r="AQ265" s="5">
        <v>5</v>
      </c>
      <c r="AR265" s="10">
        <v>4</v>
      </c>
      <c r="AS265" s="5">
        <v>4</v>
      </c>
      <c r="AT265" s="21">
        <v>4.25</v>
      </c>
      <c r="AU265" s="21">
        <v>4.875</v>
      </c>
      <c r="AV265" s="21">
        <f t="shared" si="40"/>
        <v>0.625</v>
      </c>
      <c r="AW265" s="21" t="str">
        <f t="shared" si="41"/>
        <v>Y</v>
      </c>
      <c r="AX265" s="10">
        <v>3</v>
      </c>
      <c r="AY265" s="5">
        <v>5</v>
      </c>
      <c r="AZ265" s="10">
        <v>4</v>
      </c>
      <c r="BA265" s="5">
        <v>3</v>
      </c>
      <c r="BB265" s="10">
        <v>4</v>
      </c>
      <c r="BC265" s="5">
        <v>4</v>
      </c>
      <c r="BD265" s="10">
        <v>2</v>
      </c>
      <c r="BE265" s="5">
        <v>2</v>
      </c>
      <c r="BF265" s="10">
        <v>4</v>
      </c>
      <c r="BG265" s="5">
        <v>5</v>
      </c>
      <c r="BH265" s="21">
        <v>3.4</v>
      </c>
      <c r="BI265" s="21">
        <v>3.8</v>
      </c>
      <c r="BJ265" s="21">
        <f t="shared" si="42"/>
        <v>0.39999999999999991</v>
      </c>
      <c r="BK265" s="21" t="str">
        <f t="shared" si="43"/>
        <v>Y</v>
      </c>
      <c r="BL265" s="10">
        <v>5</v>
      </c>
      <c r="BM265" s="5">
        <v>5</v>
      </c>
      <c r="BN265" s="10">
        <v>5</v>
      </c>
      <c r="BO265" s="5">
        <v>4</v>
      </c>
      <c r="BP265" s="10">
        <v>4</v>
      </c>
      <c r="BQ265" s="5">
        <v>5</v>
      </c>
      <c r="BR265" s="10">
        <v>5</v>
      </c>
      <c r="BS265" s="5">
        <v>5</v>
      </c>
      <c r="BT265" s="10">
        <v>4</v>
      </c>
      <c r="BU265" s="5">
        <v>4</v>
      </c>
      <c r="BV265" s="10">
        <v>4</v>
      </c>
      <c r="BW265" s="5">
        <v>4</v>
      </c>
      <c r="BX265" s="10">
        <v>5</v>
      </c>
      <c r="BY265" s="5">
        <v>5</v>
      </c>
      <c r="BZ265" s="10">
        <v>5</v>
      </c>
      <c r="CA265" s="5">
        <v>5</v>
      </c>
      <c r="CB265" s="10">
        <v>5</v>
      </c>
      <c r="CC265" s="5">
        <v>5</v>
      </c>
      <c r="CD265" s="10">
        <v>4</v>
      </c>
      <c r="CE265" s="5">
        <v>5</v>
      </c>
      <c r="CF265" s="21">
        <v>4.5999999999999996</v>
      </c>
      <c r="CG265" s="21">
        <v>4.5999999999999996</v>
      </c>
      <c r="CH265" s="21">
        <f t="shared" si="44"/>
        <v>0</v>
      </c>
      <c r="CI265" s="21" t="str">
        <f t="shared" si="45"/>
        <v>N</v>
      </c>
      <c r="CJ265" s="10">
        <v>4</v>
      </c>
      <c r="CK265" s="5">
        <v>5</v>
      </c>
      <c r="CL265" s="10">
        <v>4</v>
      </c>
      <c r="CM265" s="5">
        <v>5</v>
      </c>
      <c r="CN265" s="10">
        <v>5</v>
      </c>
      <c r="CO265" s="5">
        <v>5</v>
      </c>
      <c r="CP265" s="10">
        <v>5</v>
      </c>
      <c r="CQ265" s="5">
        <v>5</v>
      </c>
      <c r="CR265" s="21">
        <v>4.5</v>
      </c>
      <c r="CS265" s="21">
        <v>5</v>
      </c>
      <c r="CT265" s="21">
        <f t="shared" si="46"/>
        <v>0.5</v>
      </c>
      <c r="CU265" s="21" t="str">
        <f t="shared" si="47"/>
        <v>Y</v>
      </c>
      <c r="CV265" s="10">
        <v>4</v>
      </c>
      <c r="CW265" s="5">
        <v>5</v>
      </c>
      <c r="CX265" s="10">
        <v>5</v>
      </c>
      <c r="CY265" s="5">
        <v>5</v>
      </c>
      <c r="CZ265" s="10">
        <v>5</v>
      </c>
      <c r="DA265" s="5">
        <v>5</v>
      </c>
      <c r="DB265" s="10">
        <v>5</v>
      </c>
      <c r="DC265" s="5">
        <v>5</v>
      </c>
      <c r="DD265" s="21">
        <v>4.75</v>
      </c>
      <c r="DE265" s="21">
        <v>4.5</v>
      </c>
      <c r="DF265" s="21">
        <f t="shared" si="48"/>
        <v>-0.25</v>
      </c>
      <c r="DG265" s="21" t="str">
        <f t="shared" si="49"/>
        <v>N</v>
      </c>
      <c r="DH265">
        <v>642</v>
      </c>
      <c r="DI265" s="3">
        <v>44437.401388888888</v>
      </c>
    </row>
    <row r="266" spans="1:113" x14ac:dyDescent="0.35">
      <c r="A266" s="5" t="s">
        <v>1231</v>
      </c>
      <c r="B266" t="s">
        <v>342</v>
      </c>
      <c r="C266" t="s">
        <v>705</v>
      </c>
      <c r="D266" t="s">
        <v>63</v>
      </c>
      <c r="E266" s="6" t="s">
        <v>52</v>
      </c>
      <c r="F266" s="6" t="s">
        <v>77</v>
      </c>
      <c r="G266" s="6" t="s">
        <v>58</v>
      </c>
      <c r="H266" s="6" t="s">
        <v>59</v>
      </c>
      <c r="I266" s="6" t="s">
        <v>968</v>
      </c>
      <c r="J266" s="10">
        <v>7</v>
      </c>
      <c r="K266" s="5">
        <v>3</v>
      </c>
      <c r="L266" s="5">
        <v>3</v>
      </c>
      <c r="M266" s="5">
        <v>3</v>
      </c>
      <c r="N266" s="10">
        <v>3</v>
      </c>
      <c r="O266" s="5">
        <v>3</v>
      </c>
      <c r="P266" s="10">
        <v>3</v>
      </c>
      <c r="Q266" s="5">
        <v>3</v>
      </c>
      <c r="R266" s="10">
        <v>3</v>
      </c>
      <c r="S266" s="5">
        <v>3</v>
      </c>
      <c r="T266" s="10">
        <v>3</v>
      </c>
      <c r="U266" s="5">
        <v>3</v>
      </c>
      <c r="V266" s="10">
        <v>4</v>
      </c>
      <c r="W266" s="5">
        <v>3</v>
      </c>
      <c r="X266" s="10">
        <v>3</v>
      </c>
      <c r="Y266" s="5">
        <v>3</v>
      </c>
      <c r="Z266" s="10">
        <v>3</v>
      </c>
      <c r="AA266" s="5">
        <v>3</v>
      </c>
      <c r="AB266" s="10">
        <v>3</v>
      </c>
      <c r="AC266" s="5">
        <v>3</v>
      </c>
      <c r="AD266" s="10">
        <v>3</v>
      </c>
      <c r="AE266" s="5">
        <v>3</v>
      </c>
      <c r="AF266" s="10">
        <v>3</v>
      </c>
      <c r="AG266" s="5">
        <v>3</v>
      </c>
      <c r="AH266" s="10">
        <v>3</v>
      </c>
      <c r="AI266" s="5">
        <v>3</v>
      </c>
      <c r="AJ266" s="10">
        <v>3</v>
      </c>
      <c r="AK266" s="5">
        <v>4</v>
      </c>
      <c r="AL266" s="10">
        <v>3</v>
      </c>
      <c r="AM266" s="5">
        <v>3</v>
      </c>
      <c r="AN266" s="10">
        <v>3</v>
      </c>
      <c r="AO266" s="5">
        <v>4</v>
      </c>
      <c r="AP266" s="10">
        <v>3</v>
      </c>
      <c r="AQ266" s="5">
        <v>3</v>
      </c>
      <c r="AR266" s="10">
        <v>3</v>
      </c>
      <c r="AS266" s="5">
        <v>3</v>
      </c>
      <c r="AT266" s="21">
        <v>3.0625</v>
      </c>
      <c r="AU266" s="21">
        <v>3.125</v>
      </c>
      <c r="AV266" s="21">
        <f t="shared" si="40"/>
        <v>6.25E-2</v>
      </c>
      <c r="AW266" s="21" t="str">
        <f t="shared" si="41"/>
        <v>Y</v>
      </c>
      <c r="AX266" s="10">
        <v>2</v>
      </c>
      <c r="AY266" s="5">
        <v>2</v>
      </c>
      <c r="AZ266" s="10">
        <v>2</v>
      </c>
      <c r="BA266" s="5">
        <v>3</v>
      </c>
      <c r="BB266" s="10">
        <v>3</v>
      </c>
      <c r="BC266" s="5">
        <v>3</v>
      </c>
      <c r="BD266" s="10">
        <v>2</v>
      </c>
      <c r="BE266" s="5">
        <v>3</v>
      </c>
      <c r="BF266" s="10">
        <v>4</v>
      </c>
      <c r="BG266" s="5">
        <v>4</v>
      </c>
      <c r="BH266" s="21">
        <v>2.6</v>
      </c>
      <c r="BI266" s="21">
        <v>3</v>
      </c>
      <c r="BJ266" s="21">
        <f t="shared" si="42"/>
        <v>0.39999999999999991</v>
      </c>
      <c r="BK266" s="21" t="str">
        <f t="shared" si="43"/>
        <v>Y</v>
      </c>
      <c r="BL266" s="10">
        <v>4</v>
      </c>
      <c r="BM266" s="5">
        <v>3</v>
      </c>
      <c r="BN266" s="10">
        <v>4</v>
      </c>
      <c r="BO266" s="5">
        <v>3</v>
      </c>
      <c r="BP266" s="10">
        <v>4</v>
      </c>
      <c r="BQ266" s="5">
        <v>4</v>
      </c>
      <c r="BR266" s="10">
        <v>3</v>
      </c>
      <c r="BS266" s="5">
        <v>3</v>
      </c>
      <c r="BT266" s="10">
        <v>3</v>
      </c>
      <c r="BU266" s="5">
        <v>3</v>
      </c>
      <c r="BV266" s="10">
        <v>4</v>
      </c>
      <c r="BW266" s="5">
        <v>4</v>
      </c>
      <c r="BX266" s="10">
        <v>4</v>
      </c>
      <c r="BY266" s="5">
        <v>4</v>
      </c>
      <c r="BZ266" s="10">
        <v>4</v>
      </c>
      <c r="CA266" s="5">
        <v>4</v>
      </c>
      <c r="CB266" s="10">
        <v>3</v>
      </c>
      <c r="CC266" s="5">
        <v>3</v>
      </c>
      <c r="CD266" s="10">
        <v>3</v>
      </c>
      <c r="CE266" s="5">
        <v>3</v>
      </c>
      <c r="CF266" s="21">
        <v>3.6</v>
      </c>
      <c r="CG266" s="21">
        <v>3.4</v>
      </c>
      <c r="CH266" s="21">
        <f t="shared" si="44"/>
        <v>-0.20000000000000018</v>
      </c>
      <c r="CI266" s="21" t="str">
        <f t="shared" si="45"/>
        <v>N</v>
      </c>
      <c r="CJ266" s="10">
        <v>4</v>
      </c>
      <c r="CK266" s="5">
        <v>4</v>
      </c>
      <c r="CL266" s="10">
        <v>3</v>
      </c>
      <c r="CM266" s="5">
        <v>3</v>
      </c>
      <c r="CN266" s="10">
        <v>4</v>
      </c>
      <c r="CO266" s="5">
        <v>3</v>
      </c>
      <c r="CP266" s="10">
        <v>4</v>
      </c>
      <c r="CQ266" s="5">
        <v>3</v>
      </c>
      <c r="CR266" s="21">
        <v>3.75</v>
      </c>
      <c r="CS266" s="21">
        <v>3.25</v>
      </c>
      <c r="CT266" s="21">
        <f t="shared" si="46"/>
        <v>-0.5</v>
      </c>
      <c r="CU266" s="21" t="str">
        <f t="shared" si="47"/>
        <v>N</v>
      </c>
      <c r="CV266" s="10">
        <v>3</v>
      </c>
      <c r="CW266" s="5">
        <v>3</v>
      </c>
      <c r="CX266" s="10">
        <v>3</v>
      </c>
      <c r="CY266" s="5">
        <v>3</v>
      </c>
      <c r="CZ266" s="10">
        <v>3</v>
      </c>
      <c r="DA266" s="5">
        <v>3</v>
      </c>
      <c r="DB266" s="10">
        <v>2</v>
      </c>
      <c r="DC266" s="5">
        <v>3</v>
      </c>
      <c r="DD266" s="21">
        <v>2.75</v>
      </c>
      <c r="DE266" s="21">
        <v>3.25</v>
      </c>
      <c r="DF266" s="21">
        <f t="shared" si="48"/>
        <v>0.5</v>
      </c>
      <c r="DG266" s="21" t="str">
        <f t="shared" si="49"/>
        <v>Y</v>
      </c>
      <c r="DH266">
        <v>641</v>
      </c>
      <c r="DI266" s="3">
        <v>44437.401388888888</v>
      </c>
    </row>
    <row r="267" spans="1:113" x14ac:dyDescent="0.35">
      <c r="A267" s="5" t="s">
        <v>1232</v>
      </c>
      <c r="B267" t="s">
        <v>342</v>
      </c>
      <c r="C267" t="s">
        <v>705</v>
      </c>
      <c r="D267" t="s">
        <v>63</v>
      </c>
      <c r="E267" s="6" t="s">
        <v>58</v>
      </c>
      <c r="F267" s="6" t="s">
        <v>73</v>
      </c>
      <c r="G267" s="6" t="s">
        <v>58</v>
      </c>
      <c r="H267" s="6" t="s">
        <v>59</v>
      </c>
      <c r="I267" s="6" t="s">
        <v>968</v>
      </c>
      <c r="J267" s="10">
        <v>3</v>
      </c>
      <c r="K267" s="5">
        <v>5</v>
      </c>
      <c r="L267" s="5">
        <v>5</v>
      </c>
      <c r="M267" s="5">
        <v>5</v>
      </c>
      <c r="N267" s="10">
        <v>5</v>
      </c>
      <c r="O267" s="5">
        <v>3</v>
      </c>
      <c r="P267" s="10">
        <v>3</v>
      </c>
      <c r="Q267" s="5">
        <v>5</v>
      </c>
      <c r="R267" s="10">
        <v>3</v>
      </c>
      <c r="S267" s="5">
        <v>5</v>
      </c>
      <c r="T267" s="10">
        <v>3</v>
      </c>
      <c r="U267" s="5">
        <v>3</v>
      </c>
      <c r="V267" s="10">
        <v>2</v>
      </c>
      <c r="W267" s="5">
        <v>2</v>
      </c>
      <c r="X267" s="10">
        <v>3</v>
      </c>
      <c r="Y267" s="5">
        <v>3</v>
      </c>
      <c r="Z267" s="10">
        <v>5</v>
      </c>
      <c r="AA267" s="5">
        <v>5</v>
      </c>
      <c r="AB267" s="10">
        <v>4</v>
      </c>
      <c r="AC267" s="5">
        <v>5</v>
      </c>
      <c r="AD267" s="10">
        <v>2</v>
      </c>
      <c r="AE267" s="5">
        <v>4</v>
      </c>
      <c r="AF267" s="10">
        <v>3</v>
      </c>
      <c r="AG267" s="5">
        <v>4</v>
      </c>
      <c r="AH267" s="10">
        <v>3</v>
      </c>
      <c r="AI267" s="5">
        <v>4</v>
      </c>
      <c r="AJ267" s="10">
        <v>3</v>
      </c>
      <c r="AK267" s="5">
        <v>4</v>
      </c>
      <c r="AL267" s="10">
        <v>4</v>
      </c>
      <c r="AM267" s="5">
        <v>3</v>
      </c>
      <c r="AN267" s="10">
        <v>5</v>
      </c>
      <c r="AO267" s="5">
        <v>5</v>
      </c>
      <c r="AP267" s="10">
        <v>5</v>
      </c>
      <c r="AQ267" s="5">
        <v>5</v>
      </c>
      <c r="AR267" s="10">
        <v>5</v>
      </c>
      <c r="AS267" s="5">
        <v>3</v>
      </c>
      <c r="AT267" s="21">
        <v>3.625</v>
      </c>
      <c r="AU267" s="21">
        <v>3.9375</v>
      </c>
      <c r="AV267" s="21">
        <f t="shared" si="40"/>
        <v>0.3125</v>
      </c>
      <c r="AW267" s="21" t="str">
        <f t="shared" si="41"/>
        <v>Y</v>
      </c>
      <c r="AX267" s="10">
        <v>2</v>
      </c>
      <c r="AY267" s="5">
        <v>2</v>
      </c>
      <c r="AZ267" s="10">
        <v>2</v>
      </c>
      <c r="BA267" s="5">
        <v>2</v>
      </c>
      <c r="BB267" s="10">
        <v>3</v>
      </c>
      <c r="BC267" s="5">
        <v>3</v>
      </c>
      <c r="BD267" s="10">
        <v>2</v>
      </c>
      <c r="BE267" s="5">
        <v>2</v>
      </c>
      <c r="BF267" s="10">
        <v>5</v>
      </c>
      <c r="BG267" s="5">
        <v>5</v>
      </c>
      <c r="BH267" s="21">
        <v>2.8</v>
      </c>
      <c r="BI267" s="21">
        <v>2.8</v>
      </c>
      <c r="BJ267" s="21">
        <f t="shared" si="42"/>
        <v>0</v>
      </c>
      <c r="BK267" s="21" t="str">
        <f t="shared" si="43"/>
        <v>N</v>
      </c>
      <c r="BL267" s="10">
        <v>5</v>
      </c>
      <c r="BM267" s="5">
        <v>4</v>
      </c>
      <c r="BN267" s="10">
        <v>5</v>
      </c>
      <c r="BO267" s="5">
        <v>4</v>
      </c>
      <c r="BP267" s="10">
        <v>5</v>
      </c>
      <c r="BQ267" s="5">
        <v>5</v>
      </c>
      <c r="BR267" s="10">
        <v>5</v>
      </c>
      <c r="BS267" s="5">
        <v>5</v>
      </c>
      <c r="BT267" s="10">
        <v>4</v>
      </c>
      <c r="BU267" s="5">
        <v>4</v>
      </c>
      <c r="BV267" s="10">
        <v>4</v>
      </c>
      <c r="BW267" s="5">
        <v>5</v>
      </c>
      <c r="BX267" s="10">
        <v>5</v>
      </c>
      <c r="BY267" s="5">
        <v>5</v>
      </c>
      <c r="BZ267" s="10">
        <v>3</v>
      </c>
      <c r="CA267" s="5">
        <v>4</v>
      </c>
      <c r="CB267" s="10">
        <v>5</v>
      </c>
      <c r="CC267" s="5">
        <v>5</v>
      </c>
      <c r="CD267" s="10">
        <v>5</v>
      </c>
      <c r="CE267" s="5">
        <v>5</v>
      </c>
      <c r="CF267" s="21">
        <v>4.5999999999999996</v>
      </c>
      <c r="CG267" s="21">
        <v>4.5999999999999996</v>
      </c>
      <c r="CH267" s="21">
        <f t="shared" si="44"/>
        <v>0</v>
      </c>
      <c r="CI267" s="21" t="str">
        <f t="shared" si="45"/>
        <v>N</v>
      </c>
      <c r="CJ267" s="10">
        <v>4</v>
      </c>
      <c r="CK267" s="5">
        <v>5</v>
      </c>
      <c r="CL267" s="10">
        <v>4</v>
      </c>
      <c r="CM267" s="5">
        <v>3</v>
      </c>
      <c r="CN267" s="10">
        <v>4</v>
      </c>
      <c r="CO267" s="5">
        <v>4</v>
      </c>
      <c r="CP267" s="10">
        <v>5</v>
      </c>
      <c r="CQ267" s="5">
        <v>5</v>
      </c>
      <c r="CR267" s="21">
        <v>4.25</v>
      </c>
      <c r="CS267" s="21">
        <v>4.25</v>
      </c>
      <c r="CT267" s="21">
        <f t="shared" si="46"/>
        <v>0</v>
      </c>
      <c r="CU267" s="21" t="str">
        <f t="shared" si="47"/>
        <v>N</v>
      </c>
      <c r="CV267" s="10">
        <v>3</v>
      </c>
      <c r="CW267" s="5">
        <v>3</v>
      </c>
      <c r="CX267" s="10">
        <v>4</v>
      </c>
      <c r="CY267" s="5">
        <v>4</v>
      </c>
      <c r="CZ267" s="10">
        <v>3</v>
      </c>
      <c r="DA267" s="5">
        <v>3</v>
      </c>
      <c r="DB267" s="10">
        <v>4</v>
      </c>
      <c r="DC267" s="5">
        <v>4</v>
      </c>
      <c r="DD267" s="21">
        <v>3.5</v>
      </c>
      <c r="DE267" s="21">
        <v>3</v>
      </c>
      <c r="DF267" s="21">
        <f t="shared" si="48"/>
        <v>-0.5</v>
      </c>
      <c r="DG267" s="21" t="str">
        <f t="shared" si="49"/>
        <v>N</v>
      </c>
      <c r="DH267">
        <v>639</v>
      </c>
      <c r="DI267" s="3">
        <v>44437.399305555555</v>
      </c>
    </row>
    <row r="268" spans="1:113" x14ac:dyDescent="0.35">
      <c r="A268" s="5" t="s">
        <v>1233</v>
      </c>
      <c r="B268" t="s">
        <v>342</v>
      </c>
      <c r="C268" t="s">
        <v>705</v>
      </c>
      <c r="D268" t="s">
        <v>63</v>
      </c>
      <c r="E268" s="6" t="s">
        <v>52</v>
      </c>
      <c r="F268" s="6" t="s">
        <v>77</v>
      </c>
      <c r="G268" s="6" t="s">
        <v>58</v>
      </c>
      <c r="H268" s="6" t="s">
        <v>59</v>
      </c>
      <c r="I268" s="6" t="s">
        <v>968</v>
      </c>
      <c r="J268" s="10">
        <v>3</v>
      </c>
      <c r="K268" s="5">
        <v>5</v>
      </c>
      <c r="L268" s="5">
        <v>5</v>
      </c>
      <c r="M268" s="5">
        <v>5</v>
      </c>
      <c r="N268" s="10">
        <v>5</v>
      </c>
      <c r="O268" s="5">
        <v>2</v>
      </c>
      <c r="P268" s="10">
        <v>5</v>
      </c>
      <c r="Q268" s="5">
        <v>2</v>
      </c>
      <c r="R268" s="10">
        <v>5</v>
      </c>
      <c r="S268" s="5">
        <v>2</v>
      </c>
      <c r="T268" s="10">
        <v>2</v>
      </c>
      <c r="U268" s="5">
        <v>2</v>
      </c>
      <c r="V268" s="10">
        <v>4</v>
      </c>
      <c r="W268" s="5">
        <v>2</v>
      </c>
      <c r="X268" s="10">
        <v>4</v>
      </c>
      <c r="Y268" s="5">
        <v>2</v>
      </c>
      <c r="Z268" s="10">
        <v>5</v>
      </c>
      <c r="AA268" s="5">
        <v>2</v>
      </c>
      <c r="AB268" s="10">
        <v>3</v>
      </c>
      <c r="AC268" s="5">
        <v>2</v>
      </c>
      <c r="AD268" s="10">
        <v>4</v>
      </c>
      <c r="AE268" s="5">
        <v>2</v>
      </c>
      <c r="AF268" s="10">
        <v>4</v>
      </c>
      <c r="AG268" s="5">
        <v>2</v>
      </c>
      <c r="AH268" s="10">
        <v>3</v>
      </c>
      <c r="AI268" s="5">
        <v>2</v>
      </c>
      <c r="AJ268" s="10">
        <v>4</v>
      </c>
      <c r="AK268" s="5">
        <v>2</v>
      </c>
      <c r="AL268" s="10">
        <v>4</v>
      </c>
      <c r="AM268" s="5">
        <v>2</v>
      </c>
      <c r="AN268" s="10">
        <v>5</v>
      </c>
      <c r="AO268" s="5">
        <v>2</v>
      </c>
      <c r="AP268" s="10">
        <v>4</v>
      </c>
      <c r="AQ268" s="5">
        <v>2</v>
      </c>
      <c r="AR268" s="10">
        <v>3</v>
      </c>
      <c r="AS268" s="5">
        <v>2</v>
      </c>
      <c r="AT268" s="21">
        <v>4</v>
      </c>
      <c r="AU268" s="21">
        <v>2</v>
      </c>
      <c r="AV268" s="21">
        <f t="shared" si="40"/>
        <v>-2</v>
      </c>
      <c r="AW268" s="21" t="str">
        <f t="shared" si="41"/>
        <v>N</v>
      </c>
      <c r="AX268" s="10">
        <v>4</v>
      </c>
      <c r="AY268" s="5">
        <v>2</v>
      </c>
      <c r="AZ268" s="10">
        <v>3</v>
      </c>
      <c r="BA268" s="5">
        <v>2</v>
      </c>
      <c r="BB268" s="10">
        <v>3</v>
      </c>
      <c r="BC268" s="5">
        <v>4</v>
      </c>
      <c r="BD268" s="10">
        <v>2</v>
      </c>
      <c r="BE268" s="5">
        <v>2</v>
      </c>
      <c r="BF268" s="10">
        <v>3</v>
      </c>
      <c r="BG268" s="5">
        <v>4</v>
      </c>
      <c r="BH268" s="21">
        <v>3</v>
      </c>
      <c r="BI268" s="21">
        <v>2.8</v>
      </c>
      <c r="BJ268" s="21">
        <f t="shared" si="42"/>
        <v>-0.20000000000000018</v>
      </c>
      <c r="BK268" s="21" t="str">
        <f t="shared" si="43"/>
        <v>N</v>
      </c>
      <c r="BL268" s="10">
        <v>4</v>
      </c>
      <c r="BM268" s="5">
        <v>4</v>
      </c>
      <c r="BN268" s="10">
        <v>4</v>
      </c>
      <c r="BO268" s="5">
        <v>4</v>
      </c>
      <c r="BP268" s="10">
        <v>5</v>
      </c>
      <c r="BQ268" s="5">
        <v>4</v>
      </c>
      <c r="BR268" s="10">
        <v>5</v>
      </c>
      <c r="BS268" s="5">
        <v>2</v>
      </c>
      <c r="BT268" s="10">
        <v>4</v>
      </c>
      <c r="BU268" s="5">
        <v>4</v>
      </c>
      <c r="BV268" s="10">
        <v>5</v>
      </c>
      <c r="BW268" s="5">
        <v>4</v>
      </c>
      <c r="BX268" s="10">
        <v>5</v>
      </c>
      <c r="BY268" s="5">
        <v>4</v>
      </c>
      <c r="BZ268" s="10">
        <v>3</v>
      </c>
      <c r="CA268" s="5">
        <v>4</v>
      </c>
      <c r="CB268" s="10">
        <v>4</v>
      </c>
      <c r="CC268" s="5">
        <v>4</v>
      </c>
      <c r="CD268" s="10">
        <v>3</v>
      </c>
      <c r="CE268" s="5">
        <v>4</v>
      </c>
      <c r="CF268" s="21">
        <v>4.2</v>
      </c>
      <c r="CG268" s="21">
        <v>3.7</v>
      </c>
      <c r="CH268" s="21">
        <f t="shared" si="44"/>
        <v>-0.5</v>
      </c>
      <c r="CI268" s="21" t="str">
        <f t="shared" si="45"/>
        <v>N</v>
      </c>
      <c r="CJ268" s="10">
        <v>4</v>
      </c>
      <c r="CK268" s="5">
        <v>4</v>
      </c>
      <c r="CL268" s="10">
        <v>3</v>
      </c>
      <c r="CM268" s="5">
        <v>2</v>
      </c>
      <c r="CN268" s="10">
        <v>3</v>
      </c>
      <c r="CO268" s="5">
        <v>4</v>
      </c>
      <c r="CP268" s="10">
        <v>3</v>
      </c>
      <c r="CQ268" s="5">
        <v>4</v>
      </c>
      <c r="CR268" s="21">
        <v>3.25</v>
      </c>
      <c r="CS268" s="21">
        <v>3.5</v>
      </c>
      <c r="CT268" s="21">
        <f t="shared" si="46"/>
        <v>0.25</v>
      </c>
      <c r="CU268" s="21" t="str">
        <f t="shared" si="47"/>
        <v>Y</v>
      </c>
      <c r="CV268" s="10">
        <v>5</v>
      </c>
      <c r="CW268" s="5">
        <v>2</v>
      </c>
      <c r="CX268" s="10">
        <v>5</v>
      </c>
      <c r="CY268" s="5">
        <v>2</v>
      </c>
      <c r="CZ268" s="10">
        <v>3</v>
      </c>
      <c r="DA268" s="5">
        <v>2</v>
      </c>
      <c r="DB268" s="10">
        <v>2</v>
      </c>
      <c r="DC268" s="5">
        <v>2</v>
      </c>
      <c r="DD268" s="21">
        <v>3.75</v>
      </c>
      <c r="DE268" s="21">
        <v>2.25</v>
      </c>
      <c r="DF268" s="21">
        <f t="shared" si="48"/>
        <v>-1.5</v>
      </c>
      <c r="DG268" s="21" t="str">
        <f t="shared" si="49"/>
        <v>N</v>
      </c>
      <c r="DH268">
        <v>632</v>
      </c>
      <c r="DI268" s="3">
        <v>44437.38958333333</v>
      </c>
    </row>
    <row r="269" spans="1:113" x14ac:dyDescent="0.35">
      <c r="A269" s="5" t="s">
        <v>1234</v>
      </c>
      <c r="B269" t="s">
        <v>342</v>
      </c>
      <c r="C269" t="s">
        <v>705</v>
      </c>
      <c r="D269" t="s">
        <v>63</v>
      </c>
      <c r="E269" s="6" t="s">
        <v>52</v>
      </c>
      <c r="F269" s="6" t="s">
        <v>77</v>
      </c>
      <c r="G269" s="6" t="s">
        <v>58</v>
      </c>
      <c r="H269" s="6" t="s">
        <v>59</v>
      </c>
      <c r="I269" s="6" t="s">
        <v>968</v>
      </c>
      <c r="J269" s="10">
        <v>8</v>
      </c>
      <c r="K269" s="5">
        <v>5</v>
      </c>
      <c r="L269" s="5">
        <v>5</v>
      </c>
      <c r="M269" s="5">
        <v>5</v>
      </c>
      <c r="N269" s="10">
        <v>5</v>
      </c>
      <c r="O269" s="5">
        <v>5</v>
      </c>
      <c r="P269" s="10">
        <v>5</v>
      </c>
      <c r="Q269" s="5">
        <v>5</v>
      </c>
      <c r="R269" s="10">
        <v>5</v>
      </c>
      <c r="S269" s="5">
        <v>5</v>
      </c>
      <c r="T269" s="10">
        <v>4</v>
      </c>
      <c r="U269" s="5">
        <v>5</v>
      </c>
      <c r="V269" s="10">
        <v>5</v>
      </c>
      <c r="W269" s="5">
        <v>3</v>
      </c>
      <c r="X269" s="10">
        <v>5</v>
      </c>
      <c r="Y269" s="5">
        <v>5</v>
      </c>
      <c r="Z269" s="10">
        <v>5</v>
      </c>
      <c r="AA269" s="5">
        <v>5</v>
      </c>
      <c r="AB269" s="10">
        <v>5</v>
      </c>
      <c r="AC269" s="5">
        <v>5</v>
      </c>
      <c r="AD269" s="10">
        <v>3</v>
      </c>
      <c r="AE269" s="5">
        <v>5</v>
      </c>
      <c r="AF269" s="10">
        <v>2</v>
      </c>
      <c r="AG269" s="5">
        <v>5</v>
      </c>
      <c r="AH269" s="10">
        <v>3</v>
      </c>
      <c r="AI269" s="5">
        <v>5</v>
      </c>
      <c r="AJ269" s="10">
        <v>5</v>
      </c>
      <c r="AK269" s="5">
        <v>5</v>
      </c>
      <c r="AL269" s="10">
        <v>5</v>
      </c>
      <c r="AM269" s="5">
        <v>5</v>
      </c>
      <c r="AN269" s="10">
        <v>5</v>
      </c>
      <c r="AO269" s="5">
        <v>5</v>
      </c>
      <c r="AP269" s="10">
        <v>5</v>
      </c>
      <c r="AQ269" s="5">
        <v>5</v>
      </c>
      <c r="AR269" s="10">
        <v>5</v>
      </c>
      <c r="AS269" s="5">
        <v>5</v>
      </c>
      <c r="AT269" s="21">
        <v>4.5</v>
      </c>
      <c r="AU269" s="21">
        <v>4.875</v>
      </c>
      <c r="AV269" s="21">
        <f t="shared" si="40"/>
        <v>0.375</v>
      </c>
      <c r="AW269" s="21" t="str">
        <f t="shared" si="41"/>
        <v>Y</v>
      </c>
      <c r="AX269" s="10">
        <v>1</v>
      </c>
      <c r="AY269" s="5">
        <v>1</v>
      </c>
      <c r="AZ269" s="10">
        <v>1</v>
      </c>
      <c r="BA269" s="5">
        <v>1</v>
      </c>
      <c r="BB269" s="10">
        <v>4</v>
      </c>
      <c r="BC269" s="5">
        <v>4</v>
      </c>
      <c r="BD269" s="10">
        <v>2</v>
      </c>
      <c r="BE269" s="5">
        <v>1</v>
      </c>
      <c r="BF269" s="10">
        <v>4</v>
      </c>
      <c r="BG269" s="5">
        <v>5</v>
      </c>
      <c r="BH269" s="21">
        <v>2.4</v>
      </c>
      <c r="BI269" s="21">
        <v>2.4</v>
      </c>
      <c r="BJ269" s="21">
        <f t="shared" si="42"/>
        <v>0</v>
      </c>
      <c r="BK269" s="21" t="str">
        <f t="shared" si="43"/>
        <v>N</v>
      </c>
      <c r="BL269" s="10">
        <v>5</v>
      </c>
      <c r="BM269" s="5">
        <v>5</v>
      </c>
      <c r="BN269" s="10">
        <v>2</v>
      </c>
      <c r="BO269" s="5">
        <v>1</v>
      </c>
      <c r="BP269" s="10">
        <v>3</v>
      </c>
      <c r="BQ269" s="5">
        <v>5</v>
      </c>
      <c r="BR269" s="10">
        <v>5</v>
      </c>
      <c r="BS269" s="5">
        <v>5</v>
      </c>
      <c r="BT269" s="10">
        <v>1</v>
      </c>
      <c r="BU269" s="5">
        <v>5</v>
      </c>
      <c r="BV269" s="10">
        <v>5</v>
      </c>
      <c r="BW269" s="5">
        <v>5</v>
      </c>
      <c r="BX269" s="10">
        <v>5</v>
      </c>
      <c r="BY269" s="5">
        <v>5</v>
      </c>
      <c r="BZ269" s="10">
        <v>5</v>
      </c>
      <c r="CA269" s="5">
        <v>5</v>
      </c>
      <c r="CB269" s="10">
        <v>5</v>
      </c>
      <c r="CC269" s="5">
        <v>5</v>
      </c>
      <c r="CD269" s="10">
        <v>4</v>
      </c>
      <c r="CE269" s="5">
        <v>5</v>
      </c>
      <c r="CF269" s="21">
        <v>4</v>
      </c>
      <c r="CG269" s="21">
        <v>4.5</v>
      </c>
      <c r="CH269" s="21">
        <f t="shared" si="44"/>
        <v>0.5</v>
      </c>
      <c r="CI269" s="21" t="str">
        <f t="shared" si="45"/>
        <v>Y</v>
      </c>
      <c r="CJ269" s="10">
        <v>4</v>
      </c>
      <c r="CK269" s="5">
        <v>5</v>
      </c>
      <c r="CL269" s="10">
        <v>3</v>
      </c>
      <c r="CM269" s="5">
        <v>1</v>
      </c>
      <c r="CN269" s="10">
        <v>4</v>
      </c>
      <c r="CO269" s="5">
        <v>5</v>
      </c>
      <c r="CP269" s="10">
        <v>4</v>
      </c>
      <c r="CQ269" s="5">
        <v>5</v>
      </c>
      <c r="CR269" s="21">
        <v>3.75</v>
      </c>
      <c r="CS269" s="21">
        <v>4</v>
      </c>
      <c r="CT269" s="21">
        <f t="shared" si="46"/>
        <v>0.25</v>
      </c>
      <c r="CU269" s="21" t="str">
        <f t="shared" si="47"/>
        <v>Y</v>
      </c>
      <c r="CV269" s="10">
        <v>5</v>
      </c>
      <c r="CW269" s="5">
        <v>5</v>
      </c>
      <c r="CX269" s="10">
        <v>5</v>
      </c>
      <c r="CY269" s="5">
        <v>5</v>
      </c>
      <c r="CZ269" s="10">
        <v>5</v>
      </c>
      <c r="DA269" s="5">
        <v>5</v>
      </c>
      <c r="DB269" s="10">
        <v>3</v>
      </c>
      <c r="DC269" s="5">
        <v>3</v>
      </c>
      <c r="DD269" s="21">
        <v>4.5</v>
      </c>
      <c r="DE269" s="21">
        <v>5</v>
      </c>
      <c r="DF269" s="21">
        <f t="shared" si="48"/>
        <v>0.5</v>
      </c>
      <c r="DG269" s="21" t="str">
        <f t="shared" si="49"/>
        <v>Y</v>
      </c>
      <c r="DH269">
        <v>623</v>
      </c>
      <c r="DI269" s="3">
        <v>44437.384027777778</v>
      </c>
    </row>
    <row r="270" spans="1:113" x14ac:dyDescent="0.35">
      <c r="A270" s="5" t="s">
        <v>1235</v>
      </c>
      <c r="B270" t="s">
        <v>342</v>
      </c>
      <c r="C270" t="s">
        <v>705</v>
      </c>
      <c r="D270" t="s">
        <v>63</v>
      </c>
      <c r="E270" s="6" t="s">
        <v>52</v>
      </c>
      <c r="F270" s="6" t="s">
        <v>77</v>
      </c>
      <c r="G270" s="6" t="s">
        <v>58</v>
      </c>
      <c r="H270" s="6" t="s">
        <v>59</v>
      </c>
      <c r="I270" s="6" t="s">
        <v>968</v>
      </c>
      <c r="J270" s="10">
        <v>6</v>
      </c>
      <c r="K270" s="5">
        <v>5</v>
      </c>
      <c r="L270" s="5">
        <v>5</v>
      </c>
      <c r="M270" s="5">
        <v>5</v>
      </c>
      <c r="N270" s="10">
        <v>2</v>
      </c>
      <c r="O270" s="5">
        <v>5</v>
      </c>
      <c r="P270" s="10">
        <v>5</v>
      </c>
      <c r="Q270" s="5">
        <v>5</v>
      </c>
      <c r="R270" s="10">
        <v>5</v>
      </c>
      <c r="S270" s="5">
        <v>5</v>
      </c>
      <c r="T270" s="10">
        <v>3</v>
      </c>
      <c r="U270" s="5">
        <v>2</v>
      </c>
      <c r="V270" s="10">
        <v>3</v>
      </c>
      <c r="W270" s="5">
        <v>3</v>
      </c>
      <c r="X270" s="10">
        <v>3</v>
      </c>
      <c r="Y270" s="5">
        <v>3</v>
      </c>
      <c r="Z270" s="10">
        <v>3</v>
      </c>
      <c r="AA270" s="5">
        <v>5</v>
      </c>
      <c r="AB270" s="10">
        <v>3</v>
      </c>
      <c r="AC270" s="5">
        <v>5</v>
      </c>
      <c r="AD270" s="10">
        <v>5</v>
      </c>
      <c r="AE270" s="5">
        <v>5</v>
      </c>
      <c r="AF270" s="10">
        <v>2</v>
      </c>
      <c r="AG270" s="5">
        <v>4</v>
      </c>
      <c r="AH270" s="10">
        <v>3</v>
      </c>
      <c r="AI270" s="5">
        <v>5</v>
      </c>
      <c r="AJ270" s="10">
        <v>3</v>
      </c>
      <c r="AK270" s="5">
        <v>5</v>
      </c>
      <c r="AL270" s="10">
        <v>3</v>
      </c>
      <c r="AM270" s="5">
        <v>5</v>
      </c>
      <c r="AN270" s="10">
        <v>3</v>
      </c>
      <c r="AO270" s="5">
        <v>4</v>
      </c>
      <c r="AP270" s="10">
        <v>4</v>
      </c>
      <c r="AQ270" s="5">
        <v>5</v>
      </c>
      <c r="AR270" s="10">
        <v>2</v>
      </c>
      <c r="AS270" s="5">
        <v>1</v>
      </c>
      <c r="AT270" s="21">
        <v>3.25</v>
      </c>
      <c r="AU270" s="21">
        <v>4.1875</v>
      </c>
      <c r="AV270" s="21">
        <f t="shared" si="40"/>
        <v>0.9375</v>
      </c>
      <c r="AW270" s="21" t="str">
        <f t="shared" si="41"/>
        <v>Y</v>
      </c>
      <c r="AX270" s="10">
        <v>2</v>
      </c>
      <c r="AY270" s="5">
        <v>5</v>
      </c>
      <c r="AZ270" s="10">
        <v>3</v>
      </c>
      <c r="BA270" s="5">
        <v>5</v>
      </c>
      <c r="BB270" s="10">
        <v>3</v>
      </c>
      <c r="BC270" s="5">
        <v>1</v>
      </c>
      <c r="BD270" s="10">
        <v>3</v>
      </c>
      <c r="BE270" s="5">
        <v>4</v>
      </c>
      <c r="BF270" s="10">
        <v>5</v>
      </c>
      <c r="BG270" s="5">
        <v>5</v>
      </c>
      <c r="BH270" s="21">
        <v>3.2</v>
      </c>
      <c r="BI270" s="21">
        <v>4</v>
      </c>
      <c r="BJ270" s="21">
        <f t="shared" si="42"/>
        <v>0.79999999999999982</v>
      </c>
      <c r="BK270" s="21" t="str">
        <f t="shared" si="43"/>
        <v>Y</v>
      </c>
      <c r="BL270" s="10">
        <v>5</v>
      </c>
      <c r="BM270" s="5">
        <v>4</v>
      </c>
      <c r="BN270" s="10">
        <v>5</v>
      </c>
      <c r="BO270" s="5">
        <v>5</v>
      </c>
      <c r="BP270" s="10">
        <v>5</v>
      </c>
      <c r="BQ270" s="5">
        <v>5</v>
      </c>
      <c r="BR270" s="10">
        <v>3</v>
      </c>
      <c r="BS270" s="5">
        <v>5</v>
      </c>
      <c r="BT270" s="10">
        <v>4</v>
      </c>
      <c r="BU270" s="5">
        <v>5</v>
      </c>
      <c r="BV270" s="10">
        <v>5</v>
      </c>
      <c r="BW270" s="5">
        <v>5</v>
      </c>
      <c r="BX270" s="10">
        <v>5</v>
      </c>
      <c r="BY270" s="5">
        <v>5</v>
      </c>
      <c r="BZ270" s="10">
        <v>5</v>
      </c>
      <c r="CA270" s="5">
        <v>5</v>
      </c>
      <c r="CB270" s="10">
        <v>5</v>
      </c>
      <c r="CC270" s="5">
        <v>5</v>
      </c>
      <c r="CD270" s="10">
        <v>5</v>
      </c>
      <c r="CE270" s="5">
        <v>5</v>
      </c>
      <c r="CF270" s="21">
        <v>4.7</v>
      </c>
      <c r="CG270" s="21">
        <v>4.9000000000000004</v>
      </c>
      <c r="CH270" s="21">
        <f t="shared" si="44"/>
        <v>0.20000000000000018</v>
      </c>
      <c r="CI270" s="21" t="str">
        <f t="shared" si="45"/>
        <v>Y</v>
      </c>
      <c r="CJ270" s="10">
        <v>4</v>
      </c>
      <c r="CK270" s="5">
        <v>5</v>
      </c>
      <c r="CL270" s="10">
        <v>2</v>
      </c>
      <c r="CM270" s="5">
        <v>4</v>
      </c>
      <c r="CN270" s="10">
        <v>4</v>
      </c>
      <c r="CO270" s="5">
        <v>5</v>
      </c>
      <c r="CP270" s="10">
        <v>4</v>
      </c>
      <c r="CQ270" s="5">
        <v>5</v>
      </c>
      <c r="CR270" s="21">
        <v>3.5</v>
      </c>
      <c r="CS270" s="21">
        <v>4.75</v>
      </c>
      <c r="CT270" s="21">
        <f t="shared" si="46"/>
        <v>1.25</v>
      </c>
      <c r="CU270" s="21" t="str">
        <f t="shared" si="47"/>
        <v>Y</v>
      </c>
      <c r="CV270" s="10">
        <v>3</v>
      </c>
      <c r="CW270" s="5">
        <v>4</v>
      </c>
      <c r="CX270" s="10">
        <v>5</v>
      </c>
      <c r="CY270" s="5">
        <v>5</v>
      </c>
      <c r="CZ270" s="10">
        <v>3</v>
      </c>
      <c r="DA270" s="5">
        <v>2</v>
      </c>
      <c r="DB270" s="10">
        <v>5</v>
      </c>
      <c r="DC270" s="5">
        <v>5</v>
      </c>
      <c r="DD270" s="21">
        <v>4</v>
      </c>
      <c r="DE270" s="21">
        <v>3.75</v>
      </c>
      <c r="DF270" s="21">
        <f t="shared" si="48"/>
        <v>-0.25</v>
      </c>
      <c r="DG270" s="21" t="str">
        <f t="shared" si="49"/>
        <v>N</v>
      </c>
      <c r="DH270">
        <v>619</v>
      </c>
      <c r="DI270" s="3">
        <v>44437.378472222219</v>
      </c>
    </row>
    <row r="271" spans="1:113" x14ac:dyDescent="0.35">
      <c r="A271" s="5" t="s">
        <v>1236</v>
      </c>
      <c r="B271" t="s">
        <v>342</v>
      </c>
      <c r="C271" t="s">
        <v>705</v>
      </c>
      <c r="D271" t="s">
        <v>63</v>
      </c>
      <c r="E271" s="6" t="s">
        <v>52</v>
      </c>
      <c r="F271" s="6" t="s">
        <v>77</v>
      </c>
      <c r="G271" s="6" t="s">
        <v>58</v>
      </c>
      <c r="H271" s="6" t="s">
        <v>59</v>
      </c>
      <c r="I271" s="6" t="s">
        <v>968</v>
      </c>
      <c r="J271" s="10">
        <v>3</v>
      </c>
      <c r="K271" s="5">
        <v>5</v>
      </c>
      <c r="L271" s="5">
        <v>5</v>
      </c>
      <c r="M271" s="5">
        <v>5</v>
      </c>
      <c r="N271" s="10">
        <v>5</v>
      </c>
      <c r="O271" s="5">
        <v>5</v>
      </c>
      <c r="P271" s="10">
        <v>5</v>
      </c>
      <c r="Q271" s="5">
        <v>5</v>
      </c>
      <c r="R271" s="10">
        <v>5</v>
      </c>
      <c r="S271" s="5">
        <v>5</v>
      </c>
      <c r="T271" s="10">
        <v>4</v>
      </c>
      <c r="U271" s="5">
        <v>5</v>
      </c>
      <c r="V271" s="10">
        <v>4</v>
      </c>
      <c r="W271" s="5">
        <v>2</v>
      </c>
      <c r="X271" s="10">
        <v>5</v>
      </c>
      <c r="Y271" s="5">
        <v>4</v>
      </c>
      <c r="Z271" s="10">
        <v>5</v>
      </c>
      <c r="AA271" s="5">
        <v>5</v>
      </c>
      <c r="AB271" s="10">
        <v>4</v>
      </c>
      <c r="AC271" s="5">
        <v>2</v>
      </c>
      <c r="AD271" s="10">
        <v>4</v>
      </c>
      <c r="AE271" s="5">
        <v>5</v>
      </c>
      <c r="AF271" s="10">
        <v>4</v>
      </c>
      <c r="AG271" s="5">
        <v>5</v>
      </c>
      <c r="AH271" s="10">
        <v>3</v>
      </c>
      <c r="AI271" s="5">
        <v>5</v>
      </c>
      <c r="AJ271" s="10">
        <v>5</v>
      </c>
      <c r="AK271" s="5">
        <v>5</v>
      </c>
      <c r="AL271" s="10">
        <v>5</v>
      </c>
      <c r="AM271" s="5">
        <v>5</v>
      </c>
      <c r="AN271" s="10">
        <v>5</v>
      </c>
      <c r="AO271" s="5">
        <v>5</v>
      </c>
      <c r="AP271" s="10">
        <v>5</v>
      </c>
      <c r="AQ271" s="5">
        <v>5</v>
      </c>
      <c r="AR271" s="10">
        <v>5</v>
      </c>
      <c r="AS271" s="5">
        <v>5</v>
      </c>
      <c r="AT271" s="21">
        <v>4.5625</v>
      </c>
      <c r="AU271" s="21">
        <v>4.5625</v>
      </c>
      <c r="AV271" s="21">
        <f t="shared" si="40"/>
        <v>0</v>
      </c>
      <c r="AW271" s="21" t="str">
        <f t="shared" si="41"/>
        <v>N</v>
      </c>
      <c r="AX271" s="10">
        <v>3</v>
      </c>
      <c r="AY271" s="5">
        <v>4</v>
      </c>
      <c r="AZ271" s="10">
        <v>2</v>
      </c>
      <c r="BA271" s="5">
        <v>3</v>
      </c>
      <c r="BB271" s="10">
        <v>2</v>
      </c>
      <c r="BC271" s="5">
        <v>3</v>
      </c>
      <c r="BD271" s="10">
        <v>3</v>
      </c>
      <c r="BE271" s="5">
        <v>2</v>
      </c>
      <c r="BF271" s="10">
        <v>2</v>
      </c>
      <c r="BG271" s="5">
        <v>5</v>
      </c>
      <c r="BH271" s="21">
        <v>2.4</v>
      </c>
      <c r="BI271" s="21">
        <v>3.4</v>
      </c>
      <c r="BJ271" s="21">
        <f t="shared" si="42"/>
        <v>1</v>
      </c>
      <c r="BK271" s="21" t="str">
        <f t="shared" si="43"/>
        <v>Y</v>
      </c>
      <c r="BL271" s="10">
        <v>5</v>
      </c>
      <c r="BM271" s="5">
        <v>5</v>
      </c>
      <c r="BN271" s="10">
        <v>3</v>
      </c>
      <c r="BO271" s="5">
        <v>4</v>
      </c>
      <c r="BP271" s="10">
        <v>3</v>
      </c>
      <c r="BQ271" s="5">
        <v>5</v>
      </c>
      <c r="BR271" s="10">
        <v>4</v>
      </c>
      <c r="BS271" s="5">
        <v>5</v>
      </c>
      <c r="BT271" s="10">
        <v>1</v>
      </c>
      <c r="BU271" s="5">
        <v>5</v>
      </c>
      <c r="BV271" s="10">
        <v>4</v>
      </c>
      <c r="BW271" s="5">
        <v>5</v>
      </c>
      <c r="BX271" s="10">
        <v>5</v>
      </c>
      <c r="BY271" s="5">
        <v>5</v>
      </c>
      <c r="BZ271" s="10">
        <v>5</v>
      </c>
      <c r="CA271" s="5">
        <v>5</v>
      </c>
      <c r="CB271" s="10">
        <v>4</v>
      </c>
      <c r="CC271" s="5">
        <v>5</v>
      </c>
      <c r="CD271" s="10">
        <v>4</v>
      </c>
      <c r="CE271" s="5">
        <v>5</v>
      </c>
      <c r="CF271" s="21">
        <v>3.8</v>
      </c>
      <c r="CG271" s="21">
        <v>4.8</v>
      </c>
      <c r="CH271" s="21">
        <f t="shared" si="44"/>
        <v>1</v>
      </c>
      <c r="CI271" s="21" t="str">
        <f t="shared" si="45"/>
        <v>Y</v>
      </c>
      <c r="CJ271" s="10">
        <v>4</v>
      </c>
      <c r="CK271" s="5">
        <v>5</v>
      </c>
      <c r="CL271" s="10">
        <v>3</v>
      </c>
      <c r="CM271" s="5">
        <v>4</v>
      </c>
      <c r="CN271" s="10">
        <v>5</v>
      </c>
      <c r="CO271" s="5">
        <v>5</v>
      </c>
      <c r="CP271" s="10">
        <v>5</v>
      </c>
      <c r="CQ271" s="5">
        <v>5</v>
      </c>
      <c r="CR271" s="21">
        <v>4.25</v>
      </c>
      <c r="CS271" s="21">
        <v>4.75</v>
      </c>
      <c r="CT271" s="21">
        <f t="shared" si="46"/>
        <v>0.5</v>
      </c>
      <c r="CU271" s="21" t="str">
        <f t="shared" si="47"/>
        <v>Y</v>
      </c>
      <c r="CV271" s="10">
        <v>4</v>
      </c>
      <c r="CW271" s="5">
        <v>5</v>
      </c>
      <c r="CX271" s="10">
        <v>5</v>
      </c>
      <c r="CY271" s="5">
        <v>5</v>
      </c>
      <c r="CZ271" s="10">
        <v>2</v>
      </c>
      <c r="DA271" s="5">
        <v>1</v>
      </c>
      <c r="DB271" s="10">
        <v>4</v>
      </c>
      <c r="DC271" s="5">
        <v>4</v>
      </c>
      <c r="DD271" s="21">
        <v>3.75</v>
      </c>
      <c r="DE271" s="21">
        <v>3.25</v>
      </c>
      <c r="DF271" s="21">
        <f t="shared" si="48"/>
        <v>-0.5</v>
      </c>
      <c r="DG271" s="21" t="str">
        <f t="shared" si="49"/>
        <v>N</v>
      </c>
      <c r="DH271">
        <v>605</v>
      </c>
      <c r="DI271" s="3">
        <v>44437.372916666667</v>
      </c>
    </row>
    <row r="272" spans="1:113" x14ac:dyDescent="0.35">
      <c r="A272" s="5" t="s">
        <v>1237</v>
      </c>
      <c r="B272" t="s">
        <v>342</v>
      </c>
      <c r="C272" t="s">
        <v>705</v>
      </c>
      <c r="D272" t="s">
        <v>63</v>
      </c>
      <c r="E272" s="6" t="s">
        <v>52</v>
      </c>
      <c r="F272" s="6" t="s">
        <v>77</v>
      </c>
      <c r="G272" s="6" t="s">
        <v>58</v>
      </c>
      <c r="H272" s="6" t="s">
        <v>59</v>
      </c>
      <c r="I272" s="6" t="s">
        <v>968</v>
      </c>
      <c r="J272" s="10">
        <v>6</v>
      </c>
      <c r="K272" s="5">
        <v>5</v>
      </c>
      <c r="L272" s="5">
        <v>5</v>
      </c>
      <c r="M272" s="5">
        <v>5</v>
      </c>
      <c r="N272" s="10">
        <v>5</v>
      </c>
      <c r="O272" s="5">
        <v>5</v>
      </c>
      <c r="P272" s="10">
        <v>5</v>
      </c>
      <c r="Q272" s="5">
        <v>5</v>
      </c>
      <c r="R272" s="10">
        <v>5</v>
      </c>
      <c r="S272" s="5">
        <v>5</v>
      </c>
      <c r="T272" s="10">
        <v>5</v>
      </c>
      <c r="U272" s="5">
        <v>5</v>
      </c>
      <c r="V272" s="10">
        <v>4</v>
      </c>
      <c r="W272" s="5">
        <v>4</v>
      </c>
      <c r="X272" s="10">
        <v>4</v>
      </c>
      <c r="Y272" s="5">
        <v>5</v>
      </c>
      <c r="Z272" s="10">
        <v>5</v>
      </c>
      <c r="AA272" s="5">
        <v>5</v>
      </c>
      <c r="AB272" s="10">
        <v>3</v>
      </c>
      <c r="AC272" s="5">
        <v>3</v>
      </c>
      <c r="AD272" s="10">
        <v>5</v>
      </c>
      <c r="AE272" s="5">
        <v>5</v>
      </c>
      <c r="AF272" s="10">
        <v>4</v>
      </c>
      <c r="AG272" s="5">
        <v>3</v>
      </c>
      <c r="AH272" s="10">
        <v>5</v>
      </c>
      <c r="AI272" s="5">
        <v>5</v>
      </c>
      <c r="AJ272" s="10">
        <v>5</v>
      </c>
      <c r="AK272" s="5">
        <v>5</v>
      </c>
      <c r="AL272" s="10">
        <v>5</v>
      </c>
      <c r="AM272" s="5">
        <v>5</v>
      </c>
      <c r="AN272" s="10">
        <v>5</v>
      </c>
      <c r="AO272" s="5">
        <v>5</v>
      </c>
      <c r="AP272" s="10">
        <v>5</v>
      </c>
      <c r="AQ272" s="5">
        <v>5</v>
      </c>
      <c r="AR272" s="10">
        <v>5</v>
      </c>
      <c r="AS272" s="5">
        <v>5</v>
      </c>
      <c r="AT272" s="21">
        <v>4.6875</v>
      </c>
      <c r="AU272" s="21">
        <v>4.6875</v>
      </c>
      <c r="AV272" s="21">
        <f t="shared" si="40"/>
        <v>0</v>
      </c>
      <c r="AW272" s="21" t="str">
        <f t="shared" si="41"/>
        <v>N</v>
      </c>
      <c r="AX272" s="10">
        <v>5</v>
      </c>
      <c r="AY272" s="5">
        <v>5</v>
      </c>
      <c r="AZ272" s="10">
        <v>3</v>
      </c>
      <c r="BA272" s="5">
        <v>4</v>
      </c>
      <c r="BB272" s="10">
        <v>3</v>
      </c>
      <c r="BC272" s="5">
        <v>3</v>
      </c>
      <c r="BD272" s="10">
        <v>2</v>
      </c>
      <c r="BE272" s="5">
        <v>2</v>
      </c>
      <c r="BF272" s="10">
        <v>4</v>
      </c>
      <c r="BG272" s="5">
        <v>5</v>
      </c>
      <c r="BH272" s="21">
        <v>3.4</v>
      </c>
      <c r="BI272" s="21">
        <v>3.8</v>
      </c>
      <c r="BJ272" s="21">
        <f t="shared" si="42"/>
        <v>0.39999999999999991</v>
      </c>
      <c r="BK272" s="21" t="str">
        <f t="shared" si="43"/>
        <v>Y</v>
      </c>
      <c r="BL272" s="10">
        <v>4</v>
      </c>
      <c r="BM272" s="5">
        <v>4</v>
      </c>
      <c r="BN272" s="10">
        <v>4</v>
      </c>
      <c r="BO272" s="5">
        <v>4</v>
      </c>
      <c r="BP272" s="10">
        <v>5</v>
      </c>
      <c r="BQ272" s="5">
        <v>5</v>
      </c>
      <c r="BR272" s="10">
        <v>5</v>
      </c>
      <c r="BS272" s="5">
        <v>5</v>
      </c>
      <c r="BT272" s="10">
        <v>5</v>
      </c>
      <c r="BU272" s="5">
        <v>5</v>
      </c>
      <c r="BV272" s="10">
        <v>4</v>
      </c>
      <c r="BW272" s="5">
        <v>5</v>
      </c>
      <c r="BX272" s="10">
        <v>5</v>
      </c>
      <c r="BY272" s="5">
        <v>5</v>
      </c>
      <c r="BZ272" s="10">
        <v>5</v>
      </c>
      <c r="CA272" s="5">
        <v>5</v>
      </c>
      <c r="CB272" s="10">
        <v>5</v>
      </c>
      <c r="CC272" s="5">
        <v>5</v>
      </c>
      <c r="CD272" s="10">
        <v>5</v>
      </c>
      <c r="CE272" s="5">
        <v>5</v>
      </c>
      <c r="CF272" s="21">
        <v>4.7</v>
      </c>
      <c r="CG272" s="21">
        <v>4.8</v>
      </c>
      <c r="CH272" s="21">
        <f t="shared" si="44"/>
        <v>9.9999999999999645E-2</v>
      </c>
      <c r="CI272" s="21" t="str">
        <f t="shared" si="45"/>
        <v>Y</v>
      </c>
      <c r="CJ272" s="10">
        <v>4</v>
      </c>
      <c r="CK272" s="5">
        <v>5</v>
      </c>
      <c r="CL272" s="10">
        <v>5</v>
      </c>
      <c r="CM272" s="5">
        <v>5</v>
      </c>
      <c r="CN272" s="10">
        <v>5</v>
      </c>
      <c r="CO272" s="5">
        <v>5</v>
      </c>
      <c r="CP272" s="10">
        <v>5</v>
      </c>
      <c r="CQ272" s="5">
        <v>5</v>
      </c>
      <c r="CR272" s="21">
        <v>4.75</v>
      </c>
      <c r="CS272" s="21">
        <v>5</v>
      </c>
      <c r="CT272" s="21">
        <f t="shared" si="46"/>
        <v>0.25</v>
      </c>
      <c r="CU272" s="21" t="str">
        <f t="shared" si="47"/>
        <v>Y</v>
      </c>
      <c r="CV272" s="10">
        <v>4</v>
      </c>
      <c r="CW272" s="5">
        <v>5</v>
      </c>
      <c r="CX272" s="10">
        <v>5</v>
      </c>
      <c r="CY272" s="5">
        <v>5</v>
      </c>
      <c r="CZ272" s="10">
        <v>3</v>
      </c>
      <c r="DA272" s="5">
        <v>3</v>
      </c>
      <c r="DB272" s="10">
        <v>1</v>
      </c>
      <c r="DC272" s="5">
        <v>2</v>
      </c>
      <c r="DD272" s="21">
        <v>3.25</v>
      </c>
      <c r="DE272" s="21">
        <v>4.5</v>
      </c>
      <c r="DF272" s="21">
        <f t="shared" si="48"/>
        <v>1.25</v>
      </c>
      <c r="DG272" s="21" t="str">
        <f t="shared" si="49"/>
        <v>Y</v>
      </c>
      <c r="DH272">
        <v>603</v>
      </c>
      <c r="DI272" s="3">
        <v>44437.367361111108</v>
      </c>
    </row>
    <row r="273" spans="1:113" x14ac:dyDescent="0.35">
      <c r="A273" s="5" t="s">
        <v>1238</v>
      </c>
      <c r="B273" t="s">
        <v>342</v>
      </c>
      <c r="C273" t="s">
        <v>705</v>
      </c>
      <c r="D273" t="s">
        <v>63</v>
      </c>
      <c r="E273" s="6" t="s">
        <v>52</v>
      </c>
      <c r="F273" s="6" t="s">
        <v>77</v>
      </c>
      <c r="G273" s="6" t="s">
        <v>52</v>
      </c>
      <c r="H273" s="6" t="s">
        <v>59</v>
      </c>
      <c r="I273" s="6" t="s">
        <v>968</v>
      </c>
      <c r="J273" s="10">
        <v>7</v>
      </c>
      <c r="K273" s="5">
        <v>5</v>
      </c>
      <c r="L273" s="5">
        <v>5</v>
      </c>
      <c r="M273" s="5">
        <v>5</v>
      </c>
      <c r="N273" s="10">
        <v>5</v>
      </c>
      <c r="O273" s="5">
        <v>5</v>
      </c>
      <c r="P273" s="10">
        <v>5</v>
      </c>
      <c r="Q273" s="5">
        <v>5</v>
      </c>
      <c r="R273" s="10">
        <v>5</v>
      </c>
      <c r="S273" s="5">
        <v>5</v>
      </c>
      <c r="T273" s="10">
        <v>5</v>
      </c>
      <c r="U273" s="5">
        <v>5</v>
      </c>
      <c r="V273" s="10">
        <v>5</v>
      </c>
      <c r="W273" s="5">
        <v>5</v>
      </c>
      <c r="X273" s="10">
        <v>5</v>
      </c>
      <c r="Y273" s="5">
        <v>5</v>
      </c>
      <c r="Z273" s="10">
        <v>5</v>
      </c>
      <c r="AA273" s="5">
        <v>5</v>
      </c>
      <c r="AB273" s="10">
        <v>4</v>
      </c>
      <c r="AC273" s="5">
        <v>4</v>
      </c>
      <c r="AD273" s="10">
        <v>5</v>
      </c>
      <c r="AE273" s="5">
        <v>5</v>
      </c>
      <c r="AF273" s="10">
        <v>4</v>
      </c>
      <c r="AG273" s="5">
        <v>2</v>
      </c>
      <c r="AH273" s="10">
        <v>3</v>
      </c>
      <c r="AI273" s="5">
        <v>4</v>
      </c>
      <c r="AJ273" s="10">
        <v>5</v>
      </c>
      <c r="AK273" s="5">
        <v>5</v>
      </c>
      <c r="AL273" s="10">
        <v>5</v>
      </c>
      <c r="AM273" s="5">
        <v>5</v>
      </c>
      <c r="AN273" s="10">
        <v>5</v>
      </c>
      <c r="AO273" s="5">
        <v>5</v>
      </c>
      <c r="AP273" s="10">
        <v>5</v>
      </c>
      <c r="AQ273" s="5">
        <v>5</v>
      </c>
      <c r="AR273" s="10">
        <v>5</v>
      </c>
      <c r="AS273" s="5">
        <v>5</v>
      </c>
      <c r="AT273" s="21">
        <v>4.75</v>
      </c>
      <c r="AU273" s="21">
        <v>4.6875</v>
      </c>
      <c r="AV273" s="21">
        <f t="shared" si="40"/>
        <v>-6.25E-2</v>
      </c>
      <c r="AW273" s="21" t="str">
        <f t="shared" si="41"/>
        <v>N</v>
      </c>
      <c r="AX273" s="10">
        <v>4</v>
      </c>
      <c r="AY273" s="5">
        <v>4</v>
      </c>
      <c r="AZ273" s="10">
        <v>4</v>
      </c>
      <c r="BA273" s="5">
        <v>5</v>
      </c>
      <c r="BB273" s="10">
        <v>2</v>
      </c>
      <c r="BC273" s="5">
        <v>3</v>
      </c>
      <c r="BD273" s="10">
        <v>3</v>
      </c>
      <c r="BE273" s="5">
        <v>3</v>
      </c>
      <c r="BF273" s="10">
        <v>5</v>
      </c>
      <c r="BG273" s="5">
        <v>5</v>
      </c>
      <c r="BH273" s="21">
        <v>3.6</v>
      </c>
      <c r="BI273" s="21">
        <v>4</v>
      </c>
      <c r="BJ273" s="21">
        <f t="shared" si="42"/>
        <v>0.39999999999999991</v>
      </c>
      <c r="BK273" s="21" t="str">
        <f t="shared" si="43"/>
        <v>Y</v>
      </c>
      <c r="BL273" s="10">
        <v>5</v>
      </c>
      <c r="BM273" s="5">
        <v>5</v>
      </c>
      <c r="BN273" s="10">
        <v>4</v>
      </c>
      <c r="BO273" s="5">
        <v>5</v>
      </c>
      <c r="BP273" s="10">
        <v>5</v>
      </c>
      <c r="BQ273" s="5">
        <v>4</v>
      </c>
      <c r="BR273" s="10">
        <v>3</v>
      </c>
      <c r="BS273" s="5">
        <v>4</v>
      </c>
      <c r="BT273" s="10">
        <v>5</v>
      </c>
      <c r="BU273" s="5">
        <v>5</v>
      </c>
      <c r="BV273" s="10">
        <v>3</v>
      </c>
      <c r="BW273" s="5">
        <v>5</v>
      </c>
      <c r="BX273" s="10">
        <v>5</v>
      </c>
      <c r="BY273" s="5">
        <v>5</v>
      </c>
      <c r="BZ273" s="10">
        <v>5</v>
      </c>
      <c r="CA273" s="5">
        <v>5</v>
      </c>
      <c r="CB273" s="10">
        <v>5</v>
      </c>
      <c r="CC273" s="5">
        <v>5</v>
      </c>
      <c r="CD273" s="10">
        <v>3</v>
      </c>
      <c r="CE273" s="5">
        <v>3</v>
      </c>
      <c r="CF273" s="21">
        <v>4.3</v>
      </c>
      <c r="CG273" s="21">
        <v>4.5999999999999996</v>
      </c>
      <c r="CH273" s="21">
        <f t="shared" si="44"/>
        <v>0.29999999999999982</v>
      </c>
      <c r="CI273" s="21" t="str">
        <f t="shared" si="45"/>
        <v>Y</v>
      </c>
      <c r="CJ273" s="10">
        <v>4</v>
      </c>
      <c r="CK273" s="5">
        <v>4</v>
      </c>
      <c r="CL273" s="10">
        <v>5</v>
      </c>
      <c r="CM273" s="5">
        <v>5</v>
      </c>
      <c r="CN273" s="10">
        <v>5</v>
      </c>
      <c r="CO273" s="5">
        <v>5</v>
      </c>
      <c r="CP273" s="10">
        <v>5</v>
      </c>
      <c r="CQ273" s="5">
        <v>5</v>
      </c>
      <c r="CR273" s="21">
        <v>4.75</v>
      </c>
      <c r="CS273" s="21">
        <v>4.75</v>
      </c>
      <c r="CT273" s="21">
        <f t="shared" si="46"/>
        <v>0</v>
      </c>
      <c r="CU273" s="21" t="str">
        <f t="shared" si="47"/>
        <v>N</v>
      </c>
      <c r="CV273" s="10">
        <v>5</v>
      </c>
      <c r="CW273" s="5">
        <v>5</v>
      </c>
      <c r="CX273" s="10">
        <v>4</v>
      </c>
      <c r="CY273" s="5">
        <v>4</v>
      </c>
      <c r="CZ273" s="10">
        <v>4</v>
      </c>
      <c r="DA273" s="5">
        <v>4</v>
      </c>
      <c r="DB273" s="10">
        <v>3</v>
      </c>
      <c r="DC273" s="5">
        <v>5</v>
      </c>
      <c r="DD273" s="21">
        <v>4</v>
      </c>
      <c r="DE273" s="21">
        <v>3.75</v>
      </c>
      <c r="DF273" s="21">
        <f t="shared" si="48"/>
        <v>-0.25</v>
      </c>
      <c r="DG273" s="21" t="str">
        <f t="shared" si="49"/>
        <v>N</v>
      </c>
      <c r="DH273">
        <v>598</v>
      </c>
      <c r="DI273" s="3">
        <v>44437.365277777775</v>
      </c>
    </row>
    <row r="274" spans="1:113" x14ac:dyDescent="0.35">
      <c r="A274" s="5" t="s">
        <v>1239</v>
      </c>
      <c r="B274" t="s">
        <v>342</v>
      </c>
      <c r="C274" t="s">
        <v>705</v>
      </c>
      <c r="D274" t="s">
        <v>63</v>
      </c>
      <c r="E274" s="6" t="s">
        <v>58</v>
      </c>
      <c r="F274" s="6" t="s">
        <v>73</v>
      </c>
      <c r="G274" s="6" t="s">
        <v>58</v>
      </c>
      <c r="H274" s="6" t="s">
        <v>59</v>
      </c>
      <c r="I274" s="6" t="s">
        <v>968</v>
      </c>
      <c r="J274" s="10">
        <v>7</v>
      </c>
      <c r="K274" s="5">
        <v>5</v>
      </c>
      <c r="L274" s="5">
        <v>5</v>
      </c>
      <c r="M274" s="5">
        <v>5</v>
      </c>
      <c r="N274" s="10">
        <v>3</v>
      </c>
      <c r="O274" s="5">
        <v>2</v>
      </c>
      <c r="P274" s="10">
        <v>3</v>
      </c>
      <c r="Q274" s="5">
        <v>2</v>
      </c>
      <c r="R274" s="10">
        <v>3</v>
      </c>
      <c r="S274" s="5">
        <v>2</v>
      </c>
      <c r="T274" s="10">
        <v>3</v>
      </c>
      <c r="U274" s="5">
        <v>2</v>
      </c>
      <c r="V274" s="10">
        <v>3</v>
      </c>
      <c r="W274" s="5">
        <v>2</v>
      </c>
      <c r="X274" s="10">
        <v>3</v>
      </c>
      <c r="Y274" s="5">
        <v>2</v>
      </c>
      <c r="Z274" s="10">
        <v>3</v>
      </c>
      <c r="AA274" s="5">
        <v>2</v>
      </c>
      <c r="AB274" s="10">
        <v>3</v>
      </c>
      <c r="AC274" s="5">
        <v>2</v>
      </c>
      <c r="AD274" s="10">
        <v>3</v>
      </c>
      <c r="AE274" s="5">
        <v>2</v>
      </c>
      <c r="AF274" s="10">
        <v>3</v>
      </c>
      <c r="AG274" s="5">
        <v>2</v>
      </c>
      <c r="AH274" s="10">
        <v>3</v>
      </c>
      <c r="AI274" s="5">
        <v>2</v>
      </c>
      <c r="AJ274" s="10">
        <v>3</v>
      </c>
      <c r="AK274" s="5">
        <v>2</v>
      </c>
      <c r="AL274" s="10">
        <v>3</v>
      </c>
      <c r="AM274" s="5">
        <v>2</v>
      </c>
      <c r="AN274" s="10">
        <v>3</v>
      </c>
      <c r="AO274" s="5">
        <v>2</v>
      </c>
      <c r="AP274" s="10">
        <v>3</v>
      </c>
      <c r="AQ274" s="5">
        <v>2</v>
      </c>
      <c r="AR274" s="10">
        <v>3</v>
      </c>
      <c r="AS274" s="5">
        <v>2</v>
      </c>
      <c r="AT274" s="21">
        <v>3</v>
      </c>
      <c r="AU274" s="21">
        <v>2</v>
      </c>
      <c r="AV274" s="21">
        <f t="shared" si="40"/>
        <v>-1</v>
      </c>
      <c r="AW274" s="21" t="str">
        <f t="shared" si="41"/>
        <v>N</v>
      </c>
      <c r="AX274" s="10">
        <v>3</v>
      </c>
      <c r="AY274" s="5">
        <v>2</v>
      </c>
      <c r="AZ274" s="10">
        <v>3</v>
      </c>
      <c r="BA274" s="5">
        <v>2</v>
      </c>
      <c r="BB274" s="10">
        <v>3</v>
      </c>
      <c r="BC274" s="5">
        <v>4</v>
      </c>
      <c r="BD274" s="10">
        <v>3</v>
      </c>
      <c r="BE274" s="5">
        <v>2</v>
      </c>
      <c r="BF274" s="10">
        <v>3</v>
      </c>
      <c r="BG274" s="5">
        <v>4</v>
      </c>
      <c r="BH274" s="21">
        <v>3</v>
      </c>
      <c r="BI274" s="21">
        <v>2.8</v>
      </c>
      <c r="BJ274" s="21">
        <f t="shared" si="42"/>
        <v>-0.20000000000000018</v>
      </c>
      <c r="BK274" s="21" t="str">
        <f t="shared" si="43"/>
        <v>N</v>
      </c>
      <c r="BL274" s="10">
        <v>3</v>
      </c>
      <c r="BM274" s="5">
        <v>4</v>
      </c>
      <c r="BN274" s="10">
        <v>3</v>
      </c>
      <c r="BO274" s="5">
        <v>4</v>
      </c>
      <c r="BP274" s="10">
        <v>3</v>
      </c>
      <c r="BQ274" s="5">
        <v>4</v>
      </c>
      <c r="BR274" s="10">
        <v>3</v>
      </c>
      <c r="BS274" s="5">
        <v>2</v>
      </c>
      <c r="BT274" s="10">
        <v>3</v>
      </c>
      <c r="BU274" s="5">
        <v>4</v>
      </c>
      <c r="BV274" s="10">
        <v>3</v>
      </c>
      <c r="BW274" s="5">
        <v>4</v>
      </c>
      <c r="BX274" s="10">
        <v>3</v>
      </c>
      <c r="BY274" s="5">
        <v>4</v>
      </c>
      <c r="BZ274" s="10">
        <v>3</v>
      </c>
      <c r="CA274" s="5">
        <v>4</v>
      </c>
      <c r="CB274" s="10">
        <v>3</v>
      </c>
      <c r="CC274" s="5">
        <v>4</v>
      </c>
      <c r="CD274" s="10">
        <v>3</v>
      </c>
      <c r="CE274" s="5">
        <v>4</v>
      </c>
      <c r="CF274" s="21">
        <v>3</v>
      </c>
      <c r="CG274" s="21">
        <v>3.7</v>
      </c>
      <c r="CH274" s="21">
        <f t="shared" si="44"/>
        <v>0.70000000000000018</v>
      </c>
      <c r="CI274" s="21" t="str">
        <f t="shared" si="45"/>
        <v>Y</v>
      </c>
      <c r="CJ274" s="10">
        <v>4</v>
      </c>
      <c r="CK274" s="5">
        <v>4</v>
      </c>
      <c r="CL274" s="10">
        <v>3</v>
      </c>
      <c r="CM274" s="5">
        <v>2</v>
      </c>
      <c r="CN274" s="10">
        <v>3</v>
      </c>
      <c r="CO274" s="5">
        <v>4</v>
      </c>
      <c r="CP274" s="10">
        <v>3</v>
      </c>
      <c r="CQ274" s="5">
        <v>4</v>
      </c>
      <c r="CR274" s="21">
        <v>3.25</v>
      </c>
      <c r="CS274" s="21">
        <v>3.5</v>
      </c>
      <c r="CT274" s="21">
        <f t="shared" si="46"/>
        <v>0.25</v>
      </c>
      <c r="CU274" s="21" t="str">
        <f t="shared" si="47"/>
        <v>Y</v>
      </c>
      <c r="CV274" s="10">
        <v>3</v>
      </c>
      <c r="CW274" s="5">
        <v>2</v>
      </c>
      <c r="CX274" s="10">
        <v>3</v>
      </c>
      <c r="CY274" s="5">
        <v>2</v>
      </c>
      <c r="CZ274" s="10">
        <v>3</v>
      </c>
      <c r="DA274" s="5">
        <v>2</v>
      </c>
      <c r="DB274" s="10">
        <v>3</v>
      </c>
      <c r="DC274" s="5">
        <v>2</v>
      </c>
      <c r="DD274" s="21">
        <v>3</v>
      </c>
      <c r="DE274" s="21">
        <v>2.25</v>
      </c>
      <c r="DF274" s="21">
        <f t="shared" si="48"/>
        <v>-0.75</v>
      </c>
      <c r="DG274" s="21" t="str">
        <f t="shared" si="49"/>
        <v>N</v>
      </c>
      <c r="DH274">
        <v>585</v>
      </c>
      <c r="DI274" s="3">
        <v>44437.348611111112</v>
      </c>
    </row>
    <row r="275" spans="1:113" x14ac:dyDescent="0.35">
      <c r="A275" s="5" t="s">
        <v>1240</v>
      </c>
      <c r="B275" t="s">
        <v>342</v>
      </c>
      <c r="C275" t="s">
        <v>705</v>
      </c>
      <c r="D275" t="s">
        <v>63</v>
      </c>
      <c r="E275" s="6" t="s">
        <v>52</v>
      </c>
      <c r="F275" s="6" t="s">
        <v>77</v>
      </c>
      <c r="G275" s="6" t="s">
        <v>58</v>
      </c>
      <c r="H275" s="6" t="s">
        <v>59</v>
      </c>
      <c r="I275" s="6" t="s">
        <v>968</v>
      </c>
      <c r="J275" s="10">
        <v>7</v>
      </c>
      <c r="K275" s="5">
        <v>4</v>
      </c>
      <c r="L275" s="5">
        <v>3</v>
      </c>
      <c r="M275" s="5">
        <v>3</v>
      </c>
      <c r="N275" s="10">
        <v>5</v>
      </c>
      <c r="O275" s="5">
        <v>5</v>
      </c>
      <c r="P275" s="10">
        <v>5</v>
      </c>
      <c r="Q275" s="5">
        <v>5</v>
      </c>
      <c r="R275" s="10">
        <v>5</v>
      </c>
      <c r="S275" s="5">
        <v>5</v>
      </c>
      <c r="T275" s="10">
        <v>4</v>
      </c>
      <c r="U275" s="5">
        <v>3</v>
      </c>
      <c r="V275" s="10">
        <v>4</v>
      </c>
      <c r="W275" s="5">
        <v>4</v>
      </c>
      <c r="X275" s="10">
        <v>4</v>
      </c>
      <c r="Y275" s="5">
        <v>4</v>
      </c>
      <c r="Z275" s="10">
        <v>5</v>
      </c>
      <c r="AA275" s="5">
        <v>5</v>
      </c>
      <c r="AB275" s="10">
        <v>4</v>
      </c>
      <c r="AC275" s="5">
        <v>3</v>
      </c>
      <c r="AD275" s="10">
        <v>3</v>
      </c>
      <c r="AE275" s="5">
        <v>3</v>
      </c>
      <c r="AF275" s="10">
        <v>5</v>
      </c>
      <c r="AG275" s="5">
        <v>5</v>
      </c>
      <c r="AH275" s="10">
        <v>5</v>
      </c>
      <c r="AI275" s="5">
        <v>4</v>
      </c>
      <c r="AJ275" s="10">
        <v>5</v>
      </c>
      <c r="AK275" s="5">
        <v>5</v>
      </c>
      <c r="AL275" s="10">
        <v>5</v>
      </c>
      <c r="AM275" s="5">
        <v>4</v>
      </c>
      <c r="AN275" s="10">
        <v>5</v>
      </c>
      <c r="AO275" s="5">
        <v>4</v>
      </c>
      <c r="AP275" s="10">
        <v>5</v>
      </c>
      <c r="AQ275" s="5">
        <v>5</v>
      </c>
      <c r="AR275" s="10">
        <v>3</v>
      </c>
      <c r="AS275" s="5">
        <v>4</v>
      </c>
      <c r="AT275" s="21">
        <v>4.5</v>
      </c>
      <c r="AU275" s="21">
        <v>4.25</v>
      </c>
      <c r="AV275" s="21">
        <f t="shared" si="40"/>
        <v>-0.25</v>
      </c>
      <c r="AW275" s="21" t="str">
        <f t="shared" si="41"/>
        <v>N</v>
      </c>
      <c r="AX275" s="10">
        <v>5</v>
      </c>
      <c r="AY275" s="5">
        <v>5</v>
      </c>
      <c r="AZ275" s="10">
        <v>4</v>
      </c>
      <c r="BA275" s="5">
        <v>4</v>
      </c>
      <c r="BB275" s="10">
        <v>4</v>
      </c>
      <c r="BC275" s="5">
        <v>4</v>
      </c>
      <c r="BD275" s="10">
        <v>3</v>
      </c>
      <c r="BE275" s="5">
        <v>2</v>
      </c>
      <c r="BF275" s="10">
        <v>2</v>
      </c>
      <c r="BG275" s="5">
        <v>2</v>
      </c>
      <c r="BH275" s="21">
        <v>3.6</v>
      </c>
      <c r="BI275" s="21">
        <v>3.4</v>
      </c>
      <c r="BJ275" s="21">
        <f t="shared" si="42"/>
        <v>-0.20000000000000018</v>
      </c>
      <c r="BK275" s="21" t="str">
        <f t="shared" si="43"/>
        <v>N</v>
      </c>
      <c r="BL275" s="10">
        <v>3</v>
      </c>
      <c r="BM275" s="5">
        <v>4</v>
      </c>
      <c r="BN275" s="10">
        <v>4</v>
      </c>
      <c r="BO275" s="5">
        <v>4</v>
      </c>
      <c r="BP275" s="10">
        <v>3</v>
      </c>
      <c r="BQ275" s="5">
        <v>3</v>
      </c>
      <c r="BR275" s="10">
        <v>5</v>
      </c>
      <c r="BS275" s="5">
        <v>4</v>
      </c>
      <c r="BT275" s="10">
        <v>2</v>
      </c>
      <c r="BU275" s="5">
        <v>4</v>
      </c>
      <c r="BV275" s="10">
        <v>4</v>
      </c>
      <c r="BW275" s="5">
        <v>4</v>
      </c>
      <c r="BX275" s="10">
        <v>5</v>
      </c>
      <c r="BY275" s="5">
        <v>5</v>
      </c>
      <c r="BZ275" s="10">
        <v>5</v>
      </c>
      <c r="CA275" s="5">
        <v>4</v>
      </c>
      <c r="CB275" s="10">
        <v>5</v>
      </c>
      <c r="CC275" s="5">
        <v>5</v>
      </c>
      <c r="CD275" s="10">
        <v>3</v>
      </c>
      <c r="CE275" s="5">
        <v>3</v>
      </c>
      <c r="CF275" s="21">
        <v>3.9</v>
      </c>
      <c r="CG275" s="21">
        <v>4</v>
      </c>
      <c r="CH275" s="21">
        <f t="shared" si="44"/>
        <v>0.10000000000000009</v>
      </c>
      <c r="CI275" s="21" t="str">
        <f t="shared" si="45"/>
        <v>Y</v>
      </c>
      <c r="CJ275" s="10">
        <v>4</v>
      </c>
      <c r="CK275" s="5">
        <v>4</v>
      </c>
      <c r="CL275" s="10">
        <v>4</v>
      </c>
      <c r="CM275" s="5">
        <v>5</v>
      </c>
      <c r="CN275" s="10">
        <v>4</v>
      </c>
      <c r="CO275" s="5">
        <v>4</v>
      </c>
      <c r="CP275" s="10">
        <v>5</v>
      </c>
      <c r="CQ275" s="5">
        <v>4</v>
      </c>
      <c r="CR275" s="21">
        <v>4.25</v>
      </c>
      <c r="CS275" s="21">
        <v>4.25</v>
      </c>
      <c r="CT275" s="21">
        <f t="shared" si="46"/>
        <v>0</v>
      </c>
      <c r="CU275" s="21" t="str">
        <f t="shared" si="47"/>
        <v>N</v>
      </c>
      <c r="CV275" s="10">
        <v>4</v>
      </c>
      <c r="CW275" s="5">
        <v>4</v>
      </c>
      <c r="CX275" s="10">
        <v>3</v>
      </c>
      <c r="CY275" s="5">
        <v>3</v>
      </c>
      <c r="CZ275" s="10">
        <v>3</v>
      </c>
      <c r="DA275" s="5">
        <v>3</v>
      </c>
      <c r="DB275" s="10">
        <v>3</v>
      </c>
      <c r="DC275" s="5">
        <v>3</v>
      </c>
      <c r="DD275" s="21">
        <v>3.25</v>
      </c>
      <c r="DE275" s="21">
        <v>3.5</v>
      </c>
      <c r="DF275" s="21">
        <f t="shared" si="48"/>
        <v>0.25</v>
      </c>
      <c r="DG275" s="21" t="str">
        <f t="shared" si="49"/>
        <v>Y</v>
      </c>
      <c r="DH275">
        <v>562</v>
      </c>
      <c r="DI275" s="3">
        <v>44437.3125</v>
      </c>
    </row>
    <row r="276" spans="1:113" x14ac:dyDescent="0.35">
      <c r="A276" s="5" t="s">
        <v>1241</v>
      </c>
      <c r="B276" t="s">
        <v>342</v>
      </c>
      <c r="C276" t="s">
        <v>705</v>
      </c>
      <c r="D276" t="s">
        <v>63</v>
      </c>
      <c r="E276" s="6" t="s">
        <v>52</v>
      </c>
      <c r="F276" s="6" t="s">
        <v>77</v>
      </c>
      <c r="G276" s="6" t="s">
        <v>58</v>
      </c>
      <c r="H276" s="6" t="s">
        <v>59</v>
      </c>
      <c r="I276" s="6" t="s">
        <v>968</v>
      </c>
      <c r="J276" s="10">
        <v>4</v>
      </c>
      <c r="K276" s="5">
        <v>5</v>
      </c>
      <c r="L276" s="5">
        <v>5</v>
      </c>
      <c r="M276" s="5">
        <v>5</v>
      </c>
      <c r="N276" s="10">
        <v>5</v>
      </c>
      <c r="O276" s="5">
        <v>5</v>
      </c>
      <c r="P276" s="10">
        <v>5</v>
      </c>
      <c r="Q276" s="5">
        <v>5</v>
      </c>
      <c r="R276" s="10">
        <v>4</v>
      </c>
      <c r="S276" s="5">
        <v>5</v>
      </c>
      <c r="T276" s="10">
        <v>4</v>
      </c>
      <c r="U276" s="5">
        <v>4</v>
      </c>
      <c r="V276" s="10">
        <v>5</v>
      </c>
      <c r="W276" s="5">
        <v>5</v>
      </c>
      <c r="X276" s="10">
        <v>4</v>
      </c>
      <c r="Y276" s="5">
        <v>5</v>
      </c>
      <c r="Z276" s="10">
        <v>5</v>
      </c>
      <c r="AA276" s="5">
        <v>5</v>
      </c>
      <c r="AB276" s="10">
        <v>2</v>
      </c>
      <c r="AC276" s="5">
        <v>2</v>
      </c>
      <c r="AD276" s="10">
        <v>5</v>
      </c>
      <c r="AE276" s="5">
        <v>3</v>
      </c>
      <c r="AF276" s="10">
        <v>4</v>
      </c>
      <c r="AG276" s="5">
        <v>4</v>
      </c>
      <c r="AH276" s="10">
        <v>4</v>
      </c>
      <c r="AI276" s="5">
        <v>4</v>
      </c>
      <c r="AJ276" s="10">
        <v>4</v>
      </c>
      <c r="AK276" s="5">
        <v>4</v>
      </c>
      <c r="AL276" s="10">
        <v>4</v>
      </c>
      <c r="AM276" s="5">
        <v>4</v>
      </c>
      <c r="AN276" s="10">
        <v>4</v>
      </c>
      <c r="AO276" s="5">
        <v>5</v>
      </c>
      <c r="AP276" s="10">
        <v>4</v>
      </c>
      <c r="AQ276" s="5">
        <v>5</v>
      </c>
      <c r="AR276" s="10">
        <v>4</v>
      </c>
      <c r="AS276" s="5">
        <v>4</v>
      </c>
      <c r="AT276" s="21">
        <v>4.1875</v>
      </c>
      <c r="AU276" s="21">
        <v>4.3125</v>
      </c>
      <c r="AV276" s="21">
        <f t="shared" si="40"/>
        <v>0.125</v>
      </c>
      <c r="AW276" s="21" t="str">
        <f t="shared" si="41"/>
        <v>Y</v>
      </c>
      <c r="AX276" s="10">
        <v>2</v>
      </c>
      <c r="AY276" s="5">
        <v>4</v>
      </c>
      <c r="AZ276" s="10">
        <v>4</v>
      </c>
      <c r="BA276" s="5">
        <v>4</v>
      </c>
      <c r="BB276" s="10">
        <v>1</v>
      </c>
      <c r="BC276" s="5">
        <v>1</v>
      </c>
      <c r="BD276" s="10">
        <v>3</v>
      </c>
      <c r="BE276" s="5">
        <v>5</v>
      </c>
      <c r="BF276" s="10">
        <v>4</v>
      </c>
      <c r="BG276" s="5">
        <v>4</v>
      </c>
      <c r="BH276" s="21">
        <v>2.8</v>
      </c>
      <c r="BI276" s="21">
        <v>3.6</v>
      </c>
      <c r="BJ276" s="21">
        <f t="shared" si="42"/>
        <v>0.80000000000000027</v>
      </c>
      <c r="BK276" s="21" t="str">
        <f t="shared" si="43"/>
        <v>Y</v>
      </c>
      <c r="BL276" s="10">
        <v>1</v>
      </c>
      <c r="BM276" s="5">
        <v>2</v>
      </c>
      <c r="BN276" s="10">
        <v>4</v>
      </c>
      <c r="BO276" s="5">
        <v>2</v>
      </c>
      <c r="BP276" s="10">
        <v>3</v>
      </c>
      <c r="BQ276" s="5">
        <v>4</v>
      </c>
      <c r="BR276" s="10">
        <v>4</v>
      </c>
      <c r="BS276" s="5">
        <v>4</v>
      </c>
      <c r="BT276" s="10">
        <v>4</v>
      </c>
      <c r="BU276" s="5">
        <v>4</v>
      </c>
      <c r="BV276" s="10">
        <v>5</v>
      </c>
      <c r="BW276" s="5">
        <v>5</v>
      </c>
      <c r="BX276" s="10">
        <v>5</v>
      </c>
      <c r="BY276" s="5">
        <v>5</v>
      </c>
      <c r="BZ276" s="10">
        <v>5</v>
      </c>
      <c r="CA276" s="5">
        <v>5</v>
      </c>
      <c r="CB276" s="10">
        <v>5</v>
      </c>
      <c r="CC276" s="5">
        <v>4</v>
      </c>
      <c r="CD276" s="10">
        <v>3</v>
      </c>
      <c r="CE276" s="5">
        <v>3</v>
      </c>
      <c r="CF276" s="21">
        <v>3.9</v>
      </c>
      <c r="CG276" s="21">
        <v>3.8</v>
      </c>
      <c r="CH276" s="21">
        <f t="shared" si="44"/>
        <v>-0.10000000000000009</v>
      </c>
      <c r="CI276" s="21" t="str">
        <f t="shared" si="45"/>
        <v>N</v>
      </c>
      <c r="CJ276" s="10">
        <v>4</v>
      </c>
      <c r="CK276" s="5">
        <v>4</v>
      </c>
      <c r="CL276" s="10">
        <v>4</v>
      </c>
      <c r="CM276" s="5">
        <v>4</v>
      </c>
      <c r="CN276" s="10">
        <v>5</v>
      </c>
      <c r="CO276" s="5">
        <v>4</v>
      </c>
      <c r="CP276" s="10">
        <v>5</v>
      </c>
      <c r="CQ276" s="5">
        <v>4</v>
      </c>
      <c r="CR276" s="21">
        <v>4.5</v>
      </c>
      <c r="CS276" s="21">
        <v>4</v>
      </c>
      <c r="CT276" s="21">
        <f t="shared" si="46"/>
        <v>-0.5</v>
      </c>
      <c r="CU276" s="21" t="str">
        <f t="shared" si="47"/>
        <v>N</v>
      </c>
      <c r="CV276" s="10">
        <v>3</v>
      </c>
      <c r="CW276" s="5">
        <v>4</v>
      </c>
      <c r="CX276" s="10">
        <v>5</v>
      </c>
      <c r="CY276" s="5">
        <v>4</v>
      </c>
      <c r="CZ276" s="10">
        <v>2</v>
      </c>
      <c r="DA276" s="5">
        <v>2</v>
      </c>
      <c r="DB276" s="10">
        <v>4</v>
      </c>
      <c r="DC276" s="5">
        <v>4</v>
      </c>
      <c r="DD276" s="21">
        <v>3.5</v>
      </c>
      <c r="DE276" s="21">
        <v>3.25</v>
      </c>
      <c r="DF276" s="21">
        <f t="shared" si="48"/>
        <v>-0.25</v>
      </c>
      <c r="DG276" s="21" t="str">
        <f t="shared" si="49"/>
        <v>N</v>
      </c>
      <c r="DH276">
        <v>553</v>
      </c>
      <c r="DI276" s="3">
        <v>44437.299305555556</v>
      </c>
    </row>
    <row r="277" spans="1:113" x14ac:dyDescent="0.35">
      <c r="A277" s="5" t="s">
        <v>1242</v>
      </c>
      <c r="B277" t="s">
        <v>342</v>
      </c>
      <c r="C277" t="s">
        <v>705</v>
      </c>
      <c r="D277" t="s">
        <v>63</v>
      </c>
      <c r="E277" s="6" t="s">
        <v>58</v>
      </c>
      <c r="F277" s="6" t="s">
        <v>73</v>
      </c>
      <c r="G277" s="6" t="s">
        <v>58</v>
      </c>
      <c r="H277" s="6" t="s">
        <v>59</v>
      </c>
      <c r="I277" s="6" t="s">
        <v>968</v>
      </c>
      <c r="J277" s="10">
        <v>5</v>
      </c>
      <c r="K277" s="5">
        <v>5</v>
      </c>
      <c r="L277" s="5">
        <v>5</v>
      </c>
      <c r="M277" s="5">
        <v>5</v>
      </c>
      <c r="N277" s="10">
        <v>4</v>
      </c>
      <c r="O277" s="5">
        <v>5</v>
      </c>
      <c r="P277" s="10">
        <v>4</v>
      </c>
      <c r="Q277" s="5">
        <v>5</v>
      </c>
      <c r="R277" s="10">
        <v>4</v>
      </c>
      <c r="S277" s="5">
        <v>5</v>
      </c>
      <c r="T277" s="10">
        <v>3</v>
      </c>
      <c r="U277" s="5">
        <v>3</v>
      </c>
      <c r="V277" s="10">
        <v>4</v>
      </c>
      <c r="W277" s="5">
        <v>2</v>
      </c>
      <c r="X277" s="10">
        <v>4</v>
      </c>
      <c r="Y277" s="5">
        <v>3</v>
      </c>
      <c r="Z277" s="10">
        <v>4</v>
      </c>
      <c r="AA277" s="5">
        <v>4</v>
      </c>
      <c r="AB277" s="10">
        <v>3</v>
      </c>
      <c r="AC277" s="5">
        <v>3</v>
      </c>
      <c r="AD277" s="10">
        <v>3</v>
      </c>
      <c r="AE277" s="5">
        <v>3</v>
      </c>
      <c r="AF277" s="10">
        <v>3</v>
      </c>
      <c r="AG277" s="5">
        <v>3</v>
      </c>
      <c r="AH277" s="10">
        <v>4</v>
      </c>
      <c r="AI277" s="5">
        <v>4</v>
      </c>
      <c r="AJ277" s="10">
        <v>4</v>
      </c>
      <c r="AK277" s="5">
        <v>4</v>
      </c>
      <c r="AL277" s="10">
        <v>4</v>
      </c>
      <c r="AM277" s="5">
        <v>4</v>
      </c>
      <c r="AN277" s="10">
        <v>4</v>
      </c>
      <c r="AO277" s="5">
        <v>4</v>
      </c>
      <c r="AP277" s="10">
        <v>4</v>
      </c>
      <c r="AQ277" s="5">
        <v>4</v>
      </c>
      <c r="AR277" s="10">
        <v>4</v>
      </c>
      <c r="AS277" s="5">
        <v>4</v>
      </c>
      <c r="AT277" s="21">
        <v>3.75</v>
      </c>
      <c r="AU277" s="21">
        <v>3.75</v>
      </c>
      <c r="AV277" s="21">
        <f t="shared" si="40"/>
        <v>0</v>
      </c>
      <c r="AW277" s="21" t="str">
        <f t="shared" si="41"/>
        <v>N</v>
      </c>
      <c r="AX277" s="10">
        <v>3</v>
      </c>
      <c r="AY277" s="5">
        <v>2</v>
      </c>
      <c r="AZ277" s="10">
        <v>3</v>
      </c>
      <c r="BA277" s="5">
        <v>2</v>
      </c>
      <c r="BB277" s="10">
        <v>3</v>
      </c>
      <c r="BC277" s="5">
        <v>4</v>
      </c>
      <c r="BD277" s="10">
        <v>2</v>
      </c>
      <c r="BE277" s="5">
        <v>1</v>
      </c>
      <c r="BF277" s="10">
        <v>4</v>
      </c>
      <c r="BG277" s="5">
        <v>4</v>
      </c>
      <c r="BH277" s="21">
        <v>3</v>
      </c>
      <c r="BI277" s="21">
        <v>2.6</v>
      </c>
      <c r="BJ277" s="21">
        <f t="shared" si="42"/>
        <v>-0.39999999999999991</v>
      </c>
      <c r="BK277" s="21" t="str">
        <f t="shared" si="43"/>
        <v>N</v>
      </c>
      <c r="BL277" s="10">
        <v>4</v>
      </c>
      <c r="BM277" s="5">
        <v>4</v>
      </c>
      <c r="BN277" s="10">
        <v>3</v>
      </c>
      <c r="BO277" s="5">
        <v>4</v>
      </c>
      <c r="BP277" s="10">
        <v>4</v>
      </c>
      <c r="BQ277" s="5">
        <v>4</v>
      </c>
      <c r="BR277" s="10">
        <v>4</v>
      </c>
      <c r="BS277" s="5">
        <v>4</v>
      </c>
      <c r="BT277" s="10">
        <v>4</v>
      </c>
      <c r="BU277" s="5">
        <v>4</v>
      </c>
      <c r="BV277" s="10">
        <v>4</v>
      </c>
      <c r="BW277" s="5">
        <v>4</v>
      </c>
      <c r="BX277" s="10">
        <v>4</v>
      </c>
      <c r="BY277" s="5">
        <v>4</v>
      </c>
      <c r="BZ277" s="10">
        <v>4</v>
      </c>
      <c r="CA277" s="5">
        <v>4</v>
      </c>
      <c r="CB277" s="10">
        <v>3</v>
      </c>
      <c r="CC277" s="5">
        <v>4</v>
      </c>
      <c r="CD277" s="10">
        <v>3</v>
      </c>
      <c r="CE277" s="5">
        <v>3</v>
      </c>
      <c r="CF277" s="21">
        <v>3.7</v>
      </c>
      <c r="CG277" s="21">
        <v>3.9</v>
      </c>
      <c r="CH277" s="21">
        <f t="shared" si="44"/>
        <v>0.19999999999999973</v>
      </c>
      <c r="CI277" s="21" t="str">
        <f t="shared" si="45"/>
        <v>Y</v>
      </c>
      <c r="CJ277" s="10">
        <v>4</v>
      </c>
      <c r="CK277" s="5">
        <v>5</v>
      </c>
      <c r="CL277" s="10">
        <v>3</v>
      </c>
      <c r="CM277" s="5">
        <v>2</v>
      </c>
      <c r="CN277" s="10">
        <v>4</v>
      </c>
      <c r="CO277" s="5">
        <v>4</v>
      </c>
      <c r="CP277" s="10">
        <v>4</v>
      </c>
      <c r="CQ277" s="5">
        <v>4</v>
      </c>
      <c r="CR277" s="21">
        <v>3.75</v>
      </c>
      <c r="CS277" s="21">
        <v>3.75</v>
      </c>
      <c r="CT277" s="21">
        <f t="shared" si="46"/>
        <v>0</v>
      </c>
      <c r="CU277" s="21" t="str">
        <f t="shared" si="47"/>
        <v>N</v>
      </c>
      <c r="CV277" s="10">
        <v>3</v>
      </c>
      <c r="CW277" s="5">
        <v>3</v>
      </c>
      <c r="CX277" s="10">
        <v>3</v>
      </c>
      <c r="CY277" s="5">
        <v>3</v>
      </c>
      <c r="CZ277" s="10">
        <v>3</v>
      </c>
      <c r="DA277" s="5">
        <v>3</v>
      </c>
      <c r="DB277" s="10">
        <v>3</v>
      </c>
      <c r="DC277" s="5">
        <v>3</v>
      </c>
      <c r="DD277" s="21">
        <v>3</v>
      </c>
      <c r="DE277" s="21">
        <v>2.5</v>
      </c>
      <c r="DF277" s="21">
        <f t="shared" si="48"/>
        <v>-0.5</v>
      </c>
      <c r="DG277" s="21" t="str">
        <f t="shared" si="49"/>
        <v>N</v>
      </c>
      <c r="DH277">
        <v>515</v>
      </c>
      <c r="DI277" s="3">
        <v>44437.272916666669</v>
      </c>
    </row>
    <row r="278" spans="1:113" x14ac:dyDescent="0.35">
      <c r="A278" s="5" t="s">
        <v>1243</v>
      </c>
      <c r="B278" t="s">
        <v>342</v>
      </c>
      <c r="C278" t="s">
        <v>705</v>
      </c>
      <c r="D278" t="s">
        <v>63</v>
      </c>
      <c r="E278" s="6" t="s">
        <v>52</v>
      </c>
      <c r="F278" s="6" t="s">
        <v>160</v>
      </c>
      <c r="G278" s="6" t="s">
        <v>58</v>
      </c>
      <c r="H278" s="6" t="s">
        <v>59</v>
      </c>
      <c r="I278" s="6" t="s">
        <v>968</v>
      </c>
      <c r="J278" s="10">
        <v>3</v>
      </c>
      <c r="K278" s="5">
        <v>5</v>
      </c>
      <c r="L278" s="5">
        <v>5</v>
      </c>
      <c r="M278" s="5">
        <v>5</v>
      </c>
      <c r="N278" s="10">
        <v>2</v>
      </c>
      <c r="O278" s="5">
        <v>4</v>
      </c>
      <c r="P278" s="10">
        <v>5</v>
      </c>
      <c r="Q278" s="5">
        <v>5</v>
      </c>
      <c r="R278" s="10">
        <v>5</v>
      </c>
      <c r="S278" s="5">
        <v>5</v>
      </c>
      <c r="T278" s="10">
        <v>5</v>
      </c>
      <c r="U278" s="5">
        <v>5</v>
      </c>
      <c r="V278" s="10">
        <v>5</v>
      </c>
      <c r="W278" s="5">
        <v>5</v>
      </c>
      <c r="X278" s="10">
        <v>4</v>
      </c>
      <c r="Y278" s="5">
        <v>5</v>
      </c>
      <c r="Z278" s="10">
        <v>5</v>
      </c>
      <c r="AA278" s="5">
        <v>5</v>
      </c>
      <c r="AB278" s="10">
        <v>4</v>
      </c>
      <c r="AC278" s="5">
        <v>2</v>
      </c>
      <c r="AD278" s="10">
        <v>3</v>
      </c>
      <c r="AE278" s="5">
        <v>4</v>
      </c>
      <c r="AF278" s="10">
        <v>3</v>
      </c>
      <c r="AG278" s="5">
        <v>2</v>
      </c>
      <c r="AH278" s="10">
        <v>1</v>
      </c>
      <c r="AI278" s="5">
        <v>1</v>
      </c>
      <c r="AJ278" s="10">
        <v>5</v>
      </c>
      <c r="AK278" s="5">
        <v>5</v>
      </c>
      <c r="AL278" s="10">
        <v>5</v>
      </c>
      <c r="AM278" s="5">
        <v>5</v>
      </c>
      <c r="AN278" s="10">
        <v>5</v>
      </c>
      <c r="AO278" s="5">
        <v>5</v>
      </c>
      <c r="AP278" s="10">
        <v>5</v>
      </c>
      <c r="AQ278" s="5">
        <v>5</v>
      </c>
      <c r="AR278" s="10">
        <v>4</v>
      </c>
      <c r="AS278" s="5">
        <v>4</v>
      </c>
      <c r="AT278" s="21">
        <v>4.125</v>
      </c>
      <c r="AU278" s="21">
        <v>4.1875</v>
      </c>
      <c r="AV278" s="21">
        <f t="shared" si="40"/>
        <v>6.25E-2</v>
      </c>
      <c r="AW278" s="21" t="str">
        <f t="shared" si="41"/>
        <v>Y</v>
      </c>
      <c r="AX278" s="10">
        <v>4</v>
      </c>
      <c r="AY278" s="5">
        <v>4</v>
      </c>
      <c r="AZ278" s="10">
        <v>2</v>
      </c>
      <c r="BA278" s="5">
        <v>2</v>
      </c>
      <c r="BB278" s="10">
        <v>3</v>
      </c>
      <c r="BC278" s="5">
        <v>1</v>
      </c>
      <c r="BD278" s="10">
        <v>2</v>
      </c>
      <c r="BE278" s="5">
        <v>2</v>
      </c>
      <c r="BF278" s="10">
        <v>2</v>
      </c>
      <c r="BG278" s="5">
        <v>2</v>
      </c>
      <c r="BH278" s="21">
        <v>2.6</v>
      </c>
      <c r="BI278" s="21">
        <v>2.2000000000000002</v>
      </c>
      <c r="BJ278" s="21">
        <f t="shared" si="42"/>
        <v>-0.39999999999999991</v>
      </c>
      <c r="BK278" s="21" t="str">
        <f t="shared" si="43"/>
        <v>N</v>
      </c>
      <c r="BL278" s="10">
        <v>5</v>
      </c>
      <c r="BM278" s="5">
        <v>5</v>
      </c>
      <c r="BN278" s="10">
        <v>5</v>
      </c>
      <c r="BO278" s="5">
        <v>5</v>
      </c>
      <c r="BP278" s="10">
        <v>2</v>
      </c>
      <c r="BQ278" s="5">
        <v>3</v>
      </c>
      <c r="BR278" s="10">
        <v>5</v>
      </c>
      <c r="BS278" s="5">
        <v>5</v>
      </c>
      <c r="BT278" s="10">
        <v>1</v>
      </c>
      <c r="BU278" s="5">
        <v>5</v>
      </c>
      <c r="BV278" s="10">
        <v>5</v>
      </c>
      <c r="BW278" s="5">
        <v>5</v>
      </c>
      <c r="BX278" s="10">
        <v>4</v>
      </c>
      <c r="BY278" s="5">
        <v>5</v>
      </c>
      <c r="BZ278" s="10">
        <v>4</v>
      </c>
      <c r="CA278" s="5">
        <v>5</v>
      </c>
      <c r="CB278" s="10">
        <v>5</v>
      </c>
      <c r="CC278" s="5">
        <v>5</v>
      </c>
      <c r="CD278" s="10">
        <v>3</v>
      </c>
      <c r="CE278" s="5">
        <v>3</v>
      </c>
      <c r="CF278" s="21">
        <v>3.9</v>
      </c>
      <c r="CG278" s="21">
        <v>4.5999999999999996</v>
      </c>
      <c r="CH278" s="21">
        <f t="shared" si="44"/>
        <v>0.69999999999999973</v>
      </c>
      <c r="CI278" s="21" t="str">
        <f t="shared" si="45"/>
        <v>Y</v>
      </c>
      <c r="CJ278" s="10">
        <v>4</v>
      </c>
      <c r="CK278" s="5">
        <v>4</v>
      </c>
      <c r="CL278" s="10">
        <v>4</v>
      </c>
      <c r="CM278" s="5">
        <v>3</v>
      </c>
      <c r="CN278" s="10">
        <v>5</v>
      </c>
      <c r="CO278" s="5">
        <v>5</v>
      </c>
      <c r="CP278" s="10">
        <v>5</v>
      </c>
      <c r="CQ278" s="5">
        <v>5</v>
      </c>
      <c r="CR278" s="21">
        <v>4.5</v>
      </c>
      <c r="CS278" s="21">
        <v>4.25</v>
      </c>
      <c r="CT278" s="21">
        <f t="shared" si="46"/>
        <v>-0.25</v>
      </c>
      <c r="CU278" s="21" t="str">
        <f t="shared" si="47"/>
        <v>N</v>
      </c>
      <c r="CV278" s="10">
        <v>4</v>
      </c>
      <c r="CW278" s="5">
        <v>5</v>
      </c>
      <c r="CX278" s="10">
        <v>5</v>
      </c>
      <c r="CY278" s="5">
        <v>5</v>
      </c>
      <c r="CZ278" s="10">
        <v>2</v>
      </c>
      <c r="DA278" s="5">
        <v>2</v>
      </c>
      <c r="DB278" s="10">
        <v>1</v>
      </c>
      <c r="DC278" s="5">
        <v>1</v>
      </c>
      <c r="DD278" s="21">
        <v>3</v>
      </c>
      <c r="DE278" s="21">
        <v>3.25</v>
      </c>
      <c r="DF278" s="21">
        <f t="shared" si="48"/>
        <v>0.25</v>
      </c>
      <c r="DG278" s="21" t="str">
        <f t="shared" si="49"/>
        <v>Y</v>
      </c>
      <c r="DH278">
        <v>511</v>
      </c>
      <c r="DI278" s="3">
        <v>44437.271527777775</v>
      </c>
    </row>
    <row r="279" spans="1:113" x14ac:dyDescent="0.35">
      <c r="A279" s="5" t="s">
        <v>1244</v>
      </c>
      <c r="B279" t="s">
        <v>342</v>
      </c>
      <c r="C279" t="s">
        <v>705</v>
      </c>
      <c r="D279" t="s">
        <v>63</v>
      </c>
      <c r="E279" s="6" t="s">
        <v>52</v>
      </c>
      <c r="F279" s="6" t="s">
        <v>160</v>
      </c>
      <c r="G279" s="6" t="s">
        <v>58</v>
      </c>
      <c r="H279" s="6" t="s">
        <v>59</v>
      </c>
      <c r="I279" s="6" t="s">
        <v>968</v>
      </c>
      <c r="J279" s="10">
        <v>3</v>
      </c>
      <c r="K279" s="5">
        <v>5</v>
      </c>
      <c r="L279" s="5">
        <v>5</v>
      </c>
      <c r="M279" s="5">
        <v>5</v>
      </c>
      <c r="N279" s="10">
        <v>2</v>
      </c>
      <c r="O279" s="5">
        <v>5</v>
      </c>
      <c r="P279" s="10">
        <v>5</v>
      </c>
      <c r="Q279" s="5">
        <v>5</v>
      </c>
      <c r="R279" s="10">
        <v>5</v>
      </c>
      <c r="S279" s="5">
        <v>5</v>
      </c>
      <c r="T279" s="10">
        <v>5</v>
      </c>
      <c r="U279" s="5">
        <v>5</v>
      </c>
      <c r="V279" s="10">
        <v>5</v>
      </c>
      <c r="W279" s="5">
        <v>5</v>
      </c>
      <c r="X279" s="10">
        <v>4</v>
      </c>
      <c r="Y279" s="5">
        <v>4</v>
      </c>
      <c r="Z279" s="10">
        <v>5</v>
      </c>
      <c r="AA279" s="5">
        <v>5</v>
      </c>
      <c r="AB279" s="10">
        <v>4</v>
      </c>
      <c r="AC279" s="5">
        <v>5</v>
      </c>
      <c r="AD279" s="10">
        <v>3</v>
      </c>
      <c r="AE279" s="5">
        <v>2</v>
      </c>
      <c r="AF279" s="10">
        <v>3</v>
      </c>
      <c r="AG279" s="5">
        <v>3</v>
      </c>
      <c r="AH279" s="10">
        <v>1</v>
      </c>
      <c r="AI279" s="5">
        <v>1</v>
      </c>
      <c r="AJ279" s="10">
        <v>5</v>
      </c>
      <c r="AK279" s="5">
        <v>5</v>
      </c>
      <c r="AL279" s="10">
        <v>5</v>
      </c>
      <c r="AM279" s="5">
        <v>5</v>
      </c>
      <c r="AN279" s="10">
        <v>5</v>
      </c>
      <c r="AO279" s="5">
        <v>5</v>
      </c>
      <c r="AP279" s="10">
        <v>5</v>
      </c>
      <c r="AQ279" s="5">
        <v>5</v>
      </c>
      <c r="AR279" s="10">
        <v>4</v>
      </c>
      <c r="AS279" s="5">
        <v>4</v>
      </c>
      <c r="AT279" s="21">
        <v>4.125</v>
      </c>
      <c r="AU279" s="21">
        <v>4.3125</v>
      </c>
      <c r="AV279" s="21">
        <f t="shared" si="40"/>
        <v>0.1875</v>
      </c>
      <c r="AW279" s="21" t="str">
        <f t="shared" si="41"/>
        <v>Y</v>
      </c>
      <c r="AX279" s="10">
        <v>4</v>
      </c>
      <c r="AY279" s="5">
        <v>5</v>
      </c>
      <c r="AZ279" s="10">
        <v>2</v>
      </c>
      <c r="BA279" s="5">
        <v>2</v>
      </c>
      <c r="BB279" s="10">
        <v>3</v>
      </c>
      <c r="BC279" s="5">
        <v>1</v>
      </c>
      <c r="BD279" s="10">
        <v>2</v>
      </c>
      <c r="BE279" s="5">
        <v>2</v>
      </c>
      <c r="BF279" s="10">
        <v>2</v>
      </c>
      <c r="BG279" s="5">
        <v>3</v>
      </c>
      <c r="BH279" s="21">
        <v>2.6</v>
      </c>
      <c r="BI279" s="21">
        <v>2.6</v>
      </c>
      <c r="BJ279" s="21">
        <f t="shared" si="42"/>
        <v>0</v>
      </c>
      <c r="BK279" s="21" t="str">
        <f t="shared" si="43"/>
        <v>N</v>
      </c>
      <c r="BL279" s="10">
        <v>5</v>
      </c>
      <c r="BM279" s="5">
        <v>5</v>
      </c>
      <c r="BN279" s="10">
        <v>5</v>
      </c>
      <c r="BO279" s="5">
        <v>5</v>
      </c>
      <c r="BP279" s="10">
        <v>2</v>
      </c>
      <c r="BQ279" s="5">
        <v>3</v>
      </c>
      <c r="BR279" s="10">
        <v>5</v>
      </c>
      <c r="BS279" s="5">
        <v>5</v>
      </c>
      <c r="BT279" s="10">
        <v>1</v>
      </c>
      <c r="BU279" s="5">
        <v>5</v>
      </c>
      <c r="BV279" s="10">
        <v>5</v>
      </c>
      <c r="BW279" s="5">
        <v>5</v>
      </c>
      <c r="BX279" s="10">
        <v>4</v>
      </c>
      <c r="BY279" s="5">
        <v>5</v>
      </c>
      <c r="BZ279" s="10">
        <v>4</v>
      </c>
      <c r="CA279" s="5">
        <v>4</v>
      </c>
      <c r="CB279" s="10">
        <v>5</v>
      </c>
      <c r="CC279" s="5">
        <v>5</v>
      </c>
      <c r="CD279" s="10">
        <v>3</v>
      </c>
      <c r="CE279" s="5">
        <v>3</v>
      </c>
      <c r="CF279" s="21">
        <v>3.9</v>
      </c>
      <c r="CG279" s="21">
        <v>4.5</v>
      </c>
      <c r="CH279" s="21">
        <f t="shared" si="44"/>
        <v>0.60000000000000009</v>
      </c>
      <c r="CI279" s="21" t="str">
        <f t="shared" si="45"/>
        <v>Y</v>
      </c>
      <c r="CJ279" s="10">
        <v>4</v>
      </c>
      <c r="CK279" s="5">
        <v>4</v>
      </c>
      <c r="CL279" s="10">
        <v>4</v>
      </c>
      <c r="CM279" s="5">
        <v>3</v>
      </c>
      <c r="CN279" s="10">
        <v>5</v>
      </c>
      <c r="CO279" s="5">
        <v>5</v>
      </c>
      <c r="CP279" s="10">
        <v>5</v>
      </c>
      <c r="CQ279" s="5">
        <v>5</v>
      </c>
      <c r="CR279" s="21">
        <v>4.5</v>
      </c>
      <c r="CS279" s="21">
        <v>4.25</v>
      </c>
      <c r="CT279" s="21">
        <f t="shared" si="46"/>
        <v>-0.25</v>
      </c>
      <c r="CU279" s="21" t="str">
        <f t="shared" si="47"/>
        <v>N</v>
      </c>
      <c r="CV279" s="10">
        <v>4</v>
      </c>
      <c r="CW279" s="5">
        <v>5</v>
      </c>
      <c r="CX279" s="10">
        <v>5</v>
      </c>
      <c r="CY279" s="5">
        <v>5</v>
      </c>
      <c r="CZ279" s="10">
        <v>2</v>
      </c>
      <c r="DA279" s="5">
        <v>2</v>
      </c>
      <c r="DB279" s="10">
        <v>1</v>
      </c>
      <c r="DC279" s="5">
        <v>1</v>
      </c>
      <c r="DD279" s="21">
        <v>3</v>
      </c>
      <c r="DE279" s="21">
        <v>4</v>
      </c>
      <c r="DF279" s="21">
        <f t="shared" si="48"/>
        <v>1</v>
      </c>
      <c r="DG279" s="21" t="str">
        <f t="shared" si="49"/>
        <v>Y</v>
      </c>
      <c r="DH279">
        <v>510</v>
      </c>
      <c r="DI279" s="3">
        <v>44437.269444444442</v>
      </c>
    </row>
    <row r="280" spans="1:113" x14ac:dyDescent="0.35">
      <c r="A280" s="5" t="s">
        <v>1245</v>
      </c>
      <c r="B280" t="s">
        <v>342</v>
      </c>
      <c r="C280" t="s">
        <v>705</v>
      </c>
      <c r="D280" t="s">
        <v>63</v>
      </c>
      <c r="E280" s="6" t="s">
        <v>58</v>
      </c>
      <c r="F280" s="6" t="s">
        <v>73</v>
      </c>
      <c r="G280" s="6" t="s">
        <v>58</v>
      </c>
      <c r="H280" s="6" t="s">
        <v>59</v>
      </c>
      <c r="I280" s="6" t="s">
        <v>968</v>
      </c>
      <c r="J280" s="10">
        <v>5</v>
      </c>
      <c r="K280" s="5">
        <v>5</v>
      </c>
      <c r="L280" s="5">
        <v>5</v>
      </c>
      <c r="M280" s="5">
        <v>5</v>
      </c>
      <c r="N280" s="10">
        <v>4</v>
      </c>
      <c r="O280" s="5">
        <v>4</v>
      </c>
      <c r="P280" s="10">
        <v>5</v>
      </c>
      <c r="Q280" s="5">
        <v>4</v>
      </c>
      <c r="R280" s="10">
        <v>5</v>
      </c>
      <c r="S280" s="5">
        <v>5</v>
      </c>
      <c r="T280" s="10">
        <v>4</v>
      </c>
      <c r="U280" s="5">
        <v>4</v>
      </c>
      <c r="V280" s="10">
        <v>5</v>
      </c>
      <c r="W280" s="5">
        <v>4</v>
      </c>
      <c r="X280" s="10">
        <v>4</v>
      </c>
      <c r="Y280" s="5">
        <v>2</v>
      </c>
      <c r="Z280" s="10">
        <v>5</v>
      </c>
      <c r="AA280" s="5">
        <v>5</v>
      </c>
      <c r="AB280" s="10">
        <v>2</v>
      </c>
      <c r="AC280" s="5">
        <v>1</v>
      </c>
      <c r="AD280" s="10">
        <v>3</v>
      </c>
      <c r="AE280" s="5">
        <v>4</v>
      </c>
      <c r="AF280" s="10">
        <v>4</v>
      </c>
      <c r="AG280" s="5">
        <v>4</v>
      </c>
      <c r="AH280" s="10">
        <v>4</v>
      </c>
      <c r="AI280" s="5">
        <v>4</v>
      </c>
      <c r="AJ280" s="10">
        <v>4</v>
      </c>
      <c r="AK280" s="5">
        <v>4</v>
      </c>
      <c r="AL280" s="10">
        <v>4</v>
      </c>
      <c r="AM280" s="5">
        <v>4</v>
      </c>
      <c r="AN280" s="10">
        <v>4</v>
      </c>
      <c r="AO280" s="5">
        <v>5</v>
      </c>
      <c r="AP280" s="10">
        <v>4</v>
      </c>
      <c r="AQ280" s="5">
        <v>1</v>
      </c>
      <c r="AR280" s="10">
        <v>4</v>
      </c>
      <c r="AS280" s="5">
        <v>5</v>
      </c>
      <c r="AT280" s="21">
        <v>4.0625</v>
      </c>
      <c r="AU280" s="21">
        <v>3.75</v>
      </c>
      <c r="AV280" s="21">
        <f t="shared" si="40"/>
        <v>-0.3125</v>
      </c>
      <c r="AW280" s="21" t="str">
        <f t="shared" si="41"/>
        <v>N</v>
      </c>
      <c r="AX280" s="10">
        <v>3</v>
      </c>
      <c r="AY280" s="5">
        <v>4</v>
      </c>
      <c r="AZ280" s="10">
        <v>3</v>
      </c>
      <c r="BA280" s="5">
        <v>4</v>
      </c>
      <c r="BB280" s="10">
        <v>2</v>
      </c>
      <c r="BC280" s="5">
        <v>2</v>
      </c>
      <c r="BD280" s="10">
        <v>3</v>
      </c>
      <c r="BE280" s="5">
        <v>2</v>
      </c>
      <c r="BF280" s="10">
        <v>4</v>
      </c>
      <c r="BG280" s="5">
        <v>4</v>
      </c>
      <c r="BH280" s="21">
        <v>3</v>
      </c>
      <c r="BI280" s="21">
        <v>3.2</v>
      </c>
      <c r="BJ280" s="21">
        <f t="shared" si="42"/>
        <v>0.20000000000000018</v>
      </c>
      <c r="BK280" s="21" t="str">
        <f t="shared" si="43"/>
        <v>Y</v>
      </c>
      <c r="BL280" s="10">
        <v>5</v>
      </c>
      <c r="BM280" s="5">
        <v>5</v>
      </c>
      <c r="BN280" s="10">
        <v>4</v>
      </c>
      <c r="BO280" s="5">
        <v>4</v>
      </c>
      <c r="BP280" s="10">
        <v>4</v>
      </c>
      <c r="BQ280" s="5">
        <v>5</v>
      </c>
      <c r="BR280" s="10">
        <v>2</v>
      </c>
      <c r="BS280" s="5">
        <v>3</v>
      </c>
      <c r="BT280" s="10">
        <v>4</v>
      </c>
      <c r="BU280" s="5">
        <v>5</v>
      </c>
      <c r="BV280" s="10">
        <v>5</v>
      </c>
      <c r="BW280" s="5">
        <v>5</v>
      </c>
      <c r="BX280" s="10">
        <v>5</v>
      </c>
      <c r="BY280" s="5">
        <v>5</v>
      </c>
      <c r="BZ280" s="10">
        <v>5</v>
      </c>
      <c r="CA280" s="5">
        <v>5</v>
      </c>
      <c r="CB280" s="10">
        <v>5</v>
      </c>
      <c r="CC280" s="5">
        <v>5</v>
      </c>
      <c r="CD280" s="10">
        <v>4</v>
      </c>
      <c r="CE280" s="5">
        <v>4</v>
      </c>
      <c r="CF280" s="21">
        <v>4.3</v>
      </c>
      <c r="CG280" s="21">
        <v>4.5999999999999996</v>
      </c>
      <c r="CH280" s="21">
        <f t="shared" si="44"/>
        <v>0.29999999999999982</v>
      </c>
      <c r="CI280" s="21" t="str">
        <f t="shared" si="45"/>
        <v>Y</v>
      </c>
      <c r="CJ280" s="10">
        <v>4</v>
      </c>
      <c r="CK280" s="5">
        <v>4</v>
      </c>
      <c r="CL280" s="10">
        <v>4</v>
      </c>
      <c r="CM280" s="5">
        <v>4</v>
      </c>
      <c r="CN280" s="10">
        <v>4</v>
      </c>
      <c r="CO280" s="5">
        <v>4</v>
      </c>
      <c r="CP280" s="10">
        <v>5</v>
      </c>
      <c r="CQ280" s="5">
        <v>4</v>
      </c>
      <c r="CR280" s="21">
        <v>4.25</v>
      </c>
      <c r="CS280" s="21">
        <v>4</v>
      </c>
      <c r="CT280" s="21">
        <f t="shared" si="46"/>
        <v>-0.25</v>
      </c>
      <c r="CU280" s="21" t="str">
        <f t="shared" si="47"/>
        <v>N</v>
      </c>
      <c r="CV280" s="10">
        <v>4</v>
      </c>
      <c r="CW280" s="5">
        <v>5</v>
      </c>
      <c r="CX280" s="10">
        <v>4</v>
      </c>
      <c r="CY280" s="5">
        <v>5</v>
      </c>
      <c r="CZ280" s="10">
        <v>4</v>
      </c>
      <c r="DA280" s="5">
        <v>4</v>
      </c>
      <c r="DB280" s="10">
        <v>3</v>
      </c>
      <c r="DC280" s="5">
        <v>4</v>
      </c>
      <c r="DD280" s="21">
        <v>3.75</v>
      </c>
      <c r="DE280" s="21">
        <v>4</v>
      </c>
      <c r="DF280" s="21">
        <f t="shared" si="48"/>
        <v>0.25</v>
      </c>
      <c r="DG280" s="21" t="str">
        <f t="shared" si="49"/>
        <v>Y</v>
      </c>
      <c r="DH280">
        <v>500</v>
      </c>
      <c r="DI280" s="3">
        <v>44437.262499999997</v>
      </c>
    </row>
    <row r="281" spans="1:113" x14ac:dyDescent="0.35">
      <c r="A281" s="5" t="s">
        <v>1246</v>
      </c>
      <c r="B281" t="s">
        <v>342</v>
      </c>
      <c r="C281" t="s">
        <v>705</v>
      </c>
      <c r="D281" t="s">
        <v>63</v>
      </c>
      <c r="E281" s="6" t="s">
        <v>52</v>
      </c>
      <c r="F281" s="6" t="s">
        <v>77</v>
      </c>
      <c r="G281" s="6" t="s">
        <v>58</v>
      </c>
      <c r="H281" s="6" t="s">
        <v>59</v>
      </c>
      <c r="I281" s="6" t="s">
        <v>968</v>
      </c>
      <c r="J281" s="10">
        <v>6</v>
      </c>
      <c r="K281" s="5">
        <v>5</v>
      </c>
      <c r="L281" s="5">
        <v>5</v>
      </c>
      <c r="M281" s="5">
        <v>5</v>
      </c>
      <c r="N281" s="10">
        <v>5</v>
      </c>
      <c r="O281" s="5">
        <v>5</v>
      </c>
      <c r="P281" s="10">
        <v>5</v>
      </c>
      <c r="Q281" s="5">
        <v>5</v>
      </c>
      <c r="R281" s="10">
        <v>5</v>
      </c>
      <c r="S281" s="5">
        <v>5</v>
      </c>
      <c r="T281" s="10">
        <v>5</v>
      </c>
      <c r="U281" s="5">
        <v>5</v>
      </c>
      <c r="V281" s="10">
        <v>5</v>
      </c>
      <c r="W281" s="5">
        <v>5</v>
      </c>
      <c r="X281" s="10">
        <v>4</v>
      </c>
      <c r="Y281" s="5">
        <v>3</v>
      </c>
      <c r="Z281" s="10">
        <v>5</v>
      </c>
      <c r="AA281" s="5">
        <v>5</v>
      </c>
      <c r="AB281" s="10">
        <v>2</v>
      </c>
      <c r="AC281" s="5">
        <v>2</v>
      </c>
      <c r="AD281" s="10">
        <v>1</v>
      </c>
      <c r="AE281" s="5">
        <v>5</v>
      </c>
      <c r="AF281" s="10">
        <v>4</v>
      </c>
      <c r="AG281" s="5">
        <v>5</v>
      </c>
      <c r="AH281" s="10">
        <v>1</v>
      </c>
      <c r="AI281" s="5">
        <v>5</v>
      </c>
      <c r="AJ281" s="10">
        <v>5</v>
      </c>
      <c r="AK281" s="5">
        <v>5</v>
      </c>
      <c r="AL281" s="10">
        <v>4</v>
      </c>
      <c r="AM281" s="5">
        <v>5</v>
      </c>
      <c r="AN281" s="10">
        <v>4</v>
      </c>
      <c r="AO281" s="5">
        <v>5</v>
      </c>
      <c r="AP281" s="10">
        <v>5</v>
      </c>
      <c r="AQ281" s="5">
        <v>5</v>
      </c>
      <c r="AR281" s="10">
        <v>5</v>
      </c>
      <c r="AS281" s="5">
        <v>5</v>
      </c>
      <c r="AT281" s="21">
        <v>4.0625</v>
      </c>
      <c r="AU281" s="21">
        <v>4.6875</v>
      </c>
      <c r="AV281" s="21">
        <f t="shared" si="40"/>
        <v>0.625</v>
      </c>
      <c r="AW281" s="21" t="str">
        <f t="shared" si="41"/>
        <v>Y</v>
      </c>
      <c r="AX281" s="10">
        <v>5</v>
      </c>
      <c r="AY281" s="5">
        <v>5</v>
      </c>
      <c r="AZ281" s="10">
        <v>1</v>
      </c>
      <c r="BA281" s="5">
        <v>2</v>
      </c>
      <c r="BB281" s="10">
        <v>2</v>
      </c>
      <c r="BC281" s="5">
        <v>4</v>
      </c>
      <c r="BD281" s="10">
        <v>4</v>
      </c>
      <c r="BE281" s="5">
        <v>2</v>
      </c>
      <c r="BF281" s="10">
        <v>2</v>
      </c>
      <c r="BG281" s="5">
        <v>4</v>
      </c>
      <c r="BH281" s="21">
        <v>2.8</v>
      </c>
      <c r="BI281" s="21">
        <v>3.4</v>
      </c>
      <c r="BJ281" s="21">
        <f t="shared" si="42"/>
        <v>0.60000000000000009</v>
      </c>
      <c r="BK281" s="21" t="str">
        <f t="shared" si="43"/>
        <v>Y</v>
      </c>
      <c r="BL281" s="10">
        <v>4</v>
      </c>
      <c r="BM281" s="5">
        <v>5</v>
      </c>
      <c r="BN281" s="10">
        <v>4</v>
      </c>
      <c r="BO281" s="5">
        <v>4</v>
      </c>
      <c r="BP281" s="10">
        <v>4</v>
      </c>
      <c r="BQ281" s="5">
        <v>5</v>
      </c>
      <c r="BR281" s="10">
        <v>5</v>
      </c>
      <c r="BS281" s="5">
        <v>5</v>
      </c>
      <c r="BT281" s="10">
        <v>4</v>
      </c>
      <c r="BU281" s="5">
        <v>5</v>
      </c>
      <c r="BV281" s="10">
        <v>5</v>
      </c>
      <c r="BW281" s="5">
        <v>5</v>
      </c>
      <c r="BX281" s="10">
        <v>5</v>
      </c>
      <c r="BY281" s="5">
        <v>5</v>
      </c>
      <c r="BZ281" s="10">
        <v>4</v>
      </c>
      <c r="CA281" s="5">
        <v>4</v>
      </c>
      <c r="CB281" s="10">
        <v>5</v>
      </c>
      <c r="CC281" s="5">
        <v>5</v>
      </c>
      <c r="CD281" s="10">
        <v>4</v>
      </c>
      <c r="CE281" s="5">
        <v>4</v>
      </c>
      <c r="CF281" s="21">
        <v>4.4000000000000004</v>
      </c>
      <c r="CG281" s="21">
        <v>4.7</v>
      </c>
      <c r="CH281" s="21">
        <f t="shared" si="44"/>
        <v>0.29999999999999982</v>
      </c>
      <c r="CI281" s="21" t="str">
        <f t="shared" si="45"/>
        <v>Y</v>
      </c>
      <c r="CJ281" s="10">
        <v>4</v>
      </c>
      <c r="CK281" s="5">
        <v>4</v>
      </c>
      <c r="CL281" s="10">
        <v>3</v>
      </c>
      <c r="CM281" s="5">
        <v>4</v>
      </c>
      <c r="CN281" s="10">
        <v>4</v>
      </c>
      <c r="CO281" s="5">
        <v>5</v>
      </c>
      <c r="CP281" s="10">
        <v>5</v>
      </c>
      <c r="CQ281" s="5">
        <v>5</v>
      </c>
      <c r="CR281" s="21">
        <v>4</v>
      </c>
      <c r="CS281" s="21">
        <v>4.5</v>
      </c>
      <c r="CT281" s="21">
        <f t="shared" si="46"/>
        <v>0.5</v>
      </c>
      <c r="CU281" s="21" t="str">
        <f t="shared" si="47"/>
        <v>Y</v>
      </c>
      <c r="CV281" s="10">
        <v>5</v>
      </c>
      <c r="CW281" s="5">
        <v>5</v>
      </c>
      <c r="CX281" s="10">
        <v>5</v>
      </c>
      <c r="CY281" s="5">
        <v>5</v>
      </c>
      <c r="CZ281" s="10">
        <v>2</v>
      </c>
      <c r="DA281" s="5">
        <v>5</v>
      </c>
      <c r="DB281" s="10">
        <v>2</v>
      </c>
      <c r="DC281" s="5">
        <v>2</v>
      </c>
      <c r="DD281" s="21">
        <v>3.5</v>
      </c>
      <c r="DE281" s="21">
        <v>4.5</v>
      </c>
      <c r="DF281" s="21">
        <f t="shared" si="48"/>
        <v>1</v>
      </c>
      <c r="DG281" s="21" t="str">
        <f t="shared" si="49"/>
        <v>Y</v>
      </c>
      <c r="DH281">
        <v>462</v>
      </c>
      <c r="DI281" s="3">
        <v>44437.148611111108</v>
      </c>
    </row>
    <row r="282" spans="1:113" x14ac:dyDescent="0.35">
      <c r="A282" s="5" t="s">
        <v>1247</v>
      </c>
      <c r="B282" t="s">
        <v>342</v>
      </c>
      <c r="C282" t="s">
        <v>705</v>
      </c>
      <c r="D282" t="s">
        <v>63</v>
      </c>
      <c r="E282" s="6" t="s">
        <v>58</v>
      </c>
      <c r="F282" s="6" t="s">
        <v>73</v>
      </c>
      <c r="G282" s="6" t="s">
        <v>58</v>
      </c>
      <c r="H282" s="6" t="s">
        <v>116</v>
      </c>
      <c r="I282" s="6" t="s">
        <v>968</v>
      </c>
      <c r="J282" s="10">
        <v>7</v>
      </c>
      <c r="K282" s="5">
        <v>5</v>
      </c>
      <c r="L282" s="5">
        <v>5</v>
      </c>
      <c r="M282" s="5">
        <v>5</v>
      </c>
      <c r="N282" s="10">
        <v>3</v>
      </c>
      <c r="O282" s="5">
        <v>5</v>
      </c>
      <c r="P282" s="10">
        <v>5</v>
      </c>
      <c r="Q282" s="5">
        <v>5</v>
      </c>
      <c r="R282" s="10">
        <v>5</v>
      </c>
      <c r="S282" s="5">
        <v>5</v>
      </c>
      <c r="T282" s="10">
        <v>4</v>
      </c>
      <c r="U282" s="5">
        <v>3</v>
      </c>
      <c r="V282" s="10">
        <v>4</v>
      </c>
      <c r="W282" s="5">
        <v>3</v>
      </c>
      <c r="X282" s="10">
        <v>4</v>
      </c>
      <c r="Y282" s="5">
        <v>4</v>
      </c>
      <c r="Z282" s="10">
        <v>5</v>
      </c>
      <c r="AA282" s="5">
        <v>5</v>
      </c>
      <c r="AB282" s="10">
        <v>4</v>
      </c>
      <c r="AC282" s="5">
        <v>3</v>
      </c>
      <c r="AD282" s="10">
        <v>4</v>
      </c>
      <c r="AE282" s="5">
        <v>4</v>
      </c>
      <c r="AF282" s="10">
        <v>3</v>
      </c>
      <c r="AG282" s="5">
        <v>2</v>
      </c>
      <c r="AH282" s="10">
        <v>2</v>
      </c>
      <c r="AI282" s="5">
        <v>3</v>
      </c>
      <c r="AJ282" s="10">
        <v>5</v>
      </c>
      <c r="AK282" s="5">
        <v>5</v>
      </c>
      <c r="AL282" s="10">
        <v>5</v>
      </c>
      <c r="AM282" s="5">
        <v>5</v>
      </c>
      <c r="AN282" s="10">
        <v>5</v>
      </c>
      <c r="AO282" s="5">
        <v>5</v>
      </c>
      <c r="AP282" s="10">
        <v>5</v>
      </c>
      <c r="AQ282" s="5">
        <v>5</v>
      </c>
      <c r="AR282" s="10">
        <v>5</v>
      </c>
      <c r="AS282" s="5">
        <v>5</v>
      </c>
      <c r="AT282" s="21">
        <v>4.25</v>
      </c>
      <c r="AU282" s="21">
        <v>4.1875</v>
      </c>
      <c r="AV282" s="21">
        <f t="shared" si="40"/>
        <v>-6.25E-2</v>
      </c>
      <c r="AW282" s="21" t="str">
        <f t="shared" si="41"/>
        <v>N</v>
      </c>
      <c r="AX282" s="10">
        <v>3</v>
      </c>
      <c r="AY282" s="5">
        <v>1</v>
      </c>
      <c r="AZ282" s="10">
        <v>3</v>
      </c>
      <c r="BA282" s="5">
        <v>3</v>
      </c>
      <c r="BB282" s="10">
        <v>3</v>
      </c>
      <c r="BC282" s="5">
        <v>2</v>
      </c>
      <c r="BD282" s="10">
        <v>2</v>
      </c>
      <c r="BE282" s="5">
        <v>2</v>
      </c>
      <c r="BF282" s="10">
        <v>4</v>
      </c>
      <c r="BG282" s="5">
        <v>4</v>
      </c>
      <c r="BH282" s="21">
        <v>3</v>
      </c>
      <c r="BI282" s="21">
        <v>2.4</v>
      </c>
      <c r="BJ282" s="21">
        <f t="shared" si="42"/>
        <v>-0.60000000000000009</v>
      </c>
      <c r="BK282" s="21" t="str">
        <f t="shared" si="43"/>
        <v>N</v>
      </c>
      <c r="BL282" s="10">
        <v>4</v>
      </c>
      <c r="BM282" s="5">
        <v>4</v>
      </c>
      <c r="BN282" s="10">
        <v>5</v>
      </c>
      <c r="BO282" s="5">
        <v>5</v>
      </c>
      <c r="BP282" s="10">
        <v>4</v>
      </c>
      <c r="BQ282" s="5">
        <v>4</v>
      </c>
      <c r="BR282" s="10">
        <v>4</v>
      </c>
      <c r="BS282" s="5">
        <v>5</v>
      </c>
      <c r="BT282" s="10">
        <v>5</v>
      </c>
      <c r="BU282" s="5">
        <v>5</v>
      </c>
      <c r="BV282" s="10">
        <v>5</v>
      </c>
      <c r="BW282" s="5">
        <v>5</v>
      </c>
      <c r="BX282" s="10">
        <v>4</v>
      </c>
      <c r="BY282" s="5">
        <v>5</v>
      </c>
      <c r="BZ282" s="10">
        <v>5</v>
      </c>
      <c r="CA282" s="5">
        <v>5</v>
      </c>
      <c r="CB282" s="10">
        <v>5</v>
      </c>
      <c r="CC282" s="5">
        <v>5</v>
      </c>
      <c r="CD282" s="10">
        <v>3</v>
      </c>
      <c r="CE282" s="5">
        <v>5</v>
      </c>
      <c r="CF282" s="21">
        <v>4.4000000000000004</v>
      </c>
      <c r="CG282" s="21">
        <v>4.5999999999999996</v>
      </c>
      <c r="CH282" s="21">
        <f t="shared" si="44"/>
        <v>0.19999999999999929</v>
      </c>
      <c r="CI282" s="21" t="str">
        <f t="shared" si="45"/>
        <v>Y</v>
      </c>
      <c r="CJ282" s="10">
        <v>4</v>
      </c>
      <c r="CK282" s="5">
        <v>5</v>
      </c>
      <c r="CL282" s="10">
        <v>4</v>
      </c>
      <c r="CM282" s="5">
        <v>3</v>
      </c>
      <c r="CN282" s="10">
        <v>4</v>
      </c>
      <c r="CO282" s="5">
        <v>4</v>
      </c>
      <c r="CP282" s="10">
        <v>5</v>
      </c>
      <c r="CQ282" s="5">
        <v>5</v>
      </c>
      <c r="CR282" s="21">
        <v>4.25</v>
      </c>
      <c r="CS282" s="21">
        <v>4.25</v>
      </c>
      <c r="CT282" s="21">
        <f t="shared" si="46"/>
        <v>0</v>
      </c>
      <c r="CU282" s="21" t="str">
        <f t="shared" si="47"/>
        <v>N</v>
      </c>
      <c r="CV282" s="10">
        <v>3</v>
      </c>
      <c r="CW282" s="5">
        <v>3</v>
      </c>
      <c r="CX282" s="10">
        <v>3</v>
      </c>
      <c r="CY282" s="5">
        <v>4</v>
      </c>
      <c r="CZ282" s="10">
        <v>3</v>
      </c>
      <c r="DA282" s="5">
        <v>4</v>
      </c>
      <c r="DB282" s="10">
        <v>2</v>
      </c>
      <c r="DC282" s="5">
        <v>3</v>
      </c>
      <c r="DD282" s="21">
        <v>2.75</v>
      </c>
      <c r="DE282" s="21">
        <v>3.5</v>
      </c>
      <c r="DF282" s="21">
        <f t="shared" si="48"/>
        <v>0.75</v>
      </c>
      <c r="DG282" s="21" t="str">
        <f t="shared" si="49"/>
        <v>Y</v>
      </c>
      <c r="DH282">
        <v>434</v>
      </c>
      <c r="DI282" s="3">
        <v>44436.695833333331</v>
      </c>
    </row>
    <row r="283" spans="1:113" x14ac:dyDescent="0.35">
      <c r="A283" s="5" t="s">
        <v>1248</v>
      </c>
      <c r="B283" t="s">
        <v>342</v>
      </c>
      <c r="C283" t="s">
        <v>705</v>
      </c>
      <c r="D283" t="s">
        <v>63</v>
      </c>
      <c r="E283" s="6" t="s">
        <v>52</v>
      </c>
      <c r="F283" s="6" t="s">
        <v>77</v>
      </c>
      <c r="G283" s="6" t="s">
        <v>58</v>
      </c>
      <c r="H283" s="6" t="s">
        <v>59</v>
      </c>
      <c r="I283" s="6" t="s">
        <v>968</v>
      </c>
      <c r="J283" s="10">
        <v>8</v>
      </c>
      <c r="K283" s="5">
        <v>5</v>
      </c>
      <c r="L283" s="5">
        <v>5</v>
      </c>
      <c r="M283" s="5">
        <v>5</v>
      </c>
      <c r="N283" s="10">
        <v>4</v>
      </c>
      <c r="O283" s="5">
        <v>4</v>
      </c>
      <c r="P283" s="10">
        <v>5</v>
      </c>
      <c r="Q283" s="5">
        <v>5</v>
      </c>
      <c r="R283" s="10">
        <v>5</v>
      </c>
      <c r="S283" s="5">
        <v>5</v>
      </c>
      <c r="T283" s="10">
        <v>3</v>
      </c>
      <c r="U283" s="5">
        <v>3</v>
      </c>
      <c r="V283" s="10">
        <v>4</v>
      </c>
      <c r="W283" s="5">
        <v>2</v>
      </c>
      <c r="X283" s="10">
        <v>3</v>
      </c>
      <c r="Y283" s="5">
        <v>4</v>
      </c>
      <c r="Z283" s="10">
        <v>5</v>
      </c>
      <c r="AA283" s="5">
        <v>5</v>
      </c>
      <c r="AB283" s="10">
        <v>3</v>
      </c>
      <c r="AC283" s="5">
        <v>3</v>
      </c>
      <c r="AD283" s="10">
        <v>3</v>
      </c>
      <c r="AE283" s="5">
        <v>3</v>
      </c>
      <c r="AF283" s="10">
        <v>4</v>
      </c>
      <c r="AG283" s="5">
        <v>5</v>
      </c>
      <c r="AH283" s="10">
        <v>4</v>
      </c>
      <c r="AI283" s="5">
        <v>5</v>
      </c>
      <c r="AJ283" s="10">
        <v>4</v>
      </c>
      <c r="AK283" s="5">
        <v>4</v>
      </c>
      <c r="AL283" s="10">
        <v>5</v>
      </c>
      <c r="AM283" s="5">
        <v>5</v>
      </c>
      <c r="AN283" s="10">
        <v>5</v>
      </c>
      <c r="AO283" s="5">
        <v>1</v>
      </c>
      <c r="AP283" s="10">
        <v>5</v>
      </c>
      <c r="AQ283" s="5">
        <v>4</v>
      </c>
      <c r="AR283" s="10">
        <v>5</v>
      </c>
      <c r="AS283" s="5">
        <v>4</v>
      </c>
      <c r="AT283" s="21">
        <v>4.1875</v>
      </c>
      <c r="AU283" s="21">
        <v>3.875</v>
      </c>
      <c r="AV283" s="21">
        <f t="shared" si="40"/>
        <v>-0.3125</v>
      </c>
      <c r="AW283" s="21" t="str">
        <f t="shared" si="41"/>
        <v>N</v>
      </c>
      <c r="AX283" s="10">
        <v>3</v>
      </c>
      <c r="AY283" s="5">
        <v>3</v>
      </c>
      <c r="AZ283" s="10">
        <v>3</v>
      </c>
      <c r="BA283" s="5">
        <v>3</v>
      </c>
      <c r="BB283" s="10">
        <v>3</v>
      </c>
      <c r="BC283" s="5">
        <v>3</v>
      </c>
      <c r="BD283" s="10">
        <v>3</v>
      </c>
      <c r="BE283" s="5">
        <v>2</v>
      </c>
      <c r="BF283" s="10">
        <v>4</v>
      </c>
      <c r="BG283" s="5">
        <v>5</v>
      </c>
      <c r="BH283" s="21">
        <v>3.2</v>
      </c>
      <c r="BI283" s="21">
        <v>3.2</v>
      </c>
      <c r="BJ283" s="21">
        <f t="shared" si="42"/>
        <v>0</v>
      </c>
      <c r="BK283" s="21" t="str">
        <f t="shared" si="43"/>
        <v>N</v>
      </c>
      <c r="BL283" s="10">
        <v>5</v>
      </c>
      <c r="BM283" s="5">
        <v>5</v>
      </c>
      <c r="BN283" s="10">
        <v>3</v>
      </c>
      <c r="BO283" s="5">
        <v>4</v>
      </c>
      <c r="BP283" s="10">
        <v>4</v>
      </c>
      <c r="BQ283" s="5">
        <v>5</v>
      </c>
      <c r="BR283" s="10">
        <v>3</v>
      </c>
      <c r="BS283" s="5">
        <v>4</v>
      </c>
      <c r="BT283" s="10">
        <v>3</v>
      </c>
      <c r="BU283" s="5">
        <v>4</v>
      </c>
      <c r="BV283" s="10">
        <v>4</v>
      </c>
      <c r="BW283" s="5">
        <v>5</v>
      </c>
      <c r="BX283" s="10">
        <v>4</v>
      </c>
      <c r="BY283" s="5">
        <v>5</v>
      </c>
      <c r="BZ283" s="10">
        <v>4</v>
      </c>
      <c r="CA283" s="5">
        <v>5</v>
      </c>
      <c r="CB283" s="10">
        <v>4</v>
      </c>
      <c r="CC283" s="5">
        <v>5</v>
      </c>
      <c r="CD283" s="10">
        <v>3</v>
      </c>
      <c r="CE283" s="5">
        <v>4</v>
      </c>
      <c r="CF283" s="21">
        <v>3.7</v>
      </c>
      <c r="CG283" s="21">
        <v>4.5</v>
      </c>
      <c r="CH283" s="21">
        <f t="shared" si="44"/>
        <v>0.79999999999999982</v>
      </c>
      <c r="CI283" s="21" t="str">
        <f t="shared" si="45"/>
        <v>Y</v>
      </c>
      <c r="CJ283" s="10">
        <v>4</v>
      </c>
      <c r="CK283" s="5">
        <v>5</v>
      </c>
      <c r="CL283" s="10">
        <v>3</v>
      </c>
      <c r="CM283" s="5">
        <v>4</v>
      </c>
      <c r="CN283" s="10">
        <v>3</v>
      </c>
      <c r="CO283" s="5">
        <v>5</v>
      </c>
      <c r="CP283" s="10">
        <v>4</v>
      </c>
      <c r="CQ283" s="5">
        <v>5</v>
      </c>
      <c r="CR283" s="21">
        <v>3.5</v>
      </c>
      <c r="CS283" s="21">
        <v>4.75</v>
      </c>
      <c r="CT283" s="21">
        <f t="shared" si="46"/>
        <v>1.25</v>
      </c>
      <c r="CU283" s="21" t="str">
        <f t="shared" si="47"/>
        <v>Y</v>
      </c>
      <c r="CV283" s="10">
        <v>2</v>
      </c>
      <c r="CW283" s="5">
        <v>2</v>
      </c>
      <c r="CX283" s="10">
        <v>2</v>
      </c>
      <c r="CY283" s="5">
        <v>3</v>
      </c>
      <c r="CZ283" s="10">
        <v>2</v>
      </c>
      <c r="DA283" s="5">
        <v>2</v>
      </c>
      <c r="DB283" s="10">
        <v>3</v>
      </c>
      <c r="DC283" s="5">
        <v>3</v>
      </c>
      <c r="DD283" s="21">
        <v>2.25</v>
      </c>
      <c r="DE283" s="21">
        <v>2.75</v>
      </c>
      <c r="DF283" s="21">
        <f t="shared" si="48"/>
        <v>0.5</v>
      </c>
      <c r="DG283" s="21" t="str">
        <f t="shared" si="49"/>
        <v>Y</v>
      </c>
      <c r="DH283">
        <v>424</v>
      </c>
      <c r="DI283" s="3">
        <v>44436.646527777775</v>
      </c>
    </row>
    <row r="284" spans="1:113" x14ac:dyDescent="0.35">
      <c r="A284" s="5" t="s">
        <v>1249</v>
      </c>
      <c r="B284" t="s">
        <v>342</v>
      </c>
      <c r="C284" t="s">
        <v>702</v>
      </c>
      <c r="D284" t="s">
        <v>56</v>
      </c>
      <c r="E284" s="6" t="s">
        <v>58</v>
      </c>
      <c r="F284" s="6" t="s">
        <v>73</v>
      </c>
      <c r="G284" s="6" t="s">
        <v>58</v>
      </c>
      <c r="H284" s="6" t="s">
        <v>74</v>
      </c>
      <c r="I284" s="6" t="s">
        <v>968</v>
      </c>
      <c r="J284" s="10">
        <v>3</v>
      </c>
      <c r="K284" s="5">
        <v>5</v>
      </c>
      <c r="L284" s="5">
        <v>5</v>
      </c>
      <c r="M284" s="5">
        <v>5</v>
      </c>
      <c r="N284" s="10">
        <v>5</v>
      </c>
      <c r="O284" s="5">
        <v>5</v>
      </c>
      <c r="P284" s="10">
        <v>5</v>
      </c>
      <c r="Q284" s="5">
        <v>5</v>
      </c>
      <c r="R284" s="10">
        <v>5</v>
      </c>
      <c r="S284" s="5">
        <v>5</v>
      </c>
      <c r="T284" s="10">
        <v>4</v>
      </c>
      <c r="U284" s="5">
        <v>4</v>
      </c>
      <c r="V284" s="10">
        <v>5</v>
      </c>
      <c r="W284" s="5">
        <v>4</v>
      </c>
      <c r="X284" s="10">
        <v>4</v>
      </c>
      <c r="Y284" s="5">
        <v>4</v>
      </c>
      <c r="Z284" s="10">
        <v>5</v>
      </c>
      <c r="AA284" s="5">
        <v>5</v>
      </c>
      <c r="AB284" s="10">
        <v>5</v>
      </c>
      <c r="AC284" s="5">
        <v>5</v>
      </c>
      <c r="AD284" s="10">
        <v>3</v>
      </c>
      <c r="AE284" s="5">
        <v>4</v>
      </c>
      <c r="AF284" s="10">
        <v>4</v>
      </c>
      <c r="AG284" s="5">
        <v>5</v>
      </c>
      <c r="AH284" s="10">
        <v>3</v>
      </c>
      <c r="AI284" s="5">
        <v>4</v>
      </c>
      <c r="AJ284" s="10">
        <v>5</v>
      </c>
      <c r="AK284" s="5">
        <v>5</v>
      </c>
      <c r="AL284" s="10">
        <v>5</v>
      </c>
      <c r="AM284" s="5">
        <v>5</v>
      </c>
      <c r="AN284" s="10">
        <v>5</v>
      </c>
      <c r="AO284" s="5">
        <v>4</v>
      </c>
      <c r="AP284" s="10">
        <v>5</v>
      </c>
      <c r="AQ284" s="5">
        <v>4</v>
      </c>
      <c r="AR284" s="10">
        <v>4</v>
      </c>
      <c r="AS284" s="5">
        <v>4</v>
      </c>
      <c r="AT284" s="21">
        <v>4.5</v>
      </c>
      <c r="AU284" s="21">
        <v>4.5</v>
      </c>
      <c r="AV284" s="21">
        <f t="shared" si="40"/>
        <v>0</v>
      </c>
      <c r="AW284" s="21" t="str">
        <f t="shared" si="41"/>
        <v>N</v>
      </c>
      <c r="AX284" s="10">
        <v>5</v>
      </c>
      <c r="AY284" s="5">
        <v>5</v>
      </c>
      <c r="AZ284" s="10">
        <v>4</v>
      </c>
      <c r="BA284" s="5">
        <v>5</v>
      </c>
      <c r="BB284" s="10">
        <v>4</v>
      </c>
      <c r="BC284" s="5">
        <v>4</v>
      </c>
      <c r="BD284" s="10">
        <v>3</v>
      </c>
      <c r="BE284" s="5">
        <v>2</v>
      </c>
      <c r="BF284" s="10">
        <v>4</v>
      </c>
      <c r="BG284" s="5">
        <v>4</v>
      </c>
      <c r="BH284" s="21">
        <v>4</v>
      </c>
      <c r="BI284" s="21">
        <v>4</v>
      </c>
      <c r="BJ284" s="21">
        <f t="shared" si="42"/>
        <v>0</v>
      </c>
      <c r="BK284" s="21" t="str">
        <f t="shared" si="43"/>
        <v>N</v>
      </c>
      <c r="BL284" s="10">
        <v>4</v>
      </c>
      <c r="BM284" s="5">
        <v>4</v>
      </c>
      <c r="BN284" s="10">
        <v>4</v>
      </c>
      <c r="BO284" s="5">
        <v>4</v>
      </c>
      <c r="BP284" s="10">
        <v>4</v>
      </c>
      <c r="BQ284" s="5">
        <v>4</v>
      </c>
      <c r="BR284" s="10">
        <v>5</v>
      </c>
      <c r="BS284" s="5">
        <v>5</v>
      </c>
      <c r="BT284" s="10">
        <v>4</v>
      </c>
      <c r="BU284" s="5">
        <v>1</v>
      </c>
      <c r="BV284" s="10">
        <v>4</v>
      </c>
      <c r="BW284" s="5">
        <v>4</v>
      </c>
      <c r="BX284" s="10">
        <v>4</v>
      </c>
      <c r="BY284" s="5">
        <v>4</v>
      </c>
      <c r="BZ284" s="10">
        <v>4</v>
      </c>
      <c r="CA284" s="5">
        <v>4</v>
      </c>
      <c r="CB284" s="10">
        <v>4</v>
      </c>
      <c r="CC284" s="5">
        <v>4</v>
      </c>
      <c r="CD284" s="10">
        <v>4</v>
      </c>
      <c r="CE284" s="5">
        <v>4</v>
      </c>
      <c r="CF284" s="21">
        <v>4.0999999999999996</v>
      </c>
      <c r="CG284" s="21">
        <v>3.8</v>
      </c>
      <c r="CH284" s="21">
        <f t="shared" si="44"/>
        <v>-0.29999999999999982</v>
      </c>
      <c r="CI284" s="21" t="str">
        <f t="shared" si="45"/>
        <v>N</v>
      </c>
      <c r="CJ284" s="10">
        <v>4</v>
      </c>
      <c r="CK284" s="5">
        <v>4</v>
      </c>
      <c r="CL284" s="10">
        <v>5</v>
      </c>
      <c r="CM284" s="5">
        <v>5</v>
      </c>
      <c r="CN284" s="10">
        <v>4</v>
      </c>
      <c r="CO284" s="5">
        <v>4</v>
      </c>
      <c r="CP284" s="10">
        <v>5</v>
      </c>
      <c r="CQ284" s="5">
        <v>4</v>
      </c>
      <c r="CR284" s="21">
        <v>4.5</v>
      </c>
      <c r="CS284" s="21">
        <v>4.25</v>
      </c>
      <c r="CT284" s="21">
        <f t="shared" si="46"/>
        <v>-0.25</v>
      </c>
      <c r="CU284" s="21" t="str">
        <f t="shared" si="47"/>
        <v>N</v>
      </c>
      <c r="CV284" s="10">
        <v>3</v>
      </c>
      <c r="CW284" s="5">
        <v>4</v>
      </c>
      <c r="CX284" s="10">
        <v>5</v>
      </c>
      <c r="CY284" s="5">
        <v>5</v>
      </c>
      <c r="CZ284" s="10">
        <v>5</v>
      </c>
      <c r="DA284" s="5">
        <v>5</v>
      </c>
      <c r="DB284" s="10">
        <v>4</v>
      </c>
      <c r="DC284" s="5">
        <v>4</v>
      </c>
      <c r="DD284" s="21">
        <v>4.25</v>
      </c>
      <c r="DE284" s="21">
        <v>4.5</v>
      </c>
      <c r="DF284" s="21">
        <f t="shared" si="48"/>
        <v>0.25</v>
      </c>
      <c r="DG284" s="21" t="str">
        <f t="shared" si="49"/>
        <v>Y</v>
      </c>
      <c r="DH284">
        <v>423</v>
      </c>
      <c r="DI284" s="3">
        <v>44436.64166666667</v>
      </c>
    </row>
    <row r="285" spans="1:113" x14ac:dyDescent="0.35">
      <c r="A285" s="5" t="s">
        <v>1250</v>
      </c>
      <c r="B285" t="s">
        <v>342</v>
      </c>
      <c r="C285" t="s">
        <v>705</v>
      </c>
      <c r="D285" t="s">
        <v>63</v>
      </c>
      <c r="E285" s="6" t="s">
        <v>52</v>
      </c>
      <c r="F285" s="6" t="s">
        <v>77</v>
      </c>
      <c r="G285" s="6" t="s">
        <v>58</v>
      </c>
      <c r="H285" s="6" t="s">
        <v>59</v>
      </c>
      <c r="I285" s="6" t="s">
        <v>968</v>
      </c>
      <c r="J285" s="10">
        <v>4</v>
      </c>
      <c r="K285" s="5">
        <v>5</v>
      </c>
      <c r="L285" s="5">
        <v>5</v>
      </c>
      <c r="M285" s="5">
        <v>5</v>
      </c>
      <c r="N285" s="10">
        <v>2</v>
      </c>
      <c r="O285" s="5">
        <v>3</v>
      </c>
      <c r="P285" s="10">
        <v>4</v>
      </c>
      <c r="Q285" s="5">
        <v>5</v>
      </c>
      <c r="R285" s="10">
        <v>4</v>
      </c>
      <c r="S285" s="5">
        <v>4</v>
      </c>
      <c r="T285" s="10">
        <v>2</v>
      </c>
      <c r="U285" s="5">
        <v>3</v>
      </c>
      <c r="V285" s="10">
        <v>5</v>
      </c>
      <c r="W285" s="5">
        <v>5</v>
      </c>
      <c r="X285" s="10">
        <v>4</v>
      </c>
      <c r="Y285" s="5">
        <v>2</v>
      </c>
      <c r="Z285" s="10">
        <v>5</v>
      </c>
      <c r="AA285" s="5">
        <v>5</v>
      </c>
      <c r="AB285" s="10">
        <v>2</v>
      </c>
      <c r="AC285" s="5">
        <v>2</v>
      </c>
      <c r="AD285" s="10">
        <v>5</v>
      </c>
      <c r="AE285" s="5">
        <v>5</v>
      </c>
      <c r="AF285" s="10">
        <v>2</v>
      </c>
      <c r="AG285" s="5">
        <v>2</v>
      </c>
      <c r="AH285" s="10">
        <v>4</v>
      </c>
      <c r="AI285" s="5">
        <v>4</v>
      </c>
      <c r="AJ285" s="10">
        <v>5</v>
      </c>
      <c r="AK285" s="5">
        <v>5</v>
      </c>
      <c r="AL285" s="10">
        <v>5</v>
      </c>
      <c r="AM285" s="5">
        <v>5</v>
      </c>
      <c r="AN285" s="10">
        <v>4</v>
      </c>
      <c r="AO285" s="5">
        <v>5</v>
      </c>
      <c r="AP285" s="10">
        <v>5</v>
      </c>
      <c r="AQ285" s="5">
        <v>5</v>
      </c>
      <c r="AR285" s="10">
        <v>4</v>
      </c>
      <c r="AS285" s="5">
        <v>5</v>
      </c>
      <c r="AT285" s="21">
        <v>3.875</v>
      </c>
      <c r="AU285" s="21">
        <v>4.0625</v>
      </c>
      <c r="AV285" s="21">
        <f t="shared" si="40"/>
        <v>0.1875</v>
      </c>
      <c r="AW285" s="21" t="str">
        <f t="shared" si="41"/>
        <v>Y</v>
      </c>
      <c r="AX285" s="10">
        <v>2</v>
      </c>
      <c r="AY285" s="5">
        <v>2</v>
      </c>
      <c r="AZ285" s="10">
        <v>4</v>
      </c>
      <c r="BA285" s="5">
        <v>5</v>
      </c>
      <c r="BB285" s="10">
        <v>3</v>
      </c>
      <c r="BC285" s="5">
        <v>2</v>
      </c>
      <c r="BD285" s="10">
        <v>4</v>
      </c>
      <c r="BE285" s="5">
        <v>2</v>
      </c>
      <c r="BF285" s="10">
        <v>2</v>
      </c>
      <c r="BG285" s="5">
        <v>3</v>
      </c>
      <c r="BH285" s="21">
        <v>3</v>
      </c>
      <c r="BI285" s="21">
        <v>2.8</v>
      </c>
      <c r="BJ285" s="21">
        <f t="shared" si="42"/>
        <v>-0.20000000000000018</v>
      </c>
      <c r="BK285" s="21" t="str">
        <f t="shared" si="43"/>
        <v>N</v>
      </c>
      <c r="BL285" s="10">
        <v>5</v>
      </c>
      <c r="BM285" s="5">
        <v>5</v>
      </c>
      <c r="BN285" s="10">
        <v>4</v>
      </c>
      <c r="BO285" s="5">
        <v>5</v>
      </c>
      <c r="BP285" s="10">
        <v>2</v>
      </c>
      <c r="BQ285" s="5">
        <v>2</v>
      </c>
      <c r="BR285" s="10">
        <v>2</v>
      </c>
      <c r="BS285" s="5">
        <v>1</v>
      </c>
      <c r="BT285" s="10">
        <v>4</v>
      </c>
      <c r="BU285" s="5">
        <v>5</v>
      </c>
      <c r="BV285" s="10">
        <v>5</v>
      </c>
      <c r="BW285" s="5">
        <v>5</v>
      </c>
      <c r="BX285" s="10">
        <v>5</v>
      </c>
      <c r="BY285" s="5">
        <v>5</v>
      </c>
      <c r="BZ285" s="10">
        <v>5</v>
      </c>
      <c r="CA285" s="5">
        <v>5</v>
      </c>
      <c r="CB285" s="10">
        <v>5</v>
      </c>
      <c r="CC285" s="5">
        <v>5</v>
      </c>
      <c r="CD285" s="10">
        <v>5</v>
      </c>
      <c r="CE285" s="5">
        <v>5</v>
      </c>
      <c r="CF285" s="21">
        <v>4.2</v>
      </c>
      <c r="CG285" s="21">
        <v>4.3</v>
      </c>
      <c r="CH285" s="21">
        <f t="shared" si="44"/>
        <v>9.9999999999999645E-2</v>
      </c>
      <c r="CI285" s="21" t="str">
        <f t="shared" si="45"/>
        <v>Y</v>
      </c>
      <c r="CJ285" s="10">
        <v>4</v>
      </c>
      <c r="CK285" s="5">
        <v>5</v>
      </c>
      <c r="CL285" s="10">
        <v>4</v>
      </c>
      <c r="CM285" s="5">
        <v>3</v>
      </c>
      <c r="CN285" s="10">
        <v>4</v>
      </c>
      <c r="CO285" s="5">
        <v>5</v>
      </c>
      <c r="CP285" s="10">
        <v>5</v>
      </c>
      <c r="CQ285" s="5">
        <v>5</v>
      </c>
      <c r="CR285" s="21">
        <v>4.25</v>
      </c>
      <c r="CS285" s="21">
        <v>4.5</v>
      </c>
      <c r="CT285" s="21">
        <f t="shared" si="46"/>
        <v>0.25</v>
      </c>
      <c r="CU285" s="21" t="str">
        <f t="shared" si="47"/>
        <v>Y</v>
      </c>
      <c r="CV285" s="10">
        <v>4</v>
      </c>
      <c r="CW285" s="5">
        <v>5</v>
      </c>
      <c r="CX285" s="10">
        <v>3</v>
      </c>
      <c r="CY285" s="5">
        <v>4</v>
      </c>
      <c r="CZ285" s="10">
        <v>2</v>
      </c>
      <c r="DA285" s="5">
        <v>3</v>
      </c>
      <c r="DB285" s="10">
        <v>4</v>
      </c>
      <c r="DC285" s="5">
        <v>4</v>
      </c>
      <c r="DD285" s="21">
        <v>3.25</v>
      </c>
      <c r="DE285" s="21">
        <v>4</v>
      </c>
      <c r="DF285" s="21">
        <f t="shared" si="48"/>
        <v>0.75</v>
      </c>
      <c r="DG285" s="21" t="str">
        <f t="shared" si="49"/>
        <v>Y</v>
      </c>
      <c r="DH285">
        <v>413</v>
      </c>
      <c r="DI285" s="3">
        <v>44436.568749999999</v>
      </c>
    </row>
    <row r="286" spans="1:113" x14ac:dyDescent="0.35">
      <c r="A286" s="5" t="s">
        <v>1251</v>
      </c>
      <c r="B286" t="s">
        <v>342</v>
      </c>
      <c r="C286" t="s">
        <v>705</v>
      </c>
      <c r="D286" t="s">
        <v>63</v>
      </c>
      <c r="E286" s="6" t="s">
        <v>58</v>
      </c>
      <c r="F286" s="6" t="s">
        <v>73</v>
      </c>
      <c r="G286" s="6" t="s">
        <v>58</v>
      </c>
      <c r="H286" s="6" t="s">
        <v>59</v>
      </c>
      <c r="I286" s="6" t="s">
        <v>968</v>
      </c>
      <c r="J286" s="10">
        <v>8</v>
      </c>
      <c r="K286" s="5">
        <v>5</v>
      </c>
      <c r="L286" s="5">
        <v>5</v>
      </c>
      <c r="M286" s="5">
        <v>3</v>
      </c>
      <c r="N286" s="10">
        <v>4</v>
      </c>
      <c r="O286" s="5">
        <v>5</v>
      </c>
      <c r="P286" s="10">
        <v>4</v>
      </c>
      <c r="Q286" s="5">
        <v>5</v>
      </c>
      <c r="R286" s="10">
        <v>4</v>
      </c>
      <c r="S286" s="5">
        <v>5</v>
      </c>
      <c r="T286" s="10">
        <v>4</v>
      </c>
      <c r="U286" s="5">
        <v>5</v>
      </c>
      <c r="V286" s="10">
        <v>5</v>
      </c>
      <c r="W286" s="5">
        <v>5</v>
      </c>
      <c r="X286" s="10">
        <v>5</v>
      </c>
      <c r="Y286" s="5">
        <v>5</v>
      </c>
      <c r="Z286" s="10">
        <v>5</v>
      </c>
      <c r="AA286" s="5">
        <v>5</v>
      </c>
      <c r="AB286" s="10">
        <v>4</v>
      </c>
      <c r="AC286" s="5">
        <v>5</v>
      </c>
      <c r="AD286" s="10">
        <v>4</v>
      </c>
      <c r="AE286" s="5">
        <v>4</v>
      </c>
      <c r="AF286" s="10">
        <v>5</v>
      </c>
      <c r="AG286" s="5">
        <v>5</v>
      </c>
      <c r="AH286" s="10">
        <v>5</v>
      </c>
      <c r="AI286" s="5">
        <v>4</v>
      </c>
      <c r="AJ286" s="10">
        <v>5</v>
      </c>
      <c r="AK286" s="5">
        <v>4</v>
      </c>
      <c r="AL286" s="10">
        <v>4</v>
      </c>
      <c r="AM286" s="5">
        <v>5</v>
      </c>
      <c r="AN286" s="10">
        <v>4</v>
      </c>
      <c r="AO286" s="5">
        <v>5</v>
      </c>
      <c r="AP286" s="10">
        <v>4</v>
      </c>
      <c r="AQ286" s="5">
        <v>5</v>
      </c>
      <c r="AR286" s="10">
        <v>2</v>
      </c>
      <c r="AS286" s="5">
        <v>4</v>
      </c>
      <c r="AT286" s="21">
        <v>4.25</v>
      </c>
      <c r="AU286" s="21">
        <v>4.75</v>
      </c>
      <c r="AV286" s="21">
        <f t="shared" si="40"/>
        <v>0.5</v>
      </c>
      <c r="AW286" s="21" t="str">
        <f t="shared" si="41"/>
        <v>Y</v>
      </c>
      <c r="AX286" s="10">
        <v>4</v>
      </c>
      <c r="AY286" s="5">
        <v>5</v>
      </c>
      <c r="AZ286" s="10">
        <v>4</v>
      </c>
      <c r="BA286" s="5">
        <v>3</v>
      </c>
      <c r="BB286" s="10">
        <v>1</v>
      </c>
      <c r="BC286" s="5">
        <v>1</v>
      </c>
      <c r="BD286" s="10">
        <v>5</v>
      </c>
      <c r="BE286" s="5">
        <v>5</v>
      </c>
      <c r="BF286" s="10">
        <v>5</v>
      </c>
      <c r="BG286" s="5">
        <v>4</v>
      </c>
      <c r="BH286" s="21">
        <v>3.8</v>
      </c>
      <c r="BI286" s="21">
        <v>3.6</v>
      </c>
      <c r="BJ286" s="21">
        <f t="shared" si="42"/>
        <v>-0.19999999999999973</v>
      </c>
      <c r="BK286" s="21" t="str">
        <f t="shared" si="43"/>
        <v>N</v>
      </c>
      <c r="BL286" s="10">
        <v>2</v>
      </c>
      <c r="BM286" s="5">
        <v>3</v>
      </c>
      <c r="BN286" s="10">
        <v>4</v>
      </c>
      <c r="BO286" s="5">
        <v>2</v>
      </c>
      <c r="BP286" s="10">
        <v>5</v>
      </c>
      <c r="BQ286" s="5">
        <v>4</v>
      </c>
      <c r="BR286" s="10">
        <v>5</v>
      </c>
      <c r="BS286" s="5">
        <v>5</v>
      </c>
      <c r="BT286" s="10">
        <v>4</v>
      </c>
      <c r="BU286" s="5">
        <v>4</v>
      </c>
      <c r="BV286" s="10">
        <v>5</v>
      </c>
      <c r="BW286" s="5">
        <v>5</v>
      </c>
      <c r="BX286" s="10">
        <v>5</v>
      </c>
      <c r="BY286" s="5">
        <v>5</v>
      </c>
      <c r="BZ286" s="10">
        <v>3</v>
      </c>
      <c r="CA286" s="5">
        <v>4</v>
      </c>
      <c r="CB286" s="10">
        <v>3</v>
      </c>
      <c r="CC286" s="5">
        <v>3</v>
      </c>
      <c r="CD286" s="10">
        <v>3</v>
      </c>
      <c r="CE286" s="5">
        <v>3</v>
      </c>
      <c r="CF286" s="21">
        <v>3.9</v>
      </c>
      <c r="CG286" s="21">
        <v>3.8</v>
      </c>
      <c r="CH286" s="21">
        <f t="shared" si="44"/>
        <v>-0.10000000000000009</v>
      </c>
      <c r="CI286" s="21" t="str">
        <f t="shared" si="45"/>
        <v>N</v>
      </c>
      <c r="CJ286" s="10">
        <v>4</v>
      </c>
      <c r="CK286" s="5">
        <v>5</v>
      </c>
      <c r="CL286" s="10">
        <v>4</v>
      </c>
      <c r="CM286" s="5">
        <v>5</v>
      </c>
      <c r="CN286" s="10">
        <v>4</v>
      </c>
      <c r="CO286" s="5">
        <v>4</v>
      </c>
      <c r="CP286" s="10">
        <v>4</v>
      </c>
      <c r="CQ286" s="5">
        <v>4</v>
      </c>
      <c r="CR286" s="21">
        <v>4</v>
      </c>
      <c r="CS286" s="21">
        <v>4.5</v>
      </c>
      <c r="CT286" s="21">
        <f t="shared" si="46"/>
        <v>0.5</v>
      </c>
      <c r="CU286" s="21" t="str">
        <f t="shared" si="47"/>
        <v>Y</v>
      </c>
      <c r="CV286" s="10">
        <v>5</v>
      </c>
      <c r="CW286" s="5">
        <v>4</v>
      </c>
      <c r="CX286" s="10">
        <v>4</v>
      </c>
      <c r="CY286" s="5">
        <v>5</v>
      </c>
      <c r="CZ286" s="10">
        <v>4</v>
      </c>
      <c r="DA286" s="5">
        <v>4</v>
      </c>
      <c r="DB286" s="10">
        <v>4</v>
      </c>
      <c r="DC286" s="5">
        <v>4</v>
      </c>
      <c r="DD286" s="21">
        <v>4.25</v>
      </c>
      <c r="DE286" s="21">
        <v>4.25</v>
      </c>
      <c r="DF286" s="21">
        <f t="shared" si="48"/>
        <v>0</v>
      </c>
      <c r="DG286" s="21" t="str">
        <f t="shared" si="49"/>
        <v>N</v>
      </c>
      <c r="DH286">
        <v>411</v>
      </c>
      <c r="DI286" s="3">
        <v>44436.561111111114</v>
      </c>
    </row>
    <row r="287" spans="1:113" x14ac:dyDescent="0.35">
      <c r="A287" s="5" t="s">
        <v>1252</v>
      </c>
      <c r="B287" t="s">
        <v>342</v>
      </c>
      <c r="C287" t="s">
        <v>705</v>
      </c>
      <c r="D287" t="s">
        <v>63</v>
      </c>
      <c r="E287" s="6" t="s">
        <v>52</v>
      </c>
      <c r="F287" s="6" t="s">
        <v>173</v>
      </c>
      <c r="G287" s="6" t="s">
        <v>58</v>
      </c>
      <c r="H287" s="6" t="s">
        <v>59</v>
      </c>
      <c r="I287" s="6" t="s">
        <v>968</v>
      </c>
      <c r="J287" s="10">
        <v>8</v>
      </c>
      <c r="K287" s="5">
        <v>5</v>
      </c>
      <c r="L287" s="5">
        <v>5</v>
      </c>
      <c r="M287" s="5">
        <v>5</v>
      </c>
      <c r="N287" s="10">
        <v>4</v>
      </c>
      <c r="O287" s="5">
        <v>4</v>
      </c>
      <c r="P287" s="10">
        <v>4</v>
      </c>
      <c r="Q287" s="5">
        <v>4</v>
      </c>
      <c r="R287" s="10">
        <v>4</v>
      </c>
      <c r="S287" s="5">
        <v>4</v>
      </c>
      <c r="T287" s="10">
        <v>3</v>
      </c>
      <c r="U287" s="5">
        <v>2</v>
      </c>
      <c r="V287" s="10">
        <v>2</v>
      </c>
      <c r="W287" s="5">
        <v>2</v>
      </c>
      <c r="X287" s="10">
        <v>4</v>
      </c>
      <c r="Y287" s="5">
        <v>4</v>
      </c>
      <c r="Z287" s="10">
        <v>5</v>
      </c>
      <c r="AA287" s="5">
        <v>4</v>
      </c>
      <c r="AB287" s="10">
        <v>4</v>
      </c>
      <c r="AC287" s="5">
        <v>2</v>
      </c>
      <c r="AD287" s="10">
        <v>3</v>
      </c>
      <c r="AE287" s="5">
        <v>3</v>
      </c>
      <c r="AF287" s="10">
        <v>4</v>
      </c>
      <c r="AG287" s="5">
        <v>2</v>
      </c>
      <c r="AH287" s="10">
        <v>3</v>
      </c>
      <c r="AI287" s="5">
        <v>2</v>
      </c>
      <c r="AJ287" s="10">
        <v>4</v>
      </c>
      <c r="AK287" s="5">
        <v>4</v>
      </c>
      <c r="AL287" s="10">
        <v>4</v>
      </c>
      <c r="AM287" s="5">
        <v>4</v>
      </c>
      <c r="AN287" s="10">
        <v>4</v>
      </c>
      <c r="AO287" s="5">
        <v>4</v>
      </c>
      <c r="AP287" s="10">
        <v>4</v>
      </c>
      <c r="AQ287" s="5">
        <v>4</v>
      </c>
      <c r="AR287" s="10">
        <v>3</v>
      </c>
      <c r="AS287" s="5">
        <v>4</v>
      </c>
      <c r="AT287" s="21">
        <v>3.6875</v>
      </c>
      <c r="AU287" s="21">
        <v>3.3125</v>
      </c>
      <c r="AV287" s="21">
        <f t="shared" si="40"/>
        <v>-0.375</v>
      </c>
      <c r="AW287" s="21" t="str">
        <f t="shared" si="41"/>
        <v>N</v>
      </c>
      <c r="AX287" s="10">
        <v>4</v>
      </c>
      <c r="AY287" s="5">
        <v>2</v>
      </c>
      <c r="AZ287" s="10">
        <v>2</v>
      </c>
      <c r="BA287" s="5">
        <v>3</v>
      </c>
      <c r="BB287" s="10">
        <v>3</v>
      </c>
      <c r="BC287" s="5">
        <v>2</v>
      </c>
      <c r="BD287" s="10">
        <v>3</v>
      </c>
      <c r="BE287" s="5">
        <v>2</v>
      </c>
      <c r="BF287" s="10">
        <v>2</v>
      </c>
      <c r="BG287" s="5">
        <v>4</v>
      </c>
      <c r="BH287" s="21">
        <v>2.8</v>
      </c>
      <c r="BI287" s="21">
        <v>2.6</v>
      </c>
      <c r="BJ287" s="21">
        <f t="shared" si="42"/>
        <v>-0.19999999999999973</v>
      </c>
      <c r="BK287" s="21" t="str">
        <f t="shared" si="43"/>
        <v>N</v>
      </c>
      <c r="BL287" s="10">
        <v>4</v>
      </c>
      <c r="BM287" s="5">
        <v>4</v>
      </c>
      <c r="BN287" s="10">
        <v>4</v>
      </c>
      <c r="BO287" s="5">
        <v>4</v>
      </c>
      <c r="BP287" s="10">
        <v>4</v>
      </c>
      <c r="BQ287" s="5">
        <v>4</v>
      </c>
      <c r="BR287" s="10">
        <v>4</v>
      </c>
      <c r="BS287" s="5">
        <v>4</v>
      </c>
      <c r="BT287" s="10">
        <v>2</v>
      </c>
      <c r="BU287" s="5">
        <v>4</v>
      </c>
      <c r="BV287" s="10">
        <v>5</v>
      </c>
      <c r="BW287" s="5">
        <v>4</v>
      </c>
      <c r="BX287" s="10">
        <v>4</v>
      </c>
      <c r="BY287" s="5">
        <v>4</v>
      </c>
      <c r="BZ287" s="10">
        <v>4</v>
      </c>
      <c r="CA287" s="5">
        <v>4</v>
      </c>
      <c r="CB287" s="10">
        <v>5</v>
      </c>
      <c r="CC287" s="5">
        <v>4</v>
      </c>
      <c r="CD287" s="10">
        <v>4</v>
      </c>
      <c r="CE287" s="5">
        <v>4</v>
      </c>
      <c r="CF287" s="21">
        <v>4</v>
      </c>
      <c r="CG287" s="21">
        <v>4</v>
      </c>
      <c r="CH287" s="21">
        <f t="shared" si="44"/>
        <v>0</v>
      </c>
      <c r="CI287" s="21" t="str">
        <f t="shared" si="45"/>
        <v>N</v>
      </c>
      <c r="CJ287" s="10">
        <v>4</v>
      </c>
      <c r="CK287" s="5">
        <v>4</v>
      </c>
      <c r="CL287" s="10">
        <v>3</v>
      </c>
      <c r="CM287" s="5">
        <v>3</v>
      </c>
      <c r="CN287" s="10">
        <v>2</v>
      </c>
      <c r="CO287" s="5">
        <v>4</v>
      </c>
      <c r="CP287" s="10">
        <v>4</v>
      </c>
      <c r="CQ287" s="5">
        <v>4</v>
      </c>
      <c r="CR287" s="21">
        <v>3.25</v>
      </c>
      <c r="CS287" s="21">
        <v>3.75</v>
      </c>
      <c r="CT287" s="21">
        <f t="shared" si="46"/>
        <v>0.5</v>
      </c>
      <c r="CU287" s="21" t="str">
        <f t="shared" si="47"/>
        <v>Y</v>
      </c>
      <c r="CV287" s="10">
        <v>3</v>
      </c>
      <c r="CW287" s="5">
        <v>2</v>
      </c>
      <c r="CX287" s="10">
        <v>3</v>
      </c>
      <c r="CY287" s="5">
        <v>4</v>
      </c>
      <c r="CZ287" s="10">
        <v>1</v>
      </c>
      <c r="DA287" s="5">
        <v>2</v>
      </c>
      <c r="DB287" s="10">
        <v>4</v>
      </c>
      <c r="DC287" s="5">
        <v>4</v>
      </c>
      <c r="DD287" s="21">
        <v>2.75</v>
      </c>
      <c r="DE287" s="21">
        <v>3</v>
      </c>
      <c r="DF287" s="21">
        <f t="shared" si="48"/>
        <v>0.25</v>
      </c>
      <c r="DG287" s="21" t="str">
        <f t="shared" si="49"/>
        <v>Y</v>
      </c>
      <c r="DH287">
        <v>399</v>
      </c>
      <c r="DI287" s="3">
        <v>44436.428472222222</v>
      </c>
    </row>
    <row r="288" spans="1:113" x14ac:dyDescent="0.35">
      <c r="A288" s="5" t="s">
        <v>1253</v>
      </c>
      <c r="B288" t="s">
        <v>342</v>
      </c>
      <c r="C288" t="s">
        <v>715</v>
      </c>
      <c r="D288" t="s">
        <v>63</v>
      </c>
      <c r="E288" s="6" t="s">
        <v>52</v>
      </c>
      <c r="F288" s="6" t="s">
        <v>77</v>
      </c>
      <c r="G288" s="6" t="s">
        <v>58</v>
      </c>
      <c r="H288" s="6" t="s">
        <v>59</v>
      </c>
      <c r="I288" s="6" t="s">
        <v>968</v>
      </c>
      <c r="J288" s="10">
        <v>5</v>
      </c>
      <c r="K288" s="5">
        <v>5</v>
      </c>
      <c r="L288" s="5">
        <v>5</v>
      </c>
      <c r="M288" s="5">
        <v>5</v>
      </c>
      <c r="N288" s="10">
        <v>5</v>
      </c>
      <c r="O288" s="5">
        <v>5</v>
      </c>
      <c r="P288" s="10">
        <v>5</v>
      </c>
      <c r="Q288" s="5">
        <v>5</v>
      </c>
      <c r="R288" s="10">
        <v>5</v>
      </c>
      <c r="S288" s="5">
        <v>5</v>
      </c>
      <c r="T288" s="10">
        <v>4</v>
      </c>
      <c r="U288" s="5">
        <v>2</v>
      </c>
      <c r="V288" s="10">
        <v>4</v>
      </c>
      <c r="W288" s="5">
        <v>4</v>
      </c>
      <c r="X288" s="10">
        <v>5</v>
      </c>
      <c r="Y288" s="5">
        <v>4</v>
      </c>
      <c r="Z288" s="10">
        <v>5</v>
      </c>
      <c r="AA288" s="5">
        <v>4</v>
      </c>
      <c r="AB288" s="10">
        <v>4</v>
      </c>
      <c r="AC288" s="5">
        <v>1</v>
      </c>
      <c r="AD288" s="10">
        <v>4</v>
      </c>
      <c r="AE288" s="5">
        <v>4</v>
      </c>
      <c r="AF288" s="10">
        <v>4</v>
      </c>
      <c r="AG288" s="5">
        <v>4</v>
      </c>
      <c r="AH288" s="10">
        <v>3</v>
      </c>
      <c r="AI288" s="5">
        <v>4</v>
      </c>
      <c r="AJ288" s="10">
        <v>5</v>
      </c>
      <c r="AK288" s="5">
        <v>4</v>
      </c>
      <c r="AL288" s="10">
        <v>5</v>
      </c>
      <c r="AM288" s="5">
        <v>1</v>
      </c>
      <c r="AN288" s="10">
        <v>5</v>
      </c>
      <c r="AO288" s="5">
        <v>5</v>
      </c>
      <c r="AP288" s="10">
        <v>5</v>
      </c>
      <c r="AQ288" s="5">
        <v>5</v>
      </c>
      <c r="AR288" s="10">
        <v>5</v>
      </c>
      <c r="AS288" s="5">
        <v>5</v>
      </c>
      <c r="AT288" s="21">
        <v>4.5625</v>
      </c>
      <c r="AU288" s="21">
        <v>3.875</v>
      </c>
      <c r="AV288" s="21">
        <f t="shared" si="40"/>
        <v>-0.6875</v>
      </c>
      <c r="AW288" s="21" t="str">
        <f t="shared" si="41"/>
        <v>N</v>
      </c>
      <c r="AX288" s="10">
        <v>3</v>
      </c>
      <c r="AY288" s="5">
        <v>2</v>
      </c>
      <c r="AZ288" s="10">
        <v>2</v>
      </c>
      <c r="BA288" s="5">
        <v>2</v>
      </c>
      <c r="BB288" s="10">
        <v>2</v>
      </c>
      <c r="BC288" s="5">
        <v>2</v>
      </c>
      <c r="BD288" s="10">
        <v>3</v>
      </c>
      <c r="BE288" s="5">
        <v>2</v>
      </c>
      <c r="BF288" s="10">
        <v>2</v>
      </c>
      <c r="BG288" s="5">
        <v>5</v>
      </c>
      <c r="BH288" s="21">
        <v>2.4</v>
      </c>
      <c r="BI288" s="21">
        <v>2.6</v>
      </c>
      <c r="BJ288" s="21">
        <f t="shared" si="42"/>
        <v>0.20000000000000018</v>
      </c>
      <c r="BK288" s="21" t="str">
        <f t="shared" si="43"/>
        <v>Y</v>
      </c>
      <c r="BL288" s="10">
        <v>5</v>
      </c>
      <c r="BM288" s="5">
        <v>5</v>
      </c>
      <c r="BN288" s="10">
        <v>3</v>
      </c>
      <c r="BO288" s="5">
        <v>5</v>
      </c>
      <c r="BP288" s="10">
        <v>3</v>
      </c>
      <c r="BQ288" s="5">
        <v>5</v>
      </c>
      <c r="BR288" s="10">
        <v>4</v>
      </c>
      <c r="BS288" s="5">
        <v>4</v>
      </c>
      <c r="BT288" s="10">
        <v>1</v>
      </c>
      <c r="BU288" s="5">
        <v>5</v>
      </c>
      <c r="BV288" s="10">
        <v>4</v>
      </c>
      <c r="BW288" s="5">
        <v>5</v>
      </c>
      <c r="BX288" s="10">
        <v>5</v>
      </c>
      <c r="BY288" s="5">
        <v>5</v>
      </c>
      <c r="BZ288" s="10">
        <v>5</v>
      </c>
      <c r="CA288" s="5">
        <v>5</v>
      </c>
      <c r="CB288" s="10">
        <v>4</v>
      </c>
      <c r="CC288" s="5">
        <v>5</v>
      </c>
      <c r="CD288" s="10">
        <v>4</v>
      </c>
      <c r="CE288" s="5">
        <v>5</v>
      </c>
      <c r="CF288" s="21">
        <v>3.8</v>
      </c>
      <c r="CG288" s="21">
        <v>4.8</v>
      </c>
      <c r="CH288" s="21">
        <f t="shared" si="44"/>
        <v>1</v>
      </c>
      <c r="CI288" s="21" t="str">
        <f t="shared" si="45"/>
        <v>Y</v>
      </c>
      <c r="CJ288" s="10">
        <v>4</v>
      </c>
      <c r="CK288" s="5">
        <v>5</v>
      </c>
      <c r="CL288" s="10">
        <v>3</v>
      </c>
      <c r="CM288" s="5">
        <v>4</v>
      </c>
      <c r="CN288" s="10">
        <v>5</v>
      </c>
      <c r="CO288" s="5">
        <v>5</v>
      </c>
      <c r="CP288" s="10">
        <v>5</v>
      </c>
      <c r="CQ288" s="5">
        <v>5</v>
      </c>
      <c r="CR288" s="21">
        <v>4.25</v>
      </c>
      <c r="CS288" s="21">
        <v>4.75</v>
      </c>
      <c r="CT288" s="21">
        <f t="shared" si="46"/>
        <v>0.5</v>
      </c>
      <c r="CU288" s="21" t="str">
        <f t="shared" si="47"/>
        <v>Y</v>
      </c>
      <c r="CV288" s="10">
        <v>4</v>
      </c>
      <c r="CW288" s="5">
        <v>2</v>
      </c>
      <c r="CX288" s="10">
        <v>5</v>
      </c>
      <c r="CY288" s="5">
        <v>3</v>
      </c>
      <c r="CZ288" s="10">
        <v>2</v>
      </c>
      <c r="DA288" s="5">
        <v>3</v>
      </c>
      <c r="DB288" s="10">
        <v>4</v>
      </c>
      <c r="DC288" s="5">
        <v>4</v>
      </c>
      <c r="DD288" s="21">
        <v>3.75</v>
      </c>
      <c r="DE288" s="21">
        <v>3</v>
      </c>
      <c r="DF288" s="21">
        <f t="shared" si="48"/>
        <v>-0.75</v>
      </c>
      <c r="DG288" s="21" t="str">
        <f t="shared" si="49"/>
        <v>N</v>
      </c>
      <c r="DH288">
        <v>194</v>
      </c>
      <c r="DI288" s="3">
        <v>44415.195138888892</v>
      </c>
    </row>
    <row r="289" spans="1:113" x14ac:dyDescent="0.35">
      <c r="A289" s="5" t="s">
        <v>1254</v>
      </c>
      <c r="B289" t="s">
        <v>342</v>
      </c>
      <c r="C289" t="s">
        <v>705</v>
      </c>
      <c r="D289" t="s">
        <v>63</v>
      </c>
      <c r="E289" s="6" t="s">
        <v>58</v>
      </c>
      <c r="F289" s="6" t="s">
        <v>73</v>
      </c>
      <c r="G289" s="6" t="s">
        <v>58</v>
      </c>
      <c r="H289" s="6" t="s">
        <v>59</v>
      </c>
      <c r="I289" s="6" t="s">
        <v>968</v>
      </c>
      <c r="J289" s="10">
        <v>5</v>
      </c>
      <c r="K289" s="5">
        <v>4</v>
      </c>
      <c r="L289" s="5">
        <v>4</v>
      </c>
      <c r="M289" s="5">
        <v>4</v>
      </c>
      <c r="N289" s="10">
        <v>4</v>
      </c>
      <c r="O289" s="5">
        <v>4</v>
      </c>
      <c r="P289" s="10">
        <v>4</v>
      </c>
      <c r="Q289" s="5">
        <v>5</v>
      </c>
      <c r="R289" s="10">
        <v>4</v>
      </c>
      <c r="S289" s="5">
        <v>5</v>
      </c>
      <c r="T289" s="10">
        <v>2</v>
      </c>
      <c r="U289" s="5">
        <v>4</v>
      </c>
      <c r="V289" s="10">
        <v>2</v>
      </c>
      <c r="W289" s="5">
        <v>3</v>
      </c>
      <c r="X289" s="10">
        <v>3</v>
      </c>
      <c r="Y289" s="5">
        <v>3</v>
      </c>
      <c r="Z289" s="10">
        <v>5</v>
      </c>
      <c r="AA289" s="5">
        <v>4</v>
      </c>
      <c r="AB289" s="10">
        <v>1</v>
      </c>
      <c r="AC289" s="5">
        <v>2</v>
      </c>
      <c r="AD289" s="10">
        <v>4</v>
      </c>
      <c r="AE289" s="5">
        <v>4</v>
      </c>
      <c r="AF289" s="10">
        <v>3</v>
      </c>
      <c r="AG289" s="5">
        <v>3</v>
      </c>
      <c r="AH289" s="10">
        <v>3</v>
      </c>
      <c r="AI289" s="5">
        <v>4</v>
      </c>
      <c r="AJ289" s="10">
        <v>3</v>
      </c>
      <c r="AK289" s="5">
        <v>4</v>
      </c>
      <c r="AL289" s="10">
        <v>3</v>
      </c>
      <c r="AM289" s="5">
        <v>4</v>
      </c>
      <c r="AN289" s="10">
        <v>3</v>
      </c>
      <c r="AO289" s="5">
        <v>5</v>
      </c>
      <c r="AP289" s="10">
        <v>3</v>
      </c>
      <c r="AQ289" s="5">
        <v>5</v>
      </c>
      <c r="AR289" s="10">
        <v>4</v>
      </c>
      <c r="AS289" s="5">
        <v>5</v>
      </c>
      <c r="AT289" s="21">
        <v>3.1875</v>
      </c>
      <c r="AU289" s="21">
        <v>4</v>
      </c>
      <c r="AV289" s="21">
        <f t="shared" si="40"/>
        <v>0.8125</v>
      </c>
      <c r="AW289" s="21" t="str">
        <f t="shared" si="41"/>
        <v>Y</v>
      </c>
      <c r="AX289" s="10">
        <v>1</v>
      </c>
      <c r="AY289" s="5">
        <v>2</v>
      </c>
      <c r="AZ289" s="10">
        <v>1</v>
      </c>
      <c r="BA289" s="5">
        <v>2</v>
      </c>
      <c r="BB289" s="10">
        <v>3</v>
      </c>
      <c r="BC289" s="5">
        <v>3</v>
      </c>
      <c r="BD289" s="10">
        <v>2</v>
      </c>
      <c r="BE289" s="5">
        <v>2</v>
      </c>
      <c r="BF289" s="10">
        <v>3</v>
      </c>
      <c r="BG289" s="5">
        <v>3</v>
      </c>
      <c r="BH289" s="21">
        <v>2</v>
      </c>
      <c r="BI289" s="21">
        <v>2.4</v>
      </c>
      <c r="BJ289" s="21">
        <f t="shared" si="42"/>
        <v>0.39999999999999991</v>
      </c>
      <c r="BK289" s="21" t="str">
        <f t="shared" si="43"/>
        <v>Y</v>
      </c>
      <c r="BL289" s="10">
        <v>5</v>
      </c>
      <c r="BM289" s="5">
        <v>5</v>
      </c>
      <c r="BN289" s="10">
        <v>5</v>
      </c>
      <c r="BO289" s="5">
        <v>4</v>
      </c>
      <c r="BP289" s="10">
        <v>4</v>
      </c>
      <c r="BQ289" s="5">
        <v>4</v>
      </c>
      <c r="BR289" s="10">
        <v>3</v>
      </c>
      <c r="BS289" s="5">
        <v>2</v>
      </c>
      <c r="BT289" s="10">
        <v>2</v>
      </c>
      <c r="BU289" s="5">
        <v>1</v>
      </c>
      <c r="BV289" s="10">
        <v>4</v>
      </c>
      <c r="BW289" s="5">
        <v>5</v>
      </c>
      <c r="BX289" s="10">
        <v>4</v>
      </c>
      <c r="BY289" s="5">
        <v>5</v>
      </c>
      <c r="BZ289" s="10">
        <v>4</v>
      </c>
      <c r="CA289" s="5">
        <v>5</v>
      </c>
      <c r="CB289" s="10">
        <v>4</v>
      </c>
      <c r="CC289" s="5">
        <v>5</v>
      </c>
      <c r="CD289" s="10">
        <v>3</v>
      </c>
      <c r="CE289" s="5">
        <v>5</v>
      </c>
      <c r="CF289" s="21">
        <v>3.8</v>
      </c>
      <c r="CG289" s="21">
        <v>3.9</v>
      </c>
      <c r="CH289" s="21">
        <f t="shared" si="44"/>
        <v>0.10000000000000009</v>
      </c>
      <c r="CI289" s="21" t="str">
        <f t="shared" si="45"/>
        <v>Y</v>
      </c>
      <c r="CJ289" s="10">
        <v>5</v>
      </c>
      <c r="CK289" s="5">
        <v>4</v>
      </c>
      <c r="CL289" s="10">
        <v>3</v>
      </c>
      <c r="CM289" s="5">
        <v>4</v>
      </c>
      <c r="CN289" s="10">
        <v>3</v>
      </c>
      <c r="CO289" s="5">
        <v>4</v>
      </c>
      <c r="CP289" s="10">
        <v>4</v>
      </c>
      <c r="CQ289" s="5">
        <v>4</v>
      </c>
      <c r="CR289" s="21">
        <v>3.75</v>
      </c>
      <c r="CS289" s="21">
        <v>4</v>
      </c>
      <c r="CT289" s="21">
        <f t="shared" si="46"/>
        <v>0.25</v>
      </c>
      <c r="CU289" s="21" t="str">
        <f t="shared" si="47"/>
        <v>Y</v>
      </c>
      <c r="CV289" s="10">
        <v>3</v>
      </c>
      <c r="CW289" s="5">
        <v>3</v>
      </c>
      <c r="CX289" s="10">
        <v>3</v>
      </c>
      <c r="CY289" s="5">
        <v>4</v>
      </c>
      <c r="CZ289" s="10">
        <v>2</v>
      </c>
      <c r="DA289" s="5">
        <v>1</v>
      </c>
      <c r="DB289" s="10">
        <v>3</v>
      </c>
      <c r="DC289" s="5">
        <v>4</v>
      </c>
      <c r="DD289" s="21">
        <v>2.75</v>
      </c>
      <c r="DE289" s="21">
        <v>2.75</v>
      </c>
      <c r="DF289" s="21">
        <f t="shared" si="48"/>
        <v>0</v>
      </c>
      <c r="DG289" s="21" t="str">
        <f t="shared" si="49"/>
        <v>N</v>
      </c>
      <c r="DH289">
        <v>945</v>
      </c>
      <c r="DI289" s="3">
        <v>44442.179861111108</v>
      </c>
    </row>
    <row r="290" spans="1:113" x14ac:dyDescent="0.35">
      <c r="A290" s="5" t="s">
        <v>1255</v>
      </c>
      <c r="B290" t="s">
        <v>342</v>
      </c>
      <c r="C290" t="s">
        <v>705</v>
      </c>
      <c r="D290" t="s">
        <v>63</v>
      </c>
      <c r="E290" s="6" t="s">
        <v>52</v>
      </c>
      <c r="F290" s="6" t="s">
        <v>77</v>
      </c>
      <c r="G290" s="6" t="s">
        <v>58</v>
      </c>
      <c r="H290" s="6" t="s">
        <v>59</v>
      </c>
      <c r="I290" s="6" t="s">
        <v>968</v>
      </c>
      <c r="J290" s="10">
        <v>5</v>
      </c>
      <c r="K290" s="5">
        <v>5</v>
      </c>
      <c r="L290" s="5">
        <v>5</v>
      </c>
      <c r="M290" s="5">
        <v>5</v>
      </c>
      <c r="N290" s="10">
        <v>3</v>
      </c>
      <c r="O290" s="5">
        <v>5</v>
      </c>
      <c r="P290" s="10">
        <v>5</v>
      </c>
      <c r="Q290" s="5">
        <v>5</v>
      </c>
      <c r="R290" s="10">
        <v>5</v>
      </c>
      <c r="S290" s="5">
        <v>5</v>
      </c>
      <c r="T290" s="10">
        <v>4</v>
      </c>
      <c r="U290" s="5">
        <v>4</v>
      </c>
      <c r="V290" s="10">
        <v>5</v>
      </c>
      <c r="W290" s="5">
        <v>5</v>
      </c>
      <c r="X290" s="10">
        <v>5</v>
      </c>
      <c r="Y290" s="5">
        <v>5</v>
      </c>
      <c r="Z290" s="10">
        <v>5</v>
      </c>
      <c r="AA290" s="5">
        <v>5</v>
      </c>
      <c r="AB290" s="10">
        <v>5</v>
      </c>
      <c r="AC290" s="5">
        <v>5</v>
      </c>
      <c r="AD290" s="10">
        <v>3</v>
      </c>
      <c r="AE290" s="5">
        <v>3</v>
      </c>
      <c r="AF290" s="10">
        <v>5</v>
      </c>
      <c r="AG290" s="5">
        <v>5</v>
      </c>
      <c r="AH290" s="10">
        <v>3</v>
      </c>
      <c r="AI290" s="5">
        <v>3</v>
      </c>
      <c r="AJ290" s="10">
        <v>5</v>
      </c>
      <c r="AK290" s="5">
        <v>5</v>
      </c>
      <c r="AL290" s="10">
        <v>5</v>
      </c>
      <c r="AM290" s="5">
        <v>5</v>
      </c>
      <c r="AN290" s="10">
        <v>5</v>
      </c>
      <c r="AO290" s="5">
        <v>5</v>
      </c>
      <c r="AP290" s="10">
        <v>5</v>
      </c>
      <c r="AQ290" s="5">
        <v>5</v>
      </c>
      <c r="AR290" s="10">
        <v>4</v>
      </c>
      <c r="AS290" s="5">
        <v>5</v>
      </c>
      <c r="AT290" s="21">
        <v>4.5</v>
      </c>
      <c r="AU290" s="21">
        <v>4.6875</v>
      </c>
      <c r="AV290" s="21">
        <f t="shared" si="40"/>
        <v>0.1875</v>
      </c>
      <c r="AW290" s="21" t="str">
        <f t="shared" si="41"/>
        <v>Y</v>
      </c>
      <c r="AX290" s="10">
        <v>5</v>
      </c>
      <c r="AY290" s="5">
        <v>5</v>
      </c>
      <c r="AZ290" s="10">
        <v>4</v>
      </c>
      <c r="BA290" s="5">
        <v>3</v>
      </c>
      <c r="BB290" s="10">
        <v>1</v>
      </c>
      <c r="BC290" s="5">
        <v>1</v>
      </c>
      <c r="BD290" s="10">
        <v>3</v>
      </c>
      <c r="BE290" s="5">
        <v>2</v>
      </c>
      <c r="BF290" s="10">
        <v>5</v>
      </c>
      <c r="BG290" s="5">
        <v>5</v>
      </c>
      <c r="BH290" s="21">
        <v>3.6</v>
      </c>
      <c r="BI290" s="21">
        <v>3.2</v>
      </c>
      <c r="BJ290" s="21">
        <f t="shared" si="42"/>
        <v>-0.39999999999999991</v>
      </c>
      <c r="BK290" s="21" t="str">
        <f t="shared" si="43"/>
        <v>N</v>
      </c>
      <c r="BL290" s="10">
        <v>5</v>
      </c>
      <c r="BM290" s="5">
        <v>5</v>
      </c>
      <c r="BN290" s="10">
        <v>5</v>
      </c>
      <c r="BO290" s="5">
        <v>5</v>
      </c>
      <c r="BP290" s="10">
        <v>5</v>
      </c>
      <c r="BQ290" s="5">
        <v>5</v>
      </c>
      <c r="BR290" s="10">
        <v>5</v>
      </c>
      <c r="BS290" s="5">
        <v>5</v>
      </c>
      <c r="BT290" s="10">
        <v>4</v>
      </c>
      <c r="BU290" s="5">
        <v>5</v>
      </c>
      <c r="BV290" s="10">
        <v>3</v>
      </c>
      <c r="BW290" s="5">
        <v>5</v>
      </c>
      <c r="BX290" s="10">
        <v>5</v>
      </c>
      <c r="BY290" s="5">
        <v>5</v>
      </c>
      <c r="BZ290" s="10">
        <v>5</v>
      </c>
      <c r="CA290" s="5">
        <v>5</v>
      </c>
      <c r="CB290" s="10">
        <v>5</v>
      </c>
      <c r="CC290" s="5">
        <v>5</v>
      </c>
      <c r="CD290" s="10">
        <v>4</v>
      </c>
      <c r="CE290" s="5">
        <v>5</v>
      </c>
      <c r="CF290" s="21">
        <v>4.5999999999999996</v>
      </c>
      <c r="CG290" s="21">
        <v>4.9000000000000004</v>
      </c>
      <c r="CH290" s="21">
        <f t="shared" si="44"/>
        <v>0.30000000000000071</v>
      </c>
      <c r="CI290" s="21" t="str">
        <f t="shared" si="45"/>
        <v>Y</v>
      </c>
      <c r="CJ290" s="10">
        <v>5</v>
      </c>
      <c r="CK290" s="5">
        <v>5</v>
      </c>
      <c r="CL290" s="10">
        <v>5</v>
      </c>
      <c r="CM290" s="5">
        <v>4</v>
      </c>
      <c r="CN290" s="10">
        <v>5</v>
      </c>
      <c r="CO290" s="5">
        <v>5</v>
      </c>
      <c r="CP290" s="10">
        <v>5</v>
      </c>
      <c r="CQ290" s="5">
        <v>5</v>
      </c>
      <c r="CR290" s="21">
        <v>5</v>
      </c>
      <c r="CS290" s="21">
        <v>4.75</v>
      </c>
      <c r="CT290" s="21">
        <f t="shared" si="46"/>
        <v>-0.25</v>
      </c>
      <c r="CU290" s="21" t="str">
        <f t="shared" si="47"/>
        <v>N</v>
      </c>
      <c r="CV290" s="10">
        <v>3</v>
      </c>
      <c r="CW290" s="5">
        <v>3</v>
      </c>
      <c r="CX290" s="10">
        <v>5</v>
      </c>
      <c r="CY290" s="5">
        <v>5</v>
      </c>
      <c r="CZ290" s="10">
        <v>3</v>
      </c>
      <c r="DA290" s="5">
        <v>3</v>
      </c>
      <c r="DB290" s="10">
        <v>3</v>
      </c>
      <c r="DC290" s="5">
        <v>3</v>
      </c>
      <c r="DD290" s="21">
        <v>3.5</v>
      </c>
      <c r="DE290" s="21">
        <v>4</v>
      </c>
      <c r="DF290" s="21">
        <f t="shared" si="48"/>
        <v>0.5</v>
      </c>
      <c r="DG290" s="21" t="str">
        <f t="shared" si="49"/>
        <v>Y</v>
      </c>
      <c r="DH290">
        <v>669</v>
      </c>
      <c r="DI290" s="3">
        <v>44437.451388888891</v>
      </c>
    </row>
    <row r="291" spans="1:113" x14ac:dyDescent="0.35">
      <c r="A291" s="5" t="s">
        <v>1256</v>
      </c>
      <c r="B291" t="s">
        <v>342</v>
      </c>
      <c r="C291" t="s">
        <v>705</v>
      </c>
      <c r="D291" t="s">
        <v>63</v>
      </c>
      <c r="E291" s="6" t="s">
        <v>52</v>
      </c>
      <c r="F291" s="6" t="s">
        <v>77</v>
      </c>
      <c r="G291" s="6" t="s">
        <v>58</v>
      </c>
      <c r="H291" s="6" t="s">
        <v>59</v>
      </c>
      <c r="I291" s="6" t="s">
        <v>968</v>
      </c>
      <c r="J291" s="10">
        <v>3</v>
      </c>
      <c r="K291" s="5">
        <v>5</v>
      </c>
      <c r="L291" s="5">
        <v>5</v>
      </c>
      <c r="M291" s="5">
        <v>5</v>
      </c>
      <c r="N291" s="10">
        <v>4</v>
      </c>
      <c r="O291" s="5">
        <v>4</v>
      </c>
      <c r="P291" s="10">
        <v>4</v>
      </c>
      <c r="Q291" s="5">
        <v>5</v>
      </c>
      <c r="R291" s="10">
        <v>4</v>
      </c>
      <c r="S291" s="5">
        <v>4</v>
      </c>
      <c r="T291" s="10">
        <v>1</v>
      </c>
      <c r="U291" s="5">
        <v>1</v>
      </c>
      <c r="V291" s="10">
        <v>4</v>
      </c>
      <c r="W291" s="5">
        <v>4</v>
      </c>
      <c r="X291" s="10">
        <v>3</v>
      </c>
      <c r="Y291" s="5">
        <v>3</v>
      </c>
      <c r="Z291" s="10">
        <v>4</v>
      </c>
      <c r="AA291" s="5">
        <v>4</v>
      </c>
      <c r="AB291" s="10">
        <v>2</v>
      </c>
      <c r="AC291" s="5">
        <v>2</v>
      </c>
      <c r="AD291" s="10">
        <v>2</v>
      </c>
      <c r="AE291" s="5">
        <v>2</v>
      </c>
      <c r="AF291" s="10">
        <v>4</v>
      </c>
      <c r="AG291" s="5">
        <v>4</v>
      </c>
      <c r="AH291" s="10">
        <v>2</v>
      </c>
      <c r="AI291" s="5">
        <v>2</v>
      </c>
      <c r="AJ291" s="10">
        <v>5</v>
      </c>
      <c r="AK291" s="5">
        <v>5</v>
      </c>
      <c r="AL291" s="10">
        <v>5</v>
      </c>
      <c r="AM291" s="5">
        <v>5</v>
      </c>
      <c r="AN291" s="10">
        <v>5</v>
      </c>
      <c r="AO291" s="5">
        <v>5</v>
      </c>
      <c r="AP291" s="10">
        <v>4</v>
      </c>
      <c r="AQ291" s="5">
        <v>4</v>
      </c>
      <c r="AR291" s="10">
        <v>2</v>
      </c>
      <c r="AS291" s="5">
        <v>4</v>
      </c>
      <c r="AT291" s="21">
        <v>3.4375</v>
      </c>
      <c r="AU291" s="21">
        <v>3.625</v>
      </c>
      <c r="AV291" s="21">
        <f t="shared" si="40"/>
        <v>0.1875</v>
      </c>
      <c r="AW291" s="21" t="str">
        <f t="shared" si="41"/>
        <v>Y</v>
      </c>
      <c r="AX291" s="10">
        <v>2</v>
      </c>
      <c r="AY291" s="5">
        <v>4</v>
      </c>
      <c r="AZ291" s="10">
        <v>2</v>
      </c>
      <c r="BA291" s="5">
        <v>2</v>
      </c>
      <c r="BB291" s="10">
        <v>3</v>
      </c>
      <c r="BC291" s="5">
        <v>2</v>
      </c>
      <c r="BD291" s="10">
        <v>2</v>
      </c>
      <c r="BE291" s="5">
        <v>2</v>
      </c>
      <c r="BF291" s="10">
        <v>2</v>
      </c>
      <c r="BG291" s="5">
        <v>4</v>
      </c>
      <c r="BH291" s="21">
        <v>2.2000000000000002</v>
      </c>
      <c r="BI291" s="21">
        <v>2.8</v>
      </c>
      <c r="BJ291" s="21">
        <f t="shared" si="42"/>
        <v>0.59999999999999964</v>
      </c>
      <c r="BK291" s="21" t="str">
        <f t="shared" si="43"/>
        <v>Y</v>
      </c>
      <c r="BL291" s="10">
        <v>4</v>
      </c>
      <c r="BM291" s="5">
        <v>4</v>
      </c>
      <c r="BN291" s="10">
        <v>5</v>
      </c>
      <c r="BO291" s="5">
        <v>5</v>
      </c>
      <c r="BP291" s="10">
        <v>4</v>
      </c>
      <c r="BQ291" s="5">
        <v>4</v>
      </c>
      <c r="BR291" s="10">
        <v>5</v>
      </c>
      <c r="BS291" s="5">
        <v>2</v>
      </c>
      <c r="BT291" s="10">
        <v>5</v>
      </c>
      <c r="BU291" s="5">
        <v>4</v>
      </c>
      <c r="BV291" s="10">
        <v>5</v>
      </c>
      <c r="BW291" s="5">
        <v>5</v>
      </c>
      <c r="BX291" s="10">
        <v>5</v>
      </c>
      <c r="BY291" s="5">
        <v>5</v>
      </c>
      <c r="BZ291" s="10">
        <v>4</v>
      </c>
      <c r="CA291" s="5">
        <v>4</v>
      </c>
      <c r="CB291" s="10">
        <v>4</v>
      </c>
      <c r="CC291" s="5">
        <v>4</v>
      </c>
      <c r="CD291" s="10">
        <v>2</v>
      </c>
      <c r="CE291" s="5">
        <v>3</v>
      </c>
      <c r="CF291" s="21">
        <v>4.3</v>
      </c>
      <c r="CG291" s="21">
        <v>3.9</v>
      </c>
      <c r="CH291" s="21">
        <f t="shared" si="44"/>
        <v>-0.39999999999999991</v>
      </c>
      <c r="CI291" s="21" t="str">
        <f t="shared" si="45"/>
        <v>N</v>
      </c>
      <c r="CJ291" s="10">
        <v>5</v>
      </c>
      <c r="CK291" s="5">
        <v>5</v>
      </c>
      <c r="CL291" s="10">
        <v>3</v>
      </c>
      <c r="CM291" s="5">
        <v>3</v>
      </c>
      <c r="CN291" s="10">
        <v>5</v>
      </c>
      <c r="CO291" s="5">
        <v>4</v>
      </c>
      <c r="CP291" s="10">
        <v>5</v>
      </c>
      <c r="CQ291" s="5">
        <v>5</v>
      </c>
      <c r="CR291" s="21">
        <v>4.5</v>
      </c>
      <c r="CS291" s="21">
        <v>4.25</v>
      </c>
      <c r="CT291" s="21">
        <f t="shared" si="46"/>
        <v>-0.25</v>
      </c>
      <c r="CU291" s="21" t="str">
        <f t="shared" si="47"/>
        <v>N</v>
      </c>
      <c r="CV291" s="10">
        <v>5</v>
      </c>
      <c r="CW291" s="5">
        <v>5</v>
      </c>
      <c r="CX291" s="10">
        <v>5</v>
      </c>
      <c r="CY291" s="5">
        <v>5</v>
      </c>
      <c r="CZ291" s="10">
        <v>4</v>
      </c>
      <c r="DA291" s="5">
        <v>2</v>
      </c>
      <c r="DB291" s="10">
        <v>5</v>
      </c>
      <c r="DC291" s="5">
        <v>5</v>
      </c>
      <c r="DD291" s="21">
        <v>4.75</v>
      </c>
      <c r="DE291" s="21">
        <v>4</v>
      </c>
      <c r="DF291" s="21">
        <f t="shared" si="48"/>
        <v>-0.75</v>
      </c>
      <c r="DG291" s="21" t="str">
        <f t="shared" si="49"/>
        <v>N</v>
      </c>
      <c r="DH291">
        <v>649</v>
      </c>
      <c r="DI291" s="3">
        <v>44437.415277777778</v>
      </c>
    </row>
    <row r="292" spans="1:113" x14ac:dyDescent="0.35">
      <c r="A292" s="5" t="s">
        <v>1257</v>
      </c>
      <c r="B292" t="s">
        <v>342</v>
      </c>
      <c r="C292" t="s">
        <v>705</v>
      </c>
      <c r="D292" t="s">
        <v>63</v>
      </c>
      <c r="E292" s="6" t="s">
        <v>52</v>
      </c>
      <c r="F292" s="6" t="s">
        <v>77</v>
      </c>
      <c r="G292" s="6" t="s">
        <v>58</v>
      </c>
      <c r="H292" s="6" t="s">
        <v>59</v>
      </c>
      <c r="I292" s="6" t="s">
        <v>968</v>
      </c>
      <c r="J292" s="10">
        <v>4</v>
      </c>
      <c r="K292" s="5">
        <v>4</v>
      </c>
      <c r="L292" s="5">
        <v>4</v>
      </c>
      <c r="M292" s="5">
        <v>4</v>
      </c>
      <c r="N292" s="10">
        <v>5</v>
      </c>
      <c r="O292" s="5">
        <v>5</v>
      </c>
      <c r="P292" s="10">
        <v>5</v>
      </c>
      <c r="Q292" s="5">
        <v>5</v>
      </c>
      <c r="R292" s="10">
        <v>5</v>
      </c>
      <c r="S292" s="5">
        <v>5</v>
      </c>
      <c r="T292" s="10">
        <v>4</v>
      </c>
      <c r="U292" s="5">
        <v>4</v>
      </c>
      <c r="V292" s="10">
        <v>4</v>
      </c>
      <c r="W292" s="5">
        <v>5</v>
      </c>
      <c r="X292" s="10">
        <v>3</v>
      </c>
      <c r="Y292" s="5">
        <v>3</v>
      </c>
      <c r="Z292" s="10">
        <v>5</v>
      </c>
      <c r="AA292" s="5">
        <v>5</v>
      </c>
      <c r="AB292" s="10">
        <v>4</v>
      </c>
      <c r="AC292" s="5">
        <v>4</v>
      </c>
      <c r="AD292" s="10">
        <v>3</v>
      </c>
      <c r="AE292" s="5">
        <v>4</v>
      </c>
      <c r="AF292" s="10">
        <v>5</v>
      </c>
      <c r="AG292" s="5">
        <v>5</v>
      </c>
      <c r="AH292" s="10">
        <v>3</v>
      </c>
      <c r="AI292" s="5">
        <v>4</v>
      </c>
      <c r="AJ292" s="10">
        <v>5</v>
      </c>
      <c r="AK292" s="5">
        <v>5</v>
      </c>
      <c r="AL292" s="10">
        <v>3</v>
      </c>
      <c r="AM292" s="5">
        <v>5</v>
      </c>
      <c r="AN292" s="10">
        <v>4</v>
      </c>
      <c r="AO292" s="5">
        <v>5</v>
      </c>
      <c r="AP292" s="10">
        <v>4</v>
      </c>
      <c r="AQ292" s="5">
        <v>5</v>
      </c>
      <c r="AR292" s="10">
        <v>4</v>
      </c>
      <c r="AS292" s="5">
        <v>5</v>
      </c>
      <c r="AT292" s="21">
        <v>4.125</v>
      </c>
      <c r="AU292" s="21">
        <v>4.625</v>
      </c>
      <c r="AV292" s="21">
        <f t="shared" si="40"/>
        <v>0.5</v>
      </c>
      <c r="AW292" s="21" t="str">
        <f t="shared" si="41"/>
        <v>Y</v>
      </c>
      <c r="AX292" s="10">
        <v>5</v>
      </c>
      <c r="AY292" s="5">
        <v>5</v>
      </c>
      <c r="AZ292" s="10">
        <v>4</v>
      </c>
      <c r="BA292" s="5">
        <v>4</v>
      </c>
      <c r="BB292" s="10">
        <v>3</v>
      </c>
      <c r="BC292" s="5">
        <v>2</v>
      </c>
      <c r="BD292" s="10">
        <v>3</v>
      </c>
      <c r="BE292" s="5">
        <v>2</v>
      </c>
      <c r="BF292" s="10">
        <v>5</v>
      </c>
      <c r="BG292" s="5">
        <v>5</v>
      </c>
      <c r="BH292" s="21">
        <v>4</v>
      </c>
      <c r="BI292" s="21">
        <v>3.6</v>
      </c>
      <c r="BJ292" s="21">
        <f t="shared" si="42"/>
        <v>-0.39999999999999991</v>
      </c>
      <c r="BK292" s="21" t="str">
        <f t="shared" si="43"/>
        <v>N</v>
      </c>
      <c r="BL292" s="10">
        <v>5</v>
      </c>
      <c r="BM292" s="5">
        <v>5</v>
      </c>
      <c r="BN292" s="10">
        <v>5</v>
      </c>
      <c r="BO292" s="5">
        <v>5</v>
      </c>
      <c r="BP292" s="10">
        <v>4</v>
      </c>
      <c r="BQ292" s="5">
        <v>5</v>
      </c>
      <c r="BR292" s="10">
        <v>2</v>
      </c>
      <c r="BS292" s="5">
        <v>2</v>
      </c>
      <c r="BT292" s="10">
        <v>4</v>
      </c>
      <c r="BU292" s="5">
        <v>4</v>
      </c>
      <c r="BV292" s="10">
        <v>5</v>
      </c>
      <c r="BW292" s="5">
        <v>5</v>
      </c>
      <c r="BX292" s="10">
        <v>5</v>
      </c>
      <c r="BY292" s="5">
        <v>5</v>
      </c>
      <c r="BZ292" s="10">
        <v>4</v>
      </c>
      <c r="CA292" s="5">
        <v>4</v>
      </c>
      <c r="CB292" s="10">
        <v>4</v>
      </c>
      <c r="CC292" s="5">
        <v>5</v>
      </c>
      <c r="CD292" s="10">
        <v>3</v>
      </c>
      <c r="CE292" s="5">
        <v>4</v>
      </c>
      <c r="CF292" s="21">
        <v>4.0999999999999996</v>
      </c>
      <c r="CG292" s="21">
        <v>4.3</v>
      </c>
      <c r="CH292" s="21">
        <f t="shared" si="44"/>
        <v>0.20000000000000018</v>
      </c>
      <c r="CI292" s="21" t="str">
        <f t="shared" si="45"/>
        <v>Y</v>
      </c>
      <c r="CJ292" s="10">
        <v>5</v>
      </c>
      <c r="CK292" s="5">
        <v>5</v>
      </c>
      <c r="CL292" s="10">
        <v>4</v>
      </c>
      <c r="CM292" s="5">
        <v>4</v>
      </c>
      <c r="CN292" s="10">
        <v>4</v>
      </c>
      <c r="CO292" s="5">
        <v>4</v>
      </c>
      <c r="CP292" s="10">
        <v>5</v>
      </c>
      <c r="CQ292" s="5">
        <v>5</v>
      </c>
      <c r="CR292" s="21">
        <v>4.5</v>
      </c>
      <c r="CS292" s="21">
        <v>4.5</v>
      </c>
      <c r="CT292" s="21">
        <f t="shared" si="46"/>
        <v>0</v>
      </c>
      <c r="CU292" s="21" t="str">
        <f t="shared" si="47"/>
        <v>N</v>
      </c>
      <c r="CV292" s="10">
        <v>5</v>
      </c>
      <c r="CW292" s="5">
        <v>4</v>
      </c>
      <c r="CX292" s="10">
        <v>5</v>
      </c>
      <c r="CY292" s="5">
        <v>4</v>
      </c>
      <c r="CZ292" s="10">
        <v>2</v>
      </c>
      <c r="DA292" s="5">
        <v>2</v>
      </c>
      <c r="DB292" s="10">
        <v>3</v>
      </c>
      <c r="DC292" s="5">
        <v>4</v>
      </c>
      <c r="DD292" s="21">
        <v>3.75</v>
      </c>
      <c r="DE292" s="21">
        <v>2.75</v>
      </c>
      <c r="DF292" s="21">
        <f t="shared" si="48"/>
        <v>-1</v>
      </c>
      <c r="DG292" s="21" t="str">
        <f t="shared" si="49"/>
        <v>N</v>
      </c>
      <c r="DH292">
        <v>606</v>
      </c>
      <c r="DI292" s="3">
        <v>44437.372916666667</v>
      </c>
    </row>
    <row r="293" spans="1:113" x14ac:dyDescent="0.35">
      <c r="A293" s="5" t="s">
        <v>1258</v>
      </c>
      <c r="B293" t="s">
        <v>342</v>
      </c>
      <c r="C293" t="s">
        <v>705</v>
      </c>
      <c r="D293" t="s">
        <v>63</v>
      </c>
      <c r="E293" s="6" t="s">
        <v>52</v>
      </c>
      <c r="F293" s="6" t="s">
        <v>90</v>
      </c>
      <c r="G293" s="6" t="s">
        <v>58</v>
      </c>
      <c r="H293" s="6" t="s">
        <v>59</v>
      </c>
      <c r="I293" s="6" t="s">
        <v>968</v>
      </c>
      <c r="J293" s="10">
        <v>4</v>
      </c>
      <c r="K293" s="5">
        <v>3</v>
      </c>
      <c r="L293" s="5">
        <v>5</v>
      </c>
      <c r="M293" s="5">
        <v>5</v>
      </c>
      <c r="N293" s="10">
        <v>1</v>
      </c>
      <c r="O293" s="5">
        <v>5</v>
      </c>
      <c r="P293" s="10">
        <v>5</v>
      </c>
      <c r="Q293" s="5">
        <v>5</v>
      </c>
      <c r="R293" s="10">
        <v>5</v>
      </c>
      <c r="S293" s="5">
        <v>5</v>
      </c>
      <c r="T293" s="10">
        <v>5</v>
      </c>
      <c r="U293" s="5">
        <v>5</v>
      </c>
      <c r="V293" s="10">
        <v>5</v>
      </c>
      <c r="W293" s="5">
        <v>5</v>
      </c>
      <c r="X293" s="10">
        <v>4</v>
      </c>
      <c r="Y293" s="5">
        <v>5</v>
      </c>
      <c r="Z293" s="10">
        <v>5</v>
      </c>
      <c r="AA293" s="5">
        <v>5</v>
      </c>
      <c r="AB293" s="10">
        <v>2</v>
      </c>
      <c r="AC293" s="5">
        <v>2</v>
      </c>
      <c r="AD293" s="10">
        <v>1</v>
      </c>
      <c r="AE293" s="5">
        <v>4</v>
      </c>
      <c r="AF293" s="10">
        <v>1</v>
      </c>
      <c r="AG293" s="5">
        <v>4</v>
      </c>
      <c r="AH293" s="10">
        <v>1</v>
      </c>
      <c r="AI293" s="5">
        <v>2</v>
      </c>
      <c r="AJ293" s="10">
        <v>5</v>
      </c>
      <c r="AK293" s="5">
        <v>5</v>
      </c>
      <c r="AL293" s="10">
        <v>4</v>
      </c>
      <c r="AM293" s="5">
        <v>5</v>
      </c>
      <c r="AN293" s="10">
        <v>5</v>
      </c>
      <c r="AO293" s="5">
        <v>5</v>
      </c>
      <c r="AP293" s="10">
        <v>5</v>
      </c>
      <c r="AQ293" s="5">
        <v>5</v>
      </c>
      <c r="AR293" s="10">
        <v>5</v>
      </c>
      <c r="AS293" s="5">
        <v>5</v>
      </c>
      <c r="AT293" s="21">
        <v>3.6875</v>
      </c>
      <c r="AU293" s="21">
        <v>4.5</v>
      </c>
      <c r="AV293" s="21">
        <f t="shared" si="40"/>
        <v>0.8125</v>
      </c>
      <c r="AW293" s="21" t="str">
        <f t="shared" si="41"/>
        <v>Y</v>
      </c>
      <c r="AX293" s="10">
        <v>4</v>
      </c>
      <c r="AY293" s="5">
        <v>4</v>
      </c>
      <c r="AZ293" s="10">
        <v>5</v>
      </c>
      <c r="BA293" s="5">
        <v>4</v>
      </c>
      <c r="BB293" s="10">
        <v>4</v>
      </c>
      <c r="BC293" s="5">
        <v>4</v>
      </c>
      <c r="BD293" s="10">
        <v>4</v>
      </c>
      <c r="BE293" s="5">
        <v>1</v>
      </c>
      <c r="BF293" s="10">
        <v>4</v>
      </c>
      <c r="BG293" s="5">
        <v>4</v>
      </c>
      <c r="BH293" s="21">
        <v>4.2</v>
      </c>
      <c r="BI293" s="21">
        <v>3.4</v>
      </c>
      <c r="BJ293" s="21">
        <f t="shared" si="42"/>
        <v>-0.80000000000000027</v>
      </c>
      <c r="BK293" s="21" t="str">
        <f t="shared" si="43"/>
        <v>N</v>
      </c>
      <c r="BL293" s="10">
        <v>4</v>
      </c>
      <c r="BM293" s="5">
        <v>5</v>
      </c>
      <c r="BN293" s="10">
        <v>4</v>
      </c>
      <c r="BO293" s="5">
        <v>5</v>
      </c>
      <c r="BP293" s="10">
        <v>2</v>
      </c>
      <c r="BQ293" s="5">
        <v>5</v>
      </c>
      <c r="BR293" s="10">
        <v>2</v>
      </c>
      <c r="BS293" s="5">
        <v>4</v>
      </c>
      <c r="BT293" s="10">
        <v>5</v>
      </c>
      <c r="BU293" s="5">
        <v>5</v>
      </c>
      <c r="BV293" s="10">
        <v>2</v>
      </c>
      <c r="BW293" s="5">
        <v>5</v>
      </c>
      <c r="BX293" s="10">
        <v>5</v>
      </c>
      <c r="BY293" s="5">
        <v>5</v>
      </c>
      <c r="BZ293" s="10">
        <v>5</v>
      </c>
      <c r="CA293" s="5">
        <v>5</v>
      </c>
      <c r="CB293" s="10">
        <v>5</v>
      </c>
      <c r="CC293" s="5">
        <v>5</v>
      </c>
      <c r="CD293" s="10">
        <v>5</v>
      </c>
      <c r="CE293" s="5">
        <v>5</v>
      </c>
      <c r="CF293" s="21">
        <v>3.9</v>
      </c>
      <c r="CG293" s="21">
        <v>4.9000000000000004</v>
      </c>
      <c r="CH293" s="21">
        <f t="shared" si="44"/>
        <v>1.0000000000000004</v>
      </c>
      <c r="CI293" s="21" t="str">
        <f t="shared" si="45"/>
        <v>Y</v>
      </c>
      <c r="CJ293" s="10">
        <v>5</v>
      </c>
      <c r="CK293" s="5">
        <v>5</v>
      </c>
      <c r="CL293" s="10">
        <v>4</v>
      </c>
      <c r="CM293" s="5">
        <v>5</v>
      </c>
      <c r="CN293" s="10">
        <v>5</v>
      </c>
      <c r="CO293" s="5">
        <v>5</v>
      </c>
      <c r="CP293" s="10">
        <v>5</v>
      </c>
      <c r="CQ293" s="5">
        <v>5</v>
      </c>
      <c r="CR293" s="21">
        <v>4.75</v>
      </c>
      <c r="CS293" s="21">
        <v>5</v>
      </c>
      <c r="CT293" s="21">
        <f t="shared" si="46"/>
        <v>0.25</v>
      </c>
      <c r="CU293" s="21" t="str">
        <f t="shared" si="47"/>
        <v>Y</v>
      </c>
      <c r="CV293" s="10">
        <v>5</v>
      </c>
      <c r="CW293" s="5">
        <v>1</v>
      </c>
      <c r="CX293" s="10">
        <v>5</v>
      </c>
      <c r="CY293" s="5">
        <v>5</v>
      </c>
      <c r="CZ293" s="10">
        <v>4</v>
      </c>
      <c r="DA293" s="5">
        <v>2</v>
      </c>
      <c r="DB293" s="10">
        <v>2</v>
      </c>
      <c r="DC293" s="5">
        <v>1</v>
      </c>
      <c r="DD293" s="21">
        <v>4</v>
      </c>
      <c r="DE293" s="21">
        <v>3.25</v>
      </c>
      <c r="DF293" s="21">
        <f t="shared" si="48"/>
        <v>-0.75</v>
      </c>
      <c r="DG293" s="21" t="str">
        <f t="shared" si="49"/>
        <v>N</v>
      </c>
      <c r="DH293">
        <v>595</v>
      </c>
      <c r="DI293" s="3">
        <v>44437.362500000003</v>
      </c>
    </row>
    <row r="294" spans="1:113" x14ac:dyDescent="0.35">
      <c r="A294" s="5" t="s">
        <v>1259</v>
      </c>
      <c r="B294" t="s">
        <v>342</v>
      </c>
      <c r="C294" t="s">
        <v>705</v>
      </c>
      <c r="D294" t="s">
        <v>63</v>
      </c>
      <c r="E294" s="6" t="s">
        <v>58</v>
      </c>
      <c r="F294" s="6" t="s">
        <v>73</v>
      </c>
      <c r="G294" s="6" t="s">
        <v>58</v>
      </c>
      <c r="H294" s="6" t="s">
        <v>59</v>
      </c>
      <c r="I294" s="6" t="s">
        <v>968</v>
      </c>
      <c r="J294" s="10">
        <v>8</v>
      </c>
      <c r="K294" s="5">
        <v>5</v>
      </c>
      <c r="L294" s="5">
        <v>5</v>
      </c>
      <c r="M294" s="5">
        <v>5</v>
      </c>
      <c r="N294" s="10">
        <v>5</v>
      </c>
      <c r="O294" s="5">
        <v>5</v>
      </c>
      <c r="P294" s="10">
        <v>4</v>
      </c>
      <c r="Q294" s="5">
        <v>5</v>
      </c>
      <c r="R294" s="10">
        <v>5</v>
      </c>
      <c r="S294" s="5">
        <v>5</v>
      </c>
      <c r="T294" s="10">
        <v>4</v>
      </c>
      <c r="U294" s="5">
        <v>4</v>
      </c>
      <c r="V294" s="10">
        <v>4</v>
      </c>
      <c r="W294" s="5">
        <v>2</v>
      </c>
      <c r="X294" s="10">
        <v>5</v>
      </c>
      <c r="Y294" s="5">
        <v>5</v>
      </c>
      <c r="Z294" s="10">
        <v>5</v>
      </c>
      <c r="AA294" s="5">
        <v>5</v>
      </c>
      <c r="AB294" s="10">
        <v>3</v>
      </c>
      <c r="AC294" s="5">
        <v>5</v>
      </c>
      <c r="AD294" s="10">
        <v>5</v>
      </c>
      <c r="AE294" s="5">
        <v>5</v>
      </c>
      <c r="AF294" s="10">
        <v>5</v>
      </c>
      <c r="AG294" s="5">
        <v>5</v>
      </c>
      <c r="AH294" s="10">
        <v>5</v>
      </c>
      <c r="AI294" s="5">
        <v>5</v>
      </c>
      <c r="AJ294" s="10">
        <v>5</v>
      </c>
      <c r="AK294" s="5">
        <v>5</v>
      </c>
      <c r="AL294" s="10">
        <v>5</v>
      </c>
      <c r="AM294" s="5">
        <v>5</v>
      </c>
      <c r="AN294" s="10">
        <v>5</v>
      </c>
      <c r="AO294" s="5">
        <v>5</v>
      </c>
      <c r="AP294" s="10">
        <v>5</v>
      </c>
      <c r="AQ294" s="5">
        <v>5</v>
      </c>
      <c r="AR294" s="10">
        <v>5</v>
      </c>
      <c r="AS294" s="5">
        <v>5</v>
      </c>
      <c r="AT294" s="21">
        <v>4.6875</v>
      </c>
      <c r="AU294" s="21">
        <v>4.75</v>
      </c>
      <c r="AV294" s="21">
        <f t="shared" si="40"/>
        <v>6.25E-2</v>
      </c>
      <c r="AW294" s="21" t="str">
        <f t="shared" si="41"/>
        <v>Y</v>
      </c>
      <c r="AX294" s="10">
        <v>3</v>
      </c>
      <c r="AY294" s="5">
        <v>5</v>
      </c>
      <c r="AZ294" s="10">
        <v>4</v>
      </c>
      <c r="BA294" s="5">
        <v>3</v>
      </c>
      <c r="BB294" s="10">
        <v>4</v>
      </c>
      <c r="BC294" s="5">
        <v>4</v>
      </c>
      <c r="BD294" s="10">
        <v>3</v>
      </c>
      <c r="BE294" s="5">
        <v>1</v>
      </c>
      <c r="BF294" s="10">
        <v>5</v>
      </c>
      <c r="BG294" s="5">
        <v>5</v>
      </c>
      <c r="BH294" s="21">
        <v>3.8</v>
      </c>
      <c r="BI294" s="21">
        <v>3.6</v>
      </c>
      <c r="BJ294" s="21">
        <f t="shared" si="42"/>
        <v>-0.19999999999999973</v>
      </c>
      <c r="BK294" s="21" t="str">
        <f t="shared" si="43"/>
        <v>N</v>
      </c>
      <c r="BL294" s="10">
        <v>5</v>
      </c>
      <c r="BM294" s="5">
        <v>5</v>
      </c>
      <c r="BN294" s="10">
        <v>4</v>
      </c>
      <c r="BO294" s="5">
        <v>1</v>
      </c>
      <c r="BP294" s="10">
        <v>5</v>
      </c>
      <c r="BQ294" s="5">
        <v>5</v>
      </c>
      <c r="BR294" s="10">
        <v>5</v>
      </c>
      <c r="BS294" s="5">
        <v>5</v>
      </c>
      <c r="BT294" s="10">
        <v>5</v>
      </c>
      <c r="BU294" s="5">
        <v>5</v>
      </c>
      <c r="BV294" s="10">
        <v>5</v>
      </c>
      <c r="BW294" s="5">
        <v>5</v>
      </c>
      <c r="BX294" s="10">
        <v>5</v>
      </c>
      <c r="BY294" s="5">
        <v>5</v>
      </c>
      <c r="BZ294" s="10">
        <v>5</v>
      </c>
      <c r="CA294" s="5">
        <v>5</v>
      </c>
      <c r="CB294" s="10">
        <v>5</v>
      </c>
      <c r="CC294" s="5">
        <v>5</v>
      </c>
      <c r="CD294" s="10">
        <v>4</v>
      </c>
      <c r="CE294" s="5">
        <v>5</v>
      </c>
      <c r="CF294" s="21">
        <v>4.8</v>
      </c>
      <c r="CG294" s="21">
        <v>4.5</v>
      </c>
      <c r="CH294" s="21">
        <f t="shared" si="44"/>
        <v>-0.29999999999999982</v>
      </c>
      <c r="CI294" s="21" t="str">
        <f t="shared" si="45"/>
        <v>N</v>
      </c>
      <c r="CJ294" s="10">
        <v>5</v>
      </c>
      <c r="CK294" s="5">
        <v>5</v>
      </c>
      <c r="CL294" s="10">
        <v>3</v>
      </c>
      <c r="CM294" s="5">
        <v>5</v>
      </c>
      <c r="CN294" s="10">
        <v>4</v>
      </c>
      <c r="CO294" s="5">
        <v>5</v>
      </c>
      <c r="CP294" s="10">
        <v>4</v>
      </c>
      <c r="CQ294" s="5">
        <v>5</v>
      </c>
      <c r="CR294" s="21">
        <v>4</v>
      </c>
      <c r="CS294" s="21">
        <v>5</v>
      </c>
      <c r="CT294" s="21">
        <f t="shared" si="46"/>
        <v>1</v>
      </c>
      <c r="CU294" s="21" t="str">
        <f t="shared" si="47"/>
        <v>Y</v>
      </c>
      <c r="CV294" s="10">
        <v>4</v>
      </c>
      <c r="CW294" s="5">
        <v>5</v>
      </c>
      <c r="CX294" s="10">
        <v>5</v>
      </c>
      <c r="CY294" s="5">
        <v>5</v>
      </c>
      <c r="CZ294" s="10">
        <v>5</v>
      </c>
      <c r="DA294" s="5">
        <v>5</v>
      </c>
      <c r="DB294" s="10">
        <v>5</v>
      </c>
      <c r="DC294" s="5">
        <v>5</v>
      </c>
      <c r="DD294" s="21">
        <v>4.75</v>
      </c>
      <c r="DE294" s="21">
        <v>4.5</v>
      </c>
      <c r="DF294" s="21">
        <f t="shared" si="48"/>
        <v>-0.25</v>
      </c>
      <c r="DG294" s="21" t="str">
        <f t="shared" si="49"/>
        <v>N</v>
      </c>
      <c r="DH294">
        <v>587</v>
      </c>
      <c r="DI294" s="3">
        <v>44437.349305555559</v>
      </c>
    </row>
    <row r="295" spans="1:113" x14ac:dyDescent="0.35">
      <c r="A295" s="5" t="s">
        <v>1260</v>
      </c>
      <c r="B295" t="s">
        <v>342</v>
      </c>
      <c r="C295" t="s">
        <v>705</v>
      </c>
      <c r="D295" t="s">
        <v>63</v>
      </c>
      <c r="E295" s="6" t="s">
        <v>52</v>
      </c>
      <c r="F295" s="6" t="s">
        <v>77</v>
      </c>
      <c r="G295" s="6" t="s">
        <v>58</v>
      </c>
      <c r="H295" s="6" t="s">
        <v>59</v>
      </c>
      <c r="I295" s="6" t="s">
        <v>968</v>
      </c>
      <c r="J295" s="10">
        <v>5</v>
      </c>
      <c r="K295" s="5">
        <v>5</v>
      </c>
      <c r="L295" s="5">
        <v>5</v>
      </c>
      <c r="M295" s="5">
        <v>5</v>
      </c>
      <c r="N295" s="10">
        <v>5</v>
      </c>
      <c r="O295" s="5">
        <v>5</v>
      </c>
      <c r="P295" s="10">
        <v>5</v>
      </c>
      <c r="Q295" s="5">
        <v>5</v>
      </c>
      <c r="R295" s="10">
        <v>5</v>
      </c>
      <c r="S295" s="5">
        <v>5</v>
      </c>
      <c r="T295" s="10">
        <v>4</v>
      </c>
      <c r="U295" s="5">
        <v>4</v>
      </c>
      <c r="V295" s="10">
        <v>5</v>
      </c>
      <c r="W295" s="5">
        <v>5</v>
      </c>
      <c r="X295" s="10">
        <v>5</v>
      </c>
      <c r="Y295" s="5">
        <v>5</v>
      </c>
      <c r="Z295" s="10">
        <v>5</v>
      </c>
      <c r="AA295" s="5">
        <v>5</v>
      </c>
      <c r="AB295" s="10">
        <v>3</v>
      </c>
      <c r="AC295" s="5">
        <v>5</v>
      </c>
      <c r="AD295" s="10">
        <v>4</v>
      </c>
      <c r="AE295" s="5">
        <v>4</v>
      </c>
      <c r="AF295" s="10">
        <v>4</v>
      </c>
      <c r="AG295" s="5">
        <v>4</v>
      </c>
      <c r="AH295" s="10">
        <v>4</v>
      </c>
      <c r="AI295" s="5">
        <v>4</v>
      </c>
      <c r="AJ295" s="10">
        <v>4</v>
      </c>
      <c r="AK295" s="5">
        <v>4</v>
      </c>
      <c r="AL295" s="10">
        <v>5</v>
      </c>
      <c r="AM295" s="5">
        <v>5</v>
      </c>
      <c r="AN295" s="10">
        <v>5</v>
      </c>
      <c r="AO295" s="5">
        <v>4</v>
      </c>
      <c r="AP295" s="10">
        <v>5</v>
      </c>
      <c r="AQ295" s="5">
        <v>5</v>
      </c>
      <c r="AR295" s="10">
        <v>5</v>
      </c>
      <c r="AS295" s="5">
        <v>5</v>
      </c>
      <c r="AT295" s="21">
        <v>4.5625</v>
      </c>
      <c r="AU295" s="21">
        <v>4.625</v>
      </c>
      <c r="AV295" s="21">
        <f t="shared" si="40"/>
        <v>6.25E-2</v>
      </c>
      <c r="AW295" s="21" t="str">
        <f t="shared" si="41"/>
        <v>Y</v>
      </c>
      <c r="AX295" s="10">
        <v>3</v>
      </c>
      <c r="AY295" s="5">
        <v>5</v>
      </c>
      <c r="AZ295" s="10">
        <v>3</v>
      </c>
      <c r="BA295" s="5">
        <v>4</v>
      </c>
      <c r="BB295" s="10">
        <v>3</v>
      </c>
      <c r="BC295" s="5">
        <v>3</v>
      </c>
      <c r="BD295" s="10">
        <v>3</v>
      </c>
      <c r="BE295" s="5">
        <v>3</v>
      </c>
      <c r="BF295" s="10">
        <v>4</v>
      </c>
      <c r="BG295" s="5">
        <v>4</v>
      </c>
      <c r="BH295" s="21">
        <v>3.2</v>
      </c>
      <c r="BI295" s="21">
        <v>3.8</v>
      </c>
      <c r="BJ295" s="21">
        <f t="shared" si="42"/>
        <v>0.59999999999999964</v>
      </c>
      <c r="BK295" s="21" t="str">
        <f t="shared" si="43"/>
        <v>Y</v>
      </c>
      <c r="BL295" s="10">
        <v>4</v>
      </c>
      <c r="BM295" s="5">
        <v>3</v>
      </c>
      <c r="BN295" s="10">
        <v>4</v>
      </c>
      <c r="BO295" s="5">
        <v>4</v>
      </c>
      <c r="BP295" s="10">
        <v>4</v>
      </c>
      <c r="BQ295" s="5">
        <v>4</v>
      </c>
      <c r="BR295" s="10">
        <v>5</v>
      </c>
      <c r="BS295" s="5">
        <v>5</v>
      </c>
      <c r="BT295" s="10">
        <v>5</v>
      </c>
      <c r="BU295" s="5">
        <v>1</v>
      </c>
      <c r="BV295" s="10">
        <v>5</v>
      </c>
      <c r="BW295" s="5">
        <v>5</v>
      </c>
      <c r="BX295" s="10">
        <v>5</v>
      </c>
      <c r="BY295" s="5">
        <v>5</v>
      </c>
      <c r="BZ295" s="10">
        <v>5</v>
      </c>
      <c r="CA295" s="5">
        <v>5</v>
      </c>
      <c r="CB295" s="10">
        <v>4</v>
      </c>
      <c r="CC295" s="5">
        <v>5</v>
      </c>
      <c r="CD295" s="10">
        <v>4</v>
      </c>
      <c r="CE295" s="5">
        <v>5</v>
      </c>
      <c r="CF295" s="21">
        <v>4.5</v>
      </c>
      <c r="CG295" s="21">
        <v>4.0999999999999996</v>
      </c>
      <c r="CH295" s="21">
        <f t="shared" si="44"/>
        <v>-0.40000000000000036</v>
      </c>
      <c r="CI295" s="21" t="str">
        <f t="shared" si="45"/>
        <v>N</v>
      </c>
      <c r="CJ295" s="10">
        <v>5</v>
      </c>
      <c r="CK295" s="5">
        <v>4</v>
      </c>
      <c r="CL295" s="10">
        <v>3</v>
      </c>
      <c r="CM295" s="5">
        <v>4</v>
      </c>
      <c r="CN295" s="10">
        <v>5</v>
      </c>
      <c r="CO295" s="5">
        <v>4</v>
      </c>
      <c r="CP295" s="10">
        <v>4</v>
      </c>
      <c r="CQ295" s="5">
        <v>4</v>
      </c>
      <c r="CR295" s="21">
        <v>4.25</v>
      </c>
      <c r="CS295" s="21">
        <v>4</v>
      </c>
      <c r="CT295" s="21">
        <f t="shared" si="46"/>
        <v>-0.25</v>
      </c>
      <c r="CU295" s="21" t="str">
        <f t="shared" si="47"/>
        <v>N</v>
      </c>
      <c r="CV295" s="10">
        <v>5</v>
      </c>
      <c r="CW295" s="5">
        <v>4</v>
      </c>
      <c r="CX295" s="10">
        <v>5</v>
      </c>
      <c r="CY295" s="5">
        <v>4</v>
      </c>
      <c r="CZ295" s="10">
        <v>3</v>
      </c>
      <c r="DA295" s="5">
        <v>2</v>
      </c>
      <c r="DB295" s="10">
        <v>4</v>
      </c>
      <c r="DC295" s="5">
        <v>3</v>
      </c>
      <c r="DD295" s="21">
        <v>4.25</v>
      </c>
      <c r="DE295" s="21">
        <v>3.75</v>
      </c>
      <c r="DF295" s="21">
        <f t="shared" si="48"/>
        <v>-0.5</v>
      </c>
      <c r="DG295" s="21" t="str">
        <f t="shared" si="49"/>
        <v>N</v>
      </c>
      <c r="DH295">
        <v>538</v>
      </c>
      <c r="DI295" s="3">
        <v>44437.289583333331</v>
      </c>
    </row>
    <row r="296" spans="1:113" x14ac:dyDescent="0.35">
      <c r="A296" s="5" t="s">
        <v>1261</v>
      </c>
      <c r="B296" t="s">
        <v>342</v>
      </c>
      <c r="C296" t="s">
        <v>705</v>
      </c>
      <c r="D296" t="s">
        <v>63</v>
      </c>
      <c r="E296" s="6" t="s">
        <v>52</v>
      </c>
      <c r="F296" s="6" t="s">
        <v>73</v>
      </c>
      <c r="G296" s="6" t="s">
        <v>58</v>
      </c>
      <c r="H296" s="6" t="s">
        <v>59</v>
      </c>
      <c r="I296" s="6" t="s">
        <v>968</v>
      </c>
      <c r="J296" s="10">
        <v>3</v>
      </c>
      <c r="K296" s="5">
        <v>5</v>
      </c>
      <c r="L296" s="5">
        <v>5</v>
      </c>
      <c r="M296" s="5">
        <v>5</v>
      </c>
      <c r="N296" s="10">
        <v>5</v>
      </c>
      <c r="O296" s="5">
        <v>5</v>
      </c>
      <c r="P296" s="10">
        <v>5</v>
      </c>
      <c r="Q296" s="5">
        <v>5</v>
      </c>
      <c r="R296" s="10">
        <v>5</v>
      </c>
      <c r="S296" s="5">
        <v>5</v>
      </c>
      <c r="T296" s="10">
        <v>5</v>
      </c>
      <c r="U296" s="5">
        <v>5</v>
      </c>
      <c r="V296" s="10">
        <v>5</v>
      </c>
      <c r="W296" s="5">
        <v>5</v>
      </c>
      <c r="X296" s="10">
        <v>5</v>
      </c>
      <c r="Y296" s="5">
        <v>5</v>
      </c>
      <c r="Z296" s="10">
        <v>5</v>
      </c>
      <c r="AA296" s="5">
        <v>5</v>
      </c>
      <c r="AB296" s="10">
        <v>3</v>
      </c>
      <c r="AC296" s="5">
        <v>5</v>
      </c>
      <c r="AD296" s="10">
        <v>5</v>
      </c>
      <c r="AE296" s="5">
        <v>5</v>
      </c>
      <c r="AF296" s="10">
        <v>5</v>
      </c>
      <c r="AG296" s="5">
        <v>5</v>
      </c>
      <c r="AH296" s="10">
        <v>5</v>
      </c>
      <c r="AI296" s="5">
        <v>5</v>
      </c>
      <c r="AJ296" s="10">
        <v>5</v>
      </c>
      <c r="AK296" s="5">
        <v>5</v>
      </c>
      <c r="AL296" s="10">
        <v>5</v>
      </c>
      <c r="AM296" s="5">
        <v>5</v>
      </c>
      <c r="AN296" s="10">
        <v>5</v>
      </c>
      <c r="AO296" s="5">
        <v>5</v>
      </c>
      <c r="AP296" s="10">
        <v>5</v>
      </c>
      <c r="AQ296" s="5">
        <v>5</v>
      </c>
      <c r="AR296" s="10">
        <v>5</v>
      </c>
      <c r="AS296" s="5">
        <v>5</v>
      </c>
      <c r="AT296" s="21">
        <v>4.875</v>
      </c>
      <c r="AU296" s="21">
        <v>5</v>
      </c>
      <c r="AV296" s="21">
        <f t="shared" si="40"/>
        <v>0.125</v>
      </c>
      <c r="AW296" s="21" t="str">
        <f t="shared" si="41"/>
        <v>Y</v>
      </c>
      <c r="AX296" s="10">
        <v>5</v>
      </c>
      <c r="AY296" s="5">
        <v>5</v>
      </c>
      <c r="AZ296" s="10">
        <v>5</v>
      </c>
      <c r="BA296" s="5">
        <v>3</v>
      </c>
      <c r="BB296" s="10">
        <v>3</v>
      </c>
      <c r="BC296" s="5">
        <v>3</v>
      </c>
      <c r="BD296" s="10">
        <v>5</v>
      </c>
      <c r="BE296" s="5">
        <v>5</v>
      </c>
      <c r="BF296" s="10">
        <v>5</v>
      </c>
      <c r="BG296" s="5">
        <v>5</v>
      </c>
      <c r="BH296" s="21">
        <v>4.5999999999999996</v>
      </c>
      <c r="BI296" s="21">
        <v>4.2</v>
      </c>
      <c r="BJ296" s="21">
        <f t="shared" si="42"/>
        <v>-0.39999999999999947</v>
      </c>
      <c r="BK296" s="21" t="str">
        <f t="shared" si="43"/>
        <v>N</v>
      </c>
      <c r="BL296" s="10">
        <v>1</v>
      </c>
      <c r="BM296" s="5">
        <v>5</v>
      </c>
      <c r="BN296" s="10">
        <v>5</v>
      </c>
      <c r="BO296" s="5">
        <v>5</v>
      </c>
      <c r="BP296" s="10">
        <v>5</v>
      </c>
      <c r="BQ296" s="5">
        <v>5</v>
      </c>
      <c r="BR296" s="10">
        <v>5</v>
      </c>
      <c r="BS296" s="5">
        <v>5</v>
      </c>
      <c r="BT296" s="10">
        <v>5</v>
      </c>
      <c r="BU296" s="5">
        <v>1</v>
      </c>
      <c r="BV296" s="10">
        <v>5</v>
      </c>
      <c r="BW296" s="5">
        <v>5</v>
      </c>
      <c r="BX296" s="10">
        <v>5</v>
      </c>
      <c r="BY296" s="5">
        <v>5</v>
      </c>
      <c r="BZ296" s="10">
        <v>5</v>
      </c>
      <c r="CA296" s="5">
        <v>5</v>
      </c>
      <c r="CB296" s="10">
        <v>5</v>
      </c>
      <c r="CC296" s="5">
        <v>5</v>
      </c>
      <c r="CD296" s="10">
        <v>5</v>
      </c>
      <c r="CE296" s="5">
        <v>5</v>
      </c>
      <c r="CF296" s="21">
        <v>4.5999999999999996</v>
      </c>
      <c r="CG296" s="21">
        <v>4.5999999999999996</v>
      </c>
      <c r="CH296" s="21">
        <f t="shared" si="44"/>
        <v>0</v>
      </c>
      <c r="CI296" s="21" t="str">
        <f t="shared" si="45"/>
        <v>N</v>
      </c>
      <c r="CJ296" s="10">
        <v>5</v>
      </c>
      <c r="CK296" s="5">
        <v>5</v>
      </c>
      <c r="CL296" s="10">
        <v>5</v>
      </c>
      <c r="CM296" s="5">
        <v>5</v>
      </c>
      <c r="CN296" s="10">
        <v>5</v>
      </c>
      <c r="CO296" s="5">
        <v>5</v>
      </c>
      <c r="CP296" s="10">
        <v>5</v>
      </c>
      <c r="CQ296" s="5">
        <v>5</v>
      </c>
      <c r="CR296" s="21">
        <v>5</v>
      </c>
      <c r="CS296" s="21">
        <v>5</v>
      </c>
      <c r="CT296" s="21">
        <f t="shared" si="46"/>
        <v>0</v>
      </c>
      <c r="CU296" s="21" t="str">
        <f t="shared" si="47"/>
        <v>N</v>
      </c>
      <c r="CV296" s="10">
        <v>5</v>
      </c>
      <c r="CW296" s="5">
        <v>3</v>
      </c>
      <c r="CX296" s="10">
        <v>5</v>
      </c>
      <c r="CY296" s="5">
        <v>5</v>
      </c>
      <c r="CZ296" s="10">
        <v>3</v>
      </c>
      <c r="DA296" s="5">
        <v>3</v>
      </c>
      <c r="DB296" s="10">
        <v>5</v>
      </c>
      <c r="DC296" s="5">
        <v>5</v>
      </c>
      <c r="DD296" s="21">
        <v>4.5</v>
      </c>
      <c r="DE296" s="21">
        <v>3.5</v>
      </c>
      <c r="DF296" s="21">
        <f t="shared" si="48"/>
        <v>-1</v>
      </c>
      <c r="DG296" s="21" t="str">
        <f t="shared" si="49"/>
        <v>N</v>
      </c>
      <c r="DH296">
        <v>489</v>
      </c>
      <c r="DI296" s="3">
        <v>44437.258333333331</v>
      </c>
    </row>
    <row r="297" spans="1:113" x14ac:dyDescent="0.35">
      <c r="A297" s="5" t="s">
        <v>1262</v>
      </c>
      <c r="B297" t="s">
        <v>342</v>
      </c>
      <c r="C297" t="s">
        <v>705</v>
      </c>
      <c r="D297" t="s">
        <v>63</v>
      </c>
      <c r="E297" s="6" t="s">
        <v>52</v>
      </c>
      <c r="F297" s="6" t="s">
        <v>77</v>
      </c>
      <c r="G297" s="6" t="s">
        <v>58</v>
      </c>
      <c r="H297" s="6" t="s">
        <v>59</v>
      </c>
      <c r="I297" s="6" t="s">
        <v>968</v>
      </c>
      <c r="J297" s="10">
        <v>7</v>
      </c>
      <c r="K297" s="5">
        <v>5</v>
      </c>
      <c r="L297" s="5">
        <v>5</v>
      </c>
      <c r="M297" s="5">
        <v>5</v>
      </c>
      <c r="N297" s="10">
        <v>5</v>
      </c>
      <c r="O297" s="5">
        <v>5</v>
      </c>
      <c r="P297" s="10">
        <v>5</v>
      </c>
      <c r="Q297" s="5">
        <v>5</v>
      </c>
      <c r="R297" s="10">
        <v>5</v>
      </c>
      <c r="S297" s="5">
        <v>5</v>
      </c>
      <c r="T297" s="10">
        <v>5</v>
      </c>
      <c r="U297" s="5">
        <v>5</v>
      </c>
      <c r="V297" s="10">
        <v>5</v>
      </c>
      <c r="W297" s="5">
        <v>5</v>
      </c>
      <c r="X297" s="10">
        <v>5</v>
      </c>
      <c r="Y297" s="5">
        <v>5</v>
      </c>
      <c r="Z297" s="10">
        <v>5</v>
      </c>
      <c r="AA297" s="5">
        <v>5</v>
      </c>
      <c r="AB297" s="10">
        <v>4</v>
      </c>
      <c r="AC297" s="5">
        <v>4</v>
      </c>
      <c r="AD297" s="10">
        <v>5</v>
      </c>
      <c r="AE297" s="5">
        <v>5</v>
      </c>
      <c r="AF297" s="10">
        <v>3</v>
      </c>
      <c r="AG297" s="5">
        <v>4</v>
      </c>
      <c r="AH297" s="10">
        <v>3</v>
      </c>
      <c r="AI297" s="5">
        <v>5</v>
      </c>
      <c r="AJ297" s="10">
        <v>5</v>
      </c>
      <c r="AK297" s="5">
        <v>5</v>
      </c>
      <c r="AL297" s="10">
        <v>5</v>
      </c>
      <c r="AM297" s="5">
        <v>5</v>
      </c>
      <c r="AN297" s="10">
        <v>5</v>
      </c>
      <c r="AO297" s="5">
        <v>5</v>
      </c>
      <c r="AP297" s="10">
        <v>5</v>
      </c>
      <c r="AQ297" s="5">
        <v>5</v>
      </c>
      <c r="AR297" s="10">
        <v>5</v>
      </c>
      <c r="AS297" s="5">
        <v>5</v>
      </c>
      <c r="AT297" s="21">
        <v>4.6875</v>
      </c>
      <c r="AU297" s="21">
        <v>4.875</v>
      </c>
      <c r="AV297" s="21">
        <f t="shared" si="40"/>
        <v>0.1875</v>
      </c>
      <c r="AW297" s="21" t="str">
        <f t="shared" si="41"/>
        <v>Y</v>
      </c>
      <c r="AX297" s="10">
        <v>3</v>
      </c>
      <c r="AY297" s="5">
        <v>2</v>
      </c>
      <c r="AZ297" s="10">
        <v>2</v>
      </c>
      <c r="BA297" s="5">
        <v>2</v>
      </c>
      <c r="BB297" s="10">
        <v>4</v>
      </c>
      <c r="BC297" s="5">
        <v>4</v>
      </c>
      <c r="BD297" s="10">
        <v>2</v>
      </c>
      <c r="BE297" s="5">
        <v>2</v>
      </c>
      <c r="BF297" s="10">
        <v>5</v>
      </c>
      <c r="BG297" s="5">
        <v>5</v>
      </c>
      <c r="BH297" s="21">
        <v>3.2</v>
      </c>
      <c r="BI297" s="21">
        <v>3</v>
      </c>
      <c r="BJ297" s="21">
        <f t="shared" si="42"/>
        <v>-0.20000000000000018</v>
      </c>
      <c r="BK297" s="21" t="str">
        <f t="shared" si="43"/>
        <v>N</v>
      </c>
      <c r="BL297" s="10">
        <v>5</v>
      </c>
      <c r="BM297" s="5">
        <v>5</v>
      </c>
      <c r="BN297" s="10">
        <v>5</v>
      </c>
      <c r="BO297" s="5">
        <v>5</v>
      </c>
      <c r="BP297" s="10">
        <v>5</v>
      </c>
      <c r="BQ297" s="5">
        <v>5</v>
      </c>
      <c r="BR297" s="10">
        <v>5</v>
      </c>
      <c r="BS297" s="5">
        <v>5</v>
      </c>
      <c r="BT297" s="10">
        <v>5</v>
      </c>
      <c r="BU297" s="5">
        <v>5</v>
      </c>
      <c r="BV297" s="10">
        <v>5</v>
      </c>
      <c r="BW297" s="5">
        <v>5</v>
      </c>
      <c r="BX297" s="10">
        <v>5</v>
      </c>
      <c r="BY297" s="5">
        <v>5</v>
      </c>
      <c r="BZ297" s="10">
        <v>5</v>
      </c>
      <c r="CA297" s="5">
        <v>5</v>
      </c>
      <c r="CB297" s="10">
        <v>5</v>
      </c>
      <c r="CC297" s="5">
        <v>5</v>
      </c>
      <c r="CD297" s="10">
        <v>5</v>
      </c>
      <c r="CE297" s="5">
        <v>5</v>
      </c>
      <c r="CF297" s="21">
        <v>5</v>
      </c>
      <c r="CG297" s="21">
        <v>5</v>
      </c>
      <c r="CH297" s="21">
        <f t="shared" si="44"/>
        <v>0</v>
      </c>
      <c r="CI297" s="21" t="str">
        <f t="shared" si="45"/>
        <v>N</v>
      </c>
      <c r="CJ297" s="10">
        <v>5</v>
      </c>
      <c r="CK297" s="5">
        <v>5</v>
      </c>
      <c r="CL297" s="10">
        <v>5</v>
      </c>
      <c r="CM297" s="5">
        <v>5</v>
      </c>
      <c r="CN297" s="10">
        <v>5</v>
      </c>
      <c r="CO297" s="5">
        <v>5</v>
      </c>
      <c r="CP297" s="10">
        <v>5</v>
      </c>
      <c r="CQ297" s="5">
        <v>5</v>
      </c>
      <c r="CR297" s="21">
        <v>5</v>
      </c>
      <c r="CS297" s="21">
        <v>5</v>
      </c>
      <c r="CT297" s="21">
        <f t="shared" si="46"/>
        <v>0</v>
      </c>
      <c r="CU297" s="21" t="str">
        <f t="shared" si="47"/>
        <v>N</v>
      </c>
      <c r="CV297" s="10">
        <v>5</v>
      </c>
      <c r="CW297" s="5">
        <v>5</v>
      </c>
      <c r="CX297" s="10">
        <v>5</v>
      </c>
      <c r="CY297" s="5">
        <v>5</v>
      </c>
      <c r="CZ297" s="10">
        <v>3</v>
      </c>
      <c r="DA297" s="5">
        <v>3</v>
      </c>
      <c r="DB297" s="10">
        <v>4</v>
      </c>
      <c r="DC297" s="5">
        <v>3</v>
      </c>
      <c r="DD297" s="21">
        <v>4.25</v>
      </c>
      <c r="DE297" s="21">
        <v>4</v>
      </c>
      <c r="DF297" s="21">
        <f t="shared" si="48"/>
        <v>-0.25</v>
      </c>
      <c r="DG297" s="21" t="str">
        <f t="shared" si="49"/>
        <v>N</v>
      </c>
      <c r="DH297">
        <v>622</v>
      </c>
      <c r="DI297" s="3">
        <v>44437.383333333331</v>
      </c>
    </row>
    <row r="298" spans="1:113" x14ac:dyDescent="0.35">
      <c r="A298" s="5" t="s">
        <v>1263</v>
      </c>
      <c r="B298" t="s">
        <v>342</v>
      </c>
      <c r="C298" t="s">
        <v>705</v>
      </c>
      <c r="D298" t="s">
        <v>63</v>
      </c>
      <c r="E298" s="6" t="s">
        <v>58</v>
      </c>
      <c r="F298" s="6" t="s">
        <v>73</v>
      </c>
      <c r="G298" s="6" t="s">
        <v>58</v>
      </c>
      <c r="H298" s="6" t="s">
        <v>59</v>
      </c>
      <c r="I298" s="6" t="s">
        <v>968</v>
      </c>
      <c r="J298" s="10">
        <v>5</v>
      </c>
      <c r="K298" s="5">
        <v>5</v>
      </c>
      <c r="L298" s="5">
        <v>5</v>
      </c>
      <c r="M298" s="5">
        <v>5</v>
      </c>
      <c r="N298" s="10">
        <v>5</v>
      </c>
      <c r="O298" s="5">
        <v>5</v>
      </c>
      <c r="P298" s="10">
        <v>5</v>
      </c>
      <c r="Q298" s="5">
        <v>4</v>
      </c>
      <c r="R298" s="10">
        <v>5</v>
      </c>
      <c r="S298" s="5">
        <v>5</v>
      </c>
      <c r="T298" s="10">
        <v>4</v>
      </c>
      <c r="U298" s="5">
        <v>4</v>
      </c>
      <c r="V298" s="10">
        <v>5</v>
      </c>
      <c r="W298" s="5">
        <v>4</v>
      </c>
      <c r="X298" s="10">
        <v>5</v>
      </c>
      <c r="Y298" s="5">
        <v>5</v>
      </c>
      <c r="Z298" s="10">
        <v>5</v>
      </c>
      <c r="AA298" s="5">
        <v>5</v>
      </c>
      <c r="AB298" s="10">
        <v>3</v>
      </c>
      <c r="AC298" s="5">
        <v>3</v>
      </c>
      <c r="AD298" s="10">
        <v>3</v>
      </c>
      <c r="AE298" s="5">
        <v>3</v>
      </c>
      <c r="AF298" s="10">
        <v>5</v>
      </c>
      <c r="AG298" s="5">
        <v>4</v>
      </c>
      <c r="AH298" s="10">
        <v>5</v>
      </c>
      <c r="AI298" s="5">
        <v>5</v>
      </c>
      <c r="AJ298" s="10">
        <v>5</v>
      </c>
      <c r="AK298" s="5">
        <v>4</v>
      </c>
      <c r="AL298" s="10">
        <v>5</v>
      </c>
      <c r="AM298" s="5">
        <v>5</v>
      </c>
      <c r="AN298" s="10">
        <v>3</v>
      </c>
      <c r="AO298" s="5">
        <v>5</v>
      </c>
      <c r="AP298" s="10">
        <v>4</v>
      </c>
      <c r="AQ298" s="5">
        <v>5</v>
      </c>
      <c r="AR298" s="10">
        <v>2</v>
      </c>
      <c r="AS298" s="5">
        <v>2</v>
      </c>
      <c r="AT298" s="21">
        <v>4.3125</v>
      </c>
      <c r="AU298" s="21">
        <v>4.25</v>
      </c>
      <c r="AV298" s="21">
        <f t="shared" si="40"/>
        <v>-6.25E-2</v>
      </c>
      <c r="AW298" s="21" t="str">
        <f t="shared" si="41"/>
        <v>N</v>
      </c>
      <c r="AX298" s="10">
        <v>4</v>
      </c>
      <c r="AY298" s="5">
        <v>5</v>
      </c>
      <c r="AZ298" s="10">
        <v>5</v>
      </c>
      <c r="BA298" s="5">
        <v>3</v>
      </c>
      <c r="BB298" s="10">
        <v>4</v>
      </c>
      <c r="BC298" s="5">
        <v>5</v>
      </c>
      <c r="BD298" s="10">
        <v>4</v>
      </c>
      <c r="BE298" s="5">
        <v>1</v>
      </c>
      <c r="BF298" s="10">
        <v>5</v>
      </c>
      <c r="BG298" s="5">
        <v>5</v>
      </c>
      <c r="BH298" s="21">
        <v>4.4000000000000004</v>
      </c>
      <c r="BI298" s="21">
        <v>3.8</v>
      </c>
      <c r="BJ298" s="21">
        <f t="shared" si="42"/>
        <v>-0.60000000000000053</v>
      </c>
      <c r="BK298" s="21" t="str">
        <f t="shared" si="43"/>
        <v>N</v>
      </c>
      <c r="BL298" s="10">
        <v>5</v>
      </c>
      <c r="BM298" s="5">
        <v>5</v>
      </c>
      <c r="BN298" s="10">
        <v>4</v>
      </c>
      <c r="BO298" s="5">
        <v>4</v>
      </c>
      <c r="BP298" s="10">
        <v>5</v>
      </c>
      <c r="BQ298" s="5">
        <v>5</v>
      </c>
      <c r="BR298" s="10">
        <v>4</v>
      </c>
      <c r="BS298" s="5">
        <v>2</v>
      </c>
      <c r="BT298" s="10">
        <v>2</v>
      </c>
      <c r="BU298" s="5">
        <v>2</v>
      </c>
      <c r="BV298" s="10">
        <v>5</v>
      </c>
      <c r="BW298" s="5">
        <v>5</v>
      </c>
      <c r="BX298" s="10">
        <v>5</v>
      </c>
      <c r="BY298" s="5">
        <v>5</v>
      </c>
      <c r="BZ298" s="10">
        <v>4</v>
      </c>
      <c r="CA298" s="5">
        <v>5</v>
      </c>
      <c r="CB298" s="10">
        <v>4</v>
      </c>
      <c r="CC298" s="5">
        <v>5</v>
      </c>
      <c r="CD298" s="10">
        <v>4</v>
      </c>
      <c r="CE298" s="5">
        <v>5</v>
      </c>
      <c r="CF298" s="21">
        <v>4.2</v>
      </c>
      <c r="CG298" s="21">
        <v>4.2</v>
      </c>
      <c r="CH298" s="21">
        <f t="shared" si="44"/>
        <v>0</v>
      </c>
      <c r="CI298" s="21" t="str">
        <f t="shared" si="45"/>
        <v>N</v>
      </c>
      <c r="CJ298" s="10">
        <v>5</v>
      </c>
      <c r="CK298" s="5">
        <v>5</v>
      </c>
      <c r="CL298" s="10">
        <v>4</v>
      </c>
      <c r="CM298" s="5">
        <v>4</v>
      </c>
      <c r="CN298" s="10">
        <v>4</v>
      </c>
      <c r="CO298" s="5">
        <v>4</v>
      </c>
      <c r="CP298" s="10">
        <v>5</v>
      </c>
      <c r="CQ298" s="5">
        <v>5</v>
      </c>
      <c r="CR298" s="21">
        <v>4.5</v>
      </c>
      <c r="CS298" s="21">
        <v>4.5</v>
      </c>
      <c r="CT298" s="21">
        <f t="shared" si="46"/>
        <v>0</v>
      </c>
      <c r="CU298" s="21" t="str">
        <f t="shared" si="47"/>
        <v>N</v>
      </c>
      <c r="CV298" s="10">
        <v>5</v>
      </c>
      <c r="CW298" s="5">
        <v>5</v>
      </c>
      <c r="CX298" s="10">
        <v>5</v>
      </c>
      <c r="CY298" s="5">
        <v>5</v>
      </c>
      <c r="CZ298" s="10">
        <v>4</v>
      </c>
      <c r="DA298" s="5">
        <v>2</v>
      </c>
      <c r="DB298" s="10">
        <v>2</v>
      </c>
      <c r="DC298" s="5">
        <v>3</v>
      </c>
      <c r="DD298" s="21">
        <v>4</v>
      </c>
      <c r="DE298" s="21">
        <v>4.25</v>
      </c>
      <c r="DF298" s="21">
        <f t="shared" si="48"/>
        <v>0.25</v>
      </c>
      <c r="DG298" s="21" t="str">
        <f t="shared" si="49"/>
        <v>Y</v>
      </c>
      <c r="DH298">
        <v>612</v>
      </c>
      <c r="DI298" s="3">
        <v>44437.375694444447</v>
      </c>
    </row>
    <row r="299" spans="1:113" x14ac:dyDescent="0.35">
      <c r="A299" s="5" t="s">
        <v>1264</v>
      </c>
      <c r="B299" t="s">
        <v>342</v>
      </c>
      <c r="C299" t="s">
        <v>705</v>
      </c>
      <c r="D299" t="s">
        <v>63</v>
      </c>
      <c r="E299" s="6" t="s">
        <v>58</v>
      </c>
      <c r="F299" s="6" t="s">
        <v>73</v>
      </c>
      <c r="G299" s="6" t="s">
        <v>58</v>
      </c>
      <c r="H299" s="6" t="s">
        <v>59</v>
      </c>
      <c r="I299" s="6" t="s">
        <v>968</v>
      </c>
      <c r="J299" s="10">
        <v>4</v>
      </c>
      <c r="K299" s="5">
        <v>5</v>
      </c>
      <c r="L299" s="5">
        <v>5</v>
      </c>
      <c r="M299" s="5">
        <v>5</v>
      </c>
      <c r="N299" s="10">
        <v>5</v>
      </c>
      <c r="O299" s="5">
        <v>1</v>
      </c>
      <c r="P299" s="10">
        <v>5</v>
      </c>
      <c r="Q299" s="5">
        <v>5</v>
      </c>
      <c r="R299" s="10">
        <v>5</v>
      </c>
      <c r="S299" s="5">
        <v>5</v>
      </c>
      <c r="T299" s="10">
        <v>1</v>
      </c>
      <c r="U299" s="5">
        <v>1</v>
      </c>
      <c r="V299" s="10">
        <v>3</v>
      </c>
      <c r="W299" s="5">
        <v>5</v>
      </c>
      <c r="X299" s="10">
        <v>3</v>
      </c>
      <c r="Y299" s="5">
        <v>5</v>
      </c>
      <c r="Z299" s="10">
        <v>3</v>
      </c>
      <c r="AA299" s="5">
        <v>5</v>
      </c>
      <c r="AB299" s="10">
        <v>3</v>
      </c>
      <c r="AC299" s="5">
        <v>5</v>
      </c>
      <c r="AD299" s="10">
        <v>3</v>
      </c>
      <c r="AE299" s="5">
        <v>5</v>
      </c>
      <c r="AF299" s="10">
        <v>3</v>
      </c>
      <c r="AG299" s="5">
        <v>5</v>
      </c>
      <c r="AH299" s="10">
        <v>3</v>
      </c>
      <c r="AI299" s="5">
        <v>5</v>
      </c>
      <c r="AJ299" s="10">
        <v>5</v>
      </c>
      <c r="AK299" s="5">
        <v>5</v>
      </c>
      <c r="AL299" s="10">
        <v>5</v>
      </c>
      <c r="AM299" s="5">
        <v>5</v>
      </c>
      <c r="AN299" s="10">
        <v>5</v>
      </c>
      <c r="AO299" s="5">
        <v>5</v>
      </c>
      <c r="AP299" s="10">
        <v>5</v>
      </c>
      <c r="AQ299" s="5">
        <v>5</v>
      </c>
      <c r="AR299" s="10">
        <v>5</v>
      </c>
      <c r="AS299" s="5">
        <v>5</v>
      </c>
      <c r="AT299" s="21">
        <v>3.875</v>
      </c>
      <c r="AU299" s="21">
        <v>4.5</v>
      </c>
      <c r="AV299" s="21">
        <f t="shared" si="40"/>
        <v>0.625</v>
      </c>
      <c r="AW299" s="21" t="str">
        <f t="shared" si="41"/>
        <v>Y</v>
      </c>
      <c r="AX299" s="10">
        <v>3</v>
      </c>
      <c r="AY299" s="5">
        <v>1</v>
      </c>
      <c r="AZ299" s="10">
        <v>1</v>
      </c>
      <c r="BA299" s="5">
        <v>1</v>
      </c>
      <c r="BB299" s="10">
        <v>4</v>
      </c>
      <c r="BC299" s="5">
        <v>3</v>
      </c>
      <c r="BD299" s="10">
        <v>1</v>
      </c>
      <c r="BE299" s="5">
        <v>1</v>
      </c>
      <c r="BF299" s="10">
        <v>5</v>
      </c>
      <c r="BG299" s="5">
        <v>5</v>
      </c>
      <c r="BH299" s="21">
        <v>2.8</v>
      </c>
      <c r="BI299" s="21">
        <v>2.2000000000000002</v>
      </c>
      <c r="BJ299" s="21">
        <f t="shared" si="42"/>
        <v>-0.59999999999999964</v>
      </c>
      <c r="BK299" s="21" t="str">
        <f t="shared" si="43"/>
        <v>N</v>
      </c>
      <c r="BL299" s="10">
        <v>5</v>
      </c>
      <c r="BM299" s="5">
        <v>5</v>
      </c>
      <c r="BN299" s="10">
        <v>3</v>
      </c>
      <c r="BO299" s="5">
        <v>1</v>
      </c>
      <c r="BP299" s="10">
        <v>5</v>
      </c>
      <c r="BQ299" s="5">
        <v>5</v>
      </c>
      <c r="BR299" s="10">
        <v>5</v>
      </c>
      <c r="BS299" s="5">
        <v>5</v>
      </c>
      <c r="BT299" s="10">
        <v>5</v>
      </c>
      <c r="BU299" s="5">
        <v>5</v>
      </c>
      <c r="BV299" s="10">
        <v>5</v>
      </c>
      <c r="BW299" s="5">
        <v>5</v>
      </c>
      <c r="BX299" s="10">
        <v>5</v>
      </c>
      <c r="BY299" s="5">
        <v>5</v>
      </c>
      <c r="BZ299" s="10">
        <v>5</v>
      </c>
      <c r="CA299" s="5">
        <v>5</v>
      </c>
      <c r="CB299" s="10">
        <v>5</v>
      </c>
      <c r="CC299" s="5">
        <v>5</v>
      </c>
      <c r="CD299" s="10">
        <v>5</v>
      </c>
      <c r="CE299" s="5">
        <v>5</v>
      </c>
      <c r="CF299" s="21">
        <v>4.8</v>
      </c>
      <c r="CG299" s="21">
        <v>4.5999999999999996</v>
      </c>
      <c r="CH299" s="21">
        <f t="shared" si="44"/>
        <v>-0.20000000000000018</v>
      </c>
      <c r="CI299" s="21" t="str">
        <f t="shared" si="45"/>
        <v>N</v>
      </c>
      <c r="CJ299" s="10">
        <v>5</v>
      </c>
      <c r="CK299" s="5">
        <v>5</v>
      </c>
      <c r="CL299" s="10">
        <v>3</v>
      </c>
      <c r="CM299" s="5">
        <v>1</v>
      </c>
      <c r="CN299" s="10">
        <v>5</v>
      </c>
      <c r="CO299" s="5">
        <v>5</v>
      </c>
      <c r="CP299" s="10">
        <v>5</v>
      </c>
      <c r="CQ299" s="5">
        <v>5</v>
      </c>
      <c r="CR299" s="21">
        <v>4.5</v>
      </c>
      <c r="CS299" s="21">
        <v>4</v>
      </c>
      <c r="CT299" s="21">
        <f t="shared" si="46"/>
        <v>-0.5</v>
      </c>
      <c r="CU299" s="21" t="str">
        <f t="shared" si="47"/>
        <v>N</v>
      </c>
      <c r="CV299" s="10">
        <v>3</v>
      </c>
      <c r="CW299" s="5">
        <v>5</v>
      </c>
      <c r="CX299" s="10">
        <v>1</v>
      </c>
      <c r="CY299" s="5">
        <v>1</v>
      </c>
      <c r="CZ299" s="10">
        <v>3</v>
      </c>
      <c r="DA299" s="5">
        <v>5</v>
      </c>
      <c r="DB299" s="10">
        <v>5</v>
      </c>
      <c r="DC299" s="5">
        <v>5</v>
      </c>
      <c r="DD299" s="21">
        <v>3</v>
      </c>
      <c r="DE299" s="21">
        <v>3.5</v>
      </c>
      <c r="DF299" s="21">
        <f t="shared" si="48"/>
        <v>0.5</v>
      </c>
      <c r="DG299" s="21" t="str">
        <f t="shared" si="49"/>
        <v>Y</v>
      </c>
      <c r="DH299">
        <v>559</v>
      </c>
      <c r="DI299" s="3">
        <v>44437.305555555555</v>
      </c>
    </row>
    <row r="300" spans="1:113" x14ac:dyDescent="0.35">
      <c r="A300" s="5" t="s">
        <v>1265</v>
      </c>
      <c r="B300" t="s">
        <v>342</v>
      </c>
      <c r="C300" t="s">
        <v>705</v>
      </c>
      <c r="D300" t="s">
        <v>63</v>
      </c>
      <c r="E300" s="6" t="s">
        <v>52</v>
      </c>
      <c r="F300" s="6" t="s">
        <v>160</v>
      </c>
      <c r="G300" s="6" t="s">
        <v>58</v>
      </c>
      <c r="H300" s="6" t="s">
        <v>59</v>
      </c>
      <c r="I300" s="6" t="s">
        <v>968</v>
      </c>
      <c r="J300" s="10">
        <v>8</v>
      </c>
      <c r="K300" s="5">
        <v>5</v>
      </c>
      <c r="L300" s="5">
        <v>5</v>
      </c>
      <c r="M300" s="5">
        <v>5</v>
      </c>
      <c r="N300" s="10">
        <v>5</v>
      </c>
      <c r="O300" s="5">
        <v>5</v>
      </c>
      <c r="P300" s="10">
        <v>5</v>
      </c>
      <c r="Q300" s="5">
        <v>5</v>
      </c>
      <c r="R300" s="10">
        <v>5</v>
      </c>
      <c r="S300" s="5">
        <v>5</v>
      </c>
      <c r="T300" s="10">
        <v>5</v>
      </c>
      <c r="U300" s="5">
        <v>4</v>
      </c>
      <c r="V300" s="10">
        <v>5</v>
      </c>
      <c r="W300" s="5">
        <v>5</v>
      </c>
      <c r="X300" s="10">
        <v>5</v>
      </c>
      <c r="Y300" s="5">
        <v>5</v>
      </c>
      <c r="Z300" s="10">
        <v>5</v>
      </c>
      <c r="AA300" s="5">
        <v>5</v>
      </c>
      <c r="AB300" s="10">
        <v>5</v>
      </c>
      <c r="AC300" s="5">
        <v>5</v>
      </c>
      <c r="AD300" s="10">
        <v>5</v>
      </c>
      <c r="AE300" s="5">
        <v>3</v>
      </c>
      <c r="AF300" s="10">
        <v>4</v>
      </c>
      <c r="AG300" s="5">
        <v>4</v>
      </c>
      <c r="AH300" s="10">
        <v>5</v>
      </c>
      <c r="AI300" s="5">
        <v>4</v>
      </c>
      <c r="AJ300" s="10">
        <v>5</v>
      </c>
      <c r="AK300" s="5">
        <v>5</v>
      </c>
      <c r="AL300" s="10">
        <v>5</v>
      </c>
      <c r="AM300" s="5">
        <v>5</v>
      </c>
      <c r="AN300" s="10">
        <v>5</v>
      </c>
      <c r="AO300" s="5">
        <v>5</v>
      </c>
      <c r="AP300" s="10">
        <v>5</v>
      </c>
      <c r="AQ300" s="5">
        <v>5</v>
      </c>
      <c r="AR300" s="10">
        <v>5</v>
      </c>
      <c r="AS300" s="5">
        <v>5</v>
      </c>
      <c r="AT300" s="21">
        <v>4.9375</v>
      </c>
      <c r="AU300" s="21">
        <v>4.6875</v>
      </c>
      <c r="AV300" s="21">
        <f t="shared" si="40"/>
        <v>-0.25</v>
      </c>
      <c r="AW300" s="21" t="str">
        <f t="shared" si="41"/>
        <v>N</v>
      </c>
      <c r="AX300" s="10">
        <v>1</v>
      </c>
      <c r="AY300" s="5">
        <v>2</v>
      </c>
      <c r="AZ300" s="10">
        <v>3</v>
      </c>
      <c r="BA300" s="5">
        <v>2</v>
      </c>
      <c r="BB300" s="10">
        <v>1</v>
      </c>
      <c r="BC300" s="5">
        <v>1</v>
      </c>
      <c r="BD300" s="10">
        <v>3</v>
      </c>
      <c r="BE300" s="5">
        <v>2</v>
      </c>
      <c r="BF300" s="10">
        <v>5</v>
      </c>
      <c r="BG300" s="5">
        <v>5</v>
      </c>
      <c r="BH300" s="21">
        <v>2.6</v>
      </c>
      <c r="BI300" s="21">
        <v>2.4</v>
      </c>
      <c r="BJ300" s="21">
        <f t="shared" si="42"/>
        <v>-0.20000000000000018</v>
      </c>
      <c r="BK300" s="21" t="str">
        <f t="shared" si="43"/>
        <v>N</v>
      </c>
      <c r="BL300" s="10">
        <v>5</v>
      </c>
      <c r="BM300" s="5">
        <v>5</v>
      </c>
      <c r="BN300" s="10">
        <v>5</v>
      </c>
      <c r="BO300" s="5">
        <v>5</v>
      </c>
      <c r="BP300" s="10">
        <v>5</v>
      </c>
      <c r="BQ300" s="5">
        <v>5</v>
      </c>
      <c r="BR300" s="10">
        <v>3</v>
      </c>
      <c r="BS300" s="5">
        <v>3</v>
      </c>
      <c r="BT300" s="10">
        <v>5</v>
      </c>
      <c r="BU300" s="5">
        <v>5</v>
      </c>
      <c r="BV300" s="10">
        <v>5</v>
      </c>
      <c r="BW300" s="5">
        <v>5</v>
      </c>
      <c r="BX300" s="10">
        <v>5</v>
      </c>
      <c r="BY300" s="5">
        <v>5</v>
      </c>
      <c r="BZ300" s="10">
        <v>5</v>
      </c>
      <c r="CA300" s="5">
        <v>5</v>
      </c>
      <c r="CB300" s="10">
        <v>5</v>
      </c>
      <c r="CC300" s="5">
        <v>5</v>
      </c>
      <c r="CD300" s="10">
        <v>3</v>
      </c>
      <c r="CE300" s="5">
        <v>3</v>
      </c>
      <c r="CF300" s="21">
        <v>4.5999999999999996</v>
      </c>
      <c r="CG300" s="21">
        <v>4.5999999999999996</v>
      </c>
      <c r="CH300" s="21">
        <f t="shared" si="44"/>
        <v>0</v>
      </c>
      <c r="CI300" s="21" t="str">
        <f t="shared" si="45"/>
        <v>N</v>
      </c>
      <c r="CJ300" s="10">
        <v>5</v>
      </c>
      <c r="CK300" s="5">
        <v>5</v>
      </c>
      <c r="CL300" s="10">
        <v>4</v>
      </c>
      <c r="CM300" s="5">
        <v>2</v>
      </c>
      <c r="CN300" s="10">
        <v>5</v>
      </c>
      <c r="CO300" s="5">
        <v>5</v>
      </c>
      <c r="CP300" s="10">
        <v>5</v>
      </c>
      <c r="CQ300" s="5">
        <v>5</v>
      </c>
      <c r="CR300" s="21">
        <v>4.75</v>
      </c>
      <c r="CS300" s="21">
        <v>4.25</v>
      </c>
      <c r="CT300" s="21">
        <f t="shared" si="46"/>
        <v>-0.5</v>
      </c>
      <c r="CU300" s="21" t="str">
        <f t="shared" si="47"/>
        <v>N</v>
      </c>
      <c r="CV300" s="10">
        <v>5</v>
      </c>
      <c r="CW300" s="5">
        <v>5</v>
      </c>
      <c r="CX300" s="10">
        <v>5</v>
      </c>
      <c r="CY300" s="5">
        <v>5</v>
      </c>
      <c r="CZ300" s="10">
        <v>3</v>
      </c>
      <c r="DA300" s="5">
        <v>3</v>
      </c>
      <c r="DB300" s="10">
        <v>3</v>
      </c>
      <c r="DC300" s="5">
        <v>3</v>
      </c>
      <c r="DD300" s="21">
        <v>4</v>
      </c>
      <c r="DE300" s="21">
        <v>4.25</v>
      </c>
      <c r="DF300" s="21">
        <f t="shared" si="48"/>
        <v>0.25</v>
      </c>
      <c r="DG300" s="21" t="str">
        <f t="shared" si="49"/>
        <v>Y</v>
      </c>
      <c r="DH300">
        <v>514</v>
      </c>
      <c r="DI300" s="3">
        <v>44437.272222222222</v>
      </c>
    </row>
    <row r="301" spans="1:113" x14ac:dyDescent="0.35">
      <c r="A301" s="5" t="s">
        <v>1266</v>
      </c>
      <c r="B301" t="s">
        <v>342</v>
      </c>
      <c r="C301" t="s">
        <v>705</v>
      </c>
      <c r="D301" t="s">
        <v>63</v>
      </c>
      <c r="E301" s="6" t="s">
        <v>58</v>
      </c>
      <c r="F301" s="6" t="s">
        <v>73</v>
      </c>
      <c r="G301" s="6" t="s">
        <v>58</v>
      </c>
      <c r="H301" s="6" t="s">
        <v>59</v>
      </c>
      <c r="I301" s="6" t="s">
        <v>968</v>
      </c>
      <c r="J301" s="10">
        <v>3</v>
      </c>
      <c r="K301" s="5">
        <v>4</v>
      </c>
      <c r="L301" s="5">
        <v>4</v>
      </c>
      <c r="M301" s="5">
        <v>4</v>
      </c>
      <c r="N301" s="10">
        <v>4</v>
      </c>
      <c r="O301" s="5">
        <v>4</v>
      </c>
      <c r="P301" s="10">
        <v>4</v>
      </c>
      <c r="Q301" s="5">
        <v>4</v>
      </c>
      <c r="R301" s="10">
        <v>4</v>
      </c>
      <c r="S301" s="5">
        <v>4</v>
      </c>
      <c r="T301" s="10">
        <v>2</v>
      </c>
      <c r="U301" s="5">
        <v>3</v>
      </c>
      <c r="V301" s="10">
        <v>3</v>
      </c>
      <c r="W301" s="5">
        <v>2</v>
      </c>
      <c r="X301" s="10">
        <v>3</v>
      </c>
      <c r="Y301" s="5">
        <v>3</v>
      </c>
      <c r="Z301" s="10">
        <v>5</v>
      </c>
      <c r="AA301" s="5">
        <v>4</v>
      </c>
      <c r="AB301" s="10">
        <v>3</v>
      </c>
      <c r="AC301" s="5">
        <v>3</v>
      </c>
      <c r="AD301" s="10">
        <v>4</v>
      </c>
      <c r="AE301" s="5">
        <v>4</v>
      </c>
      <c r="AF301" s="10">
        <v>4</v>
      </c>
      <c r="AG301" s="5">
        <v>3</v>
      </c>
      <c r="AH301" s="10">
        <v>4</v>
      </c>
      <c r="AI301" s="5">
        <v>4</v>
      </c>
      <c r="AJ301" s="10">
        <v>4</v>
      </c>
      <c r="AK301" s="5">
        <v>4</v>
      </c>
      <c r="AL301" s="10">
        <v>4</v>
      </c>
      <c r="AM301" s="5">
        <v>4</v>
      </c>
      <c r="AN301" s="10">
        <v>4</v>
      </c>
      <c r="AO301" s="5">
        <v>4</v>
      </c>
      <c r="AP301" s="10">
        <v>4</v>
      </c>
      <c r="AQ301" s="5">
        <v>4</v>
      </c>
      <c r="AR301" s="10">
        <v>4</v>
      </c>
      <c r="AS301" s="5">
        <v>4</v>
      </c>
      <c r="AT301" s="21">
        <v>3.75</v>
      </c>
      <c r="AU301" s="21">
        <v>3.625</v>
      </c>
      <c r="AV301" s="21">
        <f t="shared" si="40"/>
        <v>-0.125</v>
      </c>
      <c r="AW301" s="21" t="str">
        <f t="shared" si="41"/>
        <v>N</v>
      </c>
      <c r="AX301" s="10">
        <v>3</v>
      </c>
      <c r="AY301" s="5">
        <v>3</v>
      </c>
      <c r="AZ301" s="10">
        <v>3</v>
      </c>
      <c r="BA301" s="5">
        <v>3</v>
      </c>
      <c r="BB301" s="10">
        <v>3</v>
      </c>
      <c r="BC301" s="5">
        <v>3</v>
      </c>
      <c r="BD301" s="10">
        <v>3</v>
      </c>
      <c r="BE301" s="5">
        <v>3</v>
      </c>
      <c r="BF301" s="10">
        <v>3</v>
      </c>
      <c r="BG301" s="5">
        <v>4</v>
      </c>
      <c r="BH301" s="21">
        <v>3</v>
      </c>
      <c r="BI301" s="21">
        <v>3.2</v>
      </c>
      <c r="BJ301" s="21">
        <f t="shared" si="42"/>
        <v>0.20000000000000018</v>
      </c>
      <c r="BK301" s="21" t="str">
        <f t="shared" si="43"/>
        <v>Y</v>
      </c>
      <c r="BL301" s="10">
        <v>3</v>
      </c>
      <c r="BM301" s="5">
        <v>4</v>
      </c>
      <c r="BN301" s="10">
        <v>3</v>
      </c>
      <c r="BO301" s="5">
        <v>4</v>
      </c>
      <c r="BP301" s="10">
        <v>4</v>
      </c>
      <c r="BQ301" s="5">
        <v>4</v>
      </c>
      <c r="BR301" s="10">
        <v>4</v>
      </c>
      <c r="BS301" s="5">
        <v>3</v>
      </c>
      <c r="BT301" s="10">
        <v>4</v>
      </c>
      <c r="BU301" s="5">
        <v>4</v>
      </c>
      <c r="BV301" s="10">
        <v>4</v>
      </c>
      <c r="BW301" s="5">
        <v>4</v>
      </c>
      <c r="BX301" s="10">
        <v>4</v>
      </c>
      <c r="BY301" s="5">
        <v>4</v>
      </c>
      <c r="BZ301" s="10">
        <v>4</v>
      </c>
      <c r="CA301" s="5">
        <v>4</v>
      </c>
      <c r="CB301" s="10">
        <v>4</v>
      </c>
      <c r="CC301" s="5">
        <v>4</v>
      </c>
      <c r="CD301" s="10">
        <v>3</v>
      </c>
      <c r="CE301" s="5">
        <v>3</v>
      </c>
      <c r="CF301" s="21">
        <v>3.7</v>
      </c>
      <c r="CG301" s="21">
        <v>3.8</v>
      </c>
      <c r="CH301" s="21">
        <f t="shared" si="44"/>
        <v>9.9999999999999645E-2</v>
      </c>
      <c r="CI301" s="21" t="str">
        <f t="shared" si="45"/>
        <v>Y</v>
      </c>
      <c r="CJ301" s="10">
        <v>5</v>
      </c>
      <c r="CK301" s="5">
        <v>5</v>
      </c>
      <c r="CL301" s="10">
        <v>3</v>
      </c>
      <c r="CM301" s="5">
        <v>3</v>
      </c>
      <c r="CN301" s="10">
        <v>3</v>
      </c>
      <c r="CO301" s="5">
        <v>4</v>
      </c>
      <c r="CP301" s="10">
        <v>3</v>
      </c>
      <c r="CQ301" s="5">
        <v>4</v>
      </c>
      <c r="CR301" s="21">
        <v>3.5</v>
      </c>
      <c r="CS301" s="21">
        <v>4</v>
      </c>
      <c r="CT301" s="21">
        <f t="shared" si="46"/>
        <v>0.5</v>
      </c>
      <c r="CU301" s="21" t="str">
        <f t="shared" si="47"/>
        <v>Y</v>
      </c>
      <c r="CV301" s="10">
        <v>3</v>
      </c>
      <c r="CW301" s="5">
        <v>4</v>
      </c>
      <c r="CX301" s="10">
        <v>3</v>
      </c>
      <c r="CY301" s="5">
        <v>3</v>
      </c>
      <c r="CZ301" s="10">
        <v>3</v>
      </c>
      <c r="DA301" s="5">
        <v>3</v>
      </c>
      <c r="DB301" s="10">
        <v>4</v>
      </c>
      <c r="DC301" s="5">
        <v>4</v>
      </c>
      <c r="DD301" s="21">
        <v>3.25</v>
      </c>
      <c r="DE301" s="21">
        <v>3.5</v>
      </c>
      <c r="DF301" s="21">
        <f t="shared" si="48"/>
        <v>0.25</v>
      </c>
      <c r="DG301" s="21" t="str">
        <f t="shared" si="49"/>
        <v>Y</v>
      </c>
      <c r="DH301">
        <v>460</v>
      </c>
      <c r="DI301" s="3">
        <v>44437.129166666666</v>
      </c>
    </row>
    <row r="302" spans="1:113" x14ac:dyDescent="0.35">
      <c r="A302" s="5" t="s">
        <v>1267</v>
      </c>
      <c r="B302" t="s">
        <v>342</v>
      </c>
      <c r="C302" t="s">
        <v>705</v>
      </c>
      <c r="D302" t="s">
        <v>63</v>
      </c>
      <c r="E302" s="6" t="s">
        <v>52</v>
      </c>
      <c r="F302" s="6" t="s">
        <v>77</v>
      </c>
      <c r="G302" s="6" t="s">
        <v>58</v>
      </c>
      <c r="H302" s="6" t="s">
        <v>59</v>
      </c>
      <c r="I302" s="6" t="s">
        <v>968</v>
      </c>
      <c r="J302" s="10">
        <v>3</v>
      </c>
      <c r="K302" s="5">
        <v>4</v>
      </c>
      <c r="L302" s="5">
        <v>3</v>
      </c>
      <c r="M302" s="5">
        <v>4</v>
      </c>
      <c r="N302" s="10">
        <v>3</v>
      </c>
      <c r="O302" s="5">
        <v>5</v>
      </c>
      <c r="P302" s="10">
        <v>4</v>
      </c>
      <c r="Q302" s="5">
        <v>5</v>
      </c>
      <c r="R302" s="10">
        <v>4</v>
      </c>
      <c r="S302" s="5">
        <v>5</v>
      </c>
      <c r="T302" s="10">
        <v>5</v>
      </c>
      <c r="U302" s="5">
        <v>5</v>
      </c>
      <c r="V302" s="10">
        <v>5</v>
      </c>
      <c r="W302" s="5">
        <v>5</v>
      </c>
      <c r="X302" s="10">
        <v>3</v>
      </c>
      <c r="Y302" s="5">
        <v>4</v>
      </c>
      <c r="Z302" s="10">
        <v>4</v>
      </c>
      <c r="AA302" s="5">
        <v>5</v>
      </c>
      <c r="AB302" s="10">
        <v>3</v>
      </c>
      <c r="AC302" s="5">
        <v>3</v>
      </c>
      <c r="AD302" s="10">
        <v>3</v>
      </c>
      <c r="AE302" s="5">
        <v>3</v>
      </c>
      <c r="AF302" s="10">
        <v>4</v>
      </c>
      <c r="AG302" s="5">
        <v>3</v>
      </c>
      <c r="AH302" s="10">
        <v>3</v>
      </c>
      <c r="AI302" s="5">
        <v>3</v>
      </c>
      <c r="AJ302" s="10">
        <v>3</v>
      </c>
      <c r="AK302" s="5">
        <v>3</v>
      </c>
      <c r="AL302" s="10">
        <v>3</v>
      </c>
      <c r="AM302" s="5">
        <v>5</v>
      </c>
      <c r="AN302" s="10">
        <v>4</v>
      </c>
      <c r="AO302" s="5">
        <v>5</v>
      </c>
      <c r="AP302" s="10">
        <v>3</v>
      </c>
      <c r="AQ302" s="5">
        <v>5</v>
      </c>
      <c r="AR302" s="10">
        <v>5</v>
      </c>
      <c r="AS302" s="5">
        <v>5</v>
      </c>
      <c r="AT302" s="21">
        <v>3.6875</v>
      </c>
      <c r="AU302" s="21">
        <v>4.3125</v>
      </c>
      <c r="AV302" s="21">
        <f t="shared" si="40"/>
        <v>0.625</v>
      </c>
      <c r="AW302" s="21" t="str">
        <f t="shared" si="41"/>
        <v>Y</v>
      </c>
      <c r="AX302" s="10">
        <v>3</v>
      </c>
      <c r="AY302" s="5">
        <v>3</v>
      </c>
      <c r="AZ302" s="10">
        <v>2</v>
      </c>
      <c r="BA302" s="5">
        <v>2</v>
      </c>
      <c r="BB302" s="10">
        <v>2</v>
      </c>
      <c r="BC302" s="5">
        <v>3</v>
      </c>
      <c r="BD302" s="10">
        <v>3</v>
      </c>
      <c r="BE302" s="5">
        <v>2</v>
      </c>
      <c r="BF302" s="10">
        <v>5</v>
      </c>
      <c r="BG302" s="5">
        <v>5</v>
      </c>
      <c r="BH302" s="21">
        <v>3</v>
      </c>
      <c r="BI302" s="21">
        <v>3</v>
      </c>
      <c r="BJ302" s="21">
        <f t="shared" si="42"/>
        <v>0</v>
      </c>
      <c r="BK302" s="21" t="str">
        <f t="shared" si="43"/>
        <v>N</v>
      </c>
      <c r="BL302" s="10">
        <v>5</v>
      </c>
      <c r="BM302" s="5">
        <v>5</v>
      </c>
      <c r="BN302" s="10">
        <v>4</v>
      </c>
      <c r="BO302" s="5">
        <v>4</v>
      </c>
      <c r="BP302" s="10">
        <v>3</v>
      </c>
      <c r="BQ302" s="5">
        <v>4</v>
      </c>
      <c r="BR302" s="10">
        <v>2</v>
      </c>
      <c r="BS302" s="5">
        <v>3</v>
      </c>
      <c r="BT302" s="10">
        <v>2</v>
      </c>
      <c r="BU302" s="5">
        <v>2</v>
      </c>
      <c r="BV302" s="10">
        <v>4</v>
      </c>
      <c r="BW302" s="5">
        <v>5</v>
      </c>
      <c r="BX302" s="10">
        <v>4</v>
      </c>
      <c r="BY302" s="5">
        <v>4</v>
      </c>
      <c r="BZ302" s="10">
        <v>3</v>
      </c>
      <c r="CA302" s="5">
        <v>4</v>
      </c>
      <c r="CB302" s="10">
        <v>5</v>
      </c>
      <c r="CC302" s="5">
        <v>5</v>
      </c>
      <c r="CD302" s="10">
        <v>4</v>
      </c>
      <c r="CE302" s="5">
        <v>4</v>
      </c>
      <c r="CF302" s="21">
        <v>3.6</v>
      </c>
      <c r="CG302" s="21">
        <v>4</v>
      </c>
      <c r="CH302" s="21">
        <f t="shared" si="44"/>
        <v>0.39999999999999991</v>
      </c>
      <c r="CI302" s="21" t="str">
        <f t="shared" si="45"/>
        <v>Y</v>
      </c>
      <c r="CJ302" s="10">
        <v>5</v>
      </c>
      <c r="CK302" s="5">
        <v>5</v>
      </c>
      <c r="CL302" s="10">
        <v>3</v>
      </c>
      <c r="CM302" s="5">
        <v>3</v>
      </c>
      <c r="CN302" s="10">
        <v>5</v>
      </c>
      <c r="CO302" s="5">
        <v>5</v>
      </c>
      <c r="CP302" s="10">
        <v>5</v>
      </c>
      <c r="CQ302" s="5">
        <v>5</v>
      </c>
      <c r="CR302" s="21">
        <v>4.5</v>
      </c>
      <c r="CS302" s="21">
        <v>4.5</v>
      </c>
      <c r="CT302" s="21">
        <f t="shared" si="46"/>
        <v>0</v>
      </c>
      <c r="CU302" s="21" t="str">
        <f t="shared" si="47"/>
        <v>N</v>
      </c>
      <c r="CV302" s="10">
        <v>5</v>
      </c>
      <c r="CW302" s="5">
        <v>5</v>
      </c>
      <c r="CX302" s="10">
        <v>5</v>
      </c>
      <c r="CY302" s="5">
        <v>5</v>
      </c>
      <c r="CZ302" s="10">
        <v>3</v>
      </c>
      <c r="DA302" s="5">
        <v>3</v>
      </c>
      <c r="DB302" s="10">
        <v>3</v>
      </c>
      <c r="DC302" s="5">
        <v>4</v>
      </c>
      <c r="DD302" s="21">
        <v>4</v>
      </c>
      <c r="DE302" s="21">
        <v>3.5</v>
      </c>
      <c r="DF302" s="21">
        <f t="shared" si="48"/>
        <v>-0.5</v>
      </c>
      <c r="DG302" s="21" t="str">
        <f t="shared" si="49"/>
        <v>N</v>
      </c>
      <c r="DH302">
        <v>428</v>
      </c>
      <c r="DI302" s="3">
        <v>44436.663888888892</v>
      </c>
    </row>
    <row r="303" spans="1:113" x14ac:dyDescent="0.35">
      <c r="A303" s="5" t="s">
        <v>1268</v>
      </c>
      <c r="B303" t="s">
        <v>342</v>
      </c>
      <c r="C303" t="s">
        <v>705</v>
      </c>
      <c r="D303" t="s">
        <v>63</v>
      </c>
      <c r="E303" s="6" t="s">
        <v>52</v>
      </c>
      <c r="F303" s="6" t="s">
        <v>77</v>
      </c>
      <c r="G303" s="6" t="s">
        <v>58</v>
      </c>
      <c r="H303" s="6" t="s">
        <v>59</v>
      </c>
      <c r="I303" s="6" t="s">
        <v>968</v>
      </c>
      <c r="J303" s="10">
        <v>8</v>
      </c>
      <c r="K303" s="5">
        <v>5</v>
      </c>
      <c r="L303" s="5">
        <v>5</v>
      </c>
      <c r="M303" s="5">
        <v>5</v>
      </c>
      <c r="N303" s="10">
        <v>1</v>
      </c>
      <c r="O303" s="5">
        <v>1</v>
      </c>
      <c r="P303" s="10">
        <v>1</v>
      </c>
      <c r="Q303" s="5">
        <v>1</v>
      </c>
      <c r="R303" s="10">
        <v>1</v>
      </c>
      <c r="S303" s="5">
        <v>1</v>
      </c>
      <c r="T303" s="10">
        <v>1</v>
      </c>
      <c r="U303" s="5">
        <v>1</v>
      </c>
      <c r="V303" s="10">
        <v>1</v>
      </c>
      <c r="W303" s="5">
        <v>1</v>
      </c>
      <c r="X303" s="10">
        <v>1</v>
      </c>
      <c r="Y303" s="5">
        <v>1</v>
      </c>
      <c r="Z303" s="10">
        <v>1</v>
      </c>
      <c r="AA303" s="5">
        <v>1</v>
      </c>
      <c r="AB303" s="10">
        <v>1</v>
      </c>
      <c r="AC303" s="5">
        <v>1</v>
      </c>
      <c r="AD303" s="10">
        <v>1</v>
      </c>
      <c r="AE303" s="5">
        <v>1</v>
      </c>
      <c r="AF303" s="10">
        <v>1</v>
      </c>
      <c r="AG303" s="5">
        <v>1</v>
      </c>
      <c r="AH303" s="10">
        <v>1</v>
      </c>
      <c r="AI303" s="5">
        <v>1</v>
      </c>
      <c r="AJ303" s="10">
        <v>1</v>
      </c>
      <c r="AK303" s="5">
        <v>1</v>
      </c>
      <c r="AL303" s="10">
        <v>1</v>
      </c>
      <c r="AM303" s="5">
        <v>1</v>
      </c>
      <c r="AN303" s="10">
        <v>1</v>
      </c>
      <c r="AO303" s="5">
        <v>1</v>
      </c>
      <c r="AP303" s="10">
        <v>1</v>
      </c>
      <c r="AQ303" s="5">
        <v>1</v>
      </c>
      <c r="AR303" s="10">
        <v>1</v>
      </c>
      <c r="AS303" s="5">
        <v>1</v>
      </c>
      <c r="AT303" s="21">
        <v>1</v>
      </c>
      <c r="AU303" s="21">
        <v>1</v>
      </c>
      <c r="AV303" s="21">
        <f t="shared" si="40"/>
        <v>0</v>
      </c>
      <c r="AW303" s="21" t="str">
        <f t="shared" si="41"/>
        <v>N</v>
      </c>
      <c r="AX303" s="10">
        <v>1</v>
      </c>
      <c r="AY303" s="5">
        <v>1</v>
      </c>
      <c r="AZ303" s="10">
        <v>1</v>
      </c>
      <c r="BA303" s="5">
        <v>1</v>
      </c>
      <c r="BB303" s="10">
        <v>5</v>
      </c>
      <c r="BC303" s="5">
        <v>5</v>
      </c>
      <c r="BD303" s="10">
        <v>1</v>
      </c>
      <c r="BE303" s="5">
        <v>1</v>
      </c>
      <c r="BF303" s="10">
        <v>5</v>
      </c>
      <c r="BG303" s="5">
        <v>5</v>
      </c>
      <c r="BH303" s="21">
        <v>2.6</v>
      </c>
      <c r="BI303" s="21">
        <v>2.6</v>
      </c>
      <c r="BJ303" s="21">
        <f t="shared" si="42"/>
        <v>0</v>
      </c>
      <c r="BK303" s="21" t="str">
        <f t="shared" si="43"/>
        <v>N</v>
      </c>
      <c r="BL303" s="10">
        <v>5</v>
      </c>
      <c r="BM303" s="5">
        <v>5</v>
      </c>
      <c r="BN303" s="10">
        <v>5</v>
      </c>
      <c r="BO303" s="5">
        <v>5</v>
      </c>
      <c r="BP303" s="10">
        <v>5</v>
      </c>
      <c r="BQ303" s="5">
        <v>5</v>
      </c>
      <c r="BR303" s="10">
        <v>1</v>
      </c>
      <c r="BS303" s="5">
        <v>1</v>
      </c>
      <c r="BT303" s="10">
        <v>5</v>
      </c>
      <c r="BU303" s="5">
        <v>5</v>
      </c>
      <c r="BV303" s="10">
        <v>5</v>
      </c>
      <c r="BW303" s="5">
        <v>5</v>
      </c>
      <c r="BX303" s="10">
        <v>5</v>
      </c>
      <c r="BY303" s="5">
        <v>5</v>
      </c>
      <c r="BZ303" s="10">
        <v>5</v>
      </c>
      <c r="CA303" s="5">
        <v>5</v>
      </c>
      <c r="CB303" s="10">
        <v>5</v>
      </c>
      <c r="CC303" s="5">
        <v>5</v>
      </c>
      <c r="CD303" s="10">
        <v>5</v>
      </c>
      <c r="CE303" s="5">
        <v>5</v>
      </c>
      <c r="CF303" s="21">
        <v>4.5999999999999996</v>
      </c>
      <c r="CG303" s="21">
        <v>4.5999999999999996</v>
      </c>
      <c r="CH303" s="21">
        <f t="shared" si="44"/>
        <v>0</v>
      </c>
      <c r="CI303" s="21" t="str">
        <f t="shared" si="45"/>
        <v>N</v>
      </c>
      <c r="CJ303" s="10">
        <v>5</v>
      </c>
      <c r="CK303" s="5">
        <v>5</v>
      </c>
      <c r="CL303" s="10">
        <v>1</v>
      </c>
      <c r="CM303" s="5">
        <v>1</v>
      </c>
      <c r="CN303" s="10">
        <v>5</v>
      </c>
      <c r="CO303" s="5">
        <v>5</v>
      </c>
      <c r="CP303" s="10">
        <v>5</v>
      </c>
      <c r="CQ303" s="5">
        <v>5</v>
      </c>
      <c r="CR303" s="21">
        <v>4</v>
      </c>
      <c r="CS303" s="21">
        <v>4</v>
      </c>
      <c r="CT303" s="21">
        <f t="shared" si="46"/>
        <v>0</v>
      </c>
      <c r="CU303" s="21" t="str">
        <f t="shared" si="47"/>
        <v>N</v>
      </c>
      <c r="CV303" s="10">
        <v>1</v>
      </c>
      <c r="CW303" s="5">
        <v>1</v>
      </c>
      <c r="CX303" s="10">
        <v>1</v>
      </c>
      <c r="CY303" s="5">
        <v>1</v>
      </c>
      <c r="CZ303" s="10">
        <v>1</v>
      </c>
      <c r="DA303" s="5">
        <v>1</v>
      </c>
      <c r="DB303" s="10">
        <v>1</v>
      </c>
      <c r="DC303" s="5">
        <v>1</v>
      </c>
      <c r="DD303" s="21">
        <v>1</v>
      </c>
      <c r="DE303" s="21">
        <v>1</v>
      </c>
      <c r="DF303" s="21">
        <f t="shared" si="48"/>
        <v>0</v>
      </c>
      <c r="DG303" s="21" t="str">
        <f t="shared" si="49"/>
        <v>N</v>
      </c>
      <c r="DH303">
        <v>390</v>
      </c>
      <c r="DI303" s="3">
        <v>44436.398611111108</v>
      </c>
    </row>
    <row r="304" spans="1:113" x14ac:dyDescent="0.35">
      <c r="A304" s="5" t="s">
        <v>1269</v>
      </c>
      <c r="B304" t="s">
        <v>342</v>
      </c>
      <c r="C304" t="s">
        <v>705</v>
      </c>
      <c r="D304" t="s">
        <v>63</v>
      </c>
      <c r="E304" s="6" t="s">
        <v>52</v>
      </c>
      <c r="F304" s="6" t="s">
        <v>384</v>
      </c>
      <c r="G304" s="6" t="s">
        <v>58</v>
      </c>
      <c r="H304" s="6" t="s">
        <v>59</v>
      </c>
      <c r="I304" s="6" t="s">
        <v>968</v>
      </c>
      <c r="J304" s="10">
        <v>5</v>
      </c>
      <c r="K304" s="5">
        <v>5</v>
      </c>
      <c r="L304" s="5">
        <v>5</v>
      </c>
      <c r="M304" s="5">
        <v>5</v>
      </c>
      <c r="N304" s="10">
        <v>5</v>
      </c>
      <c r="O304" s="5">
        <v>5</v>
      </c>
      <c r="P304" s="10">
        <v>5</v>
      </c>
      <c r="Q304" s="5">
        <v>5</v>
      </c>
      <c r="R304" s="10">
        <v>5</v>
      </c>
      <c r="S304" s="5">
        <v>5</v>
      </c>
      <c r="T304" s="10">
        <v>4</v>
      </c>
      <c r="U304" s="5">
        <v>4</v>
      </c>
      <c r="V304" s="10">
        <v>5</v>
      </c>
      <c r="W304" s="5">
        <v>5</v>
      </c>
      <c r="X304" s="10">
        <v>5</v>
      </c>
      <c r="Y304" s="5">
        <v>5</v>
      </c>
      <c r="Z304" s="10">
        <v>5</v>
      </c>
      <c r="AA304" s="5">
        <v>5</v>
      </c>
      <c r="AB304" s="10">
        <v>5</v>
      </c>
      <c r="AC304" s="5">
        <v>1</v>
      </c>
      <c r="AD304" s="10">
        <v>5</v>
      </c>
      <c r="AE304" s="5">
        <v>5</v>
      </c>
      <c r="AF304" s="10">
        <v>2</v>
      </c>
      <c r="AG304" s="5">
        <v>5</v>
      </c>
      <c r="AH304" s="10">
        <v>3</v>
      </c>
      <c r="AI304" s="5">
        <v>5</v>
      </c>
      <c r="AJ304" s="10">
        <v>5</v>
      </c>
      <c r="AK304" s="5">
        <v>5</v>
      </c>
      <c r="AL304" s="10">
        <v>5</v>
      </c>
      <c r="AM304" s="5">
        <v>5</v>
      </c>
      <c r="AN304" s="10">
        <v>5</v>
      </c>
      <c r="AO304" s="5">
        <v>5</v>
      </c>
      <c r="AP304" s="10">
        <v>5</v>
      </c>
      <c r="AQ304" s="5">
        <v>5</v>
      </c>
      <c r="AR304" s="10">
        <v>5</v>
      </c>
      <c r="AS304" s="5">
        <v>5</v>
      </c>
      <c r="AT304" s="21">
        <v>4.625</v>
      </c>
      <c r="AU304" s="21">
        <v>4.6875</v>
      </c>
      <c r="AV304" s="21">
        <f t="shared" si="40"/>
        <v>6.25E-2</v>
      </c>
      <c r="AW304" s="21" t="str">
        <f t="shared" si="41"/>
        <v>Y</v>
      </c>
      <c r="AX304" s="10">
        <v>4</v>
      </c>
      <c r="AY304" s="5">
        <v>5</v>
      </c>
      <c r="AZ304" s="10">
        <v>4</v>
      </c>
      <c r="BA304" s="5">
        <v>5</v>
      </c>
      <c r="BB304" s="10">
        <v>4</v>
      </c>
      <c r="BC304" s="5">
        <v>4</v>
      </c>
      <c r="BD304" s="10">
        <v>4</v>
      </c>
      <c r="BE304" s="5">
        <v>4</v>
      </c>
      <c r="BF304" s="10">
        <v>2</v>
      </c>
      <c r="BG304" s="5">
        <v>5</v>
      </c>
      <c r="BH304" s="21">
        <v>3.6</v>
      </c>
      <c r="BI304" s="21">
        <v>4.5999999999999996</v>
      </c>
      <c r="BJ304" s="21">
        <f t="shared" si="42"/>
        <v>0.99999999999999956</v>
      </c>
      <c r="BK304" s="21" t="str">
        <f t="shared" si="43"/>
        <v>Y</v>
      </c>
      <c r="BL304" s="10">
        <v>4</v>
      </c>
      <c r="BM304" s="5">
        <v>3</v>
      </c>
      <c r="BN304" s="10">
        <v>4</v>
      </c>
      <c r="BO304" s="5">
        <v>4</v>
      </c>
      <c r="BP304" s="10">
        <v>2</v>
      </c>
      <c r="BQ304" s="5">
        <v>5</v>
      </c>
      <c r="BR304" s="10">
        <v>5</v>
      </c>
      <c r="BS304" s="5">
        <v>2</v>
      </c>
      <c r="BT304" s="10">
        <v>5</v>
      </c>
      <c r="BU304" s="5">
        <v>5</v>
      </c>
      <c r="BV304" s="10">
        <v>5</v>
      </c>
      <c r="BW304" s="5">
        <v>5</v>
      </c>
      <c r="BX304" s="10">
        <v>5</v>
      </c>
      <c r="BY304" s="5">
        <v>5</v>
      </c>
      <c r="BZ304" s="10">
        <v>5</v>
      </c>
      <c r="CA304" s="5">
        <v>5</v>
      </c>
      <c r="CB304" s="10">
        <v>5</v>
      </c>
      <c r="CC304" s="5">
        <v>5</v>
      </c>
      <c r="CD304" s="10">
        <v>5</v>
      </c>
      <c r="CE304" s="5">
        <v>5</v>
      </c>
      <c r="CF304" s="21">
        <v>4.5</v>
      </c>
      <c r="CG304" s="21">
        <v>4.4000000000000004</v>
      </c>
      <c r="CH304" s="21">
        <f t="shared" si="44"/>
        <v>-9.9999999999999645E-2</v>
      </c>
      <c r="CI304" s="21" t="str">
        <f t="shared" si="45"/>
        <v>N</v>
      </c>
      <c r="CJ304" s="10">
        <v>2</v>
      </c>
      <c r="CK304" s="5">
        <v>5</v>
      </c>
      <c r="CL304" s="10">
        <v>4</v>
      </c>
      <c r="CM304" s="5">
        <v>5</v>
      </c>
      <c r="CN304" s="10">
        <v>5</v>
      </c>
      <c r="CO304" s="5">
        <v>5</v>
      </c>
      <c r="CP304" s="10">
        <v>5</v>
      </c>
      <c r="CQ304" s="5">
        <v>5</v>
      </c>
      <c r="CR304" s="21">
        <v>4</v>
      </c>
      <c r="CS304" s="21">
        <v>5</v>
      </c>
      <c r="CT304" s="21">
        <f t="shared" si="46"/>
        <v>1</v>
      </c>
      <c r="CU304" s="21" t="str">
        <f t="shared" si="47"/>
        <v>Y</v>
      </c>
      <c r="CV304" s="10">
        <v>2</v>
      </c>
      <c r="CW304" s="5">
        <v>5</v>
      </c>
      <c r="CX304" s="10">
        <v>5</v>
      </c>
      <c r="CY304" s="5">
        <v>5</v>
      </c>
      <c r="CZ304" s="10">
        <v>5</v>
      </c>
      <c r="DA304" s="5">
        <v>3</v>
      </c>
      <c r="DB304" s="10">
        <v>2</v>
      </c>
      <c r="DC304" s="5">
        <v>1</v>
      </c>
      <c r="DD304" s="21">
        <v>3.5</v>
      </c>
      <c r="DE304" s="21">
        <v>3.75</v>
      </c>
      <c r="DF304" s="21">
        <f t="shared" si="48"/>
        <v>0.25</v>
      </c>
      <c r="DG304" s="21" t="str">
        <f t="shared" si="49"/>
        <v>Y</v>
      </c>
      <c r="DH304">
        <v>592</v>
      </c>
      <c r="DI304" s="3">
        <v>44437.355555555558</v>
      </c>
    </row>
    <row r="305" spans="1:113" x14ac:dyDescent="0.35">
      <c r="A305" s="5" t="s">
        <v>1270</v>
      </c>
      <c r="B305" t="s">
        <v>342</v>
      </c>
      <c r="C305" t="s">
        <v>705</v>
      </c>
      <c r="D305" t="s">
        <v>63</v>
      </c>
      <c r="E305" s="6" t="s">
        <v>52</v>
      </c>
      <c r="F305" s="6" t="s">
        <v>77</v>
      </c>
      <c r="G305" s="6" t="s">
        <v>58</v>
      </c>
      <c r="H305" s="6" t="s">
        <v>59</v>
      </c>
      <c r="I305" s="6" t="s">
        <v>968</v>
      </c>
      <c r="J305" s="10">
        <v>3</v>
      </c>
      <c r="K305" s="5">
        <v>5</v>
      </c>
      <c r="L305" s="5">
        <v>5</v>
      </c>
      <c r="M305" s="5">
        <v>5</v>
      </c>
      <c r="N305" s="10">
        <v>5</v>
      </c>
      <c r="O305" s="5">
        <v>5</v>
      </c>
      <c r="P305" s="10">
        <v>5</v>
      </c>
      <c r="Q305" s="5">
        <v>5</v>
      </c>
      <c r="R305" s="10">
        <v>5</v>
      </c>
      <c r="S305" s="5">
        <v>5</v>
      </c>
      <c r="T305" s="10">
        <v>3</v>
      </c>
      <c r="U305" s="5">
        <v>5</v>
      </c>
      <c r="V305" s="10">
        <v>5</v>
      </c>
      <c r="W305" s="5">
        <v>5</v>
      </c>
      <c r="X305" s="10">
        <v>4</v>
      </c>
      <c r="Y305" s="5">
        <v>5</v>
      </c>
      <c r="Z305" s="10">
        <v>5</v>
      </c>
      <c r="AA305" s="5">
        <v>5</v>
      </c>
      <c r="AB305" s="10">
        <v>3</v>
      </c>
      <c r="AC305" s="5">
        <v>3</v>
      </c>
      <c r="AD305" s="10">
        <v>3</v>
      </c>
      <c r="AE305" s="5">
        <v>3</v>
      </c>
      <c r="AF305" s="10">
        <v>4</v>
      </c>
      <c r="AG305" s="5">
        <v>4</v>
      </c>
      <c r="AH305" s="10">
        <v>4</v>
      </c>
      <c r="AI305" s="5">
        <v>3</v>
      </c>
      <c r="AJ305" s="10">
        <v>5</v>
      </c>
      <c r="AK305" s="5">
        <v>5</v>
      </c>
      <c r="AL305" s="10">
        <v>5</v>
      </c>
      <c r="AM305" s="5">
        <v>5</v>
      </c>
      <c r="AN305" s="10">
        <v>5</v>
      </c>
      <c r="AO305" s="5">
        <v>5</v>
      </c>
      <c r="AP305" s="10">
        <v>5</v>
      </c>
      <c r="AQ305" s="5">
        <v>5</v>
      </c>
      <c r="AR305" s="10">
        <v>5</v>
      </c>
      <c r="AS305" s="5">
        <v>5</v>
      </c>
      <c r="AT305" s="21">
        <v>4.4375</v>
      </c>
      <c r="AU305" s="21">
        <v>4.5625</v>
      </c>
      <c r="AV305" s="21">
        <f t="shared" si="40"/>
        <v>0.125</v>
      </c>
      <c r="AW305" s="21" t="str">
        <f t="shared" si="41"/>
        <v>Y</v>
      </c>
      <c r="AX305" s="10">
        <v>3</v>
      </c>
      <c r="AY305" s="5">
        <v>4</v>
      </c>
      <c r="AZ305" s="10">
        <v>4</v>
      </c>
      <c r="BA305" s="5">
        <v>4</v>
      </c>
      <c r="BB305" s="10">
        <v>3</v>
      </c>
      <c r="BC305" s="5">
        <v>3</v>
      </c>
      <c r="BD305" s="10">
        <v>3</v>
      </c>
      <c r="BE305" s="5">
        <v>2</v>
      </c>
      <c r="BF305" s="10">
        <v>5</v>
      </c>
      <c r="BG305" s="5">
        <v>5</v>
      </c>
      <c r="BH305" s="21">
        <v>3.6</v>
      </c>
      <c r="BI305" s="21">
        <v>3.6</v>
      </c>
      <c r="BJ305" s="21">
        <f t="shared" si="42"/>
        <v>0</v>
      </c>
      <c r="BK305" s="21" t="str">
        <f t="shared" si="43"/>
        <v>N</v>
      </c>
      <c r="BL305" s="10">
        <v>3</v>
      </c>
      <c r="BM305" s="5">
        <v>4</v>
      </c>
      <c r="BN305" s="10">
        <v>4</v>
      </c>
      <c r="BO305" s="5">
        <v>4</v>
      </c>
      <c r="BP305" s="10">
        <v>3</v>
      </c>
      <c r="BQ305" s="5">
        <v>4</v>
      </c>
      <c r="BR305" s="10">
        <v>3</v>
      </c>
      <c r="BS305" s="5">
        <v>3</v>
      </c>
      <c r="BT305" s="10">
        <v>5</v>
      </c>
      <c r="BU305" s="5">
        <v>5</v>
      </c>
      <c r="BV305" s="10">
        <v>5</v>
      </c>
      <c r="BW305" s="5">
        <v>5</v>
      </c>
      <c r="BX305" s="10">
        <v>5</v>
      </c>
      <c r="BY305" s="5">
        <v>5</v>
      </c>
      <c r="BZ305" s="10">
        <v>5</v>
      </c>
      <c r="CA305" s="5">
        <v>5</v>
      </c>
      <c r="CB305" s="10">
        <v>5</v>
      </c>
      <c r="CC305" s="5">
        <v>5</v>
      </c>
      <c r="CD305" s="10">
        <v>3</v>
      </c>
      <c r="CE305" s="5">
        <v>4</v>
      </c>
      <c r="CF305" s="21">
        <v>4.0999999999999996</v>
      </c>
      <c r="CG305" s="21">
        <v>4.3</v>
      </c>
      <c r="CH305" s="21">
        <f t="shared" si="44"/>
        <v>0.20000000000000018</v>
      </c>
      <c r="CI305" s="21" t="str">
        <f t="shared" si="45"/>
        <v>Y</v>
      </c>
      <c r="CJ305" s="10">
        <v>2</v>
      </c>
      <c r="CK305" s="5">
        <v>5</v>
      </c>
      <c r="CL305" s="10">
        <v>3</v>
      </c>
      <c r="CM305" s="5">
        <v>3</v>
      </c>
      <c r="CN305" s="10">
        <v>5</v>
      </c>
      <c r="CO305" s="5">
        <v>5</v>
      </c>
      <c r="CP305" s="10">
        <v>5</v>
      </c>
      <c r="CQ305" s="5">
        <v>5</v>
      </c>
      <c r="CR305" s="21">
        <v>3.75</v>
      </c>
      <c r="CS305" s="21">
        <v>4.5</v>
      </c>
      <c r="CT305" s="21">
        <f t="shared" si="46"/>
        <v>0.75</v>
      </c>
      <c r="CU305" s="21" t="str">
        <f t="shared" si="47"/>
        <v>Y</v>
      </c>
      <c r="CV305" s="10">
        <v>5</v>
      </c>
      <c r="CW305" s="5">
        <v>5</v>
      </c>
      <c r="CX305" s="10">
        <v>4</v>
      </c>
      <c r="CY305" s="5">
        <v>3</v>
      </c>
      <c r="CZ305" s="10">
        <v>3</v>
      </c>
      <c r="DA305" s="5">
        <v>3</v>
      </c>
      <c r="DB305" s="10">
        <v>2</v>
      </c>
      <c r="DC305" s="5">
        <v>2</v>
      </c>
      <c r="DD305" s="21">
        <v>3.5</v>
      </c>
      <c r="DE305" s="21">
        <v>4</v>
      </c>
      <c r="DF305" s="21">
        <f t="shared" si="48"/>
        <v>0.5</v>
      </c>
      <c r="DG305" s="21" t="str">
        <f t="shared" si="49"/>
        <v>Y</v>
      </c>
      <c r="DH305">
        <v>436</v>
      </c>
      <c r="DI305" s="3">
        <v>44436.713194444441</v>
      </c>
    </row>
    <row r="306" spans="1:113" x14ac:dyDescent="0.35">
      <c r="A306" s="5" t="s">
        <v>1271</v>
      </c>
      <c r="B306" t="s">
        <v>342</v>
      </c>
      <c r="C306" t="s">
        <v>705</v>
      </c>
      <c r="D306" t="s">
        <v>63</v>
      </c>
      <c r="E306" s="6" t="s">
        <v>58</v>
      </c>
      <c r="F306" s="6" t="s">
        <v>73</v>
      </c>
      <c r="G306" s="6" t="s">
        <v>58</v>
      </c>
      <c r="H306" s="6" t="s">
        <v>59</v>
      </c>
      <c r="I306" s="6" t="s">
        <v>968</v>
      </c>
      <c r="J306" s="10">
        <v>5</v>
      </c>
      <c r="K306" s="5">
        <v>5</v>
      </c>
      <c r="L306" s="5">
        <v>5</v>
      </c>
      <c r="M306" s="5">
        <v>5</v>
      </c>
      <c r="N306" s="10">
        <v>4</v>
      </c>
      <c r="O306" s="5">
        <v>4</v>
      </c>
      <c r="P306" s="10">
        <v>4</v>
      </c>
      <c r="Q306" s="5">
        <v>4</v>
      </c>
      <c r="R306" s="10">
        <v>3</v>
      </c>
      <c r="S306" s="5">
        <v>4</v>
      </c>
      <c r="T306" s="10">
        <v>3</v>
      </c>
      <c r="U306" s="5">
        <v>2</v>
      </c>
      <c r="V306" s="10">
        <v>3</v>
      </c>
      <c r="W306" s="5">
        <v>4</v>
      </c>
      <c r="X306" s="10">
        <v>4</v>
      </c>
      <c r="Y306" s="5">
        <v>4</v>
      </c>
      <c r="Z306" s="10">
        <v>3</v>
      </c>
      <c r="AA306" s="5">
        <v>4</v>
      </c>
      <c r="AB306" s="10">
        <v>3</v>
      </c>
      <c r="AC306" s="5">
        <v>3</v>
      </c>
      <c r="AD306" s="10">
        <v>4</v>
      </c>
      <c r="AE306" s="5">
        <v>4</v>
      </c>
      <c r="AF306" s="10">
        <v>3</v>
      </c>
      <c r="AG306" s="5">
        <v>2</v>
      </c>
      <c r="AH306" s="10">
        <v>2</v>
      </c>
      <c r="AI306" s="5">
        <v>2</v>
      </c>
      <c r="AJ306" s="10">
        <v>3</v>
      </c>
      <c r="AK306" s="5">
        <v>4</v>
      </c>
      <c r="AL306" s="10">
        <v>4</v>
      </c>
      <c r="AM306" s="5">
        <v>4</v>
      </c>
      <c r="AN306" s="10">
        <v>4</v>
      </c>
      <c r="AO306" s="5">
        <v>4</v>
      </c>
      <c r="AP306" s="10">
        <v>4</v>
      </c>
      <c r="AQ306" s="5">
        <v>4</v>
      </c>
      <c r="AR306" s="10">
        <v>2</v>
      </c>
      <c r="AS306" s="5">
        <v>3</v>
      </c>
      <c r="AT306" s="21">
        <v>3.3125</v>
      </c>
      <c r="AU306" s="21">
        <v>3.5</v>
      </c>
      <c r="AV306" s="21">
        <f t="shared" si="40"/>
        <v>0.1875</v>
      </c>
      <c r="AW306" s="21" t="str">
        <f t="shared" si="41"/>
        <v>Y</v>
      </c>
      <c r="AX306" s="10">
        <v>3</v>
      </c>
      <c r="AY306" s="5">
        <v>4</v>
      </c>
      <c r="AZ306" s="10">
        <v>2</v>
      </c>
      <c r="BA306" s="5">
        <v>4</v>
      </c>
      <c r="BB306" s="10">
        <v>3</v>
      </c>
      <c r="BC306" s="5">
        <v>2</v>
      </c>
      <c r="BD306" s="10">
        <v>3</v>
      </c>
      <c r="BE306" s="5">
        <v>2</v>
      </c>
      <c r="BF306" s="10">
        <v>3</v>
      </c>
      <c r="BG306" s="5">
        <v>4</v>
      </c>
      <c r="BH306" s="21">
        <v>2.8</v>
      </c>
      <c r="BI306" s="21">
        <v>3.2</v>
      </c>
      <c r="BJ306" s="21">
        <f t="shared" si="42"/>
        <v>0.40000000000000036</v>
      </c>
      <c r="BK306" s="21" t="str">
        <f t="shared" si="43"/>
        <v>Y</v>
      </c>
      <c r="BL306" s="10">
        <v>4</v>
      </c>
      <c r="BM306" s="5">
        <v>4</v>
      </c>
      <c r="BN306" s="10">
        <v>4</v>
      </c>
      <c r="BO306" s="5">
        <v>4</v>
      </c>
      <c r="BP306" s="10">
        <v>4</v>
      </c>
      <c r="BQ306" s="5">
        <v>4</v>
      </c>
      <c r="BR306" s="10">
        <v>4</v>
      </c>
      <c r="BS306" s="5">
        <v>4</v>
      </c>
      <c r="BT306" s="10">
        <v>4</v>
      </c>
      <c r="BU306" s="5">
        <v>4</v>
      </c>
      <c r="BV306" s="10">
        <v>4</v>
      </c>
      <c r="BW306" s="5">
        <v>4</v>
      </c>
      <c r="BX306" s="10">
        <v>4</v>
      </c>
      <c r="BY306" s="5">
        <v>4</v>
      </c>
      <c r="BZ306" s="10">
        <v>4</v>
      </c>
      <c r="CA306" s="5">
        <v>4</v>
      </c>
      <c r="CB306" s="10">
        <v>4</v>
      </c>
      <c r="CC306" s="5">
        <v>4</v>
      </c>
      <c r="CD306" s="10">
        <v>3</v>
      </c>
      <c r="CE306" s="5">
        <v>4</v>
      </c>
      <c r="CF306" s="21">
        <v>3.9</v>
      </c>
      <c r="CG306" s="21">
        <v>3.9</v>
      </c>
      <c r="CH306" s="21">
        <f t="shared" si="44"/>
        <v>0</v>
      </c>
      <c r="CI306" s="21" t="str">
        <f t="shared" si="45"/>
        <v>N</v>
      </c>
      <c r="CJ306" s="10">
        <v>2</v>
      </c>
      <c r="CK306" s="5">
        <v>4</v>
      </c>
      <c r="CL306" s="10">
        <v>3</v>
      </c>
      <c r="CM306" s="5">
        <v>4</v>
      </c>
      <c r="CN306" s="10">
        <v>4</v>
      </c>
      <c r="CO306" s="5">
        <v>4</v>
      </c>
      <c r="CP306" s="10">
        <v>4</v>
      </c>
      <c r="CQ306" s="5">
        <v>4</v>
      </c>
      <c r="CR306" s="21">
        <v>3.25</v>
      </c>
      <c r="CS306" s="21">
        <v>4</v>
      </c>
      <c r="CT306" s="21">
        <f t="shared" si="46"/>
        <v>0.75</v>
      </c>
      <c r="CU306" s="21" t="str">
        <f t="shared" si="47"/>
        <v>Y</v>
      </c>
      <c r="CV306" s="10">
        <v>2</v>
      </c>
      <c r="CW306" s="5">
        <v>3</v>
      </c>
      <c r="CX306" s="10">
        <v>3</v>
      </c>
      <c r="CY306" s="5">
        <v>4</v>
      </c>
      <c r="CZ306" s="10">
        <v>3</v>
      </c>
      <c r="DA306" s="5">
        <v>2</v>
      </c>
      <c r="DB306" s="10">
        <v>3</v>
      </c>
      <c r="DC306" s="5">
        <v>5</v>
      </c>
      <c r="DD306" s="21">
        <v>2.75</v>
      </c>
      <c r="DE306" s="21">
        <v>2.75</v>
      </c>
      <c r="DF306" s="21">
        <f t="shared" si="48"/>
        <v>0</v>
      </c>
      <c r="DG306" s="21" t="str">
        <f t="shared" si="49"/>
        <v>N</v>
      </c>
      <c r="DH306">
        <v>395</v>
      </c>
      <c r="DI306" s="3">
        <v>44436.416666666664</v>
      </c>
    </row>
    <row r="307" spans="1:113" x14ac:dyDescent="0.35">
      <c r="A307" s="5" t="s">
        <v>1272</v>
      </c>
      <c r="B307" t="s">
        <v>342</v>
      </c>
      <c r="C307" t="s">
        <v>705</v>
      </c>
      <c r="D307" t="s">
        <v>63</v>
      </c>
      <c r="E307" s="6" t="s">
        <v>58</v>
      </c>
      <c r="F307" s="6" t="s">
        <v>73</v>
      </c>
      <c r="G307" s="6" t="s">
        <v>58</v>
      </c>
      <c r="H307" s="6" t="s">
        <v>59</v>
      </c>
      <c r="I307" s="6" t="s">
        <v>968</v>
      </c>
      <c r="J307" s="10">
        <v>7</v>
      </c>
      <c r="K307" s="5">
        <v>4</v>
      </c>
      <c r="L307" s="5">
        <v>4</v>
      </c>
      <c r="M307" s="5">
        <v>4</v>
      </c>
      <c r="N307" s="10">
        <v>2</v>
      </c>
      <c r="O307" s="5">
        <v>4</v>
      </c>
      <c r="P307" s="10">
        <v>4</v>
      </c>
      <c r="Q307" s="5">
        <v>2</v>
      </c>
      <c r="R307" s="10">
        <v>5</v>
      </c>
      <c r="S307" s="5">
        <v>5</v>
      </c>
      <c r="T307" s="10">
        <v>5</v>
      </c>
      <c r="U307" s="5">
        <v>4</v>
      </c>
      <c r="V307" s="10">
        <v>4</v>
      </c>
      <c r="W307" s="5">
        <v>4</v>
      </c>
      <c r="X307" s="10">
        <v>3</v>
      </c>
      <c r="Y307" s="5">
        <v>3</v>
      </c>
      <c r="Z307" s="10">
        <v>5</v>
      </c>
      <c r="AA307" s="5">
        <v>5</v>
      </c>
      <c r="AB307" s="10">
        <v>2</v>
      </c>
      <c r="AC307" s="5">
        <v>2</v>
      </c>
      <c r="AD307" s="10">
        <v>4</v>
      </c>
      <c r="AE307" s="5">
        <v>4</v>
      </c>
      <c r="AF307" s="10">
        <v>3</v>
      </c>
      <c r="AG307" s="5">
        <v>3</v>
      </c>
      <c r="AH307" s="10">
        <v>2</v>
      </c>
      <c r="AI307" s="5">
        <v>3</v>
      </c>
      <c r="AJ307" s="10">
        <v>5</v>
      </c>
      <c r="AK307" s="5">
        <v>5</v>
      </c>
      <c r="AL307" s="10">
        <v>5</v>
      </c>
      <c r="AM307" s="5">
        <v>5</v>
      </c>
      <c r="AN307" s="10">
        <v>4</v>
      </c>
      <c r="AO307" s="5">
        <v>4</v>
      </c>
      <c r="AP307" s="10">
        <v>5</v>
      </c>
      <c r="AQ307" s="5">
        <v>4</v>
      </c>
      <c r="AR307" s="10">
        <v>5</v>
      </c>
      <c r="AS307" s="5">
        <v>5</v>
      </c>
      <c r="AT307" s="21">
        <v>3.9375</v>
      </c>
      <c r="AU307" s="21">
        <v>3.875</v>
      </c>
      <c r="AV307" s="21">
        <f t="shared" si="40"/>
        <v>-6.25E-2</v>
      </c>
      <c r="AW307" s="21" t="str">
        <f t="shared" si="41"/>
        <v>N</v>
      </c>
      <c r="AX307" s="10">
        <v>2</v>
      </c>
      <c r="AY307" s="5">
        <v>5</v>
      </c>
      <c r="AZ307" s="10">
        <v>4</v>
      </c>
      <c r="BA307" s="5">
        <v>3</v>
      </c>
      <c r="BB307" s="10">
        <v>3</v>
      </c>
      <c r="BC307" s="5">
        <v>4</v>
      </c>
      <c r="BD307" s="10">
        <v>4</v>
      </c>
      <c r="BE307" s="5">
        <v>2</v>
      </c>
      <c r="BF307" s="10">
        <v>4</v>
      </c>
      <c r="BG307" s="5">
        <v>3</v>
      </c>
      <c r="BH307" s="21">
        <v>3.4</v>
      </c>
      <c r="BI307" s="21">
        <v>3.4</v>
      </c>
      <c r="BJ307" s="21">
        <f t="shared" si="42"/>
        <v>0</v>
      </c>
      <c r="BK307" s="21" t="str">
        <f t="shared" si="43"/>
        <v>N</v>
      </c>
      <c r="BL307" s="10">
        <v>4</v>
      </c>
      <c r="BM307" s="5">
        <v>5</v>
      </c>
      <c r="BN307" s="10">
        <v>4</v>
      </c>
      <c r="BO307" s="5">
        <v>4</v>
      </c>
      <c r="BP307" s="10">
        <v>3</v>
      </c>
      <c r="BQ307" s="5">
        <v>4</v>
      </c>
      <c r="BR307" s="10">
        <v>3</v>
      </c>
      <c r="BS307" s="5">
        <v>3</v>
      </c>
      <c r="BT307" s="10">
        <v>4</v>
      </c>
      <c r="BU307" s="5">
        <v>4</v>
      </c>
      <c r="BV307" s="10">
        <v>4</v>
      </c>
      <c r="BW307" s="5">
        <v>5</v>
      </c>
      <c r="BX307" s="10">
        <v>5</v>
      </c>
      <c r="BY307" s="5">
        <v>5</v>
      </c>
      <c r="BZ307" s="10">
        <v>4</v>
      </c>
      <c r="CA307" s="5">
        <v>5</v>
      </c>
      <c r="CB307" s="10">
        <v>4</v>
      </c>
      <c r="CC307" s="5">
        <v>5</v>
      </c>
      <c r="CD307" s="10">
        <v>3</v>
      </c>
      <c r="CE307" s="5">
        <v>3</v>
      </c>
      <c r="CF307" s="21">
        <v>3.8</v>
      </c>
      <c r="CG307" s="21">
        <v>4.3</v>
      </c>
      <c r="CH307" s="21">
        <f t="shared" si="44"/>
        <v>0.5</v>
      </c>
      <c r="CI307" s="21" t="str">
        <f t="shared" si="45"/>
        <v>Y</v>
      </c>
      <c r="CJ307" s="10">
        <v>2</v>
      </c>
      <c r="CK307" s="5">
        <v>4</v>
      </c>
      <c r="CL307" s="10">
        <v>5</v>
      </c>
      <c r="CM307" s="5">
        <v>5</v>
      </c>
      <c r="CN307" s="10">
        <v>4</v>
      </c>
      <c r="CO307" s="5">
        <v>4</v>
      </c>
      <c r="CP307" s="10">
        <v>4</v>
      </c>
      <c r="CQ307" s="5">
        <v>4</v>
      </c>
      <c r="CR307" s="21">
        <v>3.75</v>
      </c>
      <c r="CS307" s="21">
        <v>4.25</v>
      </c>
      <c r="CT307" s="21">
        <f t="shared" si="46"/>
        <v>0.5</v>
      </c>
      <c r="CU307" s="21" t="str">
        <f t="shared" si="47"/>
        <v>Y</v>
      </c>
      <c r="CV307" s="10">
        <v>4</v>
      </c>
      <c r="CW307" s="5">
        <v>4</v>
      </c>
      <c r="CX307" s="10">
        <v>4</v>
      </c>
      <c r="CY307" s="5">
        <v>5</v>
      </c>
      <c r="CZ307" s="10">
        <v>3</v>
      </c>
      <c r="DA307" s="5">
        <v>2</v>
      </c>
      <c r="DB307" s="10">
        <v>2</v>
      </c>
      <c r="DC307" s="5">
        <v>2</v>
      </c>
      <c r="DD307" s="21">
        <v>3.25</v>
      </c>
      <c r="DE307" s="21">
        <v>4</v>
      </c>
      <c r="DF307" s="21">
        <f t="shared" si="48"/>
        <v>0.75</v>
      </c>
      <c r="DG307" s="21" t="str">
        <f t="shared" si="49"/>
        <v>Y</v>
      </c>
      <c r="DH307">
        <v>647</v>
      </c>
      <c r="DI307" s="3">
        <v>44437.413194444445</v>
      </c>
    </row>
    <row r="308" spans="1:113" x14ac:dyDescent="0.35">
      <c r="A308" s="5" t="s">
        <v>1273</v>
      </c>
      <c r="B308" t="s">
        <v>342</v>
      </c>
      <c r="C308" t="s">
        <v>705</v>
      </c>
      <c r="D308" t="s">
        <v>63</v>
      </c>
      <c r="E308" s="6" t="s">
        <v>52</v>
      </c>
      <c r="F308" s="6" t="s">
        <v>64</v>
      </c>
      <c r="G308" s="6" t="s">
        <v>58</v>
      </c>
      <c r="H308" s="6" t="s">
        <v>59</v>
      </c>
      <c r="I308" s="6" t="s">
        <v>968</v>
      </c>
      <c r="J308" s="10">
        <v>8</v>
      </c>
      <c r="K308" s="5">
        <v>5</v>
      </c>
      <c r="L308" s="5">
        <v>5</v>
      </c>
      <c r="M308" s="5">
        <v>5</v>
      </c>
      <c r="N308" s="10">
        <v>4</v>
      </c>
      <c r="O308" s="5">
        <v>4</v>
      </c>
      <c r="P308" s="10">
        <v>4</v>
      </c>
      <c r="Q308" s="5">
        <v>4</v>
      </c>
      <c r="R308" s="10">
        <v>2</v>
      </c>
      <c r="S308" s="5">
        <v>4</v>
      </c>
      <c r="T308" s="10">
        <v>4</v>
      </c>
      <c r="U308" s="5">
        <v>4</v>
      </c>
      <c r="V308" s="10">
        <v>2</v>
      </c>
      <c r="W308" s="5">
        <v>1</v>
      </c>
      <c r="X308" s="10">
        <v>4</v>
      </c>
      <c r="Y308" s="5">
        <v>2</v>
      </c>
      <c r="Z308" s="10">
        <v>5</v>
      </c>
      <c r="AA308" s="5">
        <v>4</v>
      </c>
      <c r="AB308" s="10">
        <v>2</v>
      </c>
      <c r="AC308" s="5">
        <v>2</v>
      </c>
      <c r="AD308" s="10">
        <v>4</v>
      </c>
      <c r="AE308" s="5">
        <v>2</v>
      </c>
      <c r="AF308" s="10">
        <v>2</v>
      </c>
      <c r="AG308" s="5">
        <v>2</v>
      </c>
      <c r="AH308" s="10">
        <v>2</v>
      </c>
      <c r="AI308" s="5">
        <v>2</v>
      </c>
      <c r="AJ308" s="10">
        <v>4</v>
      </c>
      <c r="AK308" s="5">
        <v>4</v>
      </c>
      <c r="AL308" s="10">
        <v>4</v>
      </c>
      <c r="AM308" s="5">
        <v>4</v>
      </c>
      <c r="AN308" s="10">
        <v>4</v>
      </c>
      <c r="AO308" s="5">
        <v>4</v>
      </c>
      <c r="AP308" s="10">
        <v>4</v>
      </c>
      <c r="AQ308" s="5">
        <v>4</v>
      </c>
      <c r="AR308" s="10">
        <v>4</v>
      </c>
      <c r="AS308" s="5">
        <v>4</v>
      </c>
      <c r="AT308" s="21">
        <v>3.4375</v>
      </c>
      <c r="AU308" s="21">
        <v>3.1875</v>
      </c>
      <c r="AV308" s="21">
        <f t="shared" si="40"/>
        <v>-0.25</v>
      </c>
      <c r="AW308" s="21" t="str">
        <f t="shared" si="41"/>
        <v>N</v>
      </c>
      <c r="AX308" s="10">
        <v>1</v>
      </c>
      <c r="AY308" s="5">
        <v>1</v>
      </c>
      <c r="AZ308" s="10">
        <v>1</v>
      </c>
      <c r="BA308" s="5">
        <v>1</v>
      </c>
      <c r="BB308" s="10">
        <v>2</v>
      </c>
      <c r="BC308" s="5">
        <v>4</v>
      </c>
      <c r="BD308" s="10">
        <v>4</v>
      </c>
      <c r="BE308" s="5">
        <v>4</v>
      </c>
      <c r="BF308" s="10">
        <v>4</v>
      </c>
      <c r="BG308" s="5">
        <v>5</v>
      </c>
      <c r="BH308" s="21">
        <v>2.4</v>
      </c>
      <c r="BI308" s="21">
        <v>3</v>
      </c>
      <c r="BJ308" s="21">
        <f t="shared" si="42"/>
        <v>0.60000000000000009</v>
      </c>
      <c r="BK308" s="21" t="str">
        <f t="shared" si="43"/>
        <v>Y</v>
      </c>
      <c r="BL308" s="10">
        <v>5</v>
      </c>
      <c r="BM308" s="5">
        <v>5</v>
      </c>
      <c r="BN308" s="10">
        <v>5</v>
      </c>
      <c r="BO308" s="5">
        <v>4</v>
      </c>
      <c r="BP308" s="10">
        <v>4</v>
      </c>
      <c r="BQ308" s="5">
        <v>5</v>
      </c>
      <c r="BR308" s="10">
        <v>5</v>
      </c>
      <c r="BS308" s="5">
        <v>5</v>
      </c>
      <c r="BT308" s="10">
        <v>4</v>
      </c>
      <c r="BU308" s="5">
        <v>4</v>
      </c>
      <c r="BV308" s="10">
        <v>5</v>
      </c>
      <c r="BW308" s="5">
        <v>5</v>
      </c>
      <c r="BX308" s="10">
        <v>5</v>
      </c>
      <c r="BY308" s="5">
        <v>4</v>
      </c>
      <c r="BZ308" s="10">
        <v>5</v>
      </c>
      <c r="CA308" s="5">
        <v>4</v>
      </c>
      <c r="CB308" s="10">
        <v>5</v>
      </c>
      <c r="CC308" s="5">
        <v>4</v>
      </c>
      <c r="CD308" s="10">
        <v>3</v>
      </c>
      <c r="CE308" s="5">
        <v>3</v>
      </c>
      <c r="CF308" s="21">
        <v>4.5999999999999996</v>
      </c>
      <c r="CG308" s="21">
        <v>4.3</v>
      </c>
      <c r="CH308" s="21">
        <f t="shared" si="44"/>
        <v>-0.29999999999999982</v>
      </c>
      <c r="CI308" s="21" t="str">
        <f t="shared" si="45"/>
        <v>N</v>
      </c>
      <c r="CJ308" s="10">
        <v>2</v>
      </c>
      <c r="CK308" s="5">
        <v>5</v>
      </c>
      <c r="CL308" s="10">
        <v>4</v>
      </c>
      <c r="CM308" s="5">
        <v>4</v>
      </c>
      <c r="CN308" s="10">
        <v>4</v>
      </c>
      <c r="CO308" s="5">
        <v>4</v>
      </c>
      <c r="CP308" s="10">
        <v>4</v>
      </c>
      <c r="CQ308" s="5">
        <v>4</v>
      </c>
      <c r="CR308" s="21">
        <v>3.5</v>
      </c>
      <c r="CS308" s="21">
        <v>4.25</v>
      </c>
      <c r="CT308" s="21">
        <f t="shared" si="46"/>
        <v>0.75</v>
      </c>
      <c r="CU308" s="21" t="str">
        <f t="shared" si="47"/>
        <v>Y</v>
      </c>
      <c r="CV308" s="10">
        <v>4</v>
      </c>
      <c r="CW308" s="5">
        <v>4</v>
      </c>
      <c r="CX308" s="10">
        <v>4</v>
      </c>
      <c r="CY308" s="5">
        <v>4</v>
      </c>
      <c r="CZ308" s="10">
        <v>2</v>
      </c>
      <c r="DA308" s="5">
        <v>4</v>
      </c>
      <c r="DB308" s="10">
        <v>5</v>
      </c>
      <c r="DC308" s="5">
        <v>5</v>
      </c>
      <c r="DD308" s="21">
        <v>3.75</v>
      </c>
      <c r="DE308" s="21">
        <v>4.25</v>
      </c>
      <c r="DF308" s="21">
        <f t="shared" si="48"/>
        <v>0.5</v>
      </c>
      <c r="DG308" s="21" t="str">
        <f t="shared" si="49"/>
        <v>Y</v>
      </c>
      <c r="DH308">
        <v>629</v>
      </c>
      <c r="DI308" s="3">
        <v>44437.387499999997</v>
      </c>
    </row>
    <row r="309" spans="1:113" x14ac:dyDescent="0.35">
      <c r="A309" s="5" t="s">
        <v>1274</v>
      </c>
      <c r="B309" t="s">
        <v>342</v>
      </c>
      <c r="C309" t="s">
        <v>705</v>
      </c>
      <c r="D309" t="s">
        <v>63</v>
      </c>
      <c r="E309" s="6" t="s">
        <v>58</v>
      </c>
      <c r="F309" s="6" t="s">
        <v>73</v>
      </c>
      <c r="G309" s="6" t="s">
        <v>58</v>
      </c>
      <c r="H309" s="6" t="s">
        <v>59</v>
      </c>
      <c r="I309" s="6" t="s">
        <v>968</v>
      </c>
      <c r="J309" s="10">
        <v>4</v>
      </c>
      <c r="K309" s="5">
        <v>4</v>
      </c>
      <c r="L309" s="5">
        <v>4</v>
      </c>
      <c r="M309" s="5">
        <v>4</v>
      </c>
      <c r="N309" s="10">
        <v>5</v>
      </c>
      <c r="O309" s="5">
        <v>5</v>
      </c>
      <c r="P309" s="10">
        <v>4</v>
      </c>
      <c r="Q309" s="5">
        <v>1</v>
      </c>
      <c r="R309" s="10">
        <v>5</v>
      </c>
      <c r="S309" s="5">
        <v>5</v>
      </c>
      <c r="T309" s="10">
        <v>4</v>
      </c>
      <c r="U309" s="5">
        <v>3</v>
      </c>
      <c r="V309" s="10">
        <v>4</v>
      </c>
      <c r="W309" s="5">
        <v>3</v>
      </c>
      <c r="X309" s="10">
        <v>4</v>
      </c>
      <c r="Y309" s="5">
        <v>4</v>
      </c>
      <c r="Z309" s="10">
        <v>5</v>
      </c>
      <c r="AA309" s="5">
        <v>5</v>
      </c>
      <c r="AB309" s="10">
        <v>2</v>
      </c>
      <c r="AC309" s="5">
        <v>1</v>
      </c>
      <c r="AD309" s="10">
        <v>3</v>
      </c>
      <c r="AE309" s="5">
        <v>5</v>
      </c>
      <c r="AF309" s="10">
        <v>2</v>
      </c>
      <c r="AG309" s="5">
        <v>3</v>
      </c>
      <c r="AH309" s="10">
        <v>2</v>
      </c>
      <c r="AI309" s="5">
        <v>4</v>
      </c>
      <c r="AJ309" s="10">
        <v>5</v>
      </c>
      <c r="AK309" s="5">
        <v>5</v>
      </c>
      <c r="AL309" s="10">
        <v>5</v>
      </c>
      <c r="AM309" s="5">
        <v>5</v>
      </c>
      <c r="AN309" s="10">
        <v>5</v>
      </c>
      <c r="AO309" s="5">
        <v>5</v>
      </c>
      <c r="AP309" s="10">
        <v>5</v>
      </c>
      <c r="AQ309" s="5">
        <v>5</v>
      </c>
      <c r="AR309" s="10">
        <v>5</v>
      </c>
      <c r="AS309" s="5">
        <v>5</v>
      </c>
      <c r="AT309" s="21">
        <v>4.0625</v>
      </c>
      <c r="AU309" s="21">
        <v>4</v>
      </c>
      <c r="AV309" s="21">
        <f t="shared" si="40"/>
        <v>-6.25E-2</v>
      </c>
      <c r="AW309" s="21" t="str">
        <f t="shared" si="41"/>
        <v>N</v>
      </c>
      <c r="AX309" s="10">
        <v>5</v>
      </c>
      <c r="AY309" s="5">
        <v>5</v>
      </c>
      <c r="AZ309" s="10">
        <v>5</v>
      </c>
      <c r="BA309" s="5">
        <v>3</v>
      </c>
      <c r="BB309" s="10">
        <v>3</v>
      </c>
      <c r="BC309" s="5">
        <v>4</v>
      </c>
      <c r="BD309" s="10">
        <v>5</v>
      </c>
      <c r="BE309" s="5">
        <v>1</v>
      </c>
      <c r="BF309" s="10">
        <v>3</v>
      </c>
      <c r="BG309" s="5">
        <v>5</v>
      </c>
      <c r="BH309" s="21">
        <v>4.2</v>
      </c>
      <c r="BI309" s="21">
        <v>3.6</v>
      </c>
      <c r="BJ309" s="21">
        <f t="shared" si="42"/>
        <v>-0.60000000000000009</v>
      </c>
      <c r="BK309" s="21" t="str">
        <f t="shared" si="43"/>
        <v>N</v>
      </c>
      <c r="BL309" s="10">
        <v>3</v>
      </c>
      <c r="BM309" s="5">
        <v>5</v>
      </c>
      <c r="BN309" s="10">
        <v>4</v>
      </c>
      <c r="BO309" s="5">
        <v>5</v>
      </c>
      <c r="BP309" s="10">
        <v>4</v>
      </c>
      <c r="BQ309" s="5">
        <v>5</v>
      </c>
      <c r="BR309" s="10">
        <v>4</v>
      </c>
      <c r="BS309" s="5">
        <v>5</v>
      </c>
      <c r="BT309" s="10">
        <v>5</v>
      </c>
      <c r="BU309" s="5">
        <v>1</v>
      </c>
      <c r="BV309" s="10">
        <v>5</v>
      </c>
      <c r="BW309" s="5">
        <v>5</v>
      </c>
      <c r="BX309" s="10">
        <v>4</v>
      </c>
      <c r="BY309" s="5">
        <v>5</v>
      </c>
      <c r="BZ309" s="10">
        <v>3</v>
      </c>
      <c r="CA309" s="5">
        <v>5</v>
      </c>
      <c r="CB309" s="10">
        <v>4</v>
      </c>
      <c r="CC309" s="5">
        <v>5</v>
      </c>
      <c r="CD309" s="10">
        <v>4</v>
      </c>
      <c r="CE309" s="5">
        <v>5</v>
      </c>
      <c r="CF309" s="21">
        <v>4</v>
      </c>
      <c r="CG309" s="21">
        <v>4.5</v>
      </c>
      <c r="CH309" s="21">
        <f t="shared" si="44"/>
        <v>0.5</v>
      </c>
      <c r="CI309" s="21" t="str">
        <f t="shared" si="45"/>
        <v>Y</v>
      </c>
      <c r="CJ309" s="10">
        <v>2</v>
      </c>
      <c r="CK309" s="5">
        <v>4</v>
      </c>
      <c r="CL309" s="10">
        <v>3</v>
      </c>
      <c r="CM309" s="5">
        <v>5</v>
      </c>
      <c r="CN309" s="10">
        <v>4</v>
      </c>
      <c r="CO309" s="5">
        <v>5</v>
      </c>
      <c r="CP309" s="10">
        <v>4</v>
      </c>
      <c r="CQ309" s="5">
        <v>5</v>
      </c>
      <c r="CR309" s="21">
        <v>3.25</v>
      </c>
      <c r="CS309" s="21">
        <v>4.75</v>
      </c>
      <c r="CT309" s="21">
        <f t="shared" si="46"/>
        <v>1.5</v>
      </c>
      <c r="CU309" s="21" t="str">
        <f t="shared" si="47"/>
        <v>Y</v>
      </c>
      <c r="CV309" s="10">
        <v>5</v>
      </c>
      <c r="CW309" s="5">
        <v>5</v>
      </c>
      <c r="CX309" s="10">
        <v>4</v>
      </c>
      <c r="CY309" s="5">
        <v>5</v>
      </c>
      <c r="CZ309" s="10">
        <v>3</v>
      </c>
      <c r="DA309" s="5">
        <v>3</v>
      </c>
      <c r="DB309" s="10">
        <v>3</v>
      </c>
      <c r="DC309" s="5">
        <v>5</v>
      </c>
      <c r="DD309" s="21">
        <v>3.75</v>
      </c>
      <c r="DE309" s="21">
        <v>3.75</v>
      </c>
      <c r="DF309" s="21">
        <f t="shared" si="48"/>
        <v>0</v>
      </c>
      <c r="DG309" s="21" t="str">
        <f t="shared" si="49"/>
        <v>N</v>
      </c>
      <c r="DH309">
        <v>574</v>
      </c>
      <c r="DI309" s="3">
        <v>44437.330555555556</v>
      </c>
    </row>
    <row r="310" spans="1:113" x14ac:dyDescent="0.35">
      <c r="A310" s="5" t="s">
        <v>1275</v>
      </c>
      <c r="B310" t="s">
        <v>342</v>
      </c>
      <c r="C310" t="s">
        <v>705</v>
      </c>
      <c r="D310" t="s">
        <v>63</v>
      </c>
      <c r="E310" s="6" t="s">
        <v>58</v>
      </c>
      <c r="F310" s="6" t="s">
        <v>73</v>
      </c>
      <c r="G310" s="6" t="s">
        <v>58</v>
      </c>
      <c r="H310" s="6" t="s">
        <v>59</v>
      </c>
      <c r="I310" s="6" t="s">
        <v>968</v>
      </c>
      <c r="J310" s="10">
        <v>5</v>
      </c>
      <c r="K310" s="5">
        <v>5</v>
      </c>
      <c r="L310" s="5">
        <v>5</v>
      </c>
      <c r="M310" s="5">
        <v>5</v>
      </c>
      <c r="N310" s="10">
        <v>4</v>
      </c>
      <c r="O310" s="5">
        <v>5</v>
      </c>
      <c r="P310" s="10">
        <v>3</v>
      </c>
      <c r="Q310" s="5">
        <v>4</v>
      </c>
      <c r="R310" s="10">
        <v>2</v>
      </c>
      <c r="S310" s="5">
        <v>4</v>
      </c>
      <c r="T310" s="10">
        <v>5</v>
      </c>
      <c r="U310" s="5">
        <v>5</v>
      </c>
      <c r="V310" s="10">
        <v>5</v>
      </c>
      <c r="W310" s="5">
        <v>4</v>
      </c>
      <c r="X310" s="10">
        <v>5</v>
      </c>
      <c r="Y310" s="5">
        <v>5</v>
      </c>
      <c r="Z310" s="10">
        <v>5</v>
      </c>
      <c r="AA310" s="5">
        <v>5</v>
      </c>
      <c r="AB310" s="10">
        <v>2</v>
      </c>
      <c r="AC310" s="5">
        <v>2</v>
      </c>
      <c r="AD310" s="10">
        <v>3</v>
      </c>
      <c r="AE310" s="5">
        <v>5</v>
      </c>
      <c r="AF310" s="10">
        <v>3</v>
      </c>
      <c r="AG310" s="5">
        <v>4</v>
      </c>
      <c r="AH310" s="10">
        <v>3</v>
      </c>
      <c r="AI310" s="5">
        <v>5</v>
      </c>
      <c r="AJ310" s="10">
        <v>5</v>
      </c>
      <c r="AK310" s="5">
        <v>5</v>
      </c>
      <c r="AL310" s="10">
        <v>5</v>
      </c>
      <c r="AM310" s="5">
        <v>5</v>
      </c>
      <c r="AN310" s="10">
        <v>4</v>
      </c>
      <c r="AO310" s="5">
        <v>5</v>
      </c>
      <c r="AP310" s="10">
        <v>4</v>
      </c>
      <c r="AQ310" s="5">
        <v>5</v>
      </c>
      <c r="AR310" s="10">
        <v>3</v>
      </c>
      <c r="AS310" s="5">
        <v>5</v>
      </c>
      <c r="AT310" s="21">
        <v>3.8125</v>
      </c>
      <c r="AU310" s="21">
        <v>4.5625</v>
      </c>
      <c r="AV310" s="21">
        <f t="shared" si="40"/>
        <v>0.75</v>
      </c>
      <c r="AW310" s="21" t="str">
        <f t="shared" si="41"/>
        <v>Y</v>
      </c>
      <c r="AX310" s="10">
        <v>1</v>
      </c>
      <c r="AY310" s="5">
        <v>3</v>
      </c>
      <c r="AZ310" s="10">
        <v>1</v>
      </c>
      <c r="BA310" s="5">
        <v>1</v>
      </c>
      <c r="BB310" s="10">
        <v>5</v>
      </c>
      <c r="BC310" s="5">
        <v>5</v>
      </c>
      <c r="BD310" s="10">
        <v>4</v>
      </c>
      <c r="BE310" s="5">
        <v>1</v>
      </c>
      <c r="BF310" s="10">
        <v>1</v>
      </c>
      <c r="BG310" s="5">
        <v>2</v>
      </c>
      <c r="BH310" s="21">
        <v>2.4</v>
      </c>
      <c r="BI310" s="21">
        <v>2.4</v>
      </c>
      <c r="BJ310" s="21">
        <f t="shared" si="42"/>
        <v>0</v>
      </c>
      <c r="BK310" s="21" t="str">
        <f t="shared" si="43"/>
        <v>N</v>
      </c>
      <c r="BL310" s="10">
        <v>5</v>
      </c>
      <c r="BM310" s="5">
        <v>5</v>
      </c>
      <c r="BN310" s="10">
        <v>4</v>
      </c>
      <c r="BO310" s="5">
        <v>4</v>
      </c>
      <c r="BP310" s="10">
        <v>5</v>
      </c>
      <c r="BQ310" s="5">
        <v>5</v>
      </c>
      <c r="BR310" s="10">
        <v>5</v>
      </c>
      <c r="BS310" s="5">
        <v>5</v>
      </c>
      <c r="BT310" s="10">
        <v>5</v>
      </c>
      <c r="BU310" s="5">
        <v>1</v>
      </c>
      <c r="BV310" s="10">
        <v>3</v>
      </c>
      <c r="BW310" s="5">
        <v>5</v>
      </c>
      <c r="BX310" s="10">
        <v>3</v>
      </c>
      <c r="BY310" s="5">
        <v>5</v>
      </c>
      <c r="BZ310" s="10">
        <v>4</v>
      </c>
      <c r="CA310" s="5">
        <v>5</v>
      </c>
      <c r="CB310" s="10">
        <v>2</v>
      </c>
      <c r="CC310" s="5">
        <v>4</v>
      </c>
      <c r="CD310" s="10">
        <v>1</v>
      </c>
      <c r="CE310" s="5">
        <v>3</v>
      </c>
      <c r="CF310" s="21">
        <v>3.7</v>
      </c>
      <c r="CG310" s="21">
        <v>4</v>
      </c>
      <c r="CH310" s="21">
        <f t="shared" si="44"/>
        <v>0.29999999999999982</v>
      </c>
      <c r="CI310" s="21" t="str">
        <f t="shared" si="45"/>
        <v>Y</v>
      </c>
      <c r="CJ310" s="10">
        <v>2</v>
      </c>
      <c r="CK310" s="5">
        <v>5</v>
      </c>
      <c r="CL310" s="10">
        <v>4</v>
      </c>
      <c r="CM310" s="5">
        <v>4</v>
      </c>
      <c r="CN310" s="10">
        <v>4</v>
      </c>
      <c r="CO310" s="5">
        <v>5</v>
      </c>
      <c r="CP310" s="10">
        <v>4</v>
      </c>
      <c r="CQ310" s="5">
        <v>5</v>
      </c>
      <c r="CR310" s="21">
        <v>3.5</v>
      </c>
      <c r="CS310" s="21">
        <v>4.75</v>
      </c>
      <c r="CT310" s="21">
        <f t="shared" si="46"/>
        <v>1.25</v>
      </c>
      <c r="CU310" s="21" t="str">
        <f t="shared" si="47"/>
        <v>Y</v>
      </c>
      <c r="CV310" s="10">
        <v>5</v>
      </c>
      <c r="CW310" s="5">
        <v>3</v>
      </c>
      <c r="CX310" s="10">
        <v>5</v>
      </c>
      <c r="CY310" s="5">
        <v>5</v>
      </c>
      <c r="CZ310" s="10">
        <v>3</v>
      </c>
      <c r="DA310" s="5">
        <v>3</v>
      </c>
      <c r="DB310" s="10">
        <v>2</v>
      </c>
      <c r="DC310" s="5">
        <v>2</v>
      </c>
      <c r="DD310" s="21">
        <v>3.75</v>
      </c>
      <c r="DE310" s="21">
        <v>3.25</v>
      </c>
      <c r="DF310" s="21">
        <f t="shared" si="48"/>
        <v>-0.5</v>
      </c>
      <c r="DG310" s="21" t="str">
        <f t="shared" si="49"/>
        <v>N</v>
      </c>
      <c r="DH310">
        <v>381</v>
      </c>
      <c r="DI310" s="3">
        <v>44436.374305555553</v>
      </c>
    </row>
    <row r="311" spans="1:113" x14ac:dyDescent="0.35">
      <c r="A311" s="5" t="s">
        <v>1276</v>
      </c>
      <c r="B311" t="s">
        <v>342</v>
      </c>
      <c r="C311" t="s">
        <v>705</v>
      </c>
      <c r="D311" t="s">
        <v>63</v>
      </c>
      <c r="E311" s="6" t="s">
        <v>58</v>
      </c>
      <c r="F311" s="6" t="s">
        <v>73</v>
      </c>
      <c r="G311" s="6" t="s">
        <v>58</v>
      </c>
      <c r="H311" s="6" t="s">
        <v>59</v>
      </c>
      <c r="I311" s="6" t="s">
        <v>968</v>
      </c>
      <c r="J311" s="10">
        <v>7</v>
      </c>
      <c r="K311" s="5">
        <v>4</v>
      </c>
      <c r="L311" s="5">
        <v>4</v>
      </c>
      <c r="M311" s="5">
        <v>4</v>
      </c>
      <c r="N311" s="10">
        <v>2</v>
      </c>
      <c r="O311" s="5">
        <v>3</v>
      </c>
      <c r="P311" s="10">
        <v>2</v>
      </c>
      <c r="Q311" s="5">
        <v>3</v>
      </c>
      <c r="R311" s="10">
        <v>2</v>
      </c>
      <c r="S311" s="5">
        <v>3</v>
      </c>
      <c r="T311" s="10">
        <v>4</v>
      </c>
      <c r="U311" s="5">
        <v>4</v>
      </c>
      <c r="V311" s="10">
        <v>2</v>
      </c>
      <c r="W311" s="5">
        <v>2</v>
      </c>
      <c r="X311" s="10">
        <v>3</v>
      </c>
      <c r="Y311" s="5">
        <v>2</v>
      </c>
      <c r="Z311" s="10">
        <v>2</v>
      </c>
      <c r="AA311" s="5">
        <v>2</v>
      </c>
      <c r="AB311" s="10">
        <v>3</v>
      </c>
      <c r="AC311" s="5">
        <v>3</v>
      </c>
      <c r="AD311" s="10">
        <v>4</v>
      </c>
      <c r="AE311" s="5">
        <v>5</v>
      </c>
      <c r="AF311" s="10">
        <v>2</v>
      </c>
      <c r="AG311" s="5">
        <v>2</v>
      </c>
      <c r="AH311" s="10">
        <v>2</v>
      </c>
      <c r="AI311" s="5">
        <v>2</v>
      </c>
      <c r="AJ311" s="10">
        <v>3</v>
      </c>
      <c r="AK311" s="5">
        <v>4</v>
      </c>
      <c r="AL311" s="10">
        <v>2</v>
      </c>
      <c r="AM311" s="5">
        <v>4</v>
      </c>
      <c r="AN311" s="10">
        <v>3</v>
      </c>
      <c r="AO311" s="5">
        <v>4</v>
      </c>
      <c r="AP311" s="10">
        <v>2</v>
      </c>
      <c r="AQ311" s="5">
        <v>3</v>
      </c>
      <c r="AR311" s="10">
        <v>2</v>
      </c>
      <c r="AS311" s="5">
        <v>2</v>
      </c>
      <c r="AT311" s="21">
        <v>2.5</v>
      </c>
      <c r="AU311" s="21">
        <v>3</v>
      </c>
      <c r="AV311" s="21">
        <f t="shared" si="40"/>
        <v>0.5</v>
      </c>
      <c r="AW311" s="21" t="str">
        <f t="shared" si="41"/>
        <v>Y</v>
      </c>
      <c r="AX311" s="10">
        <v>5</v>
      </c>
      <c r="AY311" s="5">
        <v>4</v>
      </c>
      <c r="AZ311" s="10">
        <v>4</v>
      </c>
      <c r="BA311" s="5">
        <v>2</v>
      </c>
      <c r="BB311" s="10">
        <v>2</v>
      </c>
      <c r="BC311" s="5">
        <v>2</v>
      </c>
      <c r="BD311" s="10">
        <v>5</v>
      </c>
      <c r="BE311" s="5">
        <v>2</v>
      </c>
      <c r="BF311" s="10">
        <v>2</v>
      </c>
      <c r="BG311" s="5">
        <v>2</v>
      </c>
      <c r="BH311" s="21">
        <v>3.6</v>
      </c>
      <c r="BI311" s="21">
        <v>2.4</v>
      </c>
      <c r="BJ311" s="21">
        <f t="shared" si="42"/>
        <v>-1.2000000000000002</v>
      </c>
      <c r="BK311" s="21" t="str">
        <f t="shared" si="43"/>
        <v>N</v>
      </c>
      <c r="BL311" s="10">
        <v>2</v>
      </c>
      <c r="BM311" s="5">
        <v>4</v>
      </c>
      <c r="BN311" s="10">
        <v>5</v>
      </c>
      <c r="BO311" s="5">
        <v>5</v>
      </c>
      <c r="BP311" s="10">
        <v>2</v>
      </c>
      <c r="BQ311" s="5">
        <v>3</v>
      </c>
      <c r="BR311" s="10">
        <v>5</v>
      </c>
      <c r="BS311" s="5">
        <v>5</v>
      </c>
      <c r="BT311" s="10">
        <v>3</v>
      </c>
      <c r="BU311" s="5">
        <v>4</v>
      </c>
      <c r="BV311" s="10">
        <v>4</v>
      </c>
      <c r="BW311" s="5">
        <v>4</v>
      </c>
      <c r="BX311" s="10">
        <v>3</v>
      </c>
      <c r="BY311" s="5">
        <v>4</v>
      </c>
      <c r="BZ311" s="10">
        <v>3</v>
      </c>
      <c r="CA311" s="5">
        <v>3</v>
      </c>
      <c r="CB311" s="10">
        <v>3</v>
      </c>
      <c r="CC311" s="5">
        <v>4</v>
      </c>
      <c r="CD311" s="10">
        <v>2</v>
      </c>
      <c r="CE311" s="5">
        <v>2</v>
      </c>
      <c r="CF311" s="21">
        <v>3.2</v>
      </c>
      <c r="CG311" s="21">
        <v>3.8</v>
      </c>
      <c r="CH311" s="21">
        <f t="shared" si="44"/>
        <v>0.59999999999999964</v>
      </c>
      <c r="CI311" s="21" t="str">
        <f t="shared" si="45"/>
        <v>Y</v>
      </c>
      <c r="CJ311" s="10">
        <v>1</v>
      </c>
      <c r="CK311" s="5">
        <v>4</v>
      </c>
      <c r="CL311" s="10">
        <v>4</v>
      </c>
      <c r="CM311" s="5">
        <v>4</v>
      </c>
      <c r="CN311" s="10">
        <v>4</v>
      </c>
      <c r="CO311" s="5">
        <v>4</v>
      </c>
      <c r="CP311" s="10">
        <v>4</v>
      </c>
      <c r="CQ311" s="5">
        <v>4</v>
      </c>
      <c r="CR311" s="21">
        <v>3.25</v>
      </c>
      <c r="CS311" s="21">
        <v>4</v>
      </c>
      <c r="CT311" s="21">
        <f t="shared" si="46"/>
        <v>0.75</v>
      </c>
      <c r="CU311" s="21" t="str">
        <f t="shared" si="47"/>
        <v>Y</v>
      </c>
      <c r="CV311" s="10">
        <v>5</v>
      </c>
      <c r="CW311" s="5">
        <v>4</v>
      </c>
      <c r="CX311" s="10">
        <v>5</v>
      </c>
      <c r="CY311" s="5">
        <v>5</v>
      </c>
      <c r="CZ311" s="10">
        <v>2</v>
      </c>
      <c r="DA311" s="5">
        <v>2</v>
      </c>
      <c r="DB311" s="10">
        <v>2</v>
      </c>
      <c r="DC311" s="5">
        <v>2</v>
      </c>
      <c r="DD311" s="21">
        <v>3.5</v>
      </c>
      <c r="DE311" s="21">
        <v>3.25</v>
      </c>
      <c r="DF311" s="21">
        <f t="shared" si="48"/>
        <v>-0.25</v>
      </c>
      <c r="DG311" s="21" t="str">
        <f t="shared" si="49"/>
        <v>N</v>
      </c>
      <c r="DH311">
        <v>610</v>
      </c>
      <c r="DI311" s="3">
        <v>44437.374305555553</v>
      </c>
    </row>
    <row r="312" spans="1:113" x14ac:dyDescent="0.35">
      <c r="A312" s="5" t="s">
        <v>1277</v>
      </c>
      <c r="B312" t="s">
        <v>342</v>
      </c>
      <c r="C312" t="s">
        <v>705</v>
      </c>
      <c r="D312" t="s">
        <v>63</v>
      </c>
      <c r="E312" s="6" t="s">
        <v>58</v>
      </c>
      <c r="F312" s="6" t="s">
        <v>73</v>
      </c>
      <c r="G312" s="6" t="s">
        <v>58</v>
      </c>
      <c r="H312" s="6" t="s">
        <v>59</v>
      </c>
      <c r="I312" s="6" t="s">
        <v>968</v>
      </c>
      <c r="J312" s="10">
        <v>7</v>
      </c>
      <c r="K312" s="5">
        <v>5</v>
      </c>
      <c r="L312" s="5">
        <v>5</v>
      </c>
      <c r="M312" s="5">
        <v>5</v>
      </c>
      <c r="N312" s="10">
        <v>3</v>
      </c>
      <c r="O312" s="5">
        <v>4</v>
      </c>
      <c r="P312" s="10">
        <v>3</v>
      </c>
      <c r="Q312" s="5">
        <v>4</v>
      </c>
      <c r="R312" s="10">
        <v>3</v>
      </c>
      <c r="S312" s="5">
        <v>4</v>
      </c>
      <c r="T312" s="10">
        <v>3</v>
      </c>
      <c r="U312" s="5">
        <v>1</v>
      </c>
      <c r="V312" s="10">
        <v>3</v>
      </c>
      <c r="W312" s="5">
        <v>3</v>
      </c>
      <c r="X312" s="10">
        <v>3</v>
      </c>
      <c r="Y312" s="5">
        <v>3</v>
      </c>
      <c r="Z312" s="10">
        <v>3</v>
      </c>
      <c r="AA312" s="5">
        <v>2</v>
      </c>
      <c r="AB312" s="10">
        <v>3</v>
      </c>
      <c r="AC312" s="5">
        <v>1</v>
      </c>
      <c r="AD312" s="10">
        <v>3</v>
      </c>
      <c r="AE312" s="5">
        <v>4</v>
      </c>
      <c r="AF312" s="10">
        <v>3</v>
      </c>
      <c r="AG312" s="5">
        <v>2</v>
      </c>
      <c r="AH312" s="10">
        <v>3</v>
      </c>
      <c r="AI312" s="5">
        <v>2</v>
      </c>
      <c r="AJ312" s="10">
        <v>3</v>
      </c>
      <c r="AK312" s="5">
        <v>3</v>
      </c>
      <c r="AL312" s="10">
        <v>3</v>
      </c>
      <c r="AM312" s="5">
        <v>4</v>
      </c>
      <c r="AN312" s="10">
        <v>3</v>
      </c>
      <c r="AO312" s="5">
        <v>3</v>
      </c>
      <c r="AP312" s="10">
        <v>3</v>
      </c>
      <c r="AQ312" s="5">
        <v>4</v>
      </c>
      <c r="AR312" s="10">
        <v>3</v>
      </c>
      <c r="AS312" s="5">
        <v>2</v>
      </c>
      <c r="AT312" s="21">
        <v>3</v>
      </c>
      <c r="AU312" s="21">
        <v>2.875</v>
      </c>
      <c r="AV312" s="21">
        <f t="shared" si="40"/>
        <v>-0.125</v>
      </c>
      <c r="AW312" s="21" t="str">
        <f t="shared" si="41"/>
        <v>N</v>
      </c>
      <c r="AX312" s="10">
        <v>3</v>
      </c>
      <c r="AY312" s="5">
        <v>1</v>
      </c>
      <c r="AZ312" s="10">
        <v>3</v>
      </c>
      <c r="BA312" s="5">
        <v>1</v>
      </c>
      <c r="BB312" s="10">
        <v>3</v>
      </c>
      <c r="BC312" s="5">
        <v>3</v>
      </c>
      <c r="BD312" s="10">
        <v>3</v>
      </c>
      <c r="BE312" s="5">
        <v>2</v>
      </c>
      <c r="BF312" s="10">
        <v>3</v>
      </c>
      <c r="BG312" s="5">
        <v>2</v>
      </c>
      <c r="BH312" s="21">
        <v>3</v>
      </c>
      <c r="BI312" s="21">
        <v>1.8</v>
      </c>
      <c r="BJ312" s="21">
        <f t="shared" si="42"/>
        <v>-1.2</v>
      </c>
      <c r="BK312" s="21" t="str">
        <f t="shared" si="43"/>
        <v>N</v>
      </c>
      <c r="BL312" s="10">
        <v>3</v>
      </c>
      <c r="BM312" s="5">
        <v>3</v>
      </c>
      <c r="BN312" s="10">
        <v>3</v>
      </c>
      <c r="BO312" s="5">
        <v>3</v>
      </c>
      <c r="BP312" s="10">
        <v>3</v>
      </c>
      <c r="BQ312" s="5">
        <v>4</v>
      </c>
      <c r="BR312" s="10">
        <v>3</v>
      </c>
      <c r="BS312" s="5">
        <v>1</v>
      </c>
      <c r="BT312" s="10">
        <v>3</v>
      </c>
      <c r="BU312" s="5">
        <v>3</v>
      </c>
      <c r="BV312" s="10">
        <v>3</v>
      </c>
      <c r="BW312" s="5">
        <v>4</v>
      </c>
      <c r="BX312" s="10">
        <v>3</v>
      </c>
      <c r="BY312" s="5">
        <v>5</v>
      </c>
      <c r="BZ312" s="10">
        <v>3</v>
      </c>
      <c r="CA312" s="5">
        <v>4</v>
      </c>
      <c r="CB312" s="10">
        <v>3</v>
      </c>
      <c r="CC312" s="5">
        <v>4</v>
      </c>
      <c r="CD312" s="10">
        <v>3</v>
      </c>
      <c r="CE312" s="5">
        <v>1</v>
      </c>
      <c r="CF312" s="21">
        <v>3</v>
      </c>
      <c r="CG312" s="21">
        <v>3.4</v>
      </c>
      <c r="CH312" s="21">
        <f t="shared" si="44"/>
        <v>0.39999999999999991</v>
      </c>
      <c r="CI312" s="21" t="str">
        <f t="shared" si="45"/>
        <v>Y</v>
      </c>
      <c r="CJ312" s="10">
        <v>3</v>
      </c>
      <c r="CK312" s="5">
        <v>5</v>
      </c>
      <c r="CL312" s="10">
        <v>3</v>
      </c>
      <c r="CM312" s="5">
        <v>4</v>
      </c>
      <c r="CN312" s="10">
        <v>3</v>
      </c>
      <c r="CO312" s="5">
        <v>5</v>
      </c>
      <c r="CP312" s="10">
        <v>3</v>
      </c>
      <c r="CQ312" s="5">
        <v>5</v>
      </c>
      <c r="CR312" s="21">
        <v>3</v>
      </c>
      <c r="CS312" s="21">
        <v>4.75</v>
      </c>
      <c r="CT312" s="21">
        <f t="shared" si="46"/>
        <v>1.75</v>
      </c>
      <c r="CU312" s="21" t="str">
        <f t="shared" si="47"/>
        <v>Y</v>
      </c>
      <c r="CV312" s="10">
        <v>3</v>
      </c>
      <c r="CW312" s="5">
        <v>2</v>
      </c>
      <c r="CX312" s="10">
        <v>3</v>
      </c>
      <c r="CY312" s="5">
        <v>2</v>
      </c>
      <c r="CZ312" s="10">
        <v>3</v>
      </c>
      <c r="DA312" s="5">
        <v>3</v>
      </c>
      <c r="DB312" s="10">
        <v>3</v>
      </c>
      <c r="DC312" s="5">
        <v>2</v>
      </c>
      <c r="DD312" s="21">
        <v>3</v>
      </c>
      <c r="DE312" s="21">
        <v>2.5</v>
      </c>
      <c r="DF312" s="21">
        <f t="shared" si="48"/>
        <v>-0.5</v>
      </c>
      <c r="DG312" s="21" t="str">
        <f t="shared" si="49"/>
        <v>N</v>
      </c>
      <c r="DH312">
        <v>557</v>
      </c>
      <c r="DI312" s="3">
        <v>44437.304166666669</v>
      </c>
    </row>
    <row r="313" spans="1:113" x14ac:dyDescent="0.35">
      <c r="A313" s="5" t="s">
        <v>1278</v>
      </c>
      <c r="B313" t="s">
        <v>342</v>
      </c>
      <c r="C313" t="s">
        <v>705</v>
      </c>
      <c r="D313" t="s">
        <v>63</v>
      </c>
      <c r="E313" s="6" t="s">
        <v>52</v>
      </c>
      <c r="F313" s="6" t="s">
        <v>77</v>
      </c>
      <c r="G313" s="6" t="s">
        <v>58</v>
      </c>
      <c r="H313" s="6" t="s">
        <v>59</v>
      </c>
      <c r="I313" s="6" t="s">
        <v>968</v>
      </c>
      <c r="J313" s="10">
        <v>4</v>
      </c>
      <c r="K313" s="5">
        <v>3</v>
      </c>
      <c r="L313" s="5">
        <v>3</v>
      </c>
      <c r="M313" s="5">
        <v>3</v>
      </c>
      <c r="N313" s="10">
        <v>3</v>
      </c>
      <c r="O313" s="5">
        <v>3</v>
      </c>
      <c r="P313" s="10">
        <v>3</v>
      </c>
      <c r="Q313" s="5">
        <v>3</v>
      </c>
      <c r="R313" s="10">
        <v>3</v>
      </c>
      <c r="S313" s="5">
        <v>3</v>
      </c>
      <c r="T313" s="10">
        <v>3</v>
      </c>
      <c r="U313" s="5">
        <v>3</v>
      </c>
      <c r="V313" s="10">
        <v>3</v>
      </c>
      <c r="W313" s="5">
        <v>3</v>
      </c>
      <c r="X313" s="10">
        <v>3</v>
      </c>
      <c r="Y313" s="5">
        <v>3</v>
      </c>
      <c r="Z313" s="10">
        <v>3</v>
      </c>
      <c r="AA313" s="5">
        <v>3</v>
      </c>
      <c r="AB313" s="10">
        <v>3</v>
      </c>
      <c r="AC313" s="5">
        <v>3</v>
      </c>
      <c r="AD313" s="10">
        <v>3</v>
      </c>
      <c r="AE313" s="5">
        <v>3</v>
      </c>
      <c r="AF313" s="10">
        <v>3</v>
      </c>
      <c r="AG313" s="5">
        <v>3</v>
      </c>
      <c r="AH313" s="10">
        <v>3</v>
      </c>
      <c r="AI313" s="5">
        <v>3</v>
      </c>
      <c r="AJ313" s="10">
        <v>3</v>
      </c>
      <c r="AK313" s="5">
        <v>3</v>
      </c>
      <c r="AL313" s="10">
        <v>3</v>
      </c>
      <c r="AM313" s="5">
        <v>3</v>
      </c>
      <c r="AN313" s="10">
        <v>3</v>
      </c>
      <c r="AO313" s="5">
        <v>3</v>
      </c>
      <c r="AP313" s="10">
        <v>3</v>
      </c>
      <c r="AQ313" s="5">
        <v>3</v>
      </c>
      <c r="AR313" s="10">
        <v>3</v>
      </c>
      <c r="AS313" s="5">
        <v>3</v>
      </c>
      <c r="AT313" s="21">
        <v>3</v>
      </c>
      <c r="AU313" s="21">
        <v>3</v>
      </c>
      <c r="AV313" s="21">
        <f t="shared" si="40"/>
        <v>0</v>
      </c>
      <c r="AW313" s="21" t="str">
        <f t="shared" si="41"/>
        <v>N</v>
      </c>
      <c r="AX313" s="10">
        <v>3</v>
      </c>
      <c r="AY313" s="5">
        <v>3</v>
      </c>
      <c r="AZ313" s="10">
        <v>3</v>
      </c>
      <c r="BA313" s="5">
        <v>3</v>
      </c>
      <c r="BB313" s="10">
        <v>3</v>
      </c>
      <c r="BC313" s="5">
        <v>3</v>
      </c>
      <c r="BD313" s="10">
        <v>3</v>
      </c>
      <c r="BE313" s="5">
        <v>3</v>
      </c>
      <c r="BF313" s="10">
        <v>3</v>
      </c>
      <c r="BG313" s="5">
        <v>3</v>
      </c>
      <c r="BH313" s="21">
        <v>3</v>
      </c>
      <c r="BI313" s="21">
        <v>3</v>
      </c>
      <c r="BJ313" s="21">
        <f t="shared" si="42"/>
        <v>0</v>
      </c>
      <c r="BK313" s="21" t="str">
        <f t="shared" si="43"/>
        <v>N</v>
      </c>
      <c r="BL313" s="10">
        <v>3</v>
      </c>
      <c r="BM313" s="5">
        <v>3</v>
      </c>
      <c r="BN313" s="10">
        <v>3</v>
      </c>
      <c r="BO313" s="5">
        <v>3</v>
      </c>
      <c r="BP313" s="10">
        <v>3</v>
      </c>
      <c r="BQ313" s="5">
        <v>3</v>
      </c>
      <c r="BR313" s="10">
        <v>3</v>
      </c>
      <c r="BS313" s="5">
        <v>3</v>
      </c>
      <c r="BT313" s="10">
        <v>3</v>
      </c>
      <c r="BU313" s="5">
        <v>3</v>
      </c>
      <c r="BV313" s="10">
        <v>3</v>
      </c>
      <c r="BW313" s="5">
        <v>3</v>
      </c>
      <c r="BX313" s="10">
        <v>3</v>
      </c>
      <c r="BY313" s="5">
        <v>3</v>
      </c>
      <c r="BZ313" s="10">
        <v>3</v>
      </c>
      <c r="CA313" s="5">
        <v>3</v>
      </c>
      <c r="CB313" s="10">
        <v>3</v>
      </c>
      <c r="CC313" s="5">
        <v>3</v>
      </c>
      <c r="CD313" s="10">
        <v>3</v>
      </c>
      <c r="CE313" s="5">
        <v>3</v>
      </c>
      <c r="CF313" s="21">
        <v>3</v>
      </c>
      <c r="CG313" s="21">
        <v>3</v>
      </c>
      <c r="CH313" s="21">
        <f t="shared" si="44"/>
        <v>0</v>
      </c>
      <c r="CI313" s="21" t="str">
        <f t="shared" si="45"/>
        <v>N</v>
      </c>
      <c r="CJ313" s="10">
        <v>3</v>
      </c>
      <c r="CK313" s="5">
        <v>3</v>
      </c>
      <c r="CL313" s="10">
        <v>3</v>
      </c>
      <c r="CM313" s="5">
        <v>3</v>
      </c>
      <c r="CN313" s="10">
        <v>3</v>
      </c>
      <c r="CO313" s="5">
        <v>3</v>
      </c>
      <c r="CP313" s="10">
        <v>3</v>
      </c>
      <c r="CQ313" s="5">
        <v>3</v>
      </c>
      <c r="CR313" s="21">
        <v>3</v>
      </c>
      <c r="CS313" s="21">
        <v>3</v>
      </c>
      <c r="CT313" s="21">
        <f t="shared" si="46"/>
        <v>0</v>
      </c>
      <c r="CU313" s="21" t="str">
        <f t="shared" si="47"/>
        <v>N</v>
      </c>
      <c r="CV313" s="10">
        <v>3</v>
      </c>
      <c r="CW313" s="5">
        <v>3</v>
      </c>
      <c r="CX313" s="10">
        <v>3</v>
      </c>
      <c r="CY313" s="5">
        <v>3</v>
      </c>
      <c r="CZ313" s="10">
        <v>3</v>
      </c>
      <c r="DA313" s="5">
        <v>3</v>
      </c>
      <c r="DB313" s="10">
        <v>3</v>
      </c>
      <c r="DC313" s="5">
        <v>3</v>
      </c>
      <c r="DD313" s="21">
        <v>3</v>
      </c>
      <c r="DE313" s="21">
        <v>3.5</v>
      </c>
      <c r="DF313" s="21">
        <f t="shared" si="48"/>
        <v>0.5</v>
      </c>
      <c r="DG313" s="21" t="str">
        <f t="shared" si="49"/>
        <v>Y</v>
      </c>
      <c r="DH313">
        <v>684</v>
      </c>
      <c r="DI313" s="3">
        <v>44437.529861111114</v>
      </c>
    </row>
    <row r="314" spans="1:113" x14ac:dyDescent="0.35">
      <c r="A314" s="5" t="s">
        <v>1279</v>
      </c>
      <c r="B314" t="s">
        <v>342</v>
      </c>
      <c r="C314" t="s">
        <v>705</v>
      </c>
      <c r="D314" t="s">
        <v>63</v>
      </c>
      <c r="E314" s="6" t="s">
        <v>52</v>
      </c>
      <c r="F314" s="6" t="s">
        <v>90</v>
      </c>
      <c r="G314" s="6" t="s">
        <v>58</v>
      </c>
      <c r="H314" s="6" t="s">
        <v>59</v>
      </c>
      <c r="I314" s="6" t="s">
        <v>968</v>
      </c>
      <c r="J314" s="10">
        <v>5</v>
      </c>
      <c r="K314" s="5">
        <v>5</v>
      </c>
      <c r="L314" s="5">
        <v>5</v>
      </c>
      <c r="M314" s="5">
        <v>5</v>
      </c>
      <c r="N314" s="10">
        <v>5</v>
      </c>
      <c r="O314" s="5">
        <v>3</v>
      </c>
      <c r="P314" s="10">
        <v>5</v>
      </c>
      <c r="Q314" s="5">
        <v>3</v>
      </c>
      <c r="R314" s="10">
        <v>5</v>
      </c>
      <c r="S314" s="5">
        <v>3</v>
      </c>
      <c r="T314" s="10">
        <v>3</v>
      </c>
      <c r="U314" s="5">
        <v>4</v>
      </c>
      <c r="V314" s="10">
        <v>4</v>
      </c>
      <c r="W314" s="5">
        <v>4</v>
      </c>
      <c r="X314" s="10">
        <v>4</v>
      </c>
      <c r="Y314" s="5">
        <v>4</v>
      </c>
      <c r="Z314" s="10">
        <v>4</v>
      </c>
      <c r="AA314" s="5">
        <v>4</v>
      </c>
      <c r="AB314" s="10">
        <v>4</v>
      </c>
      <c r="AC314" s="5">
        <v>4</v>
      </c>
      <c r="AD314" s="10">
        <v>3</v>
      </c>
      <c r="AE314" s="5">
        <v>4</v>
      </c>
      <c r="AF314" s="10">
        <v>3</v>
      </c>
      <c r="AG314" s="5">
        <v>4</v>
      </c>
      <c r="AH314" s="10">
        <v>3</v>
      </c>
      <c r="AI314" s="5">
        <v>4</v>
      </c>
      <c r="AJ314" s="10">
        <v>5</v>
      </c>
      <c r="AK314" s="5">
        <v>4</v>
      </c>
      <c r="AL314" s="10">
        <v>5</v>
      </c>
      <c r="AM314" s="5">
        <v>4</v>
      </c>
      <c r="AN314" s="10">
        <v>5</v>
      </c>
      <c r="AO314" s="5">
        <v>5</v>
      </c>
      <c r="AP314" s="10">
        <v>5</v>
      </c>
      <c r="AQ314" s="5">
        <v>5</v>
      </c>
      <c r="AR314" s="10">
        <v>5</v>
      </c>
      <c r="AS314" s="5">
        <v>5</v>
      </c>
      <c r="AT314" s="21">
        <v>4.25</v>
      </c>
      <c r="AU314" s="21">
        <v>4</v>
      </c>
      <c r="AV314" s="21">
        <f t="shared" si="40"/>
        <v>-0.25</v>
      </c>
      <c r="AW314" s="21" t="str">
        <f t="shared" si="41"/>
        <v>N</v>
      </c>
      <c r="AX314" s="10">
        <v>4</v>
      </c>
      <c r="AY314" s="5">
        <v>1</v>
      </c>
      <c r="AZ314" s="10">
        <v>3</v>
      </c>
      <c r="BA314" s="5">
        <v>3</v>
      </c>
      <c r="BB314" s="10">
        <v>3</v>
      </c>
      <c r="BC314" s="5">
        <v>2</v>
      </c>
      <c r="BD314" s="10">
        <v>3</v>
      </c>
      <c r="BE314" s="5">
        <v>3</v>
      </c>
      <c r="BF314" s="10">
        <v>3</v>
      </c>
      <c r="BG314" s="5">
        <v>2</v>
      </c>
      <c r="BH314" s="21">
        <v>3.2</v>
      </c>
      <c r="BI314" s="21">
        <v>2.2000000000000002</v>
      </c>
      <c r="BJ314" s="21">
        <f t="shared" si="42"/>
        <v>-1</v>
      </c>
      <c r="BK314" s="21" t="str">
        <f t="shared" si="43"/>
        <v>N</v>
      </c>
      <c r="BL314" s="10">
        <v>3</v>
      </c>
      <c r="BM314" s="5">
        <v>3</v>
      </c>
      <c r="BN314" s="10">
        <v>2</v>
      </c>
      <c r="BO314" s="5">
        <v>2</v>
      </c>
      <c r="BP314" s="10">
        <v>3</v>
      </c>
      <c r="BQ314" s="5">
        <v>3</v>
      </c>
      <c r="BR314" s="10">
        <v>3</v>
      </c>
      <c r="BS314" s="5">
        <v>3</v>
      </c>
      <c r="BT314" s="10">
        <v>4</v>
      </c>
      <c r="BU314" s="5">
        <v>1</v>
      </c>
      <c r="BV314" s="10">
        <v>3</v>
      </c>
      <c r="BW314" s="5">
        <v>1</v>
      </c>
      <c r="BX314" s="10">
        <v>3</v>
      </c>
      <c r="BY314" s="5">
        <v>2</v>
      </c>
      <c r="BZ314" s="10">
        <v>3</v>
      </c>
      <c r="CA314" s="5">
        <v>2</v>
      </c>
      <c r="CB314" s="10">
        <v>3</v>
      </c>
      <c r="CC314" s="5">
        <v>1</v>
      </c>
      <c r="CD314" s="10">
        <v>3</v>
      </c>
      <c r="CE314" s="5">
        <v>1</v>
      </c>
      <c r="CF314" s="21">
        <v>3</v>
      </c>
      <c r="CG314" s="21">
        <v>2.1</v>
      </c>
      <c r="CH314" s="21">
        <f t="shared" si="44"/>
        <v>-0.89999999999999991</v>
      </c>
      <c r="CI314" s="21" t="str">
        <f t="shared" si="45"/>
        <v>N</v>
      </c>
      <c r="CJ314" s="10">
        <v>3</v>
      </c>
      <c r="CK314" s="5">
        <v>5</v>
      </c>
      <c r="CL314" s="10">
        <v>3</v>
      </c>
      <c r="CM314" s="5">
        <v>3</v>
      </c>
      <c r="CN314" s="10">
        <v>3</v>
      </c>
      <c r="CO314" s="5">
        <v>3</v>
      </c>
      <c r="CP314" s="10">
        <v>3</v>
      </c>
      <c r="CQ314" s="5">
        <v>3</v>
      </c>
      <c r="CR314" s="21">
        <v>3</v>
      </c>
      <c r="CS314" s="21">
        <v>3.5</v>
      </c>
      <c r="CT314" s="21">
        <f t="shared" si="46"/>
        <v>0.5</v>
      </c>
      <c r="CU314" s="21" t="str">
        <f t="shared" si="47"/>
        <v>Y</v>
      </c>
      <c r="CV314" s="10">
        <v>3</v>
      </c>
      <c r="CW314" s="5">
        <v>3</v>
      </c>
      <c r="CX314" s="10">
        <v>3</v>
      </c>
      <c r="CY314" s="5">
        <v>3</v>
      </c>
      <c r="CZ314" s="10">
        <v>4</v>
      </c>
      <c r="DA314" s="5">
        <v>3</v>
      </c>
      <c r="DB314" s="10">
        <v>5</v>
      </c>
      <c r="DC314" s="5">
        <v>5</v>
      </c>
      <c r="DD314" s="21">
        <v>3.75</v>
      </c>
      <c r="DE314" s="21">
        <v>2.75</v>
      </c>
      <c r="DF314" s="21">
        <f t="shared" si="48"/>
        <v>-1</v>
      </c>
      <c r="DG314" s="21" t="str">
        <f t="shared" si="49"/>
        <v>N</v>
      </c>
      <c r="DH314">
        <v>679</v>
      </c>
      <c r="DI314" s="3">
        <v>44437.489583333336</v>
      </c>
    </row>
    <row r="315" spans="1:113" x14ac:dyDescent="0.35">
      <c r="A315" s="5" t="s">
        <v>1280</v>
      </c>
      <c r="B315" t="s">
        <v>342</v>
      </c>
      <c r="C315" t="s">
        <v>705</v>
      </c>
      <c r="D315" t="s">
        <v>63</v>
      </c>
      <c r="E315" s="6" t="s">
        <v>52</v>
      </c>
      <c r="F315" s="6" t="s">
        <v>77</v>
      </c>
      <c r="G315" s="6" t="s">
        <v>58</v>
      </c>
      <c r="H315" s="6" t="s">
        <v>59</v>
      </c>
      <c r="I315" s="6" t="s">
        <v>968</v>
      </c>
      <c r="J315" s="10">
        <v>8</v>
      </c>
      <c r="K315" s="5">
        <v>5</v>
      </c>
      <c r="L315" s="5">
        <v>5</v>
      </c>
      <c r="M315" s="5">
        <v>5</v>
      </c>
      <c r="N315" s="10">
        <v>5</v>
      </c>
      <c r="O315" s="5">
        <v>5</v>
      </c>
      <c r="P315" s="10">
        <v>5</v>
      </c>
      <c r="Q315" s="5">
        <v>5</v>
      </c>
      <c r="R315" s="10">
        <v>5</v>
      </c>
      <c r="S315" s="5">
        <v>5</v>
      </c>
      <c r="T315" s="10">
        <v>5</v>
      </c>
      <c r="U315" s="5">
        <v>5</v>
      </c>
      <c r="V315" s="10">
        <v>5</v>
      </c>
      <c r="W315" s="5">
        <v>3</v>
      </c>
      <c r="X315" s="10">
        <v>5</v>
      </c>
      <c r="Y315" s="5">
        <v>5</v>
      </c>
      <c r="Z315" s="10">
        <v>5</v>
      </c>
      <c r="AA315" s="5">
        <v>5</v>
      </c>
      <c r="AB315" s="10">
        <v>2</v>
      </c>
      <c r="AC315" s="5">
        <v>2</v>
      </c>
      <c r="AD315" s="10">
        <v>5</v>
      </c>
      <c r="AE315" s="5">
        <v>5</v>
      </c>
      <c r="AF315" s="10">
        <v>5</v>
      </c>
      <c r="AG315" s="5">
        <v>5</v>
      </c>
      <c r="AH315" s="10">
        <v>5</v>
      </c>
      <c r="AI315" s="5">
        <v>5</v>
      </c>
      <c r="AJ315" s="10">
        <v>5</v>
      </c>
      <c r="AK315" s="5">
        <v>5</v>
      </c>
      <c r="AL315" s="10">
        <v>5</v>
      </c>
      <c r="AM315" s="5">
        <v>5</v>
      </c>
      <c r="AN315" s="10">
        <v>5</v>
      </c>
      <c r="AO315" s="5">
        <v>5</v>
      </c>
      <c r="AP315" s="10">
        <v>5</v>
      </c>
      <c r="AQ315" s="5">
        <v>5</v>
      </c>
      <c r="AR315" s="10">
        <v>5</v>
      </c>
      <c r="AS315" s="5">
        <v>5</v>
      </c>
      <c r="AT315" s="21">
        <v>4.8125</v>
      </c>
      <c r="AU315" s="21">
        <v>4.6875</v>
      </c>
      <c r="AV315" s="21">
        <f t="shared" si="40"/>
        <v>-0.125</v>
      </c>
      <c r="AW315" s="21" t="str">
        <f t="shared" si="41"/>
        <v>N</v>
      </c>
      <c r="AX315" s="10">
        <v>5</v>
      </c>
      <c r="AY315" s="5">
        <v>5</v>
      </c>
      <c r="AZ315" s="10">
        <v>5</v>
      </c>
      <c r="BA315" s="5">
        <v>5</v>
      </c>
      <c r="BB315" s="10">
        <v>3</v>
      </c>
      <c r="BC315" s="5">
        <v>3</v>
      </c>
      <c r="BD315" s="10">
        <v>3</v>
      </c>
      <c r="BE315" s="5">
        <v>3</v>
      </c>
      <c r="BF315" s="10">
        <v>5</v>
      </c>
      <c r="BG315" s="5">
        <v>4</v>
      </c>
      <c r="BH315" s="21">
        <v>4.2</v>
      </c>
      <c r="BI315" s="21">
        <v>4</v>
      </c>
      <c r="BJ315" s="21">
        <f t="shared" si="42"/>
        <v>-0.20000000000000018</v>
      </c>
      <c r="BK315" s="21" t="str">
        <f t="shared" si="43"/>
        <v>N</v>
      </c>
      <c r="BL315" s="10">
        <v>5</v>
      </c>
      <c r="BM315" s="5">
        <v>4</v>
      </c>
      <c r="BN315" s="10">
        <v>2</v>
      </c>
      <c r="BO315" s="5">
        <v>3</v>
      </c>
      <c r="BP315" s="10">
        <v>2</v>
      </c>
      <c r="BQ315" s="5">
        <v>2</v>
      </c>
      <c r="BR315" s="10">
        <v>2</v>
      </c>
      <c r="BS315" s="5">
        <v>2</v>
      </c>
      <c r="BT315" s="10">
        <v>5</v>
      </c>
      <c r="BU315" s="5">
        <v>5</v>
      </c>
      <c r="BV315" s="10">
        <v>5</v>
      </c>
      <c r="BW315" s="5">
        <v>5</v>
      </c>
      <c r="BX315" s="10">
        <v>5</v>
      </c>
      <c r="BY315" s="5">
        <v>5</v>
      </c>
      <c r="BZ315" s="10">
        <v>5</v>
      </c>
      <c r="CA315" s="5">
        <v>5</v>
      </c>
      <c r="CB315" s="10">
        <v>5</v>
      </c>
      <c r="CC315" s="5">
        <v>5</v>
      </c>
      <c r="CD315" s="10">
        <v>4</v>
      </c>
      <c r="CE315" s="5">
        <v>5</v>
      </c>
      <c r="CF315" s="21">
        <v>4</v>
      </c>
      <c r="CG315" s="21">
        <v>4</v>
      </c>
      <c r="CH315" s="21">
        <f t="shared" si="44"/>
        <v>0</v>
      </c>
      <c r="CI315" s="21" t="str">
        <f t="shared" si="45"/>
        <v>N</v>
      </c>
      <c r="CJ315" s="10">
        <v>3</v>
      </c>
      <c r="CK315" s="5">
        <v>5</v>
      </c>
      <c r="CL315" s="10">
        <v>5</v>
      </c>
      <c r="CM315" s="5">
        <v>5</v>
      </c>
      <c r="CN315" s="10">
        <v>5</v>
      </c>
      <c r="CO315" s="5">
        <v>5</v>
      </c>
      <c r="CP315" s="10">
        <v>5</v>
      </c>
      <c r="CQ315" s="5">
        <v>5</v>
      </c>
      <c r="CR315" s="21">
        <v>4.5</v>
      </c>
      <c r="CS315" s="21">
        <v>5</v>
      </c>
      <c r="CT315" s="21">
        <f t="shared" si="46"/>
        <v>0.5</v>
      </c>
      <c r="CU315" s="21" t="str">
        <f t="shared" si="47"/>
        <v>Y</v>
      </c>
      <c r="CV315" s="10">
        <v>2</v>
      </c>
      <c r="CW315" s="5">
        <v>2</v>
      </c>
      <c r="CX315" s="10">
        <v>2</v>
      </c>
      <c r="CY315" s="5">
        <v>3</v>
      </c>
      <c r="CZ315" s="10">
        <v>2</v>
      </c>
      <c r="DA315" s="5">
        <v>2</v>
      </c>
      <c r="DB315" s="10">
        <v>2</v>
      </c>
      <c r="DC315" s="5">
        <v>2</v>
      </c>
      <c r="DD315" s="21">
        <v>2</v>
      </c>
      <c r="DE315" s="21">
        <v>2.5</v>
      </c>
      <c r="DF315" s="21">
        <f t="shared" si="48"/>
        <v>0.5</v>
      </c>
      <c r="DG315" s="21" t="str">
        <f t="shared" si="49"/>
        <v>Y</v>
      </c>
      <c r="DH315">
        <v>677</v>
      </c>
      <c r="DI315" s="3">
        <v>44437.47152777778</v>
      </c>
    </row>
    <row r="316" spans="1:113" x14ac:dyDescent="0.35">
      <c r="A316" s="5" t="s">
        <v>1281</v>
      </c>
      <c r="B316" t="s">
        <v>342</v>
      </c>
      <c r="C316" t="s">
        <v>705</v>
      </c>
      <c r="D316" t="s">
        <v>63</v>
      </c>
      <c r="E316" s="6" t="s">
        <v>58</v>
      </c>
      <c r="F316" s="6" t="s">
        <v>73</v>
      </c>
      <c r="G316" s="6" t="s">
        <v>58</v>
      </c>
      <c r="H316" s="6" t="s">
        <v>59</v>
      </c>
      <c r="I316" s="6" t="s">
        <v>968</v>
      </c>
      <c r="J316" s="10">
        <v>5</v>
      </c>
      <c r="K316" s="5">
        <v>3</v>
      </c>
      <c r="L316" s="5">
        <v>3</v>
      </c>
      <c r="M316" s="5">
        <v>3</v>
      </c>
      <c r="N316" s="10">
        <v>4</v>
      </c>
      <c r="O316" s="5">
        <v>4</v>
      </c>
      <c r="P316" s="10">
        <v>5</v>
      </c>
      <c r="Q316" s="5">
        <v>5</v>
      </c>
      <c r="R316" s="10">
        <v>5</v>
      </c>
      <c r="S316" s="5">
        <v>5</v>
      </c>
      <c r="T316" s="10">
        <v>4</v>
      </c>
      <c r="U316" s="5">
        <v>3</v>
      </c>
      <c r="V316" s="10">
        <v>3</v>
      </c>
      <c r="W316" s="5">
        <v>2</v>
      </c>
      <c r="X316" s="10">
        <v>4</v>
      </c>
      <c r="Y316" s="5">
        <v>3</v>
      </c>
      <c r="Z316" s="10">
        <v>5</v>
      </c>
      <c r="AA316" s="5">
        <v>5</v>
      </c>
      <c r="AB316" s="10">
        <v>3</v>
      </c>
      <c r="AC316" s="5">
        <v>5</v>
      </c>
      <c r="AD316" s="10">
        <v>3</v>
      </c>
      <c r="AE316" s="5">
        <v>4</v>
      </c>
      <c r="AF316" s="10">
        <v>5</v>
      </c>
      <c r="AG316" s="5">
        <v>5</v>
      </c>
      <c r="AH316" s="10">
        <v>5</v>
      </c>
      <c r="AI316" s="5">
        <v>5</v>
      </c>
      <c r="AJ316" s="10">
        <v>5</v>
      </c>
      <c r="AK316" s="5">
        <v>4</v>
      </c>
      <c r="AL316" s="10">
        <v>5</v>
      </c>
      <c r="AM316" s="5">
        <v>5</v>
      </c>
      <c r="AN316" s="10">
        <v>5</v>
      </c>
      <c r="AO316" s="5">
        <v>5</v>
      </c>
      <c r="AP316" s="10">
        <v>4</v>
      </c>
      <c r="AQ316" s="5">
        <v>5</v>
      </c>
      <c r="AR316" s="10">
        <v>4</v>
      </c>
      <c r="AS316" s="5">
        <v>5</v>
      </c>
      <c r="AT316" s="21">
        <v>4.3125</v>
      </c>
      <c r="AU316" s="21">
        <v>4.375</v>
      </c>
      <c r="AV316" s="21">
        <f t="shared" si="40"/>
        <v>6.25E-2</v>
      </c>
      <c r="AW316" s="21" t="str">
        <f t="shared" si="41"/>
        <v>Y</v>
      </c>
      <c r="AX316" s="10">
        <v>4</v>
      </c>
      <c r="AY316" s="5">
        <v>4</v>
      </c>
      <c r="AZ316" s="10">
        <v>4</v>
      </c>
      <c r="BA316" s="5">
        <v>3</v>
      </c>
      <c r="BB316" s="10">
        <v>3</v>
      </c>
      <c r="BC316" s="5">
        <v>3</v>
      </c>
      <c r="BD316" s="10">
        <v>3</v>
      </c>
      <c r="BE316" s="5">
        <v>2</v>
      </c>
      <c r="BF316" s="10">
        <v>4</v>
      </c>
      <c r="BG316" s="5">
        <v>4</v>
      </c>
      <c r="BH316" s="21">
        <v>3.6</v>
      </c>
      <c r="BI316" s="21">
        <v>3.2</v>
      </c>
      <c r="BJ316" s="21">
        <f t="shared" si="42"/>
        <v>-0.39999999999999991</v>
      </c>
      <c r="BK316" s="21" t="str">
        <f t="shared" si="43"/>
        <v>N</v>
      </c>
      <c r="BL316" s="10">
        <v>3</v>
      </c>
      <c r="BM316" s="5">
        <v>3</v>
      </c>
      <c r="BN316" s="10">
        <v>5</v>
      </c>
      <c r="BO316" s="5">
        <v>5</v>
      </c>
      <c r="BP316" s="10">
        <v>3</v>
      </c>
      <c r="BQ316" s="5">
        <v>4</v>
      </c>
      <c r="BR316" s="10">
        <v>3</v>
      </c>
      <c r="BS316" s="5">
        <v>5</v>
      </c>
      <c r="BT316" s="10">
        <v>5</v>
      </c>
      <c r="BU316" s="5">
        <v>4</v>
      </c>
      <c r="BV316" s="10">
        <v>5</v>
      </c>
      <c r="BW316" s="5">
        <v>4</v>
      </c>
      <c r="BX316" s="10">
        <v>5</v>
      </c>
      <c r="BY316" s="5">
        <v>5</v>
      </c>
      <c r="BZ316" s="10">
        <v>5</v>
      </c>
      <c r="CA316" s="5">
        <v>5</v>
      </c>
      <c r="CB316" s="10">
        <v>3</v>
      </c>
      <c r="CC316" s="5">
        <v>3</v>
      </c>
      <c r="CD316" s="10">
        <v>4</v>
      </c>
      <c r="CE316" s="5">
        <v>4</v>
      </c>
      <c r="CF316" s="21">
        <v>4.0999999999999996</v>
      </c>
      <c r="CG316" s="21">
        <v>4.2</v>
      </c>
      <c r="CH316" s="21">
        <f t="shared" si="44"/>
        <v>0.10000000000000053</v>
      </c>
      <c r="CI316" s="21" t="str">
        <f t="shared" si="45"/>
        <v>Y</v>
      </c>
      <c r="CJ316" s="10">
        <v>3</v>
      </c>
      <c r="CK316" s="5">
        <v>4</v>
      </c>
      <c r="CL316" s="10">
        <v>3</v>
      </c>
      <c r="CM316" s="5">
        <v>3</v>
      </c>
      <c r="CN316" s="10">
        <v>4</v>
      </c>
      <c r="CO316" s="5">
        <v>4</v>
      </c>
      <c r="CP316" s="10">
        <v>4</v>
      </c>
      <c r="CQ316" s="5">
        <v>5</v>
      </c>
      <c r="CR316" s="21">
        <v>3.5</v>
      </c>
      <c r="CS316" s="21">
        <v>4</v>
      </c>
      <c r="CT316" s="21">
        <f t="shared" si="46"/>
        <v>0.5</v>
      </c>
      <c r="CU316" s="21" t="str">
        <f t="shared" si="47"/>
        <v>Y</v>
      </c>
      <c r="CV316" s="10">
        <v>3</v>
      </c>
      <c r="CW316" s="5">
        <v>3</v>
      </c>
      <c r="CX316" s="10">
        <v>4</v>
      </c>
      <c r="CY316" s="5">
        <v>4</v>
      </c>
      <c r="CZ316" s="10">
        <v>2</v>
      </c>
      <c r="DA316" s="5">
        <v>2</v>
      </c>
      <c r="DB316" s="10">
        <v>4</v>
      </c>
      <c r="DC316" s="5">
        <v>3</v>
      </c>
      <c r="DD316" s="21">
        <v>3.25</v>
      </c>
      <c r="DE316" s="21">
        <v>3.25</v>
      </c>
      <c r="DF316" s="21">
        <f t="shared" si="48"/>
        <v>0</v>
      </c>
      <c r="DG316" s="21" t="str">
        <f t="shared" si="49"/>
        <v>N</v>
      </c>
      <c r="DH316">
        <v>671</v>
      </c>
      <c r="DI316" s="3">
        <v>44437.458333333336</v>
      </c>
    </row>
    <row r="317" spans="1:113" x14ac:dyDescent="0.35">
      <c r="A317" s="5" t="s">
        <v>1282</v>
      </c>
      <c r="B317" t="s">
        <v>342</v>
      </c>
      <c r="C317" t="s">
        <v>705</v>
      </c>
      <c r="D317" t="s">
        <v>63</v>
      </c>
      <c r="E317" s="6" t="s">
        <v>58</v>
      </c>
      <c r="F317" s="6" t="s">
        <v>73</v>
      </c>
      <c r="G317" s="6" t="s">
        <v>58</v>
      </c>
      <c r="H317" s="6" t="s">
        <v>59</v>
      </c>
      <c r="I317" s="6" t="s">
        <v>968</v>
      </c>
      <c r="J317" s="10">
        <v>5</v>
      </c>
      <c r="K317" s="5">
        <v>5</v>
      </c>
      <c r="L317" s="5">
        <v>5</v>
      </c>
      <c r="M317" s="5">
        <v>5</v>
      </c>
      <c r="N317" s="10">
        <v>3</v>
      </c>
      <c r="O317" s="5">
        <v>5</v>
      </c>
      <c r="P317" s="10">
        <v>3</v>
      </c>
      <c r="Q317" s="5">
        <v>5</v>
      </c>
      <c r="R317" s="10">
        <v>3</v>
      </c>
      <c r="S317" s="5">
        <v>5</v>
      </c>
      <c r="T317" s="10">
        <v>3</v>
      </c>
      <c r="U317" s="5">
        <v>4</v>
      </c>
      <c r="V317" s="10">
        <v>3</v>
      </c>
      <c r="W317" s="5">
        <v>3</v>
      </c>
      <c r="X317" s="10">
        <v>3</v>
      </c>
      <c r="Y317" s="5">
        <v>4</v>
      </c>
      <c r="Z317" s="10">
        <v>3</v>
      </c>
      <c r="AA317" s="5">
        <v>5</v>
      </c>
      <c r="AB317" s="10">
        <v>3</v>
      </c>
      <c r="AC317" s="5">
        <v>2</v>
      </c>
      <c r="AD317" s="10">
        <v>3</v>
      </c>
      <c r="AE317" s="5">
        <v>3</v>
      </c>
      <c r="AF317" s="10">
        <v>3</v>
      </c>
      <c r="AG317" s="5">
        <v>3</v>
      </c>
      <c r="AH317" s="10">
        <v>3</v>
      </c>
      <c r="AI317" s="5">
        <v>4</v>
      </c>
      <c r="AJ317" s="10">
        <v>3</v>
      </c>
      <c r="AK317" s="5">
        <v>5</v>
      </c>
      <c r="AL317" s="10">
        <v>3</v>
      </c>
      <c r="AM317" s="5">
        <v>5</v>
      </c>
      <c r="AN317" s="10">
        <v>3</v>
      </c>
      <c r="AO317" s="5">
        <v>5</v>
      </c>
      <c r="AP317" s="10">
        <v>3</v>
      </c>
      <c r="AQ317" s="5">
        <v>5</v>
      </c>
      <c r="AR317" s="10">
        <v>3</v>
      </c>
      <c r="AS317" s="5">
        <v>5</v>
      </c>
      <c r="AT317" s="21">
        <v>3</v>
      </c>
      <c r="AU317" s="21">
        <v>4.25</v>
      </c>
      <c r="AV317" s="21">
        <f t="shared" si="40"/>
        <v>1.25</v>
      </c>
      <c r="AW317" s="21" t="str">
        <f t="shared" si="41"/>
        <v>Y</v>
      </c>
      <c r="AX317" s="10">
        <v>3</v>
      </c>
      <c r="AY317" s="5">
        <v>3</v>
      </c>
      <c r="AZ317" s="10">
        <v>3</v>
      </c>
      <c r="BA317" s="5">
        <v>3</v>
      </c>
      <c r="BB317" s="10">
        <v>3</v>
      </c>
      <c r="BC317" s="5">
        <v>4</v>
      </c>
      <c r="BD317" s="10">
        <v>3</v>
      </c>
      <c r="BE317" s="5">
        <v>2</v>
      </c>
      <c r="BF317" s="10">
        <v>3</v>
      </c>
      <c r="BG317" s="5">
        <v>4</v>
      </c>
      <c r="BH317" s="21">
        <v>3</v>
      </c>
      <c r="BI317" s="21">
        <v>3.2</v>
      </c>
      <c r="BJ317" s="21">
        <f t="shared" si="42"/>
        <v>0.20000000000000018</v>
      </c>
      <c r="BK317" s="21" t="str">
        <f t="shared" si="43"/>
        <v>Y</v>
      </c>
      <c r="BL317" s="10">
        <v>3</v>
      </c>
      <c r="BM317" s="5">
        <v>5</v>
      </c>
      <c r="BN317" s="10">
        <v>3</v>
      </c>
      <c r="BO317" s="5">
        <v>4</v>
      </c>
      <c r="BP317" s="10">
        <v>3</v>
      </c>
      <c r="BQ317" s="5">
        <v>4</v>
      </c>
      <c r="BR317" s="10">
        <v>3</v>
      </c>
      <c r="BS317" s="5">
        <v>4</v>
      </c>
      <c r="BT317" s="10">
        <v>3</v>
      </c>
      <c r="BU317" s="5">
        <v>4</v>
      </c>
      <c r="BV317" s="10">
        <v>3</v>
      </c>
      <c r="BW317" s="5">
        <v>4</v>
      </c>
      <c r="BX317" s="10">
        <v>3</v>
      </c>
      <c r="BY317" s="5">
        <v>4</v>
      </c>
      <c r="BZ317" s="10">
        <v>3</v>
      </c>
      <c r="CA317" s="5">
        <v>4</v>
      </c>
      <c r="CB317" s="10">
        <v>3</v>
      </c>
      <c r="CC317" s="5">
        <v>4</v>
      </c>
      <c r="CD317" s="10">
        <v>3</v>
      </c>
      <c r="CE317" s="5">
        <v>3</v>
      </c>
      <c r="CF317" s="21">
        <v>3</v>
      </c>
      <c r="CG317" s="21">
        <v>4</v>
      </c>
      <c r="CH317" s="21">
        <f t="shared" si="44"/>
        <v>1</v>
      </c>
      <c r="CI317" s="21" t="str">
        <f t="shared" si="45"/>
        <v>Y</v>
      </c>
      <c r="CJ317" s="10">
        <v>3</v>
      </c>
      <c r="CK317" s="5">
        <v>4</v>
      </c>
      <c r="CL317" s="10">
        <v>3</v>
      </c>
      <c r="CM317" s="5">
        <v>4</v>
      </c>
      <c r="CN317" s="10">
        <v>3</v>
      </c>
      <c r="CO317" s="5">
        <v>4</v>
      </c>
      <c r="CP317" s="10">
        <v>3</v>
      </c>
      <c r="CQ317" s="5">
        <v>4</v>
      </c>
      <c r="CR317" s="21">
        <v>3</v>
      </c>
      <c r="CS317" s="21">
        <v>4</v>
      </c>
      <c r="CT317" s="21">
        <f t="shared" si="46"/>
        <v>1</v>
      </c>
      <c r="CU317" s="21" t="str">
        <f t="shared" si="47"/>
        <v>Y</v>
      </c>
      <c r="CV317" s="10">
        <v>3</v>
      </c>
      <c r="CW317" s="5">
        <v>2</v>
      </c>
      <c r="CX317" s="10">
        <v>3</v>
      </c>
      <c r="CY317" s="5">
        <v>3</v>
      </c>
      <c r="CZ317" s="10">
        <v>3</v>
      </c>
      <c r="DA317" s="5">
        <v>3</v>
      </c>
      <c r="DB317" s="10">
        <v>3</v>
      </c>
      <c r="DC317" s="5">
        <v>4</v>
      </c>
      <c r="DD317" s="21">
        <v>3</v>
      </c>
      <c r="DE317" s="21">
        <v>2.75</v>
      </c>
      <c r="DF317" s="21">
        <f t="shared" si="48"/>
        <v>-0.25</v>
      </c>
      <c r="DG317" s="21" t="str">
        <f t="shared" si="49"/>
        <v>N</v>
      </c>
      <c r="DH317">
        <v>621</v>
      </c>
      <c r="DI317" s="3">
        <v>44437.380555555559</v>
      </c>
    </row>
    <row r="318" spans="1:113" x14ac:dyDescent="0.35">
      <c r="A318" s="5" t="s">
        <v>1283</v>
      </c>
      <c r="B318" t="s">
        <v>342</v>
      </c>
      <c r="C318" t="s">
        <v>705</v>
      </c>
      <c r="D318" t="s">
        <v>63</v>
      </c>
      <c r="E318" s="6" t="s">
        <v>58</v>
      </c>
      <c r="F318" s="6" t="s">
        <v>73</v>
      </c>
      <c r="G318" s="6" t="s">
        <v>58</v>
      </c>
      <c r="H318" s="6" t="s">
        <v>59</v>
      </c>
      <c r="I318" s="6" t="s">
        <v>968</v>
      </c>
      <c r="J318" s="10">
        <v>6</v>
      </c>
      <c r="K318" s="5">
        <v>5</v>
      </c>
      <c r="L318" s="5">
        <v>5</v>
      </c>
      <c r="M318" s="5">
        <v>5</v>
      </c>
      <c r="N318" s="10">
        <v>3</v>
      </c>
      <c r="O318" s="5">
        <v>5</v>
      </c>
      <c r="P318" s="10">
        <v>3</v>
      </c>
      <c r="Q318" s="5">
        <v>5</v>
      </c>
      <c r="R318" s="10">
        <v>3</v>
      </c>
      <c r="S318" s="5">
        <v>5</v>
      </c>
      <c r="T318" s="10">
        <v>3</v>
      </c>
      <c r="U318" s="5">
        <v>5</v>
      </c>
      <c r="V318" s="10">
        <v>3</v>
      </c>
      <c r="W318" s="5">
        <v>4</v>
      </c>
      <c r="X318" s="10">
        <v>3</v>
      </c>
      <c r="Y318" s="5">
        <v>5</v>
      </c>
      <c r="Z318" s="10">
        <v>3</v>
      </c>
      <c r="AA318" s="5">
        <v>5</v>
      </c>
      <c r="AB318" s="10">
        <v>3</v>
      </c>
      <c r="AC318" s="5">
        <v>2</v>
      </c>
      <c r="AD318" s="10">
        <v>3</v>
      </c>
      <c r="AE318" s="5">
        <v>3</v>
      </c>
      <c r="AF318" s="10">
        <v>3</v>
      </c>
      <c r="AG318" s="5">
        <v>3</v>
      </c>
      <c r="AH318" s="10">
        <v>3</v>
      </c>
      <c r="AI318" s="5">
        <v>3</v>
      </c>
      <c r="AJ318" s="10">
        <v>3</v>
      </c>
      <c r="AK318" s="5">
        <v>5</v>
      </c>
      <c r="AL318" s="10">
        <v>3</v>
      </c>
      <c r="AM318" s="5">
        <v>5</v>
      </c>
      <c r="AN318" s="10">
        <v>3</v>
      </c>
      <c r="AO318" s="5">
        <v>5</v>
      </c>
      <c r="AP318" s="10">
        <v>3</v>
      </c>
      <c r="AQ318" s="5">
        <v>5</v>
      </c>
      <c r="AR318" s="10">
        <v>3</v>
      </c>
      <c r="AS318" s="5">
        <v>5</v>
      </c>
      <c r="AT318" s="21">
        <v>3</v>
      </c>
      <c r="AU318" s="21">
        <v>4.375</v>
      </c>
      <c r="AV318" s="21">
        <f t="shared" si="40"/>
        <v>1.375</v>
      </c>
      <c r="AW318" s="21" t="str">
        <f t="shared" si="41"/>
        <v>Y</v>
      </c>
      <c r="AX318" s="10">
        <v>3</v>
      </c>
      <c r="AY318" s="5">
        <v>3</v>
      </c>
      <c r="AZ318" s="10">
        <v>3</v>
      </c>
      <c r="BA318" s="5">
        <v>3</v>
      </c>
      <c r="BB318" s="10">
        <v>3</v>
      </c>
      <c r="BC318" s="5">
        <v>3</v>
      </c>
      <c r="BD318" s="10">
        <v>3</v>
      </c>
      <c r="BE318" s="5">
        <v>2</v>
      </c>
      <c r="BF318" s="10">
        <v>3</v>
      </c>
      <c r="BG318" s="5">
        <v>4</v>
      </c>
      <c r="BH318" s="21">
        <v>3</v>
      </c>
      <c r="BI318" s="21">
        <v>3</v>
      </c>
      <c r="BJ318" s="21">
        <f t="shared" si="42"/>
        <v>0</v>
      </c>
      <c r="BK318" s="21" t="str">
        <f t="shared" si="43"/>
        <v>N</v>
      </c>
      <c r="BL318" s="10">
        <v>3</v>
      </c>
      <c r="BM318" s="5">
        <v>5</v>
      </c>
      <c r="BN318" s="10">
        <v>3</v>
      </c>
      <c r="BO318" s="5">
        <v>4</v>
      </c>
      <c r="BP318" s="10">
        <v>3</v>
      </c>
      <c r="BQ318" s="5">
        <v>4</v>
      </c>
      <c r="BR318" s="10">
        <v>3</v>
      </c>
      <c r="BS318" s="5">
        <v>4</v>
      </c>
      <c r="BT318" s="10">
        <v>3</v>
      </c>
      <c r="BU318" s="5">
        <v>4</v>
      </c>
      <c r="BV318" s="10">
        <v>3</v>
      </c>
      <c r="BW318" s="5">
        <v>4</v>
      </c>
      <c r="BX318" s="10">
        <v>3</v>
      </c>
      <c r="BY318" s="5">
        <v>4</v>
      </c>
      <c r="BZ318" s="10">
        <v>3</v>
      </c>
      <c r="CA318" s="5">
        <v>4</v>
      </c>
      <c r="CB318" s="10">
        <v>3</v>
      </c>
      <c r="CC318" s="5">
        <v>4</v>
      </c>
      <c r="CD318" s="10">
        <v>3</v>
      </c>
      <c r="CE318" s="5">
        <v>3</v>
      </c>
      <c r="CF318" s="21">
        <v>3</v>
      </c>
      <c r="CG318" s="21">
        <v>4</v>
      </c>
      <c r="CH318" s="21">
        <f t="shared" si="44"/>
        <v>1</v>
      </c>
      <c r="CI318" s="21" t="str">
        <f t="shared" si="45"/>
        <v>Y</v>
      </c>
      <c r="CJ318" s="10">
        <v>3</v>
      </c>
      <c r="CK318" s="5">
        <v>4</v>
      </c>
      <c r="CL318" s="10">
        <v>3</v>
      </c>
      <c r="CM318" s="5">
        <v>5</v>
      </c>
      <c r="CN318" s="10">
        <v>3</v>
      </c>
      <c r="CO318" s="5">
        <v>4</v>
      </c>
      <c r="CP318" s="10">
        <v>3</v>
      </c>
      <c r="CQ318" s="5">
        <v>5</v>
      </c>
      <c r="CR318" s="21">
        <v>3</v>
      </c>
      <c r="CS318" s="21">
        <v>4.5</v>
      </c>
      <c r="CT318" s="21">
        <f t="shared" si="46"/>
        <v>1.5</v>
      </c>
      <c r="CU318" s="21" t="str">
        <f t="shared" si="47"/>
        <v>Y</v>
      </c>
      <c r="CV318" s="10">
        <v>3</v>
      </c>
      <c r="CW318" s="5">
        <v>2</v>
      </c>
      <c r="CX318" s="10">
        <v>3</v>
      </c>
      <c r="CY318" s="5">
        <v>3</v>
      </c>
      <c r="CZ318" s="10">
        <v>3</v>
      </c>
      <c r="DA318" s="5">
        <v>4</v>
      </c>
      <c r="DB318" s="10">
        <v>3</v>
      </c>
      <c r="DC318" s="5">
        <v>3</v>
      </c>
      <c r="DD318" s="21">
        <v>3</v>
      </c>
      <c r="DE318" s="21">
        <v>3.5</v>
      </c>
      <c r="DF318" s="21">
        <f t="shared" si="48"/>
        <v>0.5</v>
      </c>
      <c r="DG318" s="21" t="str">
        <f t="shared" si="49"/>
        <v>Y</v>
      </c>
      <c r="DH318">
        <v>608</v>
      </c>
      <c r="DI318" s="3">
        <v>44437.373611111114</v>
      </c>
    </row>
    <row r="319" spans="1:113" x14ac:dyDescent="0.35">
      <c r="A319" s="5" t="s">
        <v>1284</v>
      </c>
      <c r="B319" t="s">
        <v>342</v>
      </c>
      <c r="C319" t="s">
        <v>705</v>
      </c>
      <c r="D319" t="s">
        <v>63</v>
      </c>
      <c r="E319" s="6" t="s">
        <v>52</v>
      </c>
      <c r="F319" s="6" t="s">
        <v>77</v>
      </c>
      <c r="G319" s="6" t="s">
        <v>58</v>
      </c>
      <c r="H319" s="6" t="s">
        <v>59</v>
      </c>
      <c r="I319" s="6" t="s">
        <v>968</v>
      </c>
      <c r="J319" s="10">
        <v>4</v>
      </c>
      <c r="K319" s="5">
        <v>5</v>
      </c>
      <c r="L319" s="5">
        <v>5</v>
      </c>
      <c r="M319" s="5">
        <v>5</v>
      </c>
      <c r="N319" s="10">
        <v>5</v>
      </c>
      <c r="O319" s="5">
        <v>5</v>
      </c>
      <c r="P319" s="10">
        <v>5</v>
      </c>
      <c r="Q319" s="5">
        <v>5</v>
      </c>
      <c r="R319" s="10">
        <v>5</v>
      </c>
      <c r="S319" s="5">
        <v>5</v>
      </c>
      <c r="T319" s="10">
        <v>4</v>
      </c>
      <c r="U319" s="5">
        <v>4</v>
      </c>
      <c r="V319" s="10">
        <v>4</v>
      </c>
      <c r="W319" s="5">
        <v>4</v>
      </c>
      <c r="X319" s="10">
        <v>4</v>
      </c>
      <c r="Y319" s="5">
        <v>4</v>
      </c>
      <c r="Z319" s="10">
        <v>5</v>
      </c>
      <c r="AA319" s="5">
        <v>5</v>
      </c>
      <c r="AB319" s="10">
        <v>3</v>
      </c>
      <c r="AC319" s="5">
        <v>3</v>
      </c>
      <c r="AD319" s="10">
        <v>3</v>
      </c>
      <c r="AE319" s="5">
        <v>4</v>
      </c>
      <c r="AF319" s="10">
        <v>2</v>
      </c>
      <c r="AG319" s="5">
        <v>4</v>
      </c>
      <c r="AH319" s="10">
        <v>2</v>
      </c>
      <c r="AI319" s="5">
        <v>4</v>
      </c>
      <c r="AJ319" s="10">
        <v>5</v>
      </c>
      <c r="AK319" s="5">
        <v>5</v>
      </c>
      <c r="AL319" s="10">
        <v>5</v>
      </c>
      <c r="AM319" s="5">
        <v>5</v>
      </c>
      <c r="AN319" s="10">
        <v>5</v>
      </c>
      <c r="AO319" s="5">
        <v>2</v>
      </c>
      <c r="AP319" s="10">
        <v>5</v>
      </c>
      <c r="AQ319" s="5">
        <v>5</v>
      </c>
      <c r="AR319" s="10">
        <v>5</v>
      </c>
      <c r="AS319" s="5">
        <v>4</v>
      </c>
      <c r="AT319" s="21">
        <v>4.1875</v>
      </c>
      <c r="AU319" s="21">
        <v>4.25</v>
      </c>
      <c r="AV319" s="21">
        <f t="shared" si="40"/>
        <v>6.25E-2</v>
      </c>
      <c r="AW319" s="21" t="str">
        <f t="shared" si="41"/>
        <v>Y</v>
      </c>
      <c r="AX319" s="10">
        <v>4</v>
      </c>
      <c r="AY319" s="5">
        <v>4</v>
      </c>
      <c r="AZ319" s="10">
        <v>2</v>
      </c>
      <c r="BA319" s="5">
        <v>1</v>
      </c>
      <c r="BB319" s="10">
        <v>4</v>
      </c>
      <c r="BC319" s="5">
        <v>3</v>
      </c>
      <c r="BD319" s="10">
        <v>3</v>
      </c>
      <c r="BE319" s="5">
        <v>1</v>
      </c>
      <c r="BF319" s="10">
        <v>4</v>
      </c>
      <c r="BG319" s="5">
        <v>5</v>
      </c>
      <c r="BH319" s="21">
        <v>3.4</v>
      </c>
      <c r="BI319" s="21">
        <v>2.8</v>
      </c>
      <c r="BJ319" s="21">
        <f t="shared" si="42"/>
        <v>-0.60000000000000009</v>
      </c>
      <c r="BK319" s="21" t="str">
        <f t="shared" si="43"/>
        <v>N</v>
      </c>
      <c r="BL319" s="10">
        <v>5</v>
      </c>
      <c r="BM319" s="5">
        <v>5</v>
      </c>
      <c r="BN319" s="10">
        <v>4</v>
      </c>
      <c r="BO319" s="5">
        <v>4</v>
      </c>
      <c r="BP319" s="10">
        <v>4</v>
      </c>
      <c r="BQ319" s="5">
        <v>5</v>
      </c>
      <c r="BR319" s="10">
        <v>5</v>
      </c>
      <c r="BS319" s="5">
        <v>5</v>
      </c>
      <c r="BT319" s="10">
        <v>1</v>
      </c>
      <c r="BU319" s="5">
        <v>4</v>
      </c>
      <c r="BV319" s="10">
        <v>4</v>
      </c>
      <c r="BW319" s="5">
        <v>4</v>
      </c>
      <c r="BX319" s="10">
        <v>4</v>
      </c>
      <c r="BY319" s="5">
        <v>4</v>
      </c>
      <c r="BZ319" s="10">
        <v>4</v>
      </c>
      <c r="CA319" s="5">
        <v>4</v>
      </c>
      <c r="CB319" s="10">
        <v>4</v>
      </c>
      <c r="CC319" s="5">
        <v>4</v>
      </c>
      <c r="CD319" s="10">
        <v>4</v>
      </c>
      <c r="CE319" s="5">
        <v>4</v>
      </c>
      <c r="CF319" s="21">
        <v>3.9</v>
      </c>
      <c r="CG319" s="21">
        <v>4.3</v>
      </c>
      <c r="CH319" s="21">
        <f t="shared" si="44"/>
        <v>0.39999999999999991</v>
      </c>
      <c r="CI319" s="21" t="str">
        <f t="shared" si="45"/>
        <v>Y</v>
      </c>
      <c r="CJ319" s="10">
        <v>3</v>
      </c>
      <c r="CK319" s="5">
        <v>4</v>
      </c>
      <c r="CL319" s="10">
        <v>4</v>
      </c>
      <c r="CM319" s="5">
        <v>4</v>
      </c>
      <c r="CN319" s="10">
        <v>4</v>
      </c>
      <c r="CO319" s="5">
        <v>4</v>
      </c>
      <c r="CP319" s="10">
        <v>4</v>
      </c>
      <c r="CQ319" s="5">
        <v>5</v>
      </c>
      <c r="CR319" s="21">
        <v>3.75</v>
      </c>
      <c r="CS319" s="21">
        <v>4.25</v>
      </c>
      <c r="CT319" s="21">
        <f t="shared" si="46"/>
        <v>0.5</v>
      </c>
      <c r="CU319" s="21" t="str">
        <f t="shared" si="47"/>
        <v>Y</v>
      </c>
      <c r="CV319" s="10">
        <v>2</v>
      </c>
      <c r="CW319" s="5">
        <v>3</v>
      </c>
      <c r="CX319" s="10">
        <v>3</v>
      </c>
      <c r="CY319" s="5">
        <v>3</v>
      </c>
      <c r="CZ319" s="10">
        <v>4</v>
      </c>
      <c r="DA319" s="5">
        <v>4</v>
      </c>
      <c r="DB319" s="10">
        <v>5</v>
      </c>
      <c r="DC319" s="5">
        <v>5</v>
      </c>
      <c r="DD319" s="21">
        <v>3.5</v>
      </c>
      <c r="DE319" s="21">
        <v>3.25</v>
      </c>
      <c r="DF319" s="21">
        <f t="shared" si="48"/>
        <v>-0.25</v>
      </c>
      <c r="DG319" s="21" t="str">
        <f t="shared" si="49"/>
        <v>N</v>
      </c>
      <c r="DH319">
        <v>604</v>
      </c>
      <c r="DI319" s="3">
        <v>44437.37222222222</v>
      </c>
    </row>
    <row r="320" spans="1:113" x14ac:dyDescent="0.35">
      <c r="A320" s="5" t="s">
        <v>1285</v>
      </c>
      <c r="B320" t="s">
        <v>342</v>
      </c>
      <c r="C320" t="s">
        <v>705</v>
      </c>
      <c r="D320" t="s">
        <v>63</v>
      </c>
      <c r="E320" s="6" t="s">
        <v>52</v>
      </c>
      <c r="F320" s="6" t="s">
        <v>77</v>
      </c>
      <c r="G320" s="6" t="s">
        <v>58</v>
      </c>
      <c r="H320" s="6" t="s">
        <v>59</v>
      </c>
      <c r="I320" s="6" t="s">
        <v>968</v>
      </c>
      <c r="J320" s="10">
        <v>5</v>
      </c>
      <c r="K320" s="5">
        <v>5</v>
      </c>
      <c r="L320" s="5">
        <v>5</v>
      </c>
      <c r="M320" s="5">
        <v>5</v>
      </c>
      <c r="N320" s="10">
        <v>3</v>
      </c>
      <c r="O320" s="5">
        <v>3</v>
      </c>
      <c r="P320" s="10">
        <v>3</v>
      </c>
      <c r="Q320" s="5">
        <v>4</v>
      </c>
      <c r="R320" s="10">
        <v>3</v>
      </c>
      <c r="S320" s="5">
        <v>4</v>
      </c>
      <c r="T320" s="10">
        <v>3</v>
      </c>
      <c r="U320" s="5">
        <v>4</v>
      </c>
      <c r="V320" s="10">
        <v>3</v>
      </c>
      <c r="W320" s="5">
        <v>3</v>
      </c>
      <c r="X320" s="10">
        <v>3</v>
      </c>
      <c r="Y320" s="5">
        <v>3</v>
      </c>
      <c r="Z320" s="10">
        <v>3</v>
      </c>
      <c r="AA320" s="5">
        <v>4</v>
      </c>
      <c r="AB320" s="10">
        <v>3</v>
      </c>
      <c r="AC320" s="5">
        <v>2</v>
      </c>
      <c r="AD320" s="10">
        <v>3</v>
      </c>
      <c r="AE320" s="5">
        <v>3</v>
      </c>
      <c r="AF320" s="10">
        <v>3</v>
      </c>
      <c r="AG320" s="5">
        <v>3</v>
      </c>
      <c r="AH320" s="10">
        <v>3</v>
      </c>
      <c r="AI320" s="5">
        <v>3</v>
      </c>
      <c r="AJ320" s="10">
        <v>3</v>
      </c>
      <c r="AK320" s="5">
        <v>4</v>
      </c>
      <c r="AL320" s="10">
        <v>3</v>
      </c>
      <c r="AM320" s="5">
        <v>3</v>
      </c>
      <c r="AN320" s="10">
        <v>3</v>
      </c>
      <c r="AO320" s="5">
        <v>4</v>
      </c>
      <c r="AP320" s="10">
        <v>3</v>
      </c>
      <c r="AQ320" s="5">
        <v>3</v>
      </c>
      <c r="AR320" s="10">
        <v>3</v>
      </c>
      <c r="AS320" s="5">
        <v>4</v>
      </c>
      <c r="AT320" s="21">
        <v>3</v>
      </c>
      <c r="AU320" s="21">
        <v>3.375</v>
      </c>
      <c r="AV320" s="21">
        <f t="shared" si="40"/>
        <v>0.375</v>
      </c>
      <c r="AW320" s="21" t="str">
        <f t="shared" si="41"/>
        <v>Y</v>
      </c>
      <c r="AX320" s="10">
        <v>3</v>
      </c>
      <c r="AY320" s="5">
        <v>4</v>
      </c>
      <c r="AZ320" s="10">
        <v>3</v>
      </c>
      <c r="BA320" s="5">
        <v>3</v>
      </c>
      <c r="BB320" s="10">
        <v>3</v>
      </c>
      <c r="BC320" s="5">
        <v>4</v>
      </c>
      <c r="BD320" s="10">
        <v>3</v>
      </c>
      <c r="BE320" s="5">
        <v>2</v>
      </c>
      <c r="BF320" s="10">
        <v>3</v>
      </c>
      <c r="BG320" s="5">
        <v>4</v>
      </c>
      <c r="BH320" s="21">
        <v>3</v>
      </c>
      <c r="BI320" s="21">
        <v>3.4</v>
      </c>
      <c r="BJ320" s="21">
        <f t="shared" si="42"/>
        <v>0.39999999999999991</v>
      </c>
      <c r="BK320" s="21" t="str">
        <f t="shared" si="43"/>
        <v>Y</v>
      </c>
      <c r="BL320" s="10">
        <v>3</v>
      </c>
      <c r="BM320" s="5">
        <v>4</v>
      </c>
      <c r="BN320" s="10">
        <v>3</v>
      </c>
      <c r="BO320" s="5">
        <v>4</v>
      </c>
      <c r="BP320" s="10">
        <v>3</v>
      </c>
      <c r="BQ320" s="5">
        <v>3</v>
      </c>
      <c r="BR320" s="10">
        <v>3</v>
      </c>
      <c r="BS320" s="5">
        <v>3</v>
      </c>
      <c r="BT320" s="10">
        <v>3</v>
      </c>
      <c r="BU320" s="5">
        <v>4</v>
      </c>
      <c r="BV320" s="10">
        <v>3</v>
      </c>
      <c r="BW320" s="5">
        <v>5</v>
      </c>
      <c r="BX320" s="10">
        <v>3</v>
      </c>
      <c r="BY320" s="5">
        <v>5</v>
      </c>
      <c r="BZ320" s="10">
        <v>3</v>
      </c>
      <c r="CA320" s="5">
        <v>5</v>
      </c>
      <c r="CB320" s="10">
        <v>3</v>
      </c>
      <c r="CC320" s="5">
        <v>5</v>
      </c>
      <c r="CD320" s="10">
        <v>3</v>
      </c>
      <c r="CE320" s="5">
        <v>4</v>
      </c>
      <c r="CF320" s="21">
        <v>3</v>
      </c>
      <c r="CG320" s="21">
        <v>4.0999999999999996</v>
      </c>
      <c r="CH320" s="21">
        <f t="shared" si="44"/>
        <v>1.0999999999999996</v>
      </c>
      <c r="CI320" s="21" t="str">
        <f t="shared" si="45"/>
        <v>Y</v>
      </c>
      <c r="CJ320" s="10">
        <v>3</v>
      </c>
      <c r="CK320" s="5">
        <v>4</v>
      </c>
      <c r="CL320" s="10">
        <v>3</v>
      </c>
      <c r="CM320" s="5">
        <v>3</v>
      </c>
      <c r="CN320" s="10">
        <v>3</v>
      </c>
      <c r="CO320" s="5">
        <v>4</v>
      </c>
      <c r="CP320" s="10">
        <v>3</v>
      </c>
      <c r="CQ320" s="5">
        <v>4</v>
      </c>
      <c r="CR320" s="21">
        <v>3</v>
      </c>
      <c r="CS320" s="21">
        <v>3.75</v>
      </c>
      <c r="CT320" s="21">
        <f t="shared" si="46"/>
        <v>0.75</v>
      </c>
      <c r="CU320" s="21" t="str">
        <f t="shared" si="47"/>
        <v>Y</v>
      </c>
      <c r="CV320" s="10">
        <v>3</v>
      </c>
      <c r="CW320" s="5">
        <v>3</v>
      </c>
      <c r="CX320" s="10">
        <v>3</v>
      </c>
      <c r="CY320" s="5">
        <v>3</v>
      </c>
      <c r="CZ320" s="10">
        <v>3</v>
      </c>
      <c r="DA320" s="5">
        <v>3</v>
      </c>
      <c r="DB320" s="10">
        <v>3</v>
      </c>
      <c r="DC320" s="5">
        <v>3</v>
      </c>
      <c r="DD320" s="21">
        <v>3</v>
      </c>
      <c r="DE320" s="21">
        <v>3</v>
      </c>
      <c r="DF320" s="21">
        <f t="shared" si="48"/>
        <v>0</v>
      </c>
      <c r="DG320" s="21" t="str">
        <f t="shared" si="49"/>
        <v>N</v>
      </c>
      <c r="DH320">
        <v>589</v>
      </c>
      <c r="DI320" s="3">
        <v>44437.352083333331</v>
      </c>
    </row>
    <row r="321" spans="1:113" x14ac:dyDescent="0.35">
      <c r="A321" s="5" t="s">
        <v>1286</v>
      </c>
      <c r="B321" t="s">
        <v>342</v>
      </c>
      <c r="C321" t="s">
        <v>705</v>
      </c>
      <c r="D321" t="s">
        <v>63</v>
      </c>
      <c r="E321" s="6" t="s">
        <v>52</v>
      </c>
      <c r="F321" s="6" t="s">
        <v>77</v>
      </c>
      <c r="G321" s="6" t="s">
        <v>58</v>
      </c>
      <c r="H321" s="6" t="s">
        <v>59</v>
      </c>
      <c r="I321" s="6" t="s">
        <v>968</v>
      </c>
      <c r="J321" s="10">
        <v>8</v>
      </c>
      <c r="K321" s="5">
        <v>5</v>
      </c>
      <c r="L321" s="5">
        <v>5</v>
      </c>
      <c r="M321" s="5">
        <v>5</v>
      </c>
      <c r="N321" s="10">
        <v>3</v>
      </c>
      <c r="O321" s="5">
        <v>5</v>
      </c>
      <c r="P321" s="10">
        <v>3</v>
      </c>
      <c r="Q321" s="5">
        <v>5</v>
      </c>
      <c r="R321" s="10">
        <v>3</v>
      </c>
      <c r="S321" s="5">
        <v>5</v>
      </c>
      <c r="T321" s="10">
        <v>3</v>
      </c>
      <c r="U321" s="5">
        <v>5</v>
      </c>
      <c r="V321" s="10">
        <v>3</v>
      </c>
      <c r="W321" s="5">
        <v>5</v>
      </c>
      <c r="X321" s="10">
        <v>3</v>
      </c>
      <c r="Y321" s="5">
        <v>4</v>
      </c>
      <c r="Z321" s="10">
        <v>3</v>
      </c>
      <c r="AA321" s="5">
        <v>5</v>
      </c>
      <c r="AB321" s="10">
        <v>3</v>
      </c>
      <c r="AC321" s="5">
        <v>3</v>
      </c>
      <c r="AD321" s="10">
        <v>3</v>
      </c>
      <c r="AE321" s="5">
        <v>3</v>
      </c>
      <c r="AF321" s="10">
        <v>3</v>
      </c>
      <c r="AG321" s="5">
        <v>3</v>
      </c>
      <c r="AH321" s="10">
        <v>3</v>
      </c>
      <c r="AI321" s="5">
        <v>4</v>
      </c>
      <c r="AJ321" s="10">
        <v>3</v>
      </c>
      <c r="AK321" s="5">
        <v>5</v>
      </c>
      <c r="AL321" s="10">
        <v>3</v>
      </c>
      <c r="AM321" s="5">
        <v>5</v>
      </c>
      <c r="AN321" s="10">
        <v>3</v>
      </c>
      <c r="AO321" s="5">
        <v>5</v>
      </c>
      <c r="AP321" s="10">
        <v>3</v>
      </c>
      <c r="AQ321" s="5">
        <v>5</v>
      </c>
      <c r="AR321" s="10">
        <v>3</v>
      </c>
      <c r="AS321" s="5">
        <v>3</v>
      </c>
      <c r="AT321" s="21">
        <v>3</v>
      </c>
      <c r="AU321" s="21">
        <v>4.375</v>
      </c>
      <c r="AV321" s="21">
        <f t="shared" si="40"/>
        <v>1.375</v>
      </c>
      <c r="AW321" s="21" t="str">
        <f t="shared" si="41"/>
        <v>Y</v>
      </c>
      <c r="AX321" s="10">
        <v>3</v>
      </c>
      <c r="AY321" s="5">
        <v>3</v>
      </c>
      <c r="AZ321" s="10">
        <v>3</v>
      </c>
      <c r="BA321" s="5">
        <v>3</v>
      </c>
      <c r="BB321" s="10">
        <v>3</v>
      </c>
      <c r="BC321" s="5">
        <v>1</v>
      </c>
      <c r="BD321" s="10">
        <v>3</v>
      </c>
      <c r="BE321" s="5">
        <v>2</v>
      </c>
      <c r="BF321" s="10">
        <v>3</v>
      </c>
      <c r="BG321" s="5">
        <v>4</v>
      </c>
      <c r="BH321" s="21">
        <v>3</v>
      </c>
      <c r="BI321" s="21">
        <v>2.6</v>
      </c>
      <c r="BJ321" s="21">
        <f t="shared" si="42"/>
        <v>-0.39999999999999991</v>
      </c>
      <c r="BK321" s="21" t="str">
        <f t="shared" si="43"/>
        <v>N</v>
      </c>
      <c r="BL321" s="10">
        <v>3</v>
      </c>
      <c r="BM321" s="5">
        <v>3</v>
      </c>
      <c r="BN321" s="10">
        <v>3</v>
      </c>
      <c r="BO321" s="5">
        <v>4</v>
      </c>
      <c r="BP321" s="10">
        <v>3</v>
      </c>
      <c r="BQ321" s="5">
        <v>4</v>
      </c>
      <c r="BR321" s="10">
        <v>3</v>
      </c>
      <c r="BS321" s="5">
        <v>5</v>
      </c>
      <c r="BT321" s="10">
        <v>3</v>
      </c>
      <c r="BU321" s="5">
        <v>4</v>
      </c>
      <c r="BV321" s="10">
        <v>3</v>
      </c>
      <c r="BW321" s="5">
        <v>4</v>
      </c>
      <c r="BX321" s="10">
        <v>3</v>
      </c>
      <c r="BY321" s="5">
        <v>5</v>
      </c>
      <c r="BZ321" s="10">
        <v>3</v>
      </c>
      <c r="CA321" s="5">
        <v>4</v>
      </c>
      <c r="CB321" s="10">
        <v>3</v>
      </c>
      <c r="CC321" s="5">
        <v>3</v>
      </c>
      <c r="CD321" s="10">
        <v>3</v>
      </c>
      <c r="CE321" s="5">
        <v>3</v>
      </c>
      <c r="CF321" s="21">
        <v>3</v>
      </c>
      <c r="CG321" s="21">
        <v>3.9</v>
      </c>
      <c r="CH321" s="21">
        <f t="shared" si="44"/>
        <v>0.89999999999999991</v>
      </c>
      <c r="CI321" s="21" t="str">
        <f t="shared" si="45"/>
        <v>Y</v>
      </c>
      <c r="CJ321" s="10">
        <v>3</v>
      </c>
      <c r="CK321" s="5">
        <v>5</v>
      </c>
      <c r="CL321" s="10">
        <v>3</v>
      </c>
      <c r="CM321" s="5">
        <v>3</v>
      </c>
      <c r="CN321" s="10">
        <v>3</v>
      </c>
      <c r="CO321" s="5">
        <v>5</v>
      </c>
      <c r="CP321" s="10">
        <v>3</v>
      </c>
      <c r="CQ321" s="5">
        <v>5</v>
      </c>
      <c r="CR321" s="21">
        <v>3</v>
      </c>
      <c r="CS321" s="21">
        <v>4.5</v>
      </c>
      <c r="CT321" s="21">
        <f t="shared" si="46"/>
        <v>1.5</v>
      </c>
      <c r="CU321" s="21" t="str">
        <f t="shared" si="47"/>
        <v>Y</v>
      </c>
      <c r="CV321" s="10">
        <v>3</v>
      </c>
      <c r="CW321" s="5">
        <v>5</v>
      </c>
      <c r="CX321" s="10">
        <v>3</v>
      </c>
      <c r="CY321" s="5">
        <v>3</v>
      </c>
      <c r="CZ321" s="10">
        <v>3</v>
      </c>
      <c r="DA321" s="5">
        <v>2</v>
      </c>
      <c r="DB321" s="10">
        <v>3</v>
      </c>
      <c r="DC321" s="5">
        <v>3</v>
      </c>
      <c r="DD321" s="21">
        <v>3</v>
      </c>
      <c r="DE321" s="21">
        <v>3.25</v>
      </c>
      <c r="DF321" s="21">
        <f t="shared" si="48"/>
        <v>0.25</v>
      </c>
      <c r="DG321" s="21" t="str">
        <f t="shared" si="49"/>
        <v>Y</v>
      </c>
      <c r="DH321">
        <v>588</v>
      </c>
      <c r="DI321" s="3">
        <v>44437.350694444445</v>
      </c>
    </row>
    <row r="322" spans="1:113" x14ac:dyDescent="0.35">
      <c r="A322" s="5" t="s">
        <v>1287</v>
      </c>
      <c r="B322" t="s">
        <v>342</v>
      </c>
      <c r="C322" t="s">
        <v>705</v>
      </c>
      <c r="D322" t="s">
        <v>63</v>
      </c>
      <c r="E322" s="6" t="s">
        <v>52</v>
      </c>
      <c r="F322" s="6" t="s">
        <v>77</v>
      </c>
      <c r="G322" s="6" t="s">
        <v>58</v>
      </c>
      <c r="H322" s="6" t="s">
        <v>59</v>
      </c>
      <c r="I322" s="6" t="s">
        <v>968</v>
      </c>
      <c r="J322" s="10">
        <v>8</v>
      </c>
      <c r="K322" s="5">
        <v>5</v>
      </c>
      <c r="L322" s="5">
        <v>4</v>
      </c>
      <c r="M322" s="5">
        <v>5</v>
      </c>
      <c r="N322" s="10">
        <v>4</v>
      </c>
      <c r="O322" s="5">
        <v>4</v>
      </c>
      <c r="P322" s="10">
        <v>4</v>
      </c>
      <c r="Q322" s="5">
        <v>4</v>
      </c>
      <c r="R322" s="10">
        <v>4</v>
      </c>
      <c r="S322" s="5">
        <v>4</v>
      </c>
      <c r="T322" s="10">
        <v>4</v>
      </c>
      <c r="U322" s="5">
        <v>4</v>
      </c>
      <c r="V322" s="10">
        <v>4</v>
      </c>
      <c r="W322" s="5">
        <v>3</v>
      </c>
      <c r="X322" s="10">
        <v>2</v>
      </c>
      <c r="Y322" s="5">
        <v>3</v>
      </c>
      <c r="Z322" s="10">
        <v>4</v>
      </c>
      <c r="AA322" s="5">
        <v>4</v>
      </c>
      <c r="AB322" s="10">
        <v>2</v>
      </c>
      <c r="AC322" s="5">
        <v>4</v>
      </c>
      <c r="AD322" s="10">
        <v>4</v>
      </c>
      <c r="AE322" s="5">
        <v>4</v>
      </c>
      <c r="AF322" s="10">
        <v>2</v>
      </c>
      <c r="AG322" s="5">
        <v>4</v>
      </c>
      <c r="AH322" s="10">
        <v>4</v>
      </c>
      <c r="AI322" s="5">
        <v>4</v>
      </c>
      <c r="AJ322" s="10">
        <v>4</v>
      </c>
      <c r="AK322" s="5">
        <v>3</v>
      </c>
      <c r="AL322" s="10">
        <v>4</v>
      </c>
      <c r="AM322" s="5">
        <v>3</v>
      </c>
      <c r="AN322" s="10">
        <v>4</v>
      </c>
      <c r="AO322" s="5">
        <v>3</v>
      </c>
      <c r="AP322" s="10">
        <v>3</v>
      </c>
      <c r="AQ322" s="5">
        <v>3</v>
      </c>
      <c r="AR322" s="10">
        <v>2</v>
      </c>
      <c r="AS322" s="5">
        <v>3</v>
      </c>
      <c r="AT322" s="21">
        <v>3.4375</v>
      </c>
      <c r="AU322" s="21">
        <v>3.5625</v>
      </c>
      <c r="AV322" s="21">
        <f t="shared" si="40"/>
        <v>0.125</v>
      </c>
      <c r="AW322" s="21" t="str">
        <f t="shared" si="41"/>
        <v>Y</v>
      </c>
      <c r="AX322" s="10">
        <v>4</v>
      </c>
      <c r="AY322" s="5">
        <v>2</v>
      </c>
      <c r="AZ322" s="10">
        <v>3</v>
      </c>
      <c r="BA322" s="5">
        <v>2</v>
      </c>
      <c r="BB322" s="10">
        <v>4</v>
      </c>
      <c r="BC322" s="5">
        <v>3</v>
      </c>
      <c r="BD322" s="10">
        <v>2</v>
      </c>
      <c r="BE322" s="5">
        <v>2</v>
      </c>
      <c r="BF322" s="10">
        <v>4</v>
      </c>
      <c r="BG322" s="5">
        <v>3</v>
      </c>
      <c r="BH322" s="21">
        <v>3.4</v>
      </c>
      <c r="BI322" s="21">
        <v>2.4</v>
      </c>
      <c r="BJ322" s="21">
        <f t="shared" si="42"/>
        <v>-1</v>
      </c>
      <c r="BK322" s="21" t="str">
        <f t="shared" si="43"/>
        <v>N</v>
      </c>
      <c r="BL322" s="10">
        <v>3</v>
      </c>
      <c r="BM322" s="5">
        <v>2</v>
      </c>
      <c r="BN322" s="10">
        <v>4</v>
      </c>
      <c r="BO322" s="5">
        <v>4</v>
      </c>
      <c r="BP322" s="10">
        <v>4</v>
      </c>
      <c r="BQ322" s="5">
        <v>3</v>
      </c>
      <c r="BR322" s="10">
        <v>4</v>
      </c>
      <c r="BS322" s="5">
        <v>3</v>
      </c>
      <c r="BT322" s="10">
        <v>4</v>
      </c>
      <c r="BU322" s="5">
        <v>3</v>
      </c>
      <c r="BV322" s="10">
        <v>4</v>
      </c>
      <c r="BW322" s="5">
        <v>3</v>
      </c>
      <c r="BX322" s="10">
        <v>4</v>
      </c>
      <c r="BY322" s="5">
        <v>3</v>
      </c>
      <c r="BZ322" s="10">
        <v>4</v>
      </c>
      <c r="CA322" s="5">
        <v>3</v>
      </c>
      <c r="CB322" s="10">
        <v>4</v>
      </c>
      <c r="CC322" s="5">
        <v>3</v>
      </c>
      <c r="CD322" s="10">
        <v>4</v>
      </c>
      <c r="CE322" s="5">
        <v>3</v>
      </c>
      <c r="CF322" s="21">
        <v>3.9</v>
      </c>
      <c r="CG322" s="21">
        <v>3.1</v>
      </c>
      <c r="CH322" s="21">
        <f t="shared" si="44"/>
        <v>-0.79999999999999982</v>
      </c>
      <c r="CI322" s="21" t="str">
        <f t="shared" si="45"/>
        <v>N</v>
      </c>
      <c r="CJ322" s="10">
        <v>3</v>
      </c>
      <c r="CK322" s="5">
        <v>5</v>
      </c>
      <c r="CL322" s="10">
        <v>2</v>
      </c>
      <c r="CM322" s="5">
        <v>3</v>
      </c>
      <c r="CN322" s="10">
        <v>3</v>
      </c>
      <c r="CO322" s="5">
        <v>4</v>
      </c>
      <c r="CP322" s="10">
        <v>4</v>
      </c>
      <c r="CQ322" s="5">
        <v>4</v>
      </c>
      <c r="CR322" s="21">
        <v>3</v>
      </c>
      <c r="CS322" s="21">
        <v>4</v>
      </c>
      <c r="CT322" s="21">
        <f t="shared" si="46"/>
        <v>1</v>
      </c>
      <c r="CU322" s="21" t="str">
        <f t="shared" si="47"/>
        <v>Y</v>
      </c>
      <c r="CV322" s="10">
        <v>4</v>
      </c>
      <c r="CW322" s="5">
        <v>3</v>
      </c>
      <c r="CX322" s="10">
        <v>4</v>
      </c>
      <c r="CY322" s="5">
        <v>3</v>
      </c>
      <c r="CZ322" s="10">
        <v>4</v>
      </c>
      <c r="DA322" s="5">
        <v>3</v>
      </c>
      <c r="DB322" s="10">
        <v>2</v>
      </c>
      <c r="DC322" s="5">
        <v>3</v>
      </c>
      <c r="DD322" s="21">
        <v>3.5</v>
      </c>
      <c r="DE322" s="21">
        <v>2.75</v>
      </c>
      <c r="DF322" s="21">
        <f t="shared" si="48"/>
        <v>-0.75</v>
      </c>
      <c r="DG322" s="21" t="str">
        <f t="shared" si="49"/>
        <v>N</v>
      </c>
      <c r="DH322">
        <v>584</v>
      </c>
      <c r="DI322" s="3">
        <v>44437.348611111112</v>
      </c>
    </row>
    <row r="323" spans="1:113" x14ac:dyDescent="0.35">
      <c r="A323" s="5" t="s">
        <v>1288</v>
      </c>
      <c r="B323" t="s">
        <v>342</v>
      </c>
      <c r="C323" t="s">
        <v>705</v>
      </c>
      <c r="D323" t="s">
        <v>63</v>
      </c>
      <c r="E323" s="6" t="s">
        <v>58</v>
      </c>
      <c r="F323" s="6" t="s">
        <v>73</v>
      </c>
      <c r="G323" s="6" t="s">
        <v>58</v>
      </c>
      <c r="H323" s="6" t="s">
        <v>59</v>
      </c>
      <c r="I323" s="6" t="s">
        <v>968</v>
      </c>
      <c r="J323" s="10">
        <v>5</v>
      </c>
      <c r="K323" s="5">
        <v>5</v>
      </c>
      <c r="L323" s="5">
        <v>5</v>
      </c>
      <c r="M323" s="5">
        <v>5</v>
      </c>
      <c r="N323" s="10">
        <v>5</v>
      </c>
      <c r="O323" s="5">
        <v>5</v>
      </c>
      <c r="P323" s="10">
        <v>5</v>
      </c>
      <c r="Q323" s="5">
        <v>5</v>
      </c>
      <c r="R323" s="10">
        <v>5</v>
      </c>
      <c r="S323" s="5">
        <v>5</v>
      </c>
      <c r="T323" s="10">
        <v>4</v>
      </c>
      <c r="U323" s="5">
        <v>4</v>
      </c>
      <c r="V323" s="10">
        <v>3</v>
      </c>
      <c r="W323" s="5">
        <v>1</v>
      </c>
      <c r="X323" s="10">
        <v>3</v>
      </c>
      <c r="Y323" s="5">
        <v>2</v>
      </c>
      <c r="Z323" s="10">
        <v>3</v>
      </c>
      <c r="AA323" s="5">
        <v>5</v>
      </c>
      <c r="AB323" s="10">
        <v>2</v>
      </c>
      <c r="AC323" s="5">
        <v>3</v>
      </c>
      <c r="AD323" s="10">
        <v>2</v>
      </c>
      <c r="AE323" s="5">
        <v>1</v>
      </c>
      <c r="AF323" s="10">
        <v>3</v>
      </c>
      <c r="AG323" s="5">
        <v>4</v>
      </c>
      <c r="AH323" s="10">
        <v>4</v>
      </c>
      <c r="AI323" s="5">
        <v>5</v>
      </c>
      <c r="AJ323" s="10">
        <v>3</v>
      </c>
      <c r="AK323" s="5">
        <v>5</v>
      </c>
      <c r="AL323" s="10">
        <v>3</v>
      </c>
      <c r="AM323" s="5">
        <v>5</v>
      </c>
      <c r="AN323" s="10">
        <v>5</v>
      </c>
      <c r="AO323" s="5">
        <v>5</v>
      </c>
      <c r="AP323" s="10">
        <v>5</v>
      </c>
      <c r="AQ323" s="5">
        <v>5</v>
      </c>
      <c r="AR323" s="10">
        <v>3</v>
      </c>
      <c r="AS323" s="5">
        <v>5</v>
      </c>
      <c r="AT323" s="21">
        <v>3.625</v>
      </c>
      <c r="AU323" s="21">
        <v>4.0625</v>
      </c>
      <c r="AV323" s="21">
        <f t="shared" si="40"/>
        <v>0.4375</v>
      </c>
      <c r="AW323" s="21" t="str">
        <f t="shared" si="41"/>
        <v>Y</v>
      </c>
      <c r="AX323" s="10">
        <v>3</v>
      </c>
      <c r="AY323" s="5">
        <v>3</v>
      </c>
      <c r="AZ323" s="10">
        <v>3</v>
      </c>
      <c r="BA323" s="5">
        <v>3</v>
      </c>
      <c r="BB323" s="10">
        <v>3</v>
      </c>
      <c r="BC323" s="5">
        <v>3</v>
      </c>
      <c r="BD323" s="10">
        <v>3</v>
      </c>
      <c r="BE323" s="5">
        <v>2</v>
      </c>
      <c r="BF323" s="10">
        <v>4</v>
      </c>
      <c r="BG323" s="5">
        <v>5</v>
      </c>
      <c r="BH323" s="21">
        <v>3.2</v>
      </c>
      <c r="BI323" s="21">
        <v>3.2</v>
      </c>
      <c r="BJ323" s="21">
        <f t="shared" si="42"/>
        <v>0</v>
      </c>
      <c r="BK323" s="21" t="str">
        <f t="shared" si="43"/>
        <v>N</v>
      </c>
      <c r="BL323" s="10">
        <v>5</v>
      </c>
      <c r="BM323" s="5">
        <v>5</v>
      </c>
      <c r="BN323" s="10">
        <v>3</v>
      </c>
      <c r="BO323" s="5">
        <v>5</v>
      </c>
      <c r="BP323" s="10">
        <v>3</v>
      </c>
      <c r="BQ323" s="5">
        <v>5</v>
      </c>
      <c r="BR323" s="10">
        <v>5</v>
      </c>
      <c r="BS323" s="5">
        <v>4</v>
      </c>
      <c r="BT323" s="10">
        <v>4</v>
      </c>
      <c r="BU323" s="5">
        <v>4</v>
      </c>
      <c r="BV323" s="10">
        <v>4</v>
      </c>
      <c r="BW323" s="5">
        <v>4</v>
      </c>
      <c r="BX323" s="10">
        <v>3</v>
      </c>
      <c r="BY323" s="5">
        <v>4</v>
      </c>
      <c r="BZ323" s="10">
        <v>3</v>
      </c>
      <c r="CA323" s="5">
        <v>4</v>
      </c>
      <c r="CB323" s="10">
        <v>4</v>
      </c>
      <c r="CC323" s="5">
        <v>4</v>
      </c>
      <c r="CD323" s="10">
        <v>4</v>
      </c>
      <c r="CE323" s="5">
        <v>3</v>
      </c>
      <c r="CF323" s="21">
        <v>3.8</v>
      </c>
      <c r="CG323" s="21">
        <v>4.3</v>
      </c>
      <c r="CH323" s="21">
        <f t="shared" si="44"/>
        <v>0.5</v>
      </c>
      <c r="CI323" s="21" t="str">
        <f t="shared" si="45"/>
        <v>Y</v>
      </c>
      <c r="CJ323" s="10">
        <v>3</v>
      </c>
      <c r="CK323" s="5">
        <v>4</v>
      </c>
      <c r="CL323" s="10">
        <v>3</v>
      </c>
      <c r="CM323" s="5">
        <v>3</v>
      </c>
      <c r="CN323" s="10">
        <v>4</v>
      </c>
      <c r="CO323" s="5">
        <v>5</v>
      </c>
      <c r="CP323" s="10">
        <v>4</v>
      </c>
      <c r="CQ323" s="5">
        <v>5</v>
      </c>
      <c r="CR323" s="21">
        <v>3.5</v>
      </c>
      <c r="CS323" s="21">
        <v>4.25</v>
      </c>
      <c r="CT323" s="21">
        <f t="shared" si="46"/>
        <v>0.75</v>
      </c>
      <c r="CU323" s="21" t="str">
        <f t="shared" si="47"/>
        <v>Y</v>
      </c>
      <c r="CV323" s="10">
        <v>3</v>
      </c>
      <c r="CW323" s="5">
        <v>5</v>
      </c>
      <c r="CX323" s="10">
        <v>3</v>
      </c>
      <c r="CY323" s="5">
        <v>5</v>
      </c>
      <c r="CZ323" s="10">
        <v>3</v>
      </c>
      <c r="DA323" s="5">
        <v>4</v>
      </c>
      <c r="DB323" s="10">
        <v>3</v>
      </c>
      <c r="DC323" s="5">
        <v>2</v>
      </c>
      <c r="DD323" s="21">
        <v>3</v>
      </c>
      <c r="DE323" s="21">
        <v>4.25</v>
      </c>
      <c r="DF323" s="21">
        <f t="shared" si="48"/>
        <v>1.25</v>
      </c>
      <c r="DG323" s="21" t="str">
        <f t="shared" si="49"/>
        <v>Y</v>
      </c>
      <c r="DH323">
        <v>573</v>
      </c>
      <c r="DI323" s="3">
        <v>44437.327777777777</v>
      </c>
    </row>
    <row r="324" spans="1:113" x14ac:dyDescent="0.35">
      <c r="A324" s="5" t="s">
        <v>1289</v>
      </c>
      <c r="B324" t="s">
        <v>342</v>
      </c>
      <c r="C324" t="s">
        <v>705</v>
      </c>
      <c r="D324" t="s">
        <v>63</v>
      </c>
      <c r="E324" s="6" t="s">
        <v>52</v>
      </c>
      <c r="F324" s="6" t="s">
        <v>77</v>
      </c>
      <c r="G324" s="6" t="s">
        <v>58</v>
      </c>
      <c r="H324" s="6" t="s">
        <v>59</v>
      </c>
      <c r="I324" s="6" t="s">
        <v>968</v>
      </c>
      <c r="J324" s="10">
        <v>7</v>
      </c>
      <c r="K324" s="5">
        <v>4</v>
      </c>
      <c r="L324" s="5">
        <v>4</v>
      </c>
      <c r="M324" s="5">
        <v>4</v>
      </c>
      <c r="N324" s="10">
        <v>5</v>
      </c>
      <c r="O324" s="5">
        <v>5</v>
      </c>
      <c r="P324" s="10">
        <v>5</v>
      </c>
      <c r="Q324" s="5">
        <v>5</v>
      </c>
      <c r="R324" s="10">
        <v>5</v>
      </c>
      <c r="S324" s="5">
        <v>5</v>
      </c>
      <c r="T324" s="10">
        <v>5</v>
      </c>
      <c r="U324" s="5">
        <v>3</v>
      </c>
      <c r="V324" s="10">
        <v>5</v>
      </c>
      <c r="W324" s="5">
        <v>5</v>
      </c>
      <c r="X324" s="10">
        <v>5</v>
      </c>
      <c r="Y324" s="5">
        <v>5</v>
      </c>
      <c r="Z324" s="10">
        <v>5</v>
      </c>
      <c r="AA324" s="5">
        <v>5</v>
      </c>
      <c r="AB324" s="10">
        <v>2</v>
      </c>
      <c r="AC324" s="5">
        <v>3</v>
      </c>
      <c r="AD324" s="10">
        <v>4</v>
      </c>
      <c r="AE324" s="5">
        <v>3</v>
      </c>
      <c r="AF324" s="10">
        <v>4</v>
      </c>
      <c r="AG324" s="5">
        <v>4</v>
      </c>
      <c r="AH324" s="10">
        <v>5</v>
      </c>
      <c r="AI324" s="5">
        <v>4</v>
      </c>
      <c r="AJ324" s="10">
        <v>5</v>
      </c>
      <c r="AK324" s="5">
        <v>5</v>
      </c>
      <c r="AL324" s="10">
        <v>5</v>
      </c>
      <c r="AM324" s="5">
        <v>5</v>
      </c>
      <c r="AN324" s="10">
        <v>5</v>
      </c>
      <c r="AO324" s="5">
        <v>5</v>
      </c>
      <c r="AP324" s="10">
        <v>5</v>
      </c>
      <c r="AQ324" s="5">
        <v>5</v>
      </c>
      <c r="AR324" s="10">
        <v>4</v>
      </c>
      <c r="AS324" s="5">
        <v>5</v>
      </c>
      <c r="AT324" s="21">
        <v>4.625</v>
      </c>
      <c r="AU324" s="21">
        <v>4.5</v>
      </c>
      <c r="AV324" s="21">
        <f t="shared" si="40"/>
        <v>-0.125</v>
      </c>
      <c r="AW324" s="21" t="str">
        <f t="shared" si="41"/>
        <v>N</v>
      </c>
      <c r="AX324" s="10">
        <v>5</v>
      </c>
      <c r="AY324" s="5">
        <v>5</v>
      </c>
      <c r="AZ324" s="10">
        <v>5</v>
      </c>
      <c r="BA324" s="5">
        <v>5</v>
      </c>
      <c r="BB324" s="10">
        <v>2</v>
      </c>
      <c r="BC324" s="5">
        <v>2</v>
      </c>
      <c r="BD324" s="10">
        <v>3</v>
      </c>
      <c r="BE324" s="5">
        <v>3</v>
      </c>
      <c r="BF324" s="10">
        <v>3</v>
      </c>
      <c r="BG324" s="5">
        <v>3</v>
      </c>
      <c r="BH324" s="21">
        <v>3.6</v>
      </c>
      <c r="BI324" s="21">
        <v>3.6</v>
      </c>
      <c r="BJ324" s="21">
        <f t="shared" si="42"/>
        <v>0</v>
      </c>
      <c r="BK324" s="21" t="str">
        <f t="shared" si="43"/>
        <v>N</v>
      </c>
      <c r="BL324" s="10">
        <v>4</v>
      </c>
      <c r="BM324" s="5">
        <v>3</v>
      </c>
      <c r="BN324" s="10">
        <v>4</v>
      </c>
      <c r="BO324" s="5">
        <v>3</v>
      </c>
      <c r="BP324" s="10">
        <v>2</v>
      </c>
      <c r="BQ324" s="5">
        <v>2</v>
      </c>
      <c r="BR324" s="10">
        <v>2</v>
      </c>
      <c r="BS324" s="5">
        <v>3</v>
      </c>
      <c r="BT324" s="10">
        <v>4</v>
      </c>
      <c r="BU324" s="5">
        <v>5</v>
      </c>
      <c r="BV324" s="10">
        <v>3</v>
      </c>
      <c r="BW324" s="5">
        <v>3</v>
      </c>
      <c r="BX324" s="10">
        <v>4</v>
      </c>
      <c r="BY324" s="5">
        <v>4</v>
      </c>
      <c r="BZ324" s="10">
        <v>3</v>
      </c>
      <c r="CA324" s="5">
        <v>3</v>
      </c>
      <c r="CB324" s="10">
        <v>3</v>
      </c>
      <c r="CC324" s="5">
        <v>3</v>
      </c>
      <c r="CD324" s="10">
        <v>2</v>
      </c>
      <c r="CE324" s="5">
        <v>3</v>
      </c>
      <c r="CF324" s="21">
        <v>3.1</v>
      </c>
      <c r="CG324" s="21">
        <v>3.1</v>
      </c>
      <c r="CH324" s="21">
        <f t="shared" si="44"/>
        <v>0</v>
      </c>
      <c r="CI324" s="21" t="str">
        <f t="shared" si="45"/>
        <v>N</v>
      </c>
      <c r="CJ324" s="10">
        <v>3</v>
      </c>
      <c r="CK324" s="5">
        <v>4</v>
      </c>
      <c r="CL324" s="10">
        <v>5</v>
      </c>
      <c r="CM324" s="5">
        <v>5</v>
      </c>
      <c r="CN324" s="10">
        <v>5</v>
      </c>
      <c r="CO324" s="5">
        <v>4</v>
      </c>
      <c r="CP324" s="10">
        <v>5</v>
      </c>
      <c r="CQ324" s="5">
        <v>4</v>
      </c>
      <c r="CR324" s="21">
        <v>4.5</v>
      </c>
      <c r="CS324" s="21">
        <v>4.25</v>
      </c>
      <c r="CT324" s="21">
        <f t="shared" si="46"/>
        <v>-0.25</v>
      </c>
      <c r="CU324" s="21" t="str">
        <f t="shared" si="47"/>
        <v>N</v>
      </c>
      <c r="CV324" s="10">
        <v>5</v>
      </c>
      <c r="CW324" s="5">
        <v>5</v>
      </c>
      <c r="CX324" s="10">
        <v>5</v>
      </c>
      <c r="CY324" s="5">
        <v>5</v>
      </c>
      <c r="CZ324" s="10">
        <v>3</v>
      </c>
      <c r="DA324" s="5">
        <v>4</v>
      </c>
      <c r="DB324" s="10">
        <v>3</v>
      </c>
      <c r="DC324" s="5">
        <v>3</v>
      </c>
      <c r="DD324" s="21">
        <v>4</v>
      </c>
      <c r="DE324" s="21">
        <v>4.25</v>
      </c>
      <c r="DF324" s="21">
        <f t="shared" si="48"/>
        <v>0.25</v>
      </c>
      <c r="DG324" s="21" t="str">
        <f t="shared" si="49"/>
        <v>Y</v>
      </c>
      <c r="DH324">
        <v>567</v>
      </c>
      <c r="DI324" s="3">
        <v>44437.318749999999</v>
      </c>
    </row>
    <row r="325" spans="1:113" x14ac:dyDescent="0.35">
      <c r="A325" s="5" t="s">
        <v>1290</v>
      </c>
      <c r="B325" t="s">
        <v>342</v>
      </c>
      <c r="C325" t="s">
        <v>705</v>
      </c>
      <c r="D325" t="s">
        <v>63</v>
      </c>
      <c r="E325" s="6" t="s">
        <v>58</v>
      </c>
      <c r="F325" s="6" t="s">
        <v>73</v>
      </c>
      <c r="G325" s="6" t="s">
        <v>58</v>
      </c>
      <c r="H325" s="6" t="s">
        <v>59</v>
      </c>
      <c r="I325" s="6" t="s">
        <v>968</v>
      </c>
      <c r="J325" s="10">
        <v>6</v>
      </c>
      <c r="K325" s="5">
        <v>5</v>
      </c>
      <c r="L325" s="5">
        <v>5</v>
      </c>
      <c r="M325" s="5">
        <v>5</v>
      </c>
      <c r="N325" s="10">
        <v>3</v>
      </c>
      <c r="O325" s="5">
        <v>3</v>
      </c>
      <c r="P325" s="10">
        <v>3</v>
      </c>
      <c r="Q325" s="5">
        <v>3</v>
      </c>
      <c r="R325" s="10">
        <v>3</v>
      </c>
      <c r="S325" s="5">
        <v>3</v>
      </c>
      <c r="T325" s="10">
        <v>3</v>
      </c>
      <c r="U325" s="5">
        <v>3</v>
      </c>
      <c r="V325" s="10">
        <v>3</v>
      </c>
      <c r="W325" s="5">
        <v>3</v>
      </c>
      <c r="X325" s="10">
        <v>3</v>
      </c>
      <c r="Y325" s="5">
        <v>3</v>
      </c>
      <c r="Z325" s="10">
        <v>4</v>
      </c>
      <c r="AA325" s="5">
        <v>3</v>
      </c>
      <c r="AB325" s="10">
        <v>4</v>
      </c>
      <c r="AC325" s="5">
        <v>3</v>
      </c>
      <c r="AD325" s="10">
        <v>4</v>
      </c>
      <c r="AE325" s="5">
        <v>3</v>
      </c>
      <c r="AF325" s="10">
        <v>3</v>
      </c>
      <c r="AG325" s="5">
        <v>3</v>
      </c>
      <c r="AH325" s="10">
        <v>3</v>
      </c>
      <c r="AI325" s="5">
        <v>3</v>
      </c>
      <c r="AJ325" s="10">
        <v>3</v>
      </c>
      <c r="AK325" s="5">
        <v>3</v>
      </c>
      <c r="AL325" s="10">
        <v>3</v>
      </c>
      <c r="AM325" s="5">
        <v>3</v>
      </c>
      <c r="AN325" s="10">
        <v>3</v>
      </c>
      <c r="AO325" s="5">
        <v>3</v>
      </c>
      <c r="AP325" s="10">
        <v>3</v>
      </c>
      <c r="AQ325" s="5">
        <v>3</v>
      </c>
      <c r="AR325" s="10">
        <v>3</v>
      </c>
      <c r="AS325" s="5">
        <v>3</v>
      </c>
      <c r="AT325" s="21">
        <v>3.1875</v>
      </c>
      <c r="AU325" s="21">
        <v>3</v>
      </c>
      <c r="AV325" s="21">
        <f t="shared" ref="AV325:AV388" si="50">AU325-AT325</f>
        <v>-0.1875</v>
      </c>
      <c r="AW325" s="21" t="str">
        <f t="shared" ref="AW325:AW388" si="51">IF(AV325&gt;0,"Y","N")</f>
        <v>N</v>
      </c>
      <c r="AX325" s="10">
        <v>3</v>
      </c>
      <c r="AY325" s="5">
        <v>3</v>
      </c>
      <c r="AZ325" s="10">
        <v>3</v>
      </c>
      <c r="BA325" s="5">
        <v>3</v>
      </c>
      <c r="BB325" s="10">
        <v>3</v>
      </c>
      <c r="BC325" s="5">
        <v>3</v>
      </c>
      <c r="BD325" s="10">
        <v>3</v>
      </c>
      <c r="BE325" s="5">
        <v>3</v>
      </c>
      <c r="BF325" s="10">
        <v>3</v>
      </c>
      <c r="BG325" s="5">
        <v>3</v>
      </c>
      <c r="BH325" s="21">
        <v>3</v>
      </c>
      <c r="BI325" s="21">
        <v>3</v>
      </c>
      <c r="BJ325" s="21">
        <f t="shared" ref="BJ325:BJ388" si="52">BI325-BH325</f>
        <v>0</v>
      </c>
      <c r="BK325" s="21" t="str">
        <f t="shared" ref="BK325:BK388" si="53">IF(BJ325&gt;0,"Y","N")</f>
        <v>N</v>
      </c>
      <c r="BL325" s="10">
        <v>3</v>
      </c>
      <c r="BM325" s="5">
        <v>3</v>
      </c>
      <c r="BN325" s="10">
        <v>2</v>
      </c>
      <c r="BO325" s="5">
        <v>3</v>
      </c>
      <c r="BP325" s="10">
        <v>3</v>
      </c>
      <c r="BQ325" s="5">
        <v>3</v>
      </c>
      <c r="BR325" s="10">
        <v>3</v>
      </c>
      <c r="BS325" s="5">
        <v>3</v>
      </c>
      <c r="BT325" s="10">
        <v>3</v>
      </c>
      <c r="BU325" s="5">
        <v>3</v>
      </c>
      <c r="BV325" s="10">
        <v>3</v>
      </c>
      <c r="BW325" s="5">
        <v>3</v>
      </c>
      <c r="BX325" s="10">
        <v>3</v>
      </c>
      <c r="BY325" s="5">
        <v>3</v>
      </c>
      <c r="BZ325" s="10">
        <v>3</v>
      </c>
      <c r="CA325" s="5">
        <v>3</v>
      </c>
      <c r="CB325" s="10">
        <v>3</v>
      </c>
      <c r="CC325" s="5">
        <v>3</v>
      </c>
      <c r="CD325" s="10">
        <v>3</v>
      </c>
      <c r="CE325" s="5">
        <v>3</v>
      </c>
      <c r="CF325" s="21">
        <v>2.9</v>
      </c>
      <c r="CG325" s="21">
        <v>3</v>
      </c>
      <c r="CH325" s="21">
        <f t="shared" ref="CH325:CH388" si="54">CG325-CF325</f>
        <v>0.10000000000000009</v>
      </c>
      <c r="CI325" s="21" t="str">
        <f t="shared" ref="CI325:CI388" si="55">IF(CH325&gt;0,"Y","N")</f>
        <v>Y</v>
      </c>
      <c r="CJ325" s="10">
        <v>3</v>
      </c>
      <c r="CK325" s="5">
        <v>3</v>
      </c>
      <c r="CL325" s="10">
        <v>3</v>
      </c>
      <c r="CM325" s="5">
        <v>3</v>
      </c>
      <c r="CN325" s="10">
        <v>3</v>
      </c>
      <c r="CO325" s="5">
        <v>3</v>
      </c>
      <c r="CP325" s="10">
        <v>3</v>
      </c>
      <c r="CQ325" s="5">
        <v>3</v>
      </c>
      <c r="CR325" s="21">
        <v>3</v>
      </c>
      <c r="CS325" s="21">
        <v>3</v>
      </c>
      <c r="CT325" s="21">
        <f t="shared" ref="CT325:CT388" si="56">CS325-CR325</f>
        <v>0</v>
      </c>
      <c r="CU325" s="21" t="str">
        <f t="shared" ref="CU325:CU388" si="57">IF(CT325&gt;0,"Y","N")</f>
        <v>N</v>
      </c>
      <c r="CV325" s="10">
        <v>3</v>
      </c>
      <c r="CW325" s="5">
        <v>3</v>
      </c>
      <c r="CX325" s="10">
        <v>3</v>
      </c>
      <c r="CY325" s="5">
        <v>3</v>
      </c>
      <c r="CZ325" s="10">
        <v>3</v>
      </c>
      <c r="DA325" s="5">
        <v>3</v>
      </c>
      <c r="DB325" s="10">
        <v>3</v>
      </c>
      <c r="DC325" s="5">
        <v>3</v>
      </c>
      <c r="DD325" s="21">
        <v>3</v>
      </c>
      <c r="DE325" s="21">
        <v>2.75</v>
      </c>
      <c r="DF325" s="21">
        <f t="shared" ref="DF325:DF388" si="58">DE325-DD325</f>
        <v>-0.25</v>
      </c>
      <c r="DG325" s="21" t="str">
        <f t="shared" ref="DG325:DG388" si="59">IF(DF325&gt;0,"Y","N")</f>
        <v>N</v>
      </c>
      <c r="DH325">
        <v>550</v>
      </c>
      <c r="DI325" s="3">
        <v>44437.29791666667</v>
      </c>
    </row>
    <row r="326" spans="1:113" x14ac:dyDescent="0.35">
      <c r="A326" s="5" t="s">
        <v>1291</v>
      </c>
      <c r="B326" t="s">
        <v>342</v>
      </c>
      <c r="C326" t="s">
        <v>705</v>
      </c>
      <c r="D326" t="s">
        <v>63</v>
      </c>
      <c r="E326" s="6" t="s">
        <v>52</v>
      </c>
      <c r="F326" s="6" t="s">
        <v>77</v>
      </c>
      <c r="G326" s="6" t="s">
        <v>58</v>
      </c>
      <c r="H326" s="6" t="s">
        <v>59</v>
      </c>
      <c r="I326" s="6" t="s">
        <v>968</v>
      </c>
      <c r="J326" s="10">
        <v>6</v>
      </c>
      <c r="K326" s="5">
        <v>5</v>
      </c>
      <c r="L326" s="5">
        <v>4</v>
      </c>
      <c r="M326" s="5">
        <v>4</v>
      </c>
      <c r="N326" s="10">
        <v>3</v>
      </c>
      <c r="O326" s="5">
        <v>4</v>
      </c>
      <c r="P326" s="10">
        <v>3</v>
      </c>
      <c r="Q326" s="5">
        <v>5</v>
      </c>
      <c r="R326" s="10">
        <v>3</v>
      </c>
      <c r="S326" s="5">
        <v>4</v>
      </c>
      <c r="T326" s="10">
        <v>3</v>
      </c>
      <c r="U326" s="5">
        <v>4</v>
      </c>
      <c r="V326" s="10">
        <v>3</v>
      </c>
      <c r="W326" s="5">
        <v>5</v>
      </c>
      <c r="X326" s="10">
        <v>3</v>
      </c>
      <c r="Y326" s="5">
        <v>4</v>
      </c>
      <c r="Z326" s="10">
        <v>3</v>
      </c>
      <c r="AA326" s="5">
        <v>5</v>
      </c>
      <c r="AB326" s="10">
        <v>3</v>
      </c>
      <c r="AC326" s="5">
        <v>2</v>
      </c>
      <c r="AD326" s="10">
        <v>3</v>
      </c>
      <c r="AE326" s="5">
        <v>3</v>
      </c>
      <c r="AF326" s="10">
        <v>2</v>
      </c>
      <c r="AG326" s="5">
        <v>3</v>
      </c>
      <c r="AH326" s="10">
        <v>4</v>
      </c>
      <c r="AI326" s="5">
        <v>2</v>
      </c>
      <c r="AJ326" s="10">
        <v>3</v>
      </c>
      <c r="AK326" s="5">
        <v>4</v>
      </c>
      <c r="AL326" s="10">
        <v>3</v>
      </c>
      <c r="AM326" s="5">
        <v>3</v>
      </c>
      <c r="AN326" s="10">
        <v>3</v>
      </c>
      <c r="AO326" s="5">
        <v>4</v>
      </c>
      <c r="AP326" s="10">
        <v>2</v>
      </c>
      <c r="AQ326" s="5">
        <v>4</v>
      </c>
      <c r="AR326" s="10">
        <v>2</v>
      </c>
      <c r="AS326" s="5">
        <v>2</v>
      </c>
      <c r="AT326" s="21">
        <v>2.875</v>
      </c>
      <c r="AU326" s="21">
        <v>3.625</v>
      </c>
      <c r="AV326" s="21">
        <f t="shared" si="50"/>
        <v>0.75</v>
      </c>
      <c r="AW326" s="21" t="str">
        <f t="shared" si="51"/>
        <v>Y</v>
      </c>
      <c r="AX326" s="10">
        <v>3</v>
      </c>
      <c r="AY326" s="5">
        <v>2</v>
      </c>
      <c r="AZ326" s="10">
        <v>3</v>
      </c>
      <c r="BA326" s="5">
        <v>3</v>
      </c>
      <c r="BB326" s="10">
        <v>3</v>
      </c>
      <c r="BC326" s="5">
        <v>3</v>
      </c>
      <c r="BD326" s="10">
        <v>3</v>
      </c>
      <c r="BE326" s="5">
        <v>2</v>
      </c>
      <c r="BF326" s="10">
        <v>4</v>
      </c>
      <c r="BG326" s="5">
        <v>3</v>
      </c>
      <c r="BH326" s="21">
        <v>3.2</v>
      </c>
      <c r="BI326" s="21">
        <v>2.6</v>
      </c>
      <c r="BJ326" s="21">
        <f t="shared" si="52"/>
        <v>-0.60000000000000009</v>
      </c>
      <c r="BK326" s="21" t="str">
        <f t="shared" si="53"/>
        <v>N</v>
      </c>
      <c r="BL326" s="10">
        <v>3</v>
      </c>
      <c r="BM326" s="5">
        <v>4</v>
      </c>
      <c r="BN326" s="10">
        <v>3</v>
      </c>
      <c r="BO326" s="5">
        <v>3</v>
      </c>
      <c r="BP326" s="10">
        <v>3</v>
      </c>
      <c r="BQ326" s="5">
        <v>3</v>
      </c>
      <c r="BR326" s="10">
        <v>3</v>
      </c>
      <c r="BS326" s="5">
        <v>5</v>
      </c>
      <c r="BT326" s="10">
        <v>3</v>
      </c>
      <c r="BU326" s="5">
        <v>4</v>
      </c>
      <c r="BV326" s="10">
        <v>3</v>
      </c>
      <c r="BW326" s="5">
        <v>3</v>
      </c>
      <c r="BX326" s="10">
        <v>3</v>
      </c>
      <c r="BY326" s="5">
        <v>5</v>
      </c>
      <c r="BZ326" s="10">
        <v>3</v>
      </c>
      <c r="CA326" s="5">
        <v>4</v>
      </c>
      <c r="CB326" s="10">
        <v>3</v>
      </c>
      <c r="CC326" s="5">
        <v>4</v>
      </c>
      <c r="CD326" s="10">
        <v>3</v>
      </c>
      <c r="CE326" s="5">
        <v>4</v>
      </c>
      <c r="CF326" s="21">
        <v>3</v>
      </c>
      <c r="CG326" s="21">
        <v>3.8</v>
      </c>
      <c r="CH326" s="21">
        <f t="shared" si="54"/>
        <v>0.79999999999999982</v>
      </c>
      <c r="CI326" s="21" t="str">
        <f t="shared" si="55"/>
        <v>Y</v>
      </c>
      <c r="CJ326" s="10">
        <v>3</v>
      </c>
      <c r="CK326" s="5">
        <v>5</v>
      </c>
      <c r="CL326" s="10">
        <v>3</v>
      </c>
      <c r="CM326" s="5">
        <v>2</v>
      </c>
      <c r="CN326" s="10">
        <v>3</v>
      </c>
      <c r="CO326" s="5">
        <v>4</v>
      </c>
      <c r="CP326" s="10">
        <v>3</v>
      </c>
      <c r="CQ326" s="5">
        <v>4</v>
      </c>
      <c r="CR326" s="21">
        <v>3</v>
      </c>
      <c r="CS326" s="21">
        <v>3.75</v>
      </c>
      <c r="CT326" s="21">
        <f t="shared" si="56"/>
        <v>0.75</v>
      </c>
      <c r="CU326" s="21" t="str">
        <f t="shared" si="57"/>
        <v>Y</v>
      </c>
      <c r="CV326" s="10">
        <v>2</v>
      </c>
      <c r="CW326" s="5">
        <v>4</v>
      </c>
      <c r="CX326" s="10">
        <v>2</v>
      </c>
      <c r="CY326" s="5">
        <v>5</v>
      </c>
      <c r="CZ326" s="10">
        <v>4</v>
      </c>
      <c r="DA326" s="5">
        <v>2</v>
      </c>
      <c r="DB326" s="10">
        <v>2</v>
      </c>
      <c r="DC326" s="5">
        <v>2</v>
      </c>
      <c r="DD326" s="21">
        <v>2.5</v>
      </c>
      <c r="DE326" s="21">
        <v>3.25</v>
      </c>
      <c r="DF326" s="21">
        <f t="shared" si="58"/>
        <v>0.75</v>
      </c>
      <c r="DG326" s="21" t="str">
        <f t="shared" si="59"/>
        <v>Y</v>
      </c>
      <c r="DH326">
        <v>534</v>
      </c>
      <c r="DI326" s="3">
        <v>44437.286111111112</v>
      </c>
    </row>
    <row r="327" spans="1:113" x14ac:dyDescent="0.35">
      <c r="A327" s="5" t="s">
        <v>1292</v>
      </c>
      <c r="B327" t="s">
        <v>342</v>
      </c>
      <c r="C327" t="s">
        <v>705</v>
      </c>
      <c r="D327" t="s">
        <v>63</v>
      </c>
      <c r="E327" s="6" t="s">
        <v>52</v>
      </c>
      <c r="F327" s="6" t="s">
        <v>420</v>
      </c>
      <c r="G327" s="6" t="s">
        <v>58</v>
      </c>
      <c r="H327" s="6" t="s">
        <v>59</v>
      </c>
      <c r="I327" s="6" t="s">
        <v>968</v>
      </c>
      <c r="J327" s="10">
        <v>5</v>
      </c>
      <c r="K327" s="5">
        <v>4</v>
      </c>
      <c r="L327" s="5">
        <v>4</v>
      </c>
      <c r="M327" s="5">
        <v>4</v>
      </c>
      <c r="N327" s="10">
        <v>5</v>
      </c>
      <c r="O327" s="5">
        <v>3</v>
      </c>
      <c r="P327" s="10">
        <v>5</v>
      </c>
      <c r="Q327" s="5">
        <v>4</v>
      </c>
      <c r="R327" s="10">
        <v>5</v>
      </c>
      <c r="S327" s="5">
        <v>4</v>
      </c>
      <c r="T327" s="10">
        <v>5</v>
      </c>
      <c r="U327" s="5">
        <v>5</v>
      </c>
      <c r="V327" s="10">
        <v>5</v>
      </c>
      <c r="W327" s="5">
        <v>5</v>
      </c>
      <c r="X327" s="10">
        <v>5</v>
      </c>
      <c r="Y327" s="5">
        <v>3</v>
      </c>
      <c r="Z327" s="10">
        <v>5</v>
      </c>
      <c r="AA327" s="5">
        <v>4</v>
      </c>
      <c r="AB327" s="10">
        <v>2</v>
      </c>
      <c r="AC327" s="5">
        <v>4</v>
      </c>
      <c r="AD327" s="10">
        <v>2</v>
      </c>
      <c r="AE327" s="5">
        <v>3</v>
      </c>
      <c r="AF327" s="10">
        <v>1</v>
      </c>
      <c r="AG327" s="5">
        <v>2</v>
      </c>
      <c r="AH327" s="10">
        <v>2</v>
      </c>
      <c r="AI327" s="5">
        <v>2</v>
      </c>
      <c r="AJ327" s="10">
        <v>5</v>
      </c>
      <c r="AK327" s="5">
        <v>4</v>
      </c>
      <c r="AL327" s="10">
        <v>4</v>
      </c>
      <c r="AM327" s="5">
        <v>4</v>
      </c>
      <c r="AN327" s="10">
        <v>4</v>
      </c>
      <c r="AO327" s="5">
        <v>3</v>
      </c>
      <c r="AP327" s="10">
        <v>4</v>
      </c>
      <c r="AQ327" s="5">
        <v>5</v>
      </c>
      <c r="AR327" s="10">
        <v>5</v>
      </c>
      <c r="AS327" s="5">
        <v>5</v>
      </c>
      <c r="AT327" s="21">
        <v>4</v>
      </c>
      <c r="AU327" s="21">
        <v>3.75</v>
      </c>
      <c r="AV327" s="21">
        <f t="shared" si="50"/>
        <v>-0.25</v>
      </c>
      <c r="AW327" s="21" t="str">
        <f t="shared" si="51"/>
        <v>N</v>
      </c>
      <c r="AX327" s="10">
        <v>5</v>
      </c>
      <c r="AY327" s="5">
        <v>3</v>
      </c>
      <c r="AZ327" s="10">
        <v>4</v>
      </c>
      <c r="BA327" s="5">
        <v>4</v>
      </c>
      <c r="BB327" s="10">
        <v>1</v>
      </c>
      <c r="BC327" s="5">
        <v>2</v>
      </c>
      <c r="BD327" s="10">
        <v>3</v>
      </c>
      <c r="BE327" s="5">
        <v>3</v>
      </c>
      <c r="BF327" s="10">
        <v>4</v>
      </c>
      <c r="BG327" s="5">
        <v>2</v>
      </c>
      <c r="BH327" s="21">
        <v>3.4</v>
      </c>
      <c r="BI327" s="21">
        <v>2.8</v>
      </c>
      <c r="BJ327" s="21">
        <f t="shared" si="52"/>
        <v>-0.60000000000000009</v>
      </c>
      <c r="BK327" s="21" t="str">
        <f t="shared" si="53"/>
        <v>N</v>
      </c>
      <c r="BL327" s="10">
        <v>5</v>
      </c>
      <c r="BM327" s="5">
        <v>5</v>
      </c>
      <c r="BN327" s="10">
        <v>5</v>
      </c>
      <c r="BO327" s="5">
        <v>4</v>
      </c>
      <c r="BP327" s="10">
        <v>5</v>
      </c>
      <c r="BQ327" s="5">
        <v>4</v>
      </c>
      <c r="BR327" s="10">
        <v>5</v>
      </c>
      <c r="BS327" s="5">
        <v>5</v>
      </c>
      <c r="BT327" s="10">
        <v>4</v>
      </c>
      <c r="BU327" s="5">
        <v>3</v>
      </c>
      <c r="BV327" s="10">
        <v>5</v>
      </c>
      <c r="BW327" s="5">
        <v>4</v>
      </c>
      <c r="BX327" s="10">
        <v>4</v>
      </c>
      <c r="BY327" s="5">
        <v>4</v>
      </c>
      <c r="BZ327" s="10">
        <v>4</v>
      </c>
      <c r="CA327" s="5">
        <v>4</v>
      </c>
      <c r="CB327" s="10">
        <v>3</v>
      </c>
      <c r="CC327" s="5">
        <v>4</v>
      </c>
      <c r="CD327" s="10">
        <v>4</v>
      </c>
      <c r="CE327" s="5">
        <v>4</v>
      </c>
      <c r="CF327" s="21">
        <v>4.4000000000000004</v>
      </c>
      <c r="CG327" s="21">
        <v>4.0999999999999996</v>
      </c>
      <c r="CH327" s="21">
        <f t="shared" si="54"/>
        <v>-0.30000000000000071</v>
      </c>
      <c r="CI327" s="21" t="str">
        <f t="shared" si="55"/>
        <v>N</v>
      </c>
      <c r="CJ327" s="10">
        <v>3</v>
      </c>
      <c r="CK327" s="5">
        <v>4</v>
      </c>
      <c r="CL327" s="10">
        <v>4</v>
      </c>
      <c r="CM327" s="5">
        <v>3</v>
      </c>
      <c r="CN327" s="10">
        <v>4</v>
      </c>
      <c r="CO327" s="5">
        <v>4</v>
      </c>
      <c r="CP327" s="10">
        <v>5</v>
      </c>
      <c r="CQ327" s="5">
        <v>4</v>
      </c>
      <c r="CR327" s="21">
        <v>4</v>
      </c>
      <c r="CS327" s="21">
        <v>3.75</v>
      </c>
      <c r="CT327" s="21">
        <f t="shared" si="56"/>
        <v>-0.25</v>
      </c>
      <c r="CU327" s="21" t="str">
        <f t="shared" si="57"/>
        <v>N</v>
      </c>
      <c r="CV327" s="10">
        <v>5</v>
      </c>
      <c r="CW327" s="5">
        <v>4</v>
      </c>
      <c r="CX327" s="10">
        <v>5</v>
      </c>
      <c r="CY327" s="5">
        <v>5</v>
      </c>
      <c r="CZ327" s="10">
        <v>4</v>
      </c>
      <c r="DA327" s="5">
        <v>4</v>
      </c>
      <c r="DB327" s="10">
        <v>2</v>
      </c>
      <c r="DC327" s="5">
        <v>2</v>
      </c>
      <c r="DD327" s="21">
        <v>4</v>
      </c>
      <c r="DE327" s="21">
        <v>4.5</v>
      </c>
      <c r="DF327" s="21">
        <f t="shared" si="58"/>
        <v>0.5</v>
      </c>
      <c r="DG327" s="21" t="str">
        <f t="shared" si="59"/>
        <v>Y</v>
      </c>
      <c r="DH327">
        <v>533</v>
      </c>
      <c r="DI327" s="3">
        <v>44437.286111111112</v>
      </c>
    </row>
    <row r="328" spans="1:113" x14ac:dyDescent="0.35">
      <c r="A328" s="5" t="s">
        <v>1293</v>
      </c>
      <c r="B328" t="s">
        <v>342</v>
      </c>
      <c r="C328" t="s">
        <v>705</v>
      </c>
      <c r="D328" t="s">
        <v>63</v>
      </c>
      <c r="E328" s="6" t="s">
        <v>58</v>
      </c>
      <c r="F328" s="6" t="s">
        <v>73</v>
      </c>
      <c r="G328" s="6" t="s">
        <v>58</v>
      </c>
      <c r="H328" s="6" t="s">
        <v>59</v>
      </c>
      <c r="I328" s="6" t="s">
        <v>968</v>
      </c>
      <c r="J328" s="10">
        <v>8</v>
      </c>
      <c r="K328" s="5">
        <v>5</v>
      </c>
      <c r="L328" s="5">
        <v>5</v>
      </c>
      <c r="M328" s="5">
        <v>5</v>
      </c>
      <c r="N328" s="10">
        <v>3</v>
      </c>
      <c r="O328" s="5">
        <v>5</v>
      </c>
      <c r="P328" s="10">
        <v>3</v>
      </c>
      <c r="Q328" s="5">
        <v>4</v>
      </c>
      <c r="R328" s="10">
        <v>3</v>
      </c>
      <c r="S328" s="5">
        <v>4</v>
      </c>
      <c r="T328" s="10">
        <v>1</v>
      </c>
      <c r="U328" s="5">
        <v>1</v>
      </c>
      <c r="V328" s="10">
        <v>3</v>
      </c>
      <c r="W328" s="5">
        <v>3</v>
      </c>
      <c r="X328" s="10">
        <v>3</v>
      </c>
      <c r="Y328" s="5">
        <v>3</v>
      </c>
      <c r="Z328" s="10">
        <v>3</v>
      </c>
      <c r="AA328" s="5">
        <v>3</v>
      </c>
      <c r="AB328" s="10">
        <v>3</v>
      </c>
      <c r="AC328" s="5">
        <v>5</v>
      </c>
      <c r="AD328" s="10">
        <v>3</v>
      </c>
      <c r="AE328" s="5">
        <v>3</v>
      </c>
      <c r="AF328" s="10">
        <v>3</v>
      </c>
      <c r="AG328" s="5">
        <v>3</v>
      </c>
      <c r="AH328" s="10">
        <v>3</v>
      </c>
      <c r="AI328" s="5">
        <v>3</v>
      </c>
      <c r="AJ328" s="10">
        <v>5</v>
      </c>
      <c r="AK328" s="5">
        <v>3</v>
      </c>
      <c r="AL328" s="10">
        <v>3</v>
      </c>
      <c r="AM328" s="5">
        <v>3</v>
      </c>
      <c r="AN328" s="10">
        <v>3</v>
      </c>
      <c r="AO328" s="5">
        <v>3</v>
      </c>
      <c r="AP328" s="10">
        <v>3</v>
      </c>
      <c r="AQ328" s="5">
        <v>3</v>
      </c>
      <c r="AR328" s="10">
        <v>3</v>
      </c>
      <c r="AS328" s="5">
        <v>3</v>
      </c>
      <c r="AT328" s="21">
        <v>3</v>
      </c>
      <c r="AU328" s="21">
        <v>3.25</v>
      </c>
      <c r="AV328" s="21">
        <f t="shared" si="50"/>
        <v>0.25</v>
      </c>
      <c r="AW328" s="21" t="str">
        <f t="shared" si="51"/>
        <v>Y</v>
      </c>
      <c r="AX328" s="10">
        <v>3</v>
      </c>
      <c r="AY328" s="5">
        <v>4</v>
      </c>
      <c r="AZ328" s="10">
        <v>3</v>
      </c>
      <c r="BA328" s="5">
        <v>3</v>
      </c>
      <c r="BB328" s="10">
        <v>3</v>
      </c>
      <c r="BC328" s="5">
        <v>3</v>
      </c>
      <c r="BD328" s="10">
        <v>3</v>
      </c>
      <c r="BE328" s="5">
        <v>3</v>
      </c>
      <c r="BF328" s="10">
        <v>3</v>
      </c>
      <c r="BG328" s="5">
        <v>3</v>
      </c>
      <c r="BH328" s="21">
        <v>3</v>
      </c>
      <c r="BI328" s="21">
        <v>3.2</v>
      </c>
      <c r="BJ328" s="21">
        <f t="shared" si="52"/>
        <v>0.20000000000000018</v>
      </c>
      <c r="BK328" s="21" t="str">
        <f t="shared" si="53"/>
        <v>Y</v>
      </c>
      <c r="BL328" s="10">
        <v>3</v>
      </c>
      <c r="BM328" s="5">
        <v>3</v>
      </c>
      <c r="BN328" s="10">
        <v>3</v>
      </c>
      <c r="BO328" s="5">
        <v>3</v>
      </c>
      <c r="BP328" s="10">
        <v>3</v>
      </c>
      <c r="BQ328" s="5">
        <v>4</v>
      </c>
      <c r="BR328" s="10">
        <v>5</v>
      </c>
      <c r="BS328" s="5">
        <v>5</v>
      </c>
      <c r="BT328" s="10">
        <v>3</v>
      </c>
      <c r="BU328" s="5">
        <v>3</v>
      </c>
      <c r="BV328" s="10">
        <v>4</v>
      </c>
      <c r="BW328" s="5">
        <v>5</v>
      </c>
      <c r="BX328" s="10">
        <v>4</v>
      </c>
      <c r="BY328" s="5">
        <v>5</v>
      </c>
      <c r="BZ328" s="10">
        <v>5</v>
      </c>
      <c r="CA328" s="5">
        <v>5</v>
      </c>
      <c r="CB328" s="10">
        <v>4</v>
      </c>
      <c r="CC328" s="5">
        <v>4</v>
      </c>
      <c r="CD328" s="10">
        <v>3</v>
      </c>
      <c r="CE328" s="5">
        <v>3</v>
      </c>
      <c r="CF328" s="21">
        <v>3.7</v>
      </c>
      <c r="CG328" s="21">
        <v>4</v>
      </c>
      <c r="CH328" s="21">
        <f t="shared" si="54"/>
        <v>0.29999999999999982</v>
      </c>
      <c r="CI328" s="21" t="str">
        <f t="shared" si="55"/>
        <v>Y</v>
      </c>
      <c r="CJ328" s="10">
        <v>3</v>
      </c>
      <c r="CK328" s="5">
        <v>3</v>
      </c>
      <c r="CL328" s="10">
        <v>3</v>
      </c>
      <c r="CM328" s="5">
        <v>3</v>
      </c>
      <c r="CN328" s="10">
        <v>3</v>
      </c>
      <c r="CO328" s="5">
        <v>3</v>
      </c>
      <c r="CP328" s="10">
        <v>3</v>
      </c>
      <c r="CQ328" s="5">
        <v>3</v>
      </c>
      <c r="CR328" s="21">
        <v>3</v>
      </c>
      <c r="CS328" s="21">
        <v>3</v>
      </c>
      <c r="CT328" s="21">
        <f t="shared" si="56"/>
        <v>0</v>
      </c>
      <c r="CU328" s="21" t="str">
        <f t="shared" si="57"/>
        <v>N</v>
      </c>
      <c r="CV328" s="10">
        <v>3</v>
      </c>
      <c r="CW328" s="5">
        <v>3</v>
      </c>
      <c r="CX328" s="10">
        <v>5</v>
      </c>
      <c r="CY328" s="5">
        <v>5</v>
      </c>
      <c r="CZ328" s="10">
        <v>3</v>
      </c>
      <c r="DA328" s="5">
        <v>3</v>
      </c>
      <c r="DB328" s="10">
        <v>5</v>
      </c>
      <c r="DC328" s="5">
        <v>5</v>
      </c>
      <c r="DD328" s="21">
        <v>4</v>
      </c>
      <c r="DE328" s="21">
        <v>3.5</v>
      </c>
      <c r="DF328" s="21">
        <f t="shared" si="58"/>
        <v>-0.5</v>
      </c>
      <c r="DG328" s="21" t="str">
        <f t="shared" si="59"/>
        <v>N</v>
      </c>
      <c r="DH328">
        <v>528</v>
      </c>
      <c r="DI328" s="3">
        <v>44437.283333333333</v>
      </c>
    </row>
    <row r="329" spans="1:113" x14ac:dyDescent="0.35">
      <c r="A329" s="5" t="s">
        <v>1294</v>
      </c>
      <c r="B329" t="s">
        <v>342</v>
      </c>
      <c r="C329" t="s">
        <v>705</v>
      </c>
      <c r="D329" t="s">
        <v>63</v>
      </c>
      <c r="E329" s="6" t="s">
        <v>58</v>
      </c>
      <c r="F329" s="6" t="s">
        <v>73</v>
      </c>
      <c r="G329" s="6" t="s">
        <v>58</v>
      </c>
      <c r="H329" s="6" t="s">
        <v>59</v>
      </c>
      <c r="I329" s="6" t="s">
        <v>968</v>
      </c>
      <c r="J329" s="10">
        <v>7</v>
      </c>
      <c r="K329" s="5">
        <v>5</v>
      </c>
      <c r="L329" s="5">
        <v>5</v>
      </c>
      <c r="M329" s="5">
        <v>5</v>
      </c>
      <c r="N329" s="10">
        <v>3</v>
      </c>
      <c r="O329" s="5">
        <v>4</v>
      </c>
      <c r="P329" s="10">
        <v>3</v>
      </c>
      <c r="Q329" s="5">
        <v>4</v>
      </c>
      <c r="R329" s="10">
        <v>3</v>
      </c>
      <c r="S329" s="5">
        <v>4</v>
      </c>
      <c r="T329" s="10">
        <v>3</v>
      </c>
      <c r="U329" s="5">
        <v>4</v>
      </c>
      <c r="V329" s="10">
        <v>3</v>
      </c>
      <c r="W329" s="5">
        <v>4</v>
      </c>
      <c r="X329" s="10">
        <v>2</v>
      </c>
      <c r="Y329" s="5">
        <v>3</v>
      </c>
      <c r="Z329" s="10">
        <v>4</v>
      </c>
      <c r="AA329" s="5">
        <v>5</v>
      </c>
      <c r="AB329" s="10">
        <v>4</v>
      </c>
      <c r="AC329" s="5">
        <v>5</v>
      </c>
      <c r="AD329" s="10">
        <v>3</v>
      </c>
      <c r="AE329" s="5">
        <v>3</v>
      </c>
      <c r="AF329" s="10">
        <v>4</v>
      </c>
      <c r="AG329" s="5">
        <v>3</v>
      </c>
      <c r="AH329" s="10">
        <v>4</v>
      </c>
      <c r="AI329" s="5">
        <v>3</v>
      </c>
      <c r="AJ329" s="10">
        <v>3</v>
      </c>
      <c r="AK329" s="5">
        <v>4</v>
      </c>
      <c r="AL329" s="10">
        <v>3</v>
      </c>
      <c r="AM329" s="5">
        <v>3</v>
      </c>
      <c r="AN329" s="10">
        <v>3</v>
      </c>
      <c r="AO329" s="5">
        <v>4</v>
      </c>
      <c r="AP329" s="10">
        <v>3</v>
      </c>
      <c r="AQ329" s="5">
        <v>4</v>
      </c>
      <c r="AR329" s="10">
        <v>1</v>
      </c>
      <c r="AS329" s="5">
        <v>2</v>
      </c>
      <c r="AT329" s="21">
        <v>3.0625</v>
      </c>
      <c r="AU329" s="21">
        <v>3.6875</v>
      </c>
      <c r="AV329" s="21">
        <f t="shared" si="50"/>
        <v>0.625</v>
      </c>
      <c r="AW329" s="21" t="str">
        <f t="shared" si="51"/>
        <v>Y</v>
      </c>
      <c r="AX329" s="10">
        <v>3</v>
      </c>
      <c r="AY329" s="5">
        <v>4</v>
      </c>
      <c r="AZ329" s="10">
        <v>2</v>
      </c>
      <c r="BA329" s="5">
        <v>3</v>
      </c>
      <c r="BB329" s="10">
        <v>3</v>
      </c>
      <c r="BC329" s="5">
        <v>3</v>
      </c>
      <c r="BD329" s="10">
        <v>3</v>
      </c>
      <c r="BE329" s="5">
        <v>2</v>
      </c>
      <c r="BF329" s="10">
        <v>3</v>
      </c>
      <c r="BG329" s="5">
        <v>4</v>
      </c>
      <c r="BH329" s="21">
        <v>2.8</v>
      </c>
      <c r="BI329" s="21">
        <v>3.2</v>
      </c>
      <c r="BJ329" s="21">
        <f t="shared" si="52"/>
        <v>0.40000000000000036</v>
      </c>
      <c r="BK329" s="21" t="str">
        <f t="shared" si="53"/>
        <v>Y</v>
      </c>
      <c r="BL329" s="10">
        <v>4</v>
      </c>
      <c r="BM329" s="5">
        <v>4</v>
      </c>
      <c r="BN329" s="10">
        <v>4</v>
      </c>
      <c r="BO329" s="5">
        <v>4</v>
      </c>
      <c r="BP329" s="10">
        <v>5</v>
      </c>
      <c r="BQ329" s="5">
        <v>5</v>
      </c>
      <c r="BR329" s="10">
        <v>5</v>
      </c>
      <c r="BS329" s="5">
        <v>5</v>
      </c>
      <c r="BT329" s="10">
        <v>2</v>
      </c>
      <c r="BU329" s="5">
        <v>2</v>
      </c>
      <c r="BV329" s="10">
        <v>2</v>
      </c>
      <c r="BW329" s="5">
        <v>4</v>
      </c>
      <c r="BX329" s="10">
        <v>3</v>
      </c>
      <c r="BY329" s="5">
        <v>4</v>
      </c>
      <c r="BZ329" s="10">
        <v>3</v>
      </c>
      <c r="CA329" s="5">
        <v>4</v>
      </c>
      <c r="CB329" s="10">
        <v>4</v>
      </c>
      <c r="CC329" s="5">
        <v>5</v>
      </c>
      <c r="CD329" s="10">
        <v>3</v>
      </c>
      <c r="CE329" s="5">
        <v>3</v>
      </c>
      <c r="CF329" s="21">
        <v>3.5</v>
      </c>
      <c r="CG329" s="21">
        <v>4</v>
      </c>
      <c r="CH329" s="21">
        <f t="shared" si="54"/>
        <v>0.5</v>
      </c>
      <c r="CI329" s="21" t="str">
        <f t="shared" si="55"/>
        <v>Y</v>
      </c>
      <c r="CJ329" s="10">
        <v>3</v>
      </c>
      <c r="CK329" s="5">
        <v>4</v>
      </c>
      <c r="CL329" s="10">
        <v>3</v>
      </c>
      <c r="CM329" s="5">
        <v>3</v>
      </c>
      <c r="CN329" s="10">
        <v>4</v>
      </c>
      <c r="CO329" s="5">
        <v>4</v>
      </c>
      <c r="CP329" s="10">
        <v>4</v>
      </c>
      <c r="CQ329" s="5">
        <v>4</v>
      </c>
      <c r="CR329" s="21">
        <v>3.5</v>
      </c>
      <c r="CS329" s="21">
        <v>3.75</v>
      </c>
      <c r="CT329" s="21">
        <f t="shared" si="56"/>
        <v>0.25</v>
      </c>
      <c r="CU329" s="21" t="str">
        <f t="shared" si="57"/>
        <v>Y</v>
      </c>
      <c r="CV329" s="10">
        <v>3</v>
      </c>
      <c r="CW329" s="5">
        <v>4</v>
      </c>
      <c r="CX329" s="10">
        <v>5</v>
      </c>
      <c r="CY329" s="5">
        <v>4</v>
      </c>
      <c r="CZ329" s="10">
        <v>2</v>
      </c>
      <c r="DA329" s="5">
        <v>2</v>
      </c>
      <c r="DB329" s="10">
        <v>3</v>
      </c>
      <c r="DC329" s="5">
        <v>3</v>
      </c>
      <c r="DD329" s="21">
        <v>3.25</v>
      </c>
      <c r="DE329" s="21">
        <v>3.25</v>
      </c>
      <c r="DF329" s="21">
        <f t="shared" si="58"/>
        <v>0</v>
      </c>
      <c r="DG329" s="21" t="str">
        <f t="shared" si="59"/>
        <v>N</v>
      </c>
      <c r="DH329">
        <v>523</v>
      </c>
      <c r="DI329" s="3">
        <v>44437.279861111114</v>
      </c>
    </row>
    <row r="330" spans="1:113" x14ac:dyDescent="0.35">
      <c r="A330" s="5" t="s">
        <v>1295</v>
      </c>
      <c r="B330" t="s">
        <v>342</v>
      </c>
      <c r="C330" t="s">
        <v>705</v>
      </c>
      <c r="D330" t="s">
        <v>63</v>
      </c>
      <c r="E330" s="6" t="s">
        <v>58</v>
      </c>
      <c r="F330" s="6" t="s">
        <v>73</v>
      </c>
      <c r="G330" s="6" t="s">
        <v>58</v>
      </c>
      <c r="H330" s="6" t="s">
        <v>59</v>
      </c>
      <c r="I330" s="6" t="s">
        <v>968</v>
      </c>
      <c r="J330" s="10">
        <v>7</v>
      </c>
      <c r="K330" s="5">
        <v>5</v>
      </c>
      <c r="L330" s="5">
        <v>5</v>
      </c>
      <c r="M330" s="5">
        <v>5</v>
      </c>
      <c r="N330" s="10">
        <v>5</v>
      </c>
      <c r="O330" s="5">
        <v>4</v>
      </c>
      <c r="P330" s="10">
        <v>5</v>
      </c>
      <c r="Q330" s="5">
        <v>5</v>
      </c>
      <c r="R330" s="10">
        <v>5</v>
      </c>
      <c r="S330" s="5">
        <v>4</v>
      </c>
      <c r="T330" s="10">
        <v>3</v>
      </c>
      <c r="U330" s="5">
        <v>2</v>
      </c>
      <c r="V330" s="10">
        <v>5</v>
      </c>
      <c r="W330" s="5">
        <v>4</v>
      </c>
      <c r="X330" s="10">
        <v>2</v>
      </c>
      <c r="Y330" s="5">
        <v>4</v>
      </c>
      <c r="Z330" s="10">
        <v>5</v>
      </c>
      <c r="AA330" s="5">
        <v>5</v>
      </c>
      <c r="AB330" s="10">
        <v>5</v>
      </c>
      <c r="AC330" s="5">
        <v>4</v>
      </c>
      <c r="AD330" s="10">
        <v>5</v>
      </c>
      <c r="AE330" s="5">
        <v>4</v>
      </c>
      <c r="AF330" s="10">
        <v>2</v>
      </c>
      <c r="AG330" s="5">
        <v>4</v>
      </c>
      <c r="AH330" s="10">
        <v>2</v>
      </c>
      <c r="AI330" s="5">
        <v>4</v>
      </c>
      <c r="AJ330" s="10">
        <v>3</v>
      </c>
      <c r="AK330" s="5">
        <v>4</v>
      </c>
      <c r="AL330" s="10">
        <v>2</v>
      </c>
      <c r="AM330" s="5">
        <v>4</v>
      </c>
      <c r="AN330" s="10">
        <v>3</v>
      </c>
      <c r="AO330" s="5">
        <v>4</v>
      </c>
      <c r="AP330" s="10">
        <v>4</v>
      </c>
      <c r="AQ330" s="5">
        <v>5</v>
      </c>
      <c r="AR330" s="10">
        <v>4</v>
      </c>
      <c r="AS330" s="5">
        <v>5</v>
      </c>
      <c r="AT330" s="21">
        <v>3.75</v>
      </c>
      <c r="AU330" s="21">
        <v>4.125</v>
      </c>
      <c r="AV330" s="21">
        <f t="shared" si="50"/>
        <v>0.375</v>
      </c>
      <c r="AW330" s="21" t="str">
        <f t="shared" si="51"/>
        <v>Y</v>
      </c>
      <c r="AX330" s="10">
        <v>3</v>
      </c>
      <c r="AY330" s="5">
        <v>2</v>
      </c>
      <c r="AZ330" s="10">
        <v>2</v>
      </c>
      <c r="BA330" s="5">
        <v>4</v>
      </c>
      <c r="BB330" s="10">
        <v>3</v>
      </c>
      <c r="BC330" s="5">
        <v>4</v>
      </c>
      <c r="BD330" s="10">
        <v>3</v>
      </c>
      <c r="BE330" s="5">
        <v>2</v>
      </c>
      <c r="BF330" s="10">
        <v>2</v>
      </c>
      <c r="BG330" s="5">
        <v>3</v>
      </c>
      <c r="BH330" s="21">
        <v>2.6</v>
      </c>
      <c r="BI330" s="21">
        <v>3</v>
      </c>
      <c r="BJ330" s="21">
        <f t="shared" si="52"/>
        <v>0.39999999999999991</v>
      </c>
      <c r="BK330" s="21" t="str">
        <f t="shared" si="53"/>
        <v>Y</v>
      </c>
      <c r="BL330" s="10">
        <v>4</v>
      </c>
      <c r="BM330" s="5">
        <v>2</v>
      </c>
      <c r="BN330" s="10">
        <v>3</v>
      </c>
      <c r="BO330" s="5">
        <v>2</v>
      </c>
      <c r="BP330" s="10">
        <v>4</v>
      </c>
      <c r="BQ330" s="5">
        <v>3</v>
      </c>
      <c r="BR330" s="10">
        <v>3</v>
      </c>
      <c r="BS330" s="5">
        <v>5</v>
      </c>
      <c r="BT330" s="10">
        <v>2</v>
      </c>
      <c r="BU330" s="5">
        <v>1</v>
      </c>
      <c r="BV330" s="10">
        <v>5</v>
      </c>
      <c r="BW330" s="5">
        <v>4</v>
      </c>
      <c r="BX330" s="10">
        <v>5</v>
      </c>
      <c r="BY330" s="5">
        <v>2</v>
      </c>
      <c r="BZ330" s="10">
        <v>5</v>
      </c>
      <c r="CA330" s="5">
        <v>4</v>
      </c>
      <c r="CB330" s="10">
        <v>5</v>
      </c>
      <c r="CC330" s="5">
        <v>4</v>
      </c>
      <c r="CD330" s="10">
        <v>5</v>
      </c>
      <c r="CE330" s="5">
        <v>4</v>
      </c>
      <c r="CF330" s="21">
        <v>4.0999999999999996</v>
      </c>
      <c r="CG330" s="21">
        <v>3.2</v>
      </c>
      <c r="CH330" s="21">
        <f t="shared" si="54"/>
        <v>-0.89999999999999947</v>
      </c>
      <c r="CI330" s="21" t="str">
        <f t="shared" si="55"/>
        <v>N</v>
      </c>
      <c r="CJ330" s="10">
        <v>3</v>
      </c>
      <c r="CK330" s="5">
        <v>4</v>
      </c>
      <c r="CL330" s="10">
        <v>3</v>
      </c>
      <c r="CM330" s="5">
        <v>2</v>
      </c>
      <c r="CN330" s="10">
        <v>3</v>
      </c>
      <c r="CO330" s="5">
        <v>4</v>
      </c>
      <c r="CP330" s="10">
        <v>4</v>
      </c>
      <c r="CQ330" s="5">
        <v>4</v>
      </c>
      <c r="CR330" s="21">
        <v>3.25</v>
      </c>
      <c r="CS330" s="21">
        <v>3.5</v>
      </c>
      <c r="CT330" s="21">
        <f t="shared" si="56"/>
        <v>0.25</v>
      </c>
      <c r="CU330" s="21" t="str">
        <f t="shared" si="57"/>
        <v>Y</v>
      </c>
      <c r="CV330" s="10">
        <v>3</v>
      </c>
      <c r="CW330" s="5">
        <v>3</v>
      </c>
      <c r="CX330" s="10">
        <v>3</v>
      </c>
      <c r="CY330" s="5">
        <v>4</v>
      </c>
      <c r="CZ330" s="10">
        <v>3</v>
      </c>
      <c r="DA330" s="5">
        <v>2</v>
      </c>
      <c r="DB330" s="10">
        <v>2</v>
      </c>
      <c r="DC330" s="5">
        <v>3</v>
      </c>
      <c r="DD330" s="21">
        <v>2.75</v>
      </c>
      <c r="DE330" s="21">
        <v>2.75</v>
      </c>
      <c r="DF330" s="21">
        <f t="shared" si="58"/>
        <v>0</v>
      </c>
      <c r="DG330" s="21" t="str">
        <f t="shared" si="59"/>
        <v>N</v>
      </c>
      <c r="DH330">
        <v>517</v>
      </c>
      <c r="DI330" s="3">
        <v>44437.275000000001</v>
      </c>
    </row>
    <row r="331" spans="1:113" x14ac:dyDescent="0.35">
      <c r="A331" s="5" t="s">
        <v>1296</v>
      </c>
      <c r="B331" t="s">
        <v>342</v>
      </c>
      <c r="C331" t="s">
        <v>705</v>
      </c>
      <c r="D331" t="s">
        <v>63</v>
      </c>
      <c r="E331" s="6" t="s">
        <v>52</v>
      </c>
      <c r="F331" s="6" t="s">
        <v>77</v>
      </c>
      <c r="G331" s="6" t="s">
        <v>58</v>
      </c>
      <c r="H331" s="6" t="s">
        <v>59</v>
      </c>
      <c r="I331" s="6" t="s">
        <v>968</v>
      </c>
      <c r="J331" s="10">
        <v>3</v>
      </c>
      <c r="K331" s="5">
        <v>5</v>
      </c>
      <c r="L331" s="5">
        <v>5</v>
      </c>
      <c r="M331" s="5">
        <v>5</v>
      </c>
      <c r="N331" s="10">
        <v>5</v>
      </c>
      <c r="O331" s="5">
        <v>4</v>
      </c>
      <c r="P331" s="10">
        <v>5</v>
      </c>
      <c r="Q331" s="5">
        <v>4</v>
      </c>
      <c r="R331" s="10">
        <v>5</v>
      </c>
      <c r="S331" s="5">
        <v>5</v>
      </c>
      <c r="T331" s="10">
        <v>5</v>
      </c>
      <c r="U331" s="5">
        <v>4</v>
      </c>
      <c r="V331" s="10">
        <v>4</v>
      </c>
      <c r="W331" s="5">
        <v>4</v>
      </c>
      <c r="X331" s="10">
        <v>4</v>
      </c>
      <c r="Y331" s="5">
        <v>4</v>
      </c>
      <c r="Z331" s="10">
        <v>4</v>
      </c>
      <c r="AA331" s="5">
        <v>5</v>
      </c>
      <c r="AB331" s="10">
        <v>3</v>
      </c>
      <c r="AC331" s="5">
        <v>5</v>
      </c>
      <c r="AD331" s="10">
        <v>4</v>
      </c>
      <c r="AE331" s="5">
        <v>1</v>
      </c>
      <c r="AF331" s="10">
        <v>4</v>
      </c>
      <c r="AG331" s="5">
        <v>2</v>
      </c>
      <c r="AH331" s="10">
        <v>2</v>
      </c>
      <c r="AI331" s="5">
        <v>2</v>
      </c>
      <c r="AJ331" s="10">
        <v>5</v>
      </c>
      <c r="AK331" s="5">
        <v>5</v>
      </c>
      <c r="AL331" s="10">
        <v>4</v>
      </c>
      <c r="AM331" s="5">
        <v>5</v>
      </c>
      <c r="AN331" s="10">
        <v>5</v>
      </c>
      <c r="AO331" s="5">
        <v>4</v>
      </c>
      <c r="AP331" s="10">
        <v>5</v>
      </c>
      <c r="AQ331" s="5">
        <v>4</v>
      </c>
      <c r="AR331" s="10">
        <v>5</v>
      </c>
      <c r="AS331" s="5">
        <v>3</v>
      </c>
      <c r="AT331" s="21">
        <v>4.3125</v>
      </c>
      <c r="AU331" s="21">
        <v>3.8125</v>
      </c>
      <c r="AV331" s="21">
        <f t="shared" si="50"/>
        <v>-0.5</v>
      </c>
      <c r="AW331" s="21" t="str">
        <f t="shared" si="51"/>
        <v>N</v>
      </c>
      <c r="AX331" s="10">
        <v>4</v>
      </c>
      <c r="AY331" s="5">
        <v>4</v>
      </c>
      <c r="AZ331" s="10">
        <v>3</v>
      </c>
      <c r="BA331" s="5">
        <v>5</v>
      </c>
      <c r="BB331" s="10">
        <v>3</v>
      </c>
      <c r="BC331" s="5">
        <v>3</v>
      </c>
      <c r="BD331" s="10">
        <v>4</v>
      </c>
      <c r="BE331" s="5">
        <v>4</v>
      </c>
      <c r="BF331" s="10">
        <v>2</v>
      </c>
      <c r="BG331" s="5">
        <v>4</v>
      </c>
      <c r="BH331" s="21">
        <v>3.2</v>
      </c>
      <c r="BI331" s="21">
        <v>4</v>
      </c>
      <c r="BJ331" s="21">
        <f t="shared" si="52"/>
        <v>0.79999999999999982</v>
      </c>
      <c r="BK331" s="21" t="str">
        <f t="shared" si="53"/>
        <v>Y</v>
      </c>
      <c r="BL331" s="10">
        <v>3</v>
      </c>
      <c r="BM331" s="5">
        <v>4</v>
      </c>
      <c r="BN331" s="10">
        <v>5</v>
      </c>
      <c r="BO331" s="5">
        <v>5</v>
      </c>
      <c r="BP331" s="10">
        <v>2</v>
      </c>
      <c r="BQ331" s="5">
        <v>4</v>
      </c>
      <c r="BR331" s="10">
        <v>5</v>
      </c>
      <c r="BS331" s="5">
        <v>5</v>
      </c>
      <c r="BT331" s="10">
        <v>4</v>
      </c>
      <c r="BU331" s="5">
        <v>4</v>
      </c>
      <c r="BV331" s="10">
        <v>5</v>
      </c>
      <c r="BW331" s="5">
        <v>5</v>
      </c>
      <c r="BX331" s="10">
        <v>5</v>
      </c>
      <c r="BY331" s="5">
        <v>5</v>
      </c>
      <c r="BZ331" s="10">
        <v>4</v>
      </c>
      <c r="CA331" s="5">
        <v>3</v>
      </c>
      <c r="CB331" s="10">
        <v>4</v>
      </c>
      <c r="CC331" s="5">
        <v>4</v>
      </c>
      <c r="CD331" s="10">
        <v>3</v>
      </c>
      <c r="CE331" s="5">
        <v>2</v>
      </c>
      <c r="CF331" s="21">
        <v>4</v>
      </c>
      <c r="CG331" s="21">
        <v>4.2</v>
      </c>
      <c r="CH331" s="21">
        <f t="shared" si="54"/>
        <v>0.20000000000000018</v>
      </c>
      <c r="CI331" s="21" t="str">
        <f t="shared" si="55"/>
        <v>Y</v>
      </c>
      <c r="CJ331" s="10">
        <v>3</v>
      </c>
      <c r="CK331" s="5">
        <v>5</v>
      </c>
      <c r="CL331" s="10">
        <v>5</v>
      </c>
      <c r="CM331" s="5">
        <v>5</v>
      </c>
      <c r="CN331" s="10">
        <v>4</v>
      </c>
      <c r="CO331" s="5">
        <v>4</v>
      </c>
      <c r="CP331" s="10">
        <v>4</v>
      </c>
      <c r="CQ331" s="5">
        <v>4</v>
      </c>
      <c r="CR331" s="21">
        <v>4</v>
      </c>
      <c r="CS331" s="21">
        <v>4.5</v>
      </c>
      <c r="CT331" s="21">
        <f t="shared" si="56"/>
        <v>0.5</v>
      </c>
      <c r="CU331" s="21" t="str">
        <f t="shared" si="57"/>
        <v>Y</v>
      </c>
      <c r="CV331" s="10">
        <v>5</v>
      </c>
      <c r="CW331" s="5">
        <v>4</v>
      </c>
      <c r="CX331" s="10">
        <v>5</v>
      </c>
      <c r="CY331" s="5">
        <v>5</v>
      </c>
      <c r="CZ331" s="10">
        <v>3</v>
      </c>
      <c r="DA331" s="5">
        <v>5</v>
      </c>
      <c r="DB331" s="10">
        <v>2</v>
      </c>
      <c r="DC331" s="5">
        <v>2</v>
      </c>
      <c r="DD331" s="21">
        <v>3.75</v>
      </c>
      <c r="DE331" s="21">
        <v>4.25</v>
      </c>
      <c r="DF331" s="21">
        <f t="shared" si="58"/>
        <v>0.5</v>
      </c>
      <c r="DG331" s="21" t="str">
        <f t="shared" si="59"/>
        <v>Y</v>
      </c>
      <c r="DH331">
        <v>447</v>
      </c>
      <c r="DI331" s="3">
        <v>44437.081944444442</v>
      </c>
    </row>
    <row r="332" spans="1:113" x14ac:dyDescent="0.35">
      <c r="A332" s="5" t="s">
        <v>1297</v>
      </c>
      <c r="B332" t="s">
        <v>342</v>
      </c>
      <c r="C332" t="s">
        <v>705</v>
      </c>
      <c r="D332" t="s">
        <v>63</v>
      </c>
      <c r="E332" s="6" t="s">
        <v>58</v>
      </c>
      <c r="F332" s="6" t="s">
        <v>73</v>
      </c>
      <c r="G332" s="6" t="s">
        <v>58</v>
      </c>
      <c r="H332" s="6" t="s">
        <v>59</v>
      </c>
      <c r="I332" s="6" t="s">
        <v>968</v>
      </c>
      <c r="J332" s="10">
        <v>8</v>
      </c>
      <c r="K332" s="5">
        <v>4</v>
      </c>
      <c r="L332" s="5">
        <v>4</v>
      </c>
      <c r="M332" s="5">
        <v>4</v>
      </c>
      <c r="N332" s="10">
        <v>3</v>
      </c>
      <c r="O332" s="5">
        <v>3</v>
      </c>
      <c r="P332" s="10">
        <v>3</v>
      </c>
      <c r="Q332" s="5">
        <v>3</v>
      </c>
      <c r="R332" s="10">
        <v>3</v>
      </c>
      <c r="S332" s="5">
        <v>3</v>
      </c>
      <c r="T332" s="10">
        <v>3</v>
      </c>
      <c r="U332" s="5">
        <v>3</v>
      </c>
      <c r="V332" s="10">
        <v>3</v>
      </c>
      <c r="W332" s="5">
        <v>3</v>
      </c>
      <c r="X332" s="10">
        <v>3</v>
      </c>
      <c r="Y332" s="5">
        <v>3</v>
      </c>
      <c r="Z332" s="10">
        <v>3</v>
      </c>
      <c r="AA332" s="5">
        <v>3</v>
      </c>
      <c r="AB332" s="10">
        <v>3</v>
      </c>
      <c r="AC332" s="5">
        <v>3</v>
      </c>
      <c r="AD332" s="10">
        <v>3</v>
      </c>
      <c r="AE332" s="5">
        <v>3</v>
      </c>
      <c r="AF332" s="10">
        <v>3</v>
      </c>
      <c r="AG332" s="5">
        <v>3</v>
      </c>
      <c r="AH332" s="10">
        <v>3</v>
      </c>
      <c r="AI332" s="5">
        <v>3</v>
      </c>
      <c r="AJ332" s="10">
        <v>3</v>
      </c>
      <c r="AK332" s="5">
        <v>3</v>
      </c>
      <c r="AL332" s="10">
        <v>3</v>
      </c>
      <c r="AM332" s="5">
        <v>3</v>
      </c>
      <c r="AN332" s="10">
        <v>3</v>
      </c>
      <c r="AO332" s="5">
        <v>3</v>
      </c>
      <c r="AP332" s="10">
        <v>3</v>
      </c>
      <c r="AQ332" s="5">
        <v>3</v>
      </c>
      <c r="AR332" s="10">
        <v>3</v>
      </c>
      <c r="AS332" s="5">
        <v>3</v>
      </c>
      <c r="AT332" s="21">
        <v>3</v>
      </c>
      <c r="AU332" s="21">
        <v>3</v>
      </c>
      <c r="AV332" s="21">
        <f t="shared" si="50"/>
        <v>0</v>
      </c>
      <c r="AW332" s="21" t="str">
        <f t="shared" si="51"/>
        <v>N</v>
      </c>
      <c r="AX332" s="10">
        <v>3</v>
      </c>
      <c r="AY332" s="5">
        <v>3</v>
      </c>
      <c r="AZ332" s="10">
        <v>3</v>
      </c>
      <c r="BA332" s="5">
        <v>3</v>
      </c>
      <c r="BB332" s="10">
        <v>3</v>
      </c>
      <c r="BC332" s="5">
        <v>3</v>
      </c>
      <c r="BD332" s="10">
        <v>3</v>
      </c>
      <c r="BE332" s="5">
        <v>3</v>
      </c>
      <c r="BF332" s="10">
        <v>3</v>
      </c>
      <c r="BG332" s="5">
        <v>3</v>
      </c>
      <c r="BH332" s="21">
        <v>3</v>
      </c>
      <c r="BI332" s="21">
        <v>3</v>
      </c>
      <c r="BJ332" s="21">
        <f t="shared" si="52"/>
        <v>0</v>
      </c>
      <c r="BK332" s="21" t="str">
        <f t="shared" si="53"/>
        <v>N</v>
      </c>
      <c r="BL332" s="10">
        <v>3</v>
      </c>
      <c r="BM332" s="5">
        <v>3</v>
      </c>
      <c r="BN332" s="10">
        <v>3</v>
      </c>
      <c r="BO332" s="5">
        <v>3</v>
      </c>
      <c r="BP332" s="10">
        <v>3</v>
      </c>
      <c r="BQ332" s="5">
        <v>3</v>
      </c>
      <c r="BR332" s="10">
        <v>3</v>
      </c>
      <c r="BS332" s="5">
        <v>3</v>
      </c>
      <c r="BT332" s="10">
        <v>3</v>
      </c>
      <c r="BU332" s="5">
        <v>3</v>
      </c>
      <c r="BV332" s="10">
        <v>3</v>
      </c>
      <c r="BW332" s="5">
        <v>3</v>
      </c>
      <c r="BX332" s="10">
        <v>3</v>
      </c>
      <c r="BY332" s="5">
        <v>3</v>
      </c>
      <c r="BZ332" s="10">
        <v>3</v>
      </c>
      <c r="CA332" s="5">
        <v>3</v>
      </c>
      <c r="CB332" s="10">
        <v>3</v>
      </c>
      <c r="CC332" s="5">
        <v>3</v>
      </c>
      <c r="CD332" s="10">
        <v>3</v>
      </c>
      <c r="CE332" s="5">
        <v>3</v>
      </c>
      <c r="CF332" s="21">
        <v>3</v>
      </c>
      <c r="CG332" s="21">
        <v>3</v>
      </c>
      <c r="CH332" s="21">
        <f t="shared" si="54"/>
        <v>0</v>
      </c>
      <c r="CI332" s="21" t="str">
        <f t="shared" si="55"/>
        <v>N</v>
      </c>
      <c r="CJ332" s="10">
        <v>3</v>
      </c>
      <c r="CK332" s="5">
        <v>3</v>
      </c>
      <c r="CL332" s="10">
        <v>3</v>
      </c>
      <c r="CM332" s="5">
        <v>3</v>
      </c>
      <c r="CN332" s="10">
        <v>3</v>
      </c>
      <c r="CO332" s="5">
        <v>3</v>
      </c>
      <c r="CP332" s="10">
        <v>3</v>
      </c>
      <c r="CQ332" s="5">
        <v>3</v>
      </c>
      <c r="CR332" s="21">
        <v>3</v>
      </c>
      <c r="CS332" s="21">
        <v>3</v>
      </c>
      <c r="CT332" s="21">
        <f t="shared" si="56"/>
        <v>0</v>
      </c>
      <c r="CU332" s="21" t="str">
        <f t="shared" si="57"/>
        <v>N</v>
      </c>
      <c r="CV332" s="10">
        <v>3</v>
      </c>
      <c r="CW332" s="5">
        <v>3</v>
      </c>
      <c r="CX332" s="10">
        <v>3</v>
      </c>
      <c r="CY332" s="5">
        <v>3</v>
      </c>
      <c r="CZ332" s="10">
        <v>3</v>
      </c>
      <c r="DA332" s="5">
        <v>3</v>
      </c>
      <c r="DB332" s="10">
        <v>3</v>
      </c>
      <c r="DC332" s="5">
        <v>3</v>
      </c>
      <c r="DD332" s="21">
        <v>3</v>
      </c>
      <c r="DE332" s="21">
        <v>3</v>
      </c>
      <c r="DF332" s="21">
        <f t="shared" si="58"/>
        <v>0</v>
      </c>
      <c r="DG332" s="21" t="str">
        <f t="shared" si="59"/>
        <v>N</v>
      </c>
      <c r="DH332">
        <v>438</v>
      </c>
      <c r="DI332" s="3">
        <v>44436.767361111109</v>
      </c>
    </row>
    <row r="333" spans="1:113" x14ac:dyDescent="0.35">
      <c r="A333" s="5" t="s">
        <v>1298</v>
      </c>
      <c r="B333" t="s">
        <v>342</v>
      </c>
      <c r="C333" t="s">
        <v>705</v>
      </c>
      <c r="D333" t="s">
        <v>63</v>
      </c>
      <c r="E333" s="6" t="s">
        <v>58</v>
      </c>
      <c r="F333" s="6" t="s">
        <v>73</v>
      </c>
      <c r="G333" s="6" t="s">
        <v>58</v>
      </c>
      <c r="H333" s="6" t="s">
        <v>59</v>
      </c>
      <c r="I333" s="6" t="s">
        <v>968</v>
      </c>
      <c r="J333" s="10">
        <v>4</v>
      </c>
      <c r="K333" s="5">
        <v>5</v>
      </c>
      <c r="L333" s="5">
        <v>5</v>
      </c>
      <c r="M333" s="5">
        <v>5</v>
      </c>
      <c r="N333" s="10">
        <v>5</v>
      </c>
      <c r="O333" s="5">
        <v>5</v>
      </c>
      <c r="P333" s="10">
        <v>4</v>
      </c>
      <c r="Q333" s="5">
        <v>5</v>
      </c>
      <c r="R333" s="10">
        <v>5</v>
      </c>
      <c r="S333" s="5">
        <v>5</v>
      </c>
      <c r="T333" s="10">
        <v>3</v>
      </c>
      <c r="U333" s="5">
        <v>3</v>
      </c>
      <c r="V333" s="10">
        <v>5</v>
      </c>
      <c r="W333" s="5">
        <v>5</v>
      </c>
      <c r="X333" s="10">
        <v>4</v>
      </c>
      <c r="Y333" s="5">
        <v>5</v>
      </c>
      <c r="Z333" s="10">
        <v>5</v>
      </c>
      <c r="AA333" s="5">
        <v>5</v>
      </c>
      <c r="AB333" s="10">
        <v>3</v>
      </c>
      <c r="AC333" s="5">
        <v>2</v>
      </c>
      <c r="AD333" s="10">
        <v>3</v>
      </c>
      <c r="AE333" s="5">
        <v>4</v>
      </c>
      <c r="AF333" s="10">
        <v>3</v>
      </c>
      <c r="AG333" s="5">
        <v>5</v>
      </c>
      <c r="AH333" s="10">
        <v>4</v>
      </c>
      <c r="AI333" s="5">
        <v>5</v>
      </c>
      <c r="AJ333" s="10">
        <v>5</v>
      </c>
      <c r="AK333" s="5">
        <v>5</v>
      </c>
      <c r="AL333" s="10">
        <v>4</v>
      </c>
      <c r="AM333" s="5">
        <v>5</v>
      </c>
      <c r="AN333" s="10">
        <v>5</v>
      </c>
      <c r="AO333" s="5">
        <v>5</v>
      </c>
      <c r="AP333" s="10">
        <v>4</v>
      </c>
      <c r="AQ333" s="5">
        <v>5</v>
      </c>
      <c r="AR333" s="10">
        <v>3</v>
      </c>
      <c r="AS333" s="5">
        <v>5</v>
      </c>
      <c r="AT333" s="21">
        <v>4.0625</v>
      </c>
      <c r="AU333" s="21">
        <v>4.625</v>
      </c>
      <c r="AV333" s="21">
        <f t="shared" si="50"/>
        <v>0.5625</v>
      </c>
      <c r="AW333" s="21" t="str">
        <f t="shared" si="51"/>
        <v>Y</v>
      </c>
      <c r="AX333" s="10">
        <v>5</v>
      </c>
      <c r="AY333" s="5">
        <v>5</v>
      </c>
      <c r="AZ333" s="10">
        <v>3</v>
      </c>
      <c r="BA333" s="5">
        <v>4</v>
      </c>
      <c r="BB333" s="10">
        <v>2</v>
      </c>
      <c r="BC333" s="5">
        <v>4</v>
      </c>
      <c r="BD333" s="10">
        <v>4</v>
      </c>
      <c r="BE333" s="5">
        <v>2</v>
      </c>
      <c r="BF333" s="10">
        <v>3</v>
      </c>
      <c r="BG333" s="5">
        <v>3</v>
      </c>
      <c r="BH333" s="21">
        <v>3.4</v>
      </c>
      <c r="BI333" s="21">
        <v>3.6</v>
      </c>
      <c r="BJ333" s="21">
        <f t="shared" si="52"/>
        <v>0.20000000000000018</v>
      </c>
      <c r="BK333" s="21" t="str">
        <f t="shared" si="53"/>
        <v>Y</v>
      </c>
      <c r="BL333" s="10">
        <v>5</v>
      </c>
      <c r="BM333" s="5">
        <v>4</v>
      </c>
      <c r="BN333" s="10">
        <v>4</v>
      </c>
      <c r="BO333" s="5">
        <v>3</v>
      </c>
      <c r="BP333" s="10">
        <v>3</v>
      </c>
      <c r="BQ333" s="5">
        <v>4</v>
      </c>
      <c r="BR333" s="10">
        <v>5</v>
      </c>
      <c r="BS333" s="5">
        <v>5</v>
      </c>
      <c r="BT333" s="10">
        <v>4</v>
      </c>
      <c r="BU333" s="5">
        <v>5</v>
      </c>
      <c r="BV333" s="10">
        <v>4</v>
      </c>
      <c r="BW333" s="5">
        <v>5</v>
      </c>
      <c r="BX333" s="10">
        <v>3</v>
      </c>
      <c r="BY333" s="5">
        <v>5</v>
      </c>
      <c r="BZ333" s="10">
        <v>4</v>
      </c>
      <c r="CA333" s="5">
        <v>5</v>
      </c>
      <c r="CB333" s="10">
        <v>3</v>
      </c>
      <c r="CC333" s="5">
        <v>5</v>
      </c>
      <c r="CD333" s="10">
        <v>2</v>
      </c>
      <c r="CE333" s="5">
        <v>3</v>
      </c>
      <c r="CF333" s="21">
        <v>3.7</v>
      </c>
      <c r="CG333" s="21">
        <v>4.3</v>
      </c>
      <c r="CH333" s="21">
        <f t="shared" si="54"/>
        <v>0.59999999999999964</v>
      </c>
      <c r="CI333" s="21" t="str">
        <f t="shared" si="55"/>
        <v>Y</v>
      </c>
      <c r="CJ333" s="10">
        <v>3</v>
      </c>
      <c r="CK333" s="5">
        <v>5</v>
      </c>
      <c r="CL333" s="10">
        <v>4</v>
      </c>
      <c r="CM333" s="5">
        <v>4</v>
      </c>
      <c r="CN333" s="10">
        <v>4</v>
      </c>
      <c r="CO333" s="5">
        <v>4</v>
      </c>
      <c r="CP333" s="10">
        <v>4</v>
      </c>
      <c r="CQ333" s="5">
        <v>5</v>
      </c>
      <c r="CR333" s="21">
        <v>3.75</v>
      </c>
      <c r="CS333" s="21">
        <v>4.5</v>
      </c>
      <c r="CT333" s="21">
        <f t="shared" si="56"/>
        <v>0.75</v>
      </c>
      <c r="CU333" s="21" t="str">
        <f t="shared" si="57"/>
        <v>Y</v>
      </c>
      <c r="CV333" s="10">
        <v>5</v>
      </c>
      <c r="CW333" s="5">
        <v>5</v>
      </c>
      <c r="CX333" s="10">
        <v>3</v>
      </c>
      <c r="CY333" s="5">
        <v>5</v>
      </c>
      <c r="CZ333" s="10">
        <v>3</v>
      </c>
      <c r="DA333" s="5">
        <v>3</v>
      </c>
      <c r="DB333" s="10">
        <v>2</v>
      </c>
      <c r="DC333" s="5">
        <v>3</v>
      </c>
      <c r="DD333" s="21">
        <v>3.25</v>
      </c>
      <c r="DE333" s="21">
        <v>4</v>
      </c>
      <c r="DF333" s="21">
        <f t="shared" si="58"/>
        <v>0.75</v>
      </c>
      <c r="DG333" s="21" t="str">
        <f t="shared" si="59"/>
        <v>Y</v>
      </c>
      <c r="DH333">
        <v>640</v>
      </c>
      <c r="DI333" s="3">
        <v>44437.399305555555</v>
      </c>
    </row>
    <row r="334" spans="1:113" x14ac:dyDescent="0.35">
      <c r="A334" s="5" t="s">
        <v>1299</v>
      </c>
      <c r="B334" t="s">
        <v>342</v>
      </c>
      <c r="C334" t="s">
        <v>705</v>
      </c>
      <c r="D334" t="s">
        <v>63</v>
      </c>
      <c r="E334" s="6" t="s">
        <v>58</v>
      </c>
      <c r="F334" s="6" t="s">
        <v>73</v>
      </c>
      <c r="G334" s="6" t="s">
        <v>58</v>
      </c>
      <c r="H334" s="6" t="s">
        <v>59</v>
      </c>
      <c r="I334" s="6" t="s">
        <v>968</v>
      </c>
      <c r="J334" s="10">
        <v>6</v>
      </c>
      <c r="K334" s="5">
        <v>5</v>
      </c>
      <c r="L334" s="5">
        <v>5</v>
      </c>
      <c r="M334" s="5">
        <v>5</v>
      </c>
      <c r="N334" s="10">
        <v>4</v>
      </c>
      <c r="O334" s="5">
        <v>5</v>
      </c>
      <c r="P334" s="10">
        <v>4</v>
      </c>
      <c r="Q334" s="5">
        <v>5</v>
      </c>
      <c r="R334" s="10">
        <v>3</v>
      </c>
      <c r="S334" s="5">
        <v>5</v>
      </c>
      <c r="T334" s="10">
        <v>3</v>
      </c>
      <c r="U334" s="5">
        <v>4</v>
      </c>
      <c r="V334" s="10">
        <v>2</v>
      </c>
      <c r="W334" s="5">
        <v>1</v>
      </c>
      <c r="X334" s="10">
        <v>3</v>
      </c>
      <c r="Y334" s="5">
        <v>4</v>
      </c>
      <c r="Z334" s="10">
        <v>4</v>
      </c>
      <c r="AA334" s="5">
        <v>5</v>
      </c>
      <c r="AB334" s="10">
        <v>4</v>
      </c>
      <c r="AC334" s="5">
        <v>4</v>
      </c>
      <c r="AD334" s="10">
        <v>3</v>
      </c>
      <c r="AE334" s="5">
        <v>3</v>
      </c>
      <c r="AF334" s="10">
        <v>2</v>
      </c>
      <c r="AG334" s="5">
        <v>4</v>
      </c>
      <c r="AH334" s="10">
        <v>2</v>
      </c>
      <c r="AI334" s="5">
        <v>3</v>
      </c>
      <c r="AJ334" s="10">
        <v>5</v>
      </c>
      <c r="AK334" s="5">
        <v>5</v>
      </c>
      <c r="AL334" s="10">
        <v>3</v>
      </c>
      <c r="AM334" s="5">
        <v>5</v>
      </c>
      <c r="AN334" s="10">
        <v>5</v>
      </c>
      <c r="AO334" s="5">
        <v>5</v>
      </c>
      <c r="AP334" s="10">
        <v>4</v>
      </c>
      <c r="AQ334" s="5">
        <v>5</v>
      </c>
      <c r="AR334" s="10">
        <v>4</v>
      </c>
      <c r="AS334" s="5">
        <v>5</v>
      </c>
      <c r="AT334" s="21">
        <v>3.4375</v>
      </c>
      <c r="AU334" s="21">
        <v>4.25</v>
      </c>
      <c r="AV334" s="21">
        <f t="shared" si="50"/>
        <v>0.8125</v>
      </c>
      <c r="AW334" s="21" t="str">
        <f t="shared" si="51"/>
        <v>Y</v>
      </c>
      <c r="AX334" s="10">
        <v>4</v>
      </c>
      <c r="AY334" s="5">
        <v>4</v>
      </c>
      <c r="AZ334" s="10">
        <v>4</v>
      </c>
      <c r="BA334" s="5">
        <v>3</v>
      </c>
      <c r="BB334" s="10">
        <v>4</v>
      </c>
      <c r="BC334" s="5">
        <v>3</v>
      </c>
      <c r="BD334" s="10">
        <v>3</v>
      </c>
      <c r="BE334" s="5">
        <v>2</v>
      </c>
      <c r="BF334" s="10">
        <v>4</v>
      </c>
      <c r="BG334" s="5">
        <v>5</v>
      </c>
      <c r="BH334" s="21">
        <v>3.8</v>
      </c>
      <c r="BI334" s="21">
        <v>3.4</v>
      </c>
      <c r="BJ334" s="21">
        <f t="shared" si="52"/>
        <v>-0.39999999999999991</v>
      </c>
      <c r="BK334" s="21" t="str">
        <f t="shared" si="53"/>
        <v>N</v>
      </c>
      <c r="BL334" s="10">
        <v>3</v>
      </c>
      <c r="BM334" s="5">
        <v>5</v>
      </c>
      <c r="BN334" s="10">
        <v>5</v>
      </c>
      <c r="BO334" s="5">
        <v>4</v>
      </c>
      <c r="BP334" s="10">
        <v>5</v>
      </c>
      <c r="BQ334" s="5">
        <v>5</v>
      </c>
      <c r="BR334" s="10">
        <v>5</v>
      </c>
      <c r="BS334" s="5">
        <v>4</v>
      </c>
      <c r="BT334" s="10">
        <v>5</v>
      </c>
      <c r="BU334" s="5">
        <v>5</v>
      </c>
      <c r="BV334" s="10">
        <v>5</v>
      </c>
      <c r="BW334" s="5">
        <v>5</v>
      </c>
      <c r="BX334" s="10">
        <v>5</v>
      </c>
      <c r="BY334" s="5">
        <v>5</v>
      </c>
      <c r="BZ334" s="10">
        <v>4</v>
      </c>
      <c r="CA334" s="5">
        <v>5</v>
      </c>
      <c r="CB334" s="10">
        <v>5</v>
      </c>
      <c r="CC334" s="5">
        <v>5</v>
      </c>
      <c r="CD334" s="10">
        <v>3</v>
      </c>
      <c r="CE334" s="5">
        <v>5</v>
      </c>
      <c r="CF334" s="21">
        <v>4.5</v>
      </c>
      <c r="CG334" s="21">
        <v>4.5999999999999996</v>
      </c>
      <c r="CH334" s="21">
        <f t="shared" si="54"/>
        <v>9.9999999999999645E-2</v>
      </c>
      <c r="CI334" s="21" t="str">
        <f t="shared" si="55"/>
        <v>Y</v>
      </c>
      <c r="CJ334" s="10">
        <v>3</v>
      </c>
      <c r="CK334" s="5">
        <v>5</v>
      </c>
      <c r="CL334" s="10">
        <v>3</v>
      </c>
      <c r="CM334" s="5">
        <v>5</v>
      </c>
      <c r="CN334" s="10">
        <v>3</v>
      </c>
      <c r="CO334" s="5">
        <v>5</v>
      </c>
      <c r="CP334" s="10">
        <v>4</v>
      </c>
      <c r="CQ334" s="5">
        <v>5</v>
      </c>
      <c r="CR334" s="21">
        <v>3.25</v>
      </c>
      <c r="CS334" s="21">
        <v>5</v>
      </c>
      <c r="CT334" s="21">
        <f t="shared" si="56"/>
        <v>1.75</v>
      </c>
      <c r="CU334" s="21" t="str">
        <f t="shared" si="57"/>
        <v>Y</v>
      </c>
      <c r="CV334" s="10">
        <v>3</v>
      </c>
      <c r="CW334" s="5">
        <v>3</v>
      </c>
      <c r="CX334" s="10">
        <v>5</v>
      </c>
      <c r="CY334" s="5">
        <v>5</v>
      </c>
      <c r="CZ334" s="10">
        <v>4</v>
      </c>
      <c r="DA334" s="5">
        <v>4</v>
      </c>
      <c r="DB334" s="10">
        <v>3</v>
      </c>
      <c r="DC334" s="5">
        <v>3</v>
      </c>
      <c r="DD334" s="21">
        <v>3.75</v>
      </c>
      <c r="DE334" s="21">
        <v>4</v>
      </c>
      <c r="DF334" s="21">
        <f t="shared" si="58"/>
        <v>0.25</v>
      </c>
      <c r="DG334" s="21" t="str">
        <f t="shared" si="59"/>
        <v>Y</v>
      </c>
      <c r="DH334">
        <v>638</v>
      </c>
      <c r="DI334" s="3">
        <v>44437.395833333336</v>
      </c>
    </row>
    <row r="335" spans="1:113" x14ac:dyDescent="0.35">
      <c r="A335" s="5" t="s">
        <v>1300</v>
      </c>
      <c r="B335" t="s">
        <v>342</v>
      </c>
      <c r="C335" t="s">
        <v>705</v>
      </c>
      <c r="D335" t="s">
        <v>63</v>
      </c>
      <c r="E335" s="6" t="s">
        <v>52</v>
      </c>
      <c r="F335" s="6" t="s">
        <v>77</v>
      </c>
      <c r="G335" s="6" t="s">
        <v>58</v>
      </c>
      <c r="H335" s="6" t="s">
        <v>59</v>
      </c>
      <c r="I335" s="6" t="s">
        <v>968</v>
      </c>
      <c r="J335" s="10">
        <v>6</v>
      </c>
      <c r="K335" s="5">
        <v>5</v>
      </c>
      <c r="L335" s="5">
        <v>5</v>
      </c>
      <c r="M335" s="5">
        <v>5</v>
      </c>
      <c r="N335" s="10">
        <v>4</v>
      </c>
      <c r="O335" s="5">
        <v>4</v>
      </c>
      <c r="P335" s="10">
        <v>5</v>
      </c>
      <c r="Q335" s="5">
        <v>5</v>
      </c>
      <c r="R335" s="10">
        <v>5</v>
      </c>
      <c r="S335" s="5">
        <v>5</v>
      </c>
      <c r="T335" s="10">
        <v>3</v>
      </c>
      <c r="U335" s="5">
        <v>4</v>
      </c>
      <c r="V335" s="10">
        <v>5</v>
      </c>
      <c r="W335" s="5">
        <v>5</v>
      </c>
      <c r="X335" s="10">
        <v>4</v>
      </c>
      <c r="Y335" s="5">
        <v>4</v>
      </c>
      <c r="Z335" s="10">
        <v>5</v>
      </c>
      <c r="AA335" s="5">
        <v>5</v>
      </c>
      <c r="AB335" s="10">
        <v>3</v>
      </c>
      <c r="AC335" s="5">
        <v>3</v>
      </c>
      <c r="AD335" s="10">
        <v>4</v>
      </c>
      <c r="AE335" s="5">
        <v>4</v>
      </c>
      <c r="AF335" s="10">
        <v>3</v>
      </c>
      <c r="AG335" s="5">
        <v>3</v>
      </c>
      <c r="AH335" s="10">
        <v>2</v>
      </c>
      <c r="AI335" s="5">
        <v>4</v>
      </c>
      <c r="AJ335" s="10">
        <v>5</v>
      </c>
      <c r="AK335" s="5">
        <v>5</v>
      </c>
      <c r="AL335" s="10">
        <v>3</v>
      </c>
      <c r="AM335" s="5">
        <v>4</v>
      </c>
      <c r="AN335" s="10">
        <v>4</v>
      </c>
      <c r="AO335" s="5">
        <v>4</v>
      </c>
      <c r="AP335" s="10">
        <v>5</v>
      </c>
      <c r="AQ335" s="5">
        <v>4</v>
      </c>
      <c r="AR335" s="10">
        <v>3</v>
      </c>
      <c r="AS335" s="5">
        <v>4</v>
      </c>
      <c r="AT335" s="21">
        <v>3.9375</v>
      </c>
      <c r="AU335" s="21">
        <v>4.1875</v>
      </c>
      <c r="AV335" s="21">
        <f t="shared" si="50"/>
        <v>0.25</v>
      </c>
      <c r="AW335" s="21" t="str">
        <f t="shared" si="51"/>
        <v>Y</v>
      </c>
      <c r="AX335" s="10">
        <v>3</v>
      </c>
      <c r="AY335" s="5">
        <v>3</v>
      </c>
      <c r="AZ335" s="10">
        <v>2</v>
      </c>
      <c r="BA335" s="5">
        <v>3</v>
      </c>
      <c r="BB335" s="10">
        <v>3</v>
      </c>
      <c r="BC335" s="5">
        <v>3</v>
      </c>
      <c r="BD335" s="10">
        <v>2</v>
      </c>
      <c r="BE335" s="5">
        <v>2</v>
      </c>
      <c r="BF335" s="10">
        <v>5</v>
      </c>
      <c r="BG335" s="5">
        <v>5</v>
      </c>
      <c r="BH335" s="21">
        <v>3</v>
      </c>
      <c r="BI335" s="21">
        <v>3.2</v>
      </c>
      <c r="BJ335" s="21">
        <f t="shared" si="52"/>
        <v>0.20000000000000018</v>
      </c>
      <c r="BK335" s="21" t="str">
        <f t="shared" si="53"/>
        <v>Y</v>
      </c>
      <c r="BL335" s="10">
        <v>5</v>
      </c>
      <c r="BM335" s="5">
        <v>5</v>
      </c>
      <c r="BN335" s="10">
        <v>4</v>
      </c>
      <c r="BO335" s="5">
        <v>4</v>
      </c>
      <c r="BP335" s="10">
        <v>5</v>
      </c>
      <c r="BQ335" s="5">
        <v>5</v>
      </c>
      <c r="BR335" s="10">
        <v>3</v>
      </c>
      <c r="BS335" s="5">
        <v>3</v>
      </c>
      <c r="BT335" s="10">
        <v>4</v>
      </c>
      <c r="BU335" s="5">
        <v>4</v>
      </c>
      <c r="BV335" s="10">
        <v>5</v>
      </c>
      <c r="BW335" s="5">
        <v>5</v>
      </c>
      <c r="BX335" s="10">
        <v>5</v>
      </c>
      <c r="BY335" s="5">
        <v>5</v>
      </c>
      <c r="BZ335" s="10">
        <v>4</v>
      </c>
      <c r="CA335" s="5">
        <v>5</v>
      </c>
      <c r="CB335" s="10">
        <v>4</v>
      </c>
      <c r="CC335" s="5">
        <v>5</v>
      </c>
      <c r="CD335" s="10">
        <v>3</v>
      </c>
      <c r="CE335" s="5">
        <v>3</v>
      </c>
      <c r="CF335" s="21">
        <v>4.2</v>
      </c>
      <c r="CG335" s="21">
        <v>4.4000000000000004</v>
      </c>
      <c r="CH335" s="21">
        <f t="shared" si="54"/>
        <v>0.20000000000000018</v>
      </c>
      <c r="CI335" s="21" t="str">
        <f t="shared" si="55"/>
        <v>Y</v>
      </c>
      <c r="CJ335" s="10">
        <v>3</v>
      </c>
      <c r="CK335" s="5">
        <v>5</v>
      </c>
      <c r="CL335" s="10">
        <v>4</v>
      </c>
      <c r="CM335" s="5">
        <v>4</v>
      </c>
      <c r="CN335" s="10">
        <v>4</v>
      </c>
      <c r="CO335" s="5">
        <v>4</v>
      </c>
      <c r="CP335" s="10">
        <v>4</v>
      </c>
      <c r="CQ335" s="5">
        <v>4</v>
      </c>
      <c r="CR335" s="21">
        <v>3.75</v>
      </c>
      <c r="CS335" s="21">
        <v>4.25</v>
      </c>
      <c r="CT335" s="21">
        <f t="shared" si="56"/>
        <v>0.5</v>
      </c>
      <c r="CU335" s="21" t="str">
        <f t="shared" si="57"/>
        <v>Y</v>
      </c>
      <c r="CV335" s="10">
        <v>3</v>
      </c>
      <c r="CW335" s="5">
        <v>3</v>
      </c>
      <c r="CX335" s="10">
        <v>3</v>
      </c>
      <c r="CY335" s="5">
        <v>3</v>
      </c>
      <c r="CZ335" s="10">
        <v>4</v>
      </c>
      <c r="DA335" s="5">
        <v>4</v>
      </c>
      <c r="DB335" s="10">
        <v>5</v>
      </c>
      <c r="DC335" s="5">
        <v>4</v>
      </c>
      <c r="DD335" s="21">
        <v>3.75</v>
      </c>
      <c r="DE335" s="21">
        <v>3.25</v>
      </c>
      <c r="DF335" s="21">
        <f t="shared" si="58"/>
        <v>-0.5</v>
      </c>
      <c r="DG335" s="21" t="str">
        <f t="shared" si="59"/>
        <v>N</v>
      </c>
      <c r="DH335">
        <v>633</v>
      </c>
      <c r="DI335" s="3">
        <v>44437.390972222223</v>
      </c>
    </row>
    <row r="336" spans="1:113" x14ac:dyDescent="0.35">
      <c r="A336" s="5" t="s">
        <v>1301</v>
      </c>
      <c r="B336" t="s">
        <v>391</v>
      </c>
      <c r="C336" t="s">
        <v>705</v>
      </c>
      <c r="D336" t="s">
        <v>63</v>
      </c>
      <c r="E336" s="6" t="s">
        <v>58</v>
      </c>
      <c r="F336" s="6" t="s">
        <v>73</v>
      </c>
      <c r="G336" s="6" t="s">
        <v>58</v>
      </c>
      <c r="H336" s="6" t="s">
        <v>59</v>
      </c>
      <c r="I336" s="6" t="s">
        <v>968</v>
      </c>
      <c r="J336" s="10">
        <v>7</v>
      </c>
      <c r="K336" s="5">
        <v>3</v>
      </c>
      <c r="L336" s="5">
        <v>3</v>
      </c>
      <c r="M336" s="5">
        <v>3</v>
      </c>
      <c r="N336" s="10">
        <v>2</v>
      </c>
      <c r="O336" s="5">
        <v>4</v>
      </c>
      <c r="P336" s="10">
        <v>5</v>
      </c>
      <c r="Q336" s="5">
        <v>5</v>
      </c>
      <c r="R336" s="10">
        <v>2</v>
      </c>
      <c r="S336" s="5">
        <v>2</v>
      </c>
      <c r="T336" s="10">
        <v>3</v>
      </c>
      <c r="U336" s="5">
        <v>3</v>
      </c>
      <c r="V336" s="10">
        <v>5</v>
      </c>
      <c r="W336" s="5">
        <v>5</v>
      </c>
      <c r="X336" s="10">
        <v>3</v>
      </c>
      <c r="Y336" s="5">
        <v>4</v>
      </c>
      <c r="Z336" s="10">
        <v>5</v>
      </c>
      <c r="AA336" s="5">
        <v>5</v>
      </c>
      <c r="AB336" s="10">
        <v>4</v>
      </c>
      <c r="AC336" s="5">
        <v>5</v>
      </c>
      <c r="AD336" s="10">
        <v>3</v>
      </c>
      <c r="AE336" s="5">
        <v>4</v>
      </c>
      <c r="AF336" s="10">
        <v>4</v>
      </c>
      <c r="AG336" s="5">
        <v>5</v>
      </c>
      <c r="AH336" s="10">
        <v>2</v>
      </c>
      <c r="AI336" s="5">
        <v>4</v>
      </c>
      <c r="AJ336" s="10">
        <v>4</v>
      </c>
      <c r="AK336" s="5">
        <v>5</v>
      </c>
      <c r="AL336" s="10">
        <v>5</v>
      </c>
      <c r="AM336" s="5">
        <v>5</v>
      </c>
      <c r="AN336" s="10">
        <v>5</v>
      </c>
      <c r="AO336" s="5">
        <v>5</v>
      </c>
      <c r="AP336" s="10">
        <v>5</v>
      </c>
      <c r="AQ336" s="5">
        <v>5</v>
      </c>
      <c r="AR336" s="10">
        <v>5</v>
      </c>
      <c r="AS336" s="5">
        <v>5</v>
      </c>
      <c r="AT336" s="21">
        <v>3.875</v>
      </c>
      <c r="AU336" s="21">
        <v>4.4375</v>
      </c>
      <c r="AV336" s="21">
        <f t="shared" si="50"/>
        <v>0.5625</v>
      </c>
      <c r="AW336" s="21" t="str">
        <f t="shared" si="51"/>
        <v>Y</v>
      </c>
      <c r="AX336" s="10">
        <v>2</v>
      </c>
      <c r="AY336" s="5">
        <v>3</v>
      </c>
      <c r="AZ336" s="10">
        <v>4</v>
      </c>
      <c r="BA336" s="5">
        <v>4</v>
      </c>
      <c r="BB336" s="10">
        <v>3</v>
      </c>
      <c r="BC336" s="5">
        <v>4</v>
      </c>
      <c r="BD336" s="10">
        <v>3</v>
      </c>
      <c r="BE336" s="5">
        <v>2</v>
      </c>
      <c r="BF336" s="10">
        <v>5</v>
      </c>
      <c r="BG336" s="5">
        <v>5</v>
      </c>
      <c r="BH336" s="21">
        <v>3.4</v>
      </c>
      <c r="BI336" s="21">
        <v>3.6</v>
      </c>
      <c r="BJ336" s="21">
        <f t="shared" si="52"/>
        <v>0.20000000000000018</v>
      </c>
      <c r="BK336" s="21" t="str">
        <f t="shared" si="53"/>
        <v>Y</v>
      </c>
      <c r="BL336" s="10">
        <v>4</v>
      </c>
      <c r="BM336" s="5">
        <v>4</v>
      </c>
      <c r="BN336" s="10">
        <v>4</v>
      </c>
      <c r="BO336" s="5">
        <v>5</v>
      </c>
      <c r="BP336" s="10">
        <v>5</v>
      </c>
      <c r="BQ336" s="5">
        <v>5</v>
      </c>
      <c r="BR336" s="10">
        <v>4</v>
      </c>
      <c r="BS336" s="5">
        <v>5</v>
      </c>
      <c r="BT336" s="10">
        <v>4</v>
      </c>
      <c r="BU336" s="5">
        <v>4</v>
      </c>
      <c r="BV336" s="10">
        <v>4</v>
      </c>
      <c r="BW336" s="5">
        <v>4</v>
      </c>
      <c r="BX336" s="10">
        <v>5</v>
      </c>
      <c r="BY336" s="5">
        <v>4</v>
      </c>
      <c r="BZ336" s="10">
        <v>4</v>
      </c>
      <c r="CA336" s="5">
        <v>4</v>
      </c>
      <c r="CB336" s="10">
        <v>3</v>
      </c>
      <c r="CC336" s="5">
        <v>3</v>
      </c>
      <c r="CD336" s="10">
        <v>3</v>
      </c>
      <c r="CE336" s="5">
        <v>3</v>
      </c>
      <c r="CF336" s="21">
        <v>4</v>
      </c>
      <c r="CG336" s="21">
        <v>4.0999999999999996</v>
      </c>
      <c r="CH336" s="21">
        <f t="shared" si="54"/>
        <v>9.9999999999999645E-2</v>
      </c>
      <c r="CI336" s="21" t="str">
        <f t="shared" si="55"/>
        <v>Y</v>
      </c>
      <c r="CJ336" s="10">
        <v>3</v>
      </c>
      <c r="CK336" s="5">
        <v>4</v>
      </c>
      <c r="CL336" s="10">
        <v>2</v>
      </c>
      <c r="CM336" s="5">
        <v>4</v>
      </c>
      <c r="CN336" s="10">
        <v>5</v>
      </c>
      <c r="CO336" s="5">
        <v>5</v>
      </c>
      <c r="CP336" s="10">
        <v>5</v>
      </c>
      <c r="CQ336" s="5">
        <v>5</v>
      </c>
      <c r="CR336" s="21">
        <v>3.75</v>
      </c>
      <c r="CS336" s="21">
        <v>4.5</v>
      </c>
      <c r="CT336" s="21">
        <f t="shared" si="56"/>
        <v>0.75</v>
      </c>
      <c r="CU336" s="21" t="str">
        <f t="shared" si="57"/>
        <v>Y</v>
      </c>
      <c r="CV336" s="10">
        <v>4</v>
      </c>
      <c r="CW336" s="5">
        <v>5</v>
      </c>
      <c r="CX336" s="10">
        <v>5</v>
      </c>
      <c r="CY336" s="5">
        <v>5</v>
      </c>
      <c r="CZ336" s="10">
        <v>2</v>
      </c>
      <c r="DA336" s="5">
        <v>1</v>
      </c>
      <c r="DB336" s="10">
        <v>3</v>
      </c>
      <c r="DC336" s="5">
        <v>3</v>
      </c>
      <c r="DD336" s="21">
        <v>3.5</v>
      </c>
      <c r="DE336" s="21">
        <v>3.5</v>
      </c>
      <c r="DF336" s="21">
        <f t="shared" si="58"/>
        <v>0</v>
      </c>
      <c r="DG336" s="21" t="str">
        <f t="shared" si="59"/>
        <v>N</v>
      </c>
      <c r="DH336">
        <v>566</v>
      </c>
      <c r="DI336" s="3">
        <v>44437.318749999999</v>
      </c>
    </row>
    <row r="337" spans="1:113" x14ac:dyDescent="0.35">
      <c r="A337" s="5" t="s">
        <v>1302</v>
      </c>
      <c r="B337" t="s">
        <v>342</v>
      </c>
      <c r="C337" t="s">
        <v>705</v>
      </c>
      <c r="D337" t="s">
        <v>63</v>
      </c>
      <c r="E337" s="6" t="s">
        <v>58</v>
      </c>
      <c r="F337" s="6" t="s">
        <v>73</v>
      </c>
      <c r="G337" s="6" t="s">
        <v>58</v>
      </c>
      <c r="H337" s="6" t="s">
        <v>59</v>
      </c>
      <c r="I337" s="6" t="s">
        <v>968</v>
      </c>
      <c r="J337" s="10">
        <v>5</v>
      </c>
      <c r="K337" s="5">
        <v>4</v>
      </c>
      <c r="L337" s="5">
        <v>4</v>
      </c>
      <c r="M337" s="5">
        <v>5</v>
      </c>
      <c r="N337" s="10">
        <v>4</v>
      </c>
      <c r="O337" s="5">
        <v>4</v>
      </c>
      <c r="P337" s="10">
        <v>4</v>
      </c>
      <c r="Q337" s="5">
        <v>4</v>
      </c>
      <c r="R337" s="10">
        <v>2</v>
      </c>
      <c r="S337" s="5">
        <v>4</v>
      </c>
      <c r="T337" s="10">
        <v>4</v>
      </c>
      <c r="U337" s="5">
        <v>4</v>
      </c>
      <c r="V337" s="10">
        <v>3</v>
      </c>
      <c r="W337" s="5">
        <v>4</v>
      </c>
      <c r="X337" s="10">
        <v>3</v>
      </c>
      <c r="Y337" s="5">
        <v>2</v>
      </c>
      <c r="Z337" s="10">
        <v>3</v>
      </c>
      <c r="AA337" s="5">
        <v>5</v>
      </c>
      <c r="AB337" s="10">
        <v>3</v>
      </c>
      <c r="AC337" s="5">
        <v>3</v>
      </c>
      <c r="AD337" s="10">
        <v>3</v>
      </c>
      <c r="AE337" s="5">
        <v>4</v>
      </c>
      <c r="AF337" s="10">
        <v>3</v>
      </c>
      <c r="AG337" s="5">
        <v>4</v>
      </c>
      <c r="AH337" s="10">
        <v>3</v>
      </c>
      <c r="AI337" s="5">
        <v>4</v>
      </c>
      <c r="AJ337" s="10">
        <v>4</v>
      </c>
      <c r="AK337" s="5">
        <v>4</v>
      </c>
      <c r="AL337" s="10">
        <v>3</v>
      </c>
      <c r="AM337" s="5">
        <v>4</v>
      </c>
      <c r="AN337" s="10">
        <v>3</v>
      </c>
      <c r="AO337" s="5">
        <v>3</v>
      </c>
      <c r="AP337" s="10">
        <v>2</v>
      </c>
      <c r="AQ337" s="5">
        <v>3</v>
      </c>
      <c r="AR337" s="10">
        <v>3</v>
      </c>
      <c r="AS337" s="5">
        <v>2</v>
      </c>
      <c r="AT337" s="21">
        <v>3.125</v>
      </c>
      <c r="AU337" s="21">
        <v>3.625</v>
      </c>
      <c r="AV337" s="21">
        <f t="shared" si="50"/>
        <v>0.5</v>
      </c>
      <c r="AW337" s="21" t="str">
        <f t="shared" si="51"/>
        <v>Y</v>
      </c>
      <c r="AX337" s="10">
        <v>3</v>
      </c>
      <c r="AY337" s="5">
        <v>1</v>
      </c>
      <c r="AZ337" s="10">
        <v>4</v>
      </c>
      <c r="BA337" s="5">
        <v>2</v>
      </c>
      <c r="BB337" s="10">
        <v>4</v>
      </c>
      <c r="BC337" s="5">
        <v>4</v>
      </c>
      <c r="BD337" s="10">
        <v>2</v>
      </c>
      <c r="BE337" s="5">
        <v>2</v>
      </c>
      <c r="BF337" s="10">
        <v>3</v>
      </c>
      <c r="BG337" s="5">
        <v>3</v>
      </c>
      <c r="BH337" s="21">
        <v>3.2</v>
      </c>
      <c r="BI337" s="21">
        <v>2.4</v>
      </c>
      <c r="BJ337" s="21">
        <f t="shared" si="52"/>
        <v>-0.80000000000000027</v>
      </c>
      <c r="BK337" s="21" t="str">
        <f t="shared" si="53"/>
        <v>N</v>
      </c>
      <c r="BL337" s="10">
        <v>3</v>
      </c>
      <c r="BM337" s="5">
        <v>5</v>
      </c>
      <c r="BN337" s="10">
        <v>3</v>
      </c>
      <c r="BO337" s="5">
        <v>3</v>
      </c>
      <c r="BP337" s="10">
        <v>4</v>
      </c>
      <c r="BQ337" s="5">
        <v>4</v>
      </c>
      <c r="BR337" s="10">
        <v>3</v>
      </c>
      <c r="BS337" s="5">
        <v>2</v>
      </c>
      <c r="BT337" s="10">
        <v>3</v>
      </c>
      <c r="BU337" s="5">
        <v>4</v>
      </c>
      <c r="BV337" s="10">
        <v>4</v>
      </c>
      <c r="BW337" s="5">
        <v>3</v>
      </c>
      <c r="BX337" s="10">
        <v>3</v>
      </c>
      <c r="BY337" s="5">
        <v>3</v>
      </c>
      <c r="BZ337" s="10">
        <v>2</v>
      </c>
      <c r="CA337" s="5">
        <v>3</v>
      </c>
      <c r="CB337" s="10">
        <v>3</v>
      </c>
      <c r="CC337" s="5">
        <v>4</v>
      </c>
      <c r="CD337" s="10">
        <v>3</v>
      </c>
      <c r="CE337" s="5">
        <v>4</v>
      </c>
      <c r="CF337" s="21">
        <v>3.1</v>
      </c>
      <c r="CG337" s="21">
        <v>3.4</v>
      </c>
      <c r="CH337" s="21">
        <f t="shared" si="54"/>
        <v>0.29999999999999982</v>
      </c>
      <c r="CI337" s="21" t="str">
        <f t="shared" si="55"/>
        <v>Y</v>
      </c>
      <c r="CJ337" s="10">
        <v>3</v>
      </c>
      <c r="CK337" s="5">
        <v>5</v>
      </c>
      <c r="CL337" s="10">
        <v>3</v>
      </c>
      <c r="CM337" s="5">
        <v>5</v>
      </c>
      <c r="CN337" s="10">
        <v>4</v>
      </c>
      <c r="CO337" s="5">
        <v>4</v>
      </c>
      <c r="CP337" s="10">
        <v>3</v>
      </c>
      <c r="CQ337" s="5">
        <v>4</v>
      </c>
      <c r="CR337" s="21">
        <v>3.25</v>
      </c>
      <c r="CS337" s="21">
        <v>4.5</v>
      </c>
      <c r="CT337" s="21">
        <f t="shared" si="56"/>
        <v>1.25</v>
      </c>
      <c r="CU337" s="21" t="str">
        <f t="shared" si="57"/>
        <v>Y</v>
      </c>
      <c r="CV337" s="10">
        <v>4</v>
      </c>
      <c r="CW337" s="5">
        <v>3</v>
      </c>
      <c r="CX337" s="10">
        <v>3</v>
      </c>
      <c r="CY337" s="5">
        <v>3</v>
      </c>
      <c r="CZ337" s="10">
        <v>3</v>
      </c>
      <c r="DA337" s="5">
        <v>3</v>
      </c>
      <c r="DB337" s="10">
        <v>3</v>
      </c>
      <c r="DC337" s="5">
        <v>3</v>
      </c>
      <c r="DD337" s="21">
        <v>3.25</v>
      </c>
      <c r="DE337" s="21">
        <v>3.5</v>
      </c>
      <c r="DF337" s="21">
        <f t="shared" si="58"/>
        <v>0.25</v>
      </c>
      <c r="DG337" s="21" t="str">
        <f t="shared" si="59"/>
        <v>Y</v>
      </c>
      <c r="DH337">
        <v>558</v>
      </c>
      <c r="DI337" s="3">
        <v>44437.304861111108</v>
      </c>
    </row>
    <row r="338" spans="1:113" x14ac:dyDescent="0.35">
      <c r="A338" s="5" t="s">
        <v>1303</v>
      </c>
      <c r="B338" t="s">
        <v>342</v>
      </c>
      <c r="C338" t="s">
        <v>705</v>
      </c>
      <c r="D338" t="s">
        <v>63</v>
      </c>
      <c r="E338" s="6" t="s">
        <v>58</v>
      </c>
      <c r="F338" s="6" t="s">
        <v>73</v>
      </c>
      <c r="G338" s="6" t="s">
        <v>58</v>
      </c>
      <c r="H338" s="6" t="s">
        <v>59</v>
      </c>
      <c r="I338" s="6" t="s">
        <v>968</v>
      </c>
      <c r="J338" s="10">
        <v>4</v>
      </c>
      <c r="K338" s="5">
        <v>5</v>
      </c>
      <c r="L338" s="5">
        <v>5</v>
      </c>
      <c r="M338" s="5">
        <v>5</v>
      </c>
      <c r="N338" s="10">
        <v>5</v>
      </c>
      <c r="O338" s="5">
        <v>5</v>
      </c>
      <c r="P338" s="10">
        <v>5</v>
      </c>
      <c r="Q338" s="5">
        <v>5</v>
      </c>
      <c r="R338" s="10">
        <v>5</v>
      </c>
      <c r="S338" s="5">
        <v>5</v>
      </c>
      <c r="T338" s="10">
        <v>1</v>
      </c>
      <c r="U338" s="5">
        <v>2</v>
      </c>
      <c r="V338" s="10">
        <v>5</v>
      </c>
      <c r="W338" s="5">
        <v>5</v>
      </c>
      <c r="X338" s="10">
        <v>5</v>
      </c>
      <c r="Y338" s="5">
        <v>5</v>
      </c>
      <c r="Z338" s="10">
        <v>5</v>
      </c>
      <c r="AA338" s="5">
        <v>5</v>
      </c>
      <c r="AB338" s="10">
        <v>5</v>
      </c>
      <c r="AC338" s="5">
        <v>3</v>
      </c>
      <c r="AD338" s="10">
        <v>3</v>
      </c>
      <c r="AE338" s="5">
        <v>4</v>
      </c>
      <c r="AF338" s="10">
        <v>4</v>
      </c>
      <c r="AG338" s="5">
        <v>3</v>
      </c>
      <c r="AH338" s="10">
        <v>3</v>
      </c>
      <c r="AI338" s="5">
        <v>3</v>
      </c>
      <c r="AJ338" s="10">
        <v>4</v>
      </c>
      <c r="AK338" s="5">
        <v>5</v>
      </c>
      <c r="AL338" s="10">
        <v>5</v>
      </c>
      <c r="AM338" s="5">
        <v>5</v>
      </c>
      <c r="AN338" s="10">
        <v>5</v>
      </c>
      <c r="AO338" s="5">
        <v>5</v>
      </c>
      <c r="AP338" s="10">
        <v>5</v>
      </c>
      <c r="AQ338" s="5">
        <v>5</v>
      </c>
      <c r="AR338" s="10">
        <v>5</v>
      </c>
      <c r="AS338" s="5">
        <v>5</v>
      </c>
      <c r="AT338" s="21">
        <v>4.375</v>
      </c>
      <c r="AU338" s="21">
        <v>4.375</v>
      </c>
      <c r="AV338" s="21">
        <f t="shared" si="50"/>
        <v>0</v>
      </c>
      <c r="AW338" s="21" t="str">
        <f t="shared" si="51"/>
        <v>N</v>
      </c>
      <c r="AX338" s="10">
        <v>4</v>
      </c>
      <c r="AY338" s="5">
        <v>3</v>
      </c>
      <c r="AZ338" s="10">
        <v>3</v>
      </c>
      <c r="BA338" s="5">
        <v>2</v>
      </c>
      <c r="BB338" s="10">
        <v>3</v>
      </c>
      <c r="BC338" s="5">
        <v>1</v>
      </c>
      <c r="BD338" s="10">
        <v>2</v>
      </c>
      <c r="BE338" s="5">
        <v>2</v>
      </c>
      <c r="BF338" s="10">
        <v>1</v>
      </c>
      <c r="BG338" s="5">
        <v>2</v>
      </c>
      <c r="BH338" s="21">
        <v>2.6</v>
      </c>
      <c r="BI338" s="21">
        <v>2</v>
      </c>
      <c r="BJ338" s="21">
        <f t="shared" si="52"/>
        <v>-0.60000000000000009</v>
      </c>
      <c r="BK338" s="21" t="str">
        <f t="shared" si="53"/>
        <v>N</v>
      </c>
      <c r="BL338" s="10">
        <v>4</v>
      </c>
      <c r="BM338" s="5">
        <v>3</v>
      </c>
      <c r="BN338" s="10">
        <v>3</v>
      </c>
      <c r="BO338" s="5">
        <v>4</v>
      </c>
      <c r="BP338" s="10">
        <v>2</v>
      </c>
      <c r="BQ338" s="5">
        <v>2</v>
      </c>
      <c r="BR338" s="10">
        <v>5</v>
      </c>
      <c r="BS338" s="5">
        <v>5</v>
      </c>
      <c r="BT338" s="10">
        <v>5</v>
      </c>
      <c r="BU338" s="5">
        <v>1</v>
      </c>
      <c r="BV338" s="10">
        <v>4</v>
      </c>
      <c r="BW338" s="5">
        <v>4</v>
      </c>
      <c r="BX338" s="10">
        <v>4</v>
      </c>
      <c r="BY338" s="5">
        <v>4</v>
      </c>
      <c r="BZ338" s="10">
        <v>4</v>
      </c>
      <c r="CA338" s="5">
        <v>4</v>
      </c>
      <c r="CB338" s="10">
        <v>3</v>
      </c>
      <c r="CC338" s="5">
        <v>4</v>
      </c>
      <c r="CD338" s="10">
        <v>3</v>
      </c>
      <c r="CE338" s="5">
        <v>3</v>
      </c>
      <c r="CF338" s="21">
        <v>3.7</v>
      </c>
      <c r="CG338" s="21">
        <v>3.4</v>
      </c>
      <c r="CH338" s="21">
        <f t="shared" si="54"/>
        <v>-0.30000000000000027</v>
      </c>
      <c r="CI338" s="21" t="str">
        <f t="shared" si="55"/>
        <v>N</v>
      </c>
      <c r="CJ338" s="10">
        <v>3</v>
      </c>
      <c r="CK338" s="5">
        <v>5</v>
      </c>
      <c r="CL338" s="10">
        <v>4</v>
      </c>
      <c r="CM338" s="5">
        <v>4</v>
      </c>
      <c r="CN338" s="10">
        <v>4</v>
      </c>
      <c r="CO338" s="5">
        <v>5</v>
      </c>
      <c r="CP338" s="10">
        <v>5</v>
      </c>
      <c r="CQ338" s="5">
        <v>5</v>
      </c>
      <c r="CR338" s="21">
        <v>4</v>
      </c>
      <c r="CS338" s="21">
        <v>4.75</v>
      </c>
      <c r="CT338" s="21">
        <f t="shared" si="56"/>
        <v>0.75</v>
      </c>
      <c r="CU338" s="21" t="str">
        <f t="shared" si="57"/>
        <v>Y</v>
      </c>
      <c r="CV338" s="10">
        <v>4</v>
      </c>
      <c r="CW338" s="5">
        <v>3</v>
      </c>
      <c r="CX338" s="10">
        <v>4</v>
      </c>
      <c r="CY338" s="5">
        <v>5</v>
      </c>
      <c r="CZ338" s="10">
        <v>5</v>
      </c>
      <c r="DA338" s="5">
        <v>4</v>
      </c>
      <c r="DB338" s="10">
        <v>3</v>
      </c>
      <c r="DC338" s="5">
        <v>5</v>
      </c>
      <c r="DD338" s="21">
        <v>4</v>
      </c>
      <c r="DE338" s="21">
        <v>3.5</v>
      </c>
      <c r="DF338" s="21">
        <f t="shared" si="58"/>
        <v>-0.5</v>
      </c>
      <c r="DG338" s="21" t="str">
        <f t="shared" si="59"/>
        <v>N</v>
      </c>
      <c r="DH338">
        <v>537</v>
      </c>
      <c r="DI338" s="3">
        <v>44437.289583333331</v>
      </c>
    </row>
    <row r="339" spans="1:113" x14ac:dyDescent="0.35">
      <c r="A339" s="5" t="s">
        <v>1304</v>
      </c>
      <c r="B339" t="s">
        <v>342</v>
      </c>
      <c r="C339" t="s">
        <v>705</v>
      </c>
      <c r="D339" t="s">
        <v>63</v>
      </c>
      <c r="E339" s="6" t="s">
        <v>52</v>
      </c>
      <c r="F339" s="6" t="s">
        <v>77</v>
      </c>
      <c r="G339" s="6" t="s">
        <v>58</v>
      </c>
      <c r="H339" s="6" t="s">
        <v>59</v>
      </c>
      <c r="I339" s="6" t="s">
        <v>968</v>
      </c>
      <c r="J339" s="10">
        <v>3</v>
      </c>
      <c r="K339" s="5">
        <v>5</v>
      </c>
      <c r="L339" s="5">
        <v>5</v>
      </c>
      <c r="M339" s="5">
        <v>5</v>
      </c>
      <c r="N339" s="10">
        <v>4</v>
      </c>
      <c r="O339" s="5">
        <v>3</v>
      </c>
      <c r="P339" s="10">
        <v>4</v>
      </c>
      <c r="Q339" s="5">
        <v>4</v>
      </c>
      <c r="R339" s="10">
        <v>5</v>
      </c>
      <c r="S339" s="5">
        <v>5</v>
      </c>
      <c r="T339" s="10">
        <v>4</v>
      </c>
      <c r="U339" s="5">
        <v>4</v>
      </c>
      <c r="V339" s="10">
        <v>5</v>
      </c>
      <c r="W339" s="5">
        <v>5</v>
      </c>
      <c r="X339" s="10">
        <v>4</v>
      </c>
      <c r="Y339" s="5">
        <v>3</v>
      </c>
      <c r="Z339" s="10">
        <v>5</v>
      </c>
      <c r="AA339" s="5">
        <v>5</v>
      </c>
      <c r="AB339" s="10">
        <v>5</v>
      </c>
      <c r="AC339" s="5">
        <v>4</v>
      </c>
      <c r="AD339" s="10">
        <v>4</v>
      </c>
      <c r="AE339" s="5">
        <v>3</v>
      </c>
      <c r="AF339" s="10">
        <v>1</v>
      </c>
      <c r="AG339" s="5">
        <v>1</v>
      </c>
      <c r="AH339" s="10">
        <v>2</v>
      </c>
      <c r="AI339" s="5">
        <v>2</v>
      </c>
      <c r="AJ339" s="10">
        <v>5</v>
      </c>
      <c r="AK339" s="5">
        <v>5</v>
      </c>
      <c r="AL339" s="10">
        <v>4</v>
      </c>
      <c r="AM339" s="5">
        <v>4</v>
      </c>
      <c r="AN339" s="10">
        <v>5</v>
      </c>
      <c r="AO339" s="5">
        <v>4</v>
      </c>
      <c r="AP339" s="10">
        <v>4</v>
      </c>
      <c r="AQ339" s="5">
        <v>4</v>
      </c>
      <c r="AR339" s="10">
        <v>4</v>
      </c>
      <c r="AS339" s="5">
        <v>4</v>
      </c>
      <c r="AT339" s="21">
        <v>4.0625</v>
      </c>
      <c r="AU339" s="21">
        <v>3.75</v>
      </c>
      <c r="AV339" s="21">
        <f t="shared" si="50"/>
        <v>-0.3125</v>
      </c>
      <c r="AW339" s="21" t="str">
        <f t="shared" si="51"/>
        <v>N</v>
      </c>
      <c r="AX339" s="10">
        <v>4</v>
      </c>
      <c r="AY339" s="5">
        <v>4</v>
      </c>
      <c r="AZ339" s="10">
        <v>2</v>
      </c>
      <c r="BA339" s="5">
        <v>3</v>
      </c>
      <c r="BB339" s="10">
        <v>3</v>
      </c>
      <c r="BC339" s="5">
        <v>3</v>
      </c>
      <c r="BD339" s="10">
        <v>3</v>
      </c>
      <c r="BE339" s="5">
        <v>2</v>
      </c>
      <c r="BF339" s="10">
        <v>1</v>
      </c>
      <c r="BG339" s="5">
        <v>2</v>
      </c>
      <c r="BH339" s="21">
        <v>2.6</v>
      </c>
      <c r="BI339" s="21">
        <v>2.8</v>
      </c>
      <c r="BJ339" s="21">
        <f t="shared" si="52"/>
        <v>0.19999999999999973</v>
      </c>
      <c r="BK339" s="21" t="str">
        <f t="shared" si="53"/>
        <v>Y</v>
      </c>
      <c r="BL339" s="10">
        <v>5</v>
      </c>
      <c r="BM339" s="5">
        <v>5</v>
      </c>
      <c r="BN339" s="10">
        <v>1</v>
      </c>
      <c r="BO339" s="5">
        <v>5</v>
      </c>
      <c r="BP339" s="10">
        <v>3</v>
      </c>
      <c r="BQ339" s="5">
        <v>3</v>
      </c>
      <c r="BR339" s="10">
        <v>5</v>
      </c>
      <c r="BS339" s="5">
        <v>5</v>
      </c>
      <c r="BT339" s="10">
        <v>4</v>
      </c>
      <c r="BU339" s="5">
        <v>4</v>
      </c>
      <c r="BV339" s="10">
        <v>5</v>
      </c>
      <c r="BW339" s="5">
        <v>5</v>
      </c>
      <c r="BX339" s="10">
        <v>4</v>
      </c>
      <c r="BY339" s="5">
        <v>5</v>
      </c>
      <c r="BZ339" s="10">
        <v>4</v>
      </c>
      <c r="CA339" s="5">
        <v>4</v>
      </c>
      <c r="CB339" s="10">
        <v>5</v>
      </c>
      <c r="CC339" s="5">
        <v>5</v>
      </c>
      <c r="CD339" s="10">
        <v>3</v>
      </c>
      <c r="CE339" s="5">
        <v>4</v>
      </c>
      <c r="CF339" s="21">
        <v>3.9</v>
      </c>
      <c r="CG339" s="21">
        <v>4.4000000000000004</v>
      </c>
      <c r="CH339" s="21">
        <f t="shared" si="54"/>
        <v>0.50000000000000044</v>
      </c>
      <c r="CI339" s="21" t="str">
        <f t="shared" si="55"/>
        <v>Y</v>
      </c>
      <c r="CJ339" s="10">
        <v>3</v>
      </c>
      <c r="CK339" s="5">
        <v>5</v>
      </c>
      <c r="CL339" s="10">
        <v>4</v>
      </c>
      <c r="CM339" s="5">
        <v>5</v>
      </c>
      <c r="CN339" s="10">
        <v>3</v>
      </c>
      <c r="CO339" s="5">
        <v>4</v>
      </c>
      <c r="CP339" s="10">
        <v>4</v>
      </c>
      <c r="CQ339" s="5">
        <v>5</v>
      </c>
      <c r="CR339" s="21">
        <v>3.5</v>
      </c>
      <c r="CS339" s="21">
        <v>4.75</v>
      </c>
      <c r="CT339" s="21">
        <f t="shared" si="56"/>
        <v>1.25</v>
      </c>
      <c r="CU339" s="21" t="str">
        <f t="shared" si="57"/>
        <v>Y</v>
      </c>
      <c r="CV339" s="10">
        <v>4</v>
      </c>
      <c r="CW339" s="5">
        <v>4</v>
      </c>
      <c r="CX339" s="10">
        <v>5</v>
      </c>
      <c r="CY339" s="5">
        <v>3</v>
      </c>
      <c r="CZ339" s="10">
        <v>2</v>
      </c>
      <c r="DA339" s="5">
        <v>2</v>
      </c>
      <c r="DB339" s="10">
        <v>2</v>
      </c>
      <c r="DC339" s="5">
        <v>2</v>
      </c>
      <c r="DD339" s="21">
        <v>3.25</v>
      </c>
      <c r="DE339" s="21">
        <v>3.5</v>
      </c>
      <c r="DF339" s="21">
        <f t="shared" si="58"/>
        <v>0.25</v>
      </c>
      <c r="DG339" s="21" t="str">
        <f t="shared" si="59"/>
        <v>Y</v>
      </c>
      <c r="DH339">
        <v>535</v>
      </c>
      <c r="DI339" s="3">
        <v>44437.288888888892</v>
      </c>
    </row>
    <row r="340" spans="1:113" x14ac:dyDescent="0.35">
      <c r="A340" s="5" t="s">
        <v>1305</v>
      </c>
      <c r="B340" t="s">
        <v>342</v>
      </c>
      <c r="C340" t="s">
        <v>705</v>
      </c>
      <c r="D340" t="s">
        <v>63</v>
      </c>
      <c r="E340" s="6" t="s">
        <v>58</v>
      </c>
      <c r="F340" s="6" t="s">
        <v>73</v>
      </c>
      <c r="G340" s="6" t="s">
        <v>58</v>
      </c>
      <c r="H340" s="6" t="s">
        <v>59</v>
      </c>
      <c r="I340" s="6" t="s">
        <v>968</v>
      </c>
      <c r="J340" s="10">
        <v>3</v>
      </c>
      <c r="K340" s="5">
        <v>5</v>
      </c>
      <c r="L340" s="5">
        <v>5</v>
      </c>
      <c r="M340" s="5">
        <v>5</v>
      </c>
      <c r="N340" s="10">
        <v>3</v>
      </c>
      <c r="O340" s="5">
        <v>2</v>
      </c>
      <c r="P340" s="10">
        <v>3</v>
      </c>
      <c r="Q340" s="5">
        <v>2</v>
      </c>
      <c r="R340" s="10">
        <v>3</v>
      </c>
      <c r="S340" s="5">
        <v>2</v>
      </c>
      <c r="T340" s="10">
        <v>3</v>
      </c>
      <c r="U340" s="5">
        <v>2</v>
      </c>
      <c r="V340" s="10">
        <v>3</v>
      </c>
      <c r="W340" s="5">
        <v>2</v>
      </c>
      <c r="X340" s="10">
        <v>3</v>
      </c>
      <c r="Y340" s="5">
        <v>4</v>
      </c>
      <c r="Z340" s="10">
        <v>3</v>
      </c>
      <c r="AA340" s="5">
        <v>4</v>
      </c>
      <c r="AB340" s="10">
        <v>3</v>
      </c>
      <c r="AC340" s="5">
        <v>2</v>
      </c>
      <c r="AD340" s="10">
        <v>3</v>
      </c>
      <c r="AE340" s="5">
        <v>2</v>
      </c>
      <c r="AF340" s="10">
        <v>3</v>
      </c>
      <c r="AG340" s="5">
        <v>2</v>
      </c>
      <c r="AH340" s="10">
        <v>3</v>
      </c>
      <c r="AI340" s="5">
        <v>2</v>
      </c>
      <c r="AJ340" s="10">
        <v>3</v>
      </c>
      <c r="AK340" s="5">
        <v>4</v>
      </c>
      <c r="AL340" s="10">
        <v>3</v>
      </c>
      <c r="AM340" s="5">
        <v>4</v>
      </c>
      <c r="AN340" s="10">
        <v>3</v>
      </c>
      <c r="AO340" s="5">
        <v>4</v>
      </c>
      <c r="AP340" s="10">
        <v>3</v>
      </c>
      <c r="AQ340" s="5">
        <v>4</v>
      </c>
      <c r="AR340" s="10">
        <v>3</v>
      </c>
      <c r="AS340" s="5">
        <v>4</v>
      </c>
      <c r="AT340" s="21">
        <v>3</v>
      </c>
      <c r="AU340" s="21">
        <v>2.875</v>
      </c>
      <c r="AV340" s="21">
        <f t="shared" si="50"/>
        <v>-0.125</v>
      </c>
      <c r="AW340" s="21" t="str">
        <f t="shared" si="51"/>
        <v>N</v>
      </c>
      <c r="AX340" s="10">
        <v>3</v>
      </c>
      <c r="AY340" s="5">
        <v>2</v>
      </c>
      <c r="AZ340" s="10">
        <v>3</v>
      </c>
      <c r="BA340" s="5">
        <v>2</v>
      </c>
      <c r="BB340" s="10">
        <v>3</v>
      </c>
      <c r="BC340" s="5">
        <v>4</v>
      </c>
      <c r="BD340" s="10">
        <v>3</v>
      </c>
      <c r="BE340" s="5">
        <v>2</v>
      </c>
      <c r="BF340" s="10">
        <v>3</v>
      </c>
      <c r="BG340" s="5">
        <v>4</v>
      </c>
      <c r="BH340" s="21">
        <v>3</v>
      </c>
      <c r="BI340" s="21">
        <v>2.8</v>
      </c>
      <c r="BJ340" s="21">
        <f t="shared" si="52"/>
        <v>-0.20000000000000018</v>
      </c>
      <c r="BK340" s="21" t="str">
        <f t="shared" si="53"/>
        <v>N</v>
      </c>
      <c r="BL340" s="10">
        <v>3</v>
      </c>
      <c r="BM340" s="5">
        <v>4</v>
      </c>
      <c r="BN340" s="10">
        <v>3</v>
      </c>
      <c r="BO340" s="5">
        <v>4</v>
      </c>
      <c r="BP340" s="10">
        <v>3</v>
      </c>
      <c r="BQ340" s="5">
        <v>5</v>
      </c>
      <c r="BR340" s="10">
        <v>3</v>
      </c>
      <c r="BS340" s="5">
        <v>5</v>
      </c>
      <c r="BT340" s="10">
        <v>3</v>
      </c>
      <c r="BU340" s="5">
        <v>4</v>
      </c>
      <c r="BV340" s="10">
        <v>3</v>
      </c>
      <c r="BW340" s="5">
        <v>4</v>
      </c>
      <c r="BX340" s="10">
        <v>3</v>
      </c>
      <c r="BY340" s="5">
        <v>4</v>
      </c>
      <c r="BZ340" s="10">
        <v>3</v>
      </c>
      <c r="CA340" s="5">
        <v>4</v>
      </c>
      <c r="CB340" s="10">
        <v>3</v>
      </c>
      <c r="CC340" s="5">
        <v>4</v>
      </c>
      <c r="CD340" s="10">
        <v>3</v>
      </c>
      <c r="CE340" s="5">
        <v>4</v>
      </c>
      <c r="CF340" s="21">
        <v>3</v>
      </c>
      <c r="CG340" s="21">
        <v>4.0999999999999996</v>
      </c>
      <c r="CH340" s="21">
        <f t="shared" si="54"/>
        <v>1.0999999999999996</v>
      </c>
      <c r="CI340" s="21" t="str">
        <f t="shared" si="55"/>
        <v>Y</v>
      </c>
      <c r="CJ340" s="10">
        <v>3</v>
      </c>
      <c r="CK340" s="5">
        <v>4</v>
      </c>
      <c r="CL340" s="10">
        <v>3</v>
      </c>
      <c r="CM340" s="5">
        <v>2</v>
      </c>
      <c r="CN340" s="10">
        <v>3</v>
      </c>
      <c r="CO340" s="5">
        <v>4</v>
      </c>
      <c r="CP340" s="10">
        <v>3</v>
      </c>
      <c r="CQ340" s="5">
        <v>4</v>
      </c>
      <c r="CR340" s="21">
        <v>3</v>
      </c>
      <c r="CS340" s="21">
        <v>3.5</v>
      </c>
      <c r="CT340" s="21">
        <f t="shared" si="56"/>
        <v>0.5</v>
      </c>
      <c r="CU340" s="21" t="str">
        <f t="shared" si="57"/>
        <v>Y</v>
      </c>
      <c r="CV340" s="10">
        <v>3</v>
      </c>
      <c r="CW340" s="5">
        <v>2</v>
      </c>
      <c r="CX340" s="10">
        <v>3</v>
      </c>
      <c r="CY340" s="5">
        <v>2</v>
      </c>
      <c r="CZ340" s="10">
        <v>3</v>
      </c>
      <c r="DA340" s="5">
        <v>4</v>
      </c>
      <c r="DB340" s="10">
        <v>3</v>
      </c>
      <c r="DC340" s="5">
        <v>5</v>
      </c>
      <c r="DD340" s="21">
        <v>3</v>
      </c>
      <c r="DE340" s="21">
        <v>2.75</v>
      </c>
      <c r="DF340" s="21">
        <f t="shared" si="58"/>
        <v>-0.25</v>
      </c>
      <c r="DG340" s="21" t="str">
        <f t="shared" si="59"/>
        <v>N</v>
      </c>
      <c r="DH340">
        <v>531</v>
      </c>
      <c r="DI340" s="3">
        <v>44437.285416666666</v>
      </c>
    </row>
    <row r="341" spans="1:113" x14ac:dyDescent="0.35">
      <c r="A341" s="5" t="s">
        <v>1306</v>
      </c>
      <c r="B341" t="s">
        <v>342</v>
      </c>
      <c r="C341" t="s">
        <v>705</v>
      </c>
      <c r="D341" t="s">
        <v>63</v>
      </c>
      <c r="E341" s="6" t="s">
        <v>58</v>
      </c>
      <c r="F341" s="6" t="s">
        <v>73</v>
      </c>
      <c r="G341" s="6" t="s">
        <v>58</v>
      </c>
      <c r="H341" s="6" t="s">
        <v>59</v>
      </c>
      <c r="I341" s="6" t="s">
        <v>968</v>
      </c>
      <c r="J341" s="10">
        <v>8</v>
      </c>
      <c r="K341" s="5">
        <v>5</v>
      </c>
      <c r="L341" s="5">
        <v>5</v>
      </c>
      <c r="M341" s="5">
        <v>5</v>
      </c>
      <c r="N341" s="10">
        <v>3</v>
      </c>
      <c r="O341" s="5">
        <v>3</v>
      </c>
      <c r="P341" s="10">
        <v>3</v>
      </c>
      <c r="Q341" s="5">
        <v>3</v>
      </c>
      <c r="R341" s="10">
        <v>3</v>
      </c>
      <c r="S341" s="5">
        <v>3</v>
      </c>
      <c r="T341" s="10">
        <v>3</v>
      </c>
      <c r="U341" s="5">
        <v>3</v>
      </c>
      <c r="V341" s="10">
        <v>3</v>
      </c>
      <c r="W341" s="5">
        <v>3</v>
      </c>
      <c r="X341" s="10">
        <v>3</v>
      </c>
      <c r="Y341" s="5">
        <v>3</v>
      </c>
      <c r="Z341" s="10">
        <v>3</v>
      </c>
      <c r="AA341" s="5">
        <v>3</v>
      </c>
      <c r="AB341" s="10">
        <v>3</v>
      </c>
      <c r="AC341" s="5">
        <v>3</v>
      </c>
      <c r="AD341" s="10">
        <v>3</v>
      </c>
      <c r="AE341" s="5">
        <v>3</v>
      </c>
      <c r="AF341" s="10">
        <v>3</v>
      </c>
      <c r="AG341" s="5">
        <v>3</v>
      </c>
      <c r="AH341" s="10">
        <v>3</v>
      </c>
      <c r="AI341" s="5">
        <v>3</v>
      </c>
      <c r="AJ341" s="10">
        <v>3</v>
      </c>
      <c r="AK341" s="5">
        <v>3</v>
      </c>
      <c r="AL341" s="10">
        <v>3</v>
      </c>
      <c r="AM341" s="5">
        <v>3</v>
      </c>
      <c r="AN341" s="10">
        <v>3</v>
      </c>
      <c r="AO341" s="5">
        <v>3</v>
      </c>
      <c r="AP341" s="10">
        <v>3</v>
      </c>
      <c r="AQ341" s="5">
        <v>3</v>
      </c>
      <c r="AR341" s="10">
        <v>3</v>
      </c>
      <c r="AS341" s="5">
        <v>3</v>
      </c>
      <c r="AT341" s="21">
        <v>3</v>
      </c>
      <c r="AU341" s="21">
        <v>3</v>
      </c>
      <c r="AV341" s="21">
        <f t="shared" si="50"/>
        <v>0</v>
      </c>
      <c r="AW341" s="21" t="str">
        <f t="shared" si="51"/>
        <v>N</v>
      </c>
      <c r="AX341" s="10">
        <v>3</v>
      </c>
      <c r="AY341" s="5">
        <v>3</v>
      </c>
      <c r="AZ341" s="10">
        <v>3</v>
      </c>
      <c r="BA341" s="5">
        <v>3</v>
      </c>
      <c r="BB341" s="10">
        <v>3</v>
      </c>
      <c r="BC341" s="5">
        <v>3</v>
      </c>
      <c r="BD341" s="10">
        <v>3</v>
      </c>
      <c r="BE341" s="5">
        <v>3</v>
      </c>
      <c r="BF341" s="10">
        <v>3</v>
      </c>
      <c r="BG341" s="5">
        <v>3</v>
      </c>
      <c r="BH341" s="21">
        <v>3</v>
      </c>
      <c r="BI341" s="21">
        <v>3</v>
      </c>
      <c r="BJ341" s="21">
        <f t="shared" si="52"/>
        <v>0</v>
      </c>
      <c r="BK341" s="21" t="str">
        <f t="shared" si="53"/>
        <v>N</v>
      </c>
      <c r="BL341" s="10">
        <v>3</v>
      </c>
      <c r="BM341" s="5">
        <v>3</v>
      </c>
      <c r="BN341" s="10">
        <v>3</v>
      </c>
      <c r="BO341" s="5">
        <v>3</v>
      </c>
      <c r="BP341" s="10">
        <v>3</v>
      </c>
      <c r="BQ341" s="5">
        <v>3</v>
      </c>
      <c r="BR341" s="10">
        <v>3</v>
      </c>
      <c r="BS341" s="5">
        <v>3</v>
      </c>
      <c r="BT341" s="10">
        <v>3</v>
      </c>
      <c r="BU341" s="5">
        <v>3</v>
      </c>
      <c r="BV341" s="10">
        <v>3</v>
      </c>
      <c r="BW341" s="5">
        <v>3</v>
      </c>
      <c r="BX341" s="10">
        <v>3</v>
      </c>
      <c r="BY341" s="5">
        <v>3</v>
      </c>
      <c r="BZ341" s="10">
        <v>3</v>
      </c>
      <c r="CA341" s="5">
        <v>3</v>
      </c>
      <c r="CB341" s="10">
        <v>3</v>
      </c>
      <c r="CC341" s="5">
        <v>3</v>
      </c>
      <c r="CD341" s="10">
        <v>3</v>
      </c>
      <c r="CE341" s="5">
        <v>3</v>
      </c>
      <c r="CF341" s="21">
        <v>3</v>
      </c>
      <c r="CG341" s="21">
        <v>3</v>
      </c>
      <c r="CH341" s="21">
        <f t="shared" si="54"/>
        <v>0</v>
      </c>
      <c r="CI341" s="21" t="str">
        <f t="shared" si="55"/>
        <v>N</v>
      </c>
      <c r="CJ341" s="10">
        <v>3</v>
      </c>
      <c r="CK341" s="5">
        <v>3</v>
      </c>
      <c r="CL341" s="10">
        <v>3</v>
      </c>
      <c r="CM341" s="5">
        <v>3</v>
      </c>
      <c r="CN341" s="10">
        <v>3</v>
      </c>
      <c r="CO341" s="5">
        <v>3</v>
      </c>
      <c r="CP341" s="10">
        <v>3</v>
      </c>
      <c r="CQ341" s="5">
        <v>3</v>
      </c>
      <c r="CR341" s="21">
        <v>3</v>
      </c>
      <c r="CS341" s="21">
        <v>3</v>
      </c>
      <c r="CT341" s="21">
        <f t="shared" si="56"/>
        <v>0</v>
      </c>
      <c r="CU341" s="21" t="str">
        <f t="shared" si="57"/>
        <v>N</v>
      </c>
      <c r="CV341" s="10">
        <v>3</v>
      </c>
      <c r="CW341" s="5">
        <v>3</v>
      </c>
      <c r="CX341" s="10">
        <v>3</v>
      </c>
      <c r="CY341" s="5">
        <v>3</v>
      </c>
      <c r="CZ341" s="10">
        <v>3</v>
      </c>
      <c r="DA341" s="5">
        <v>3</v>
      </c>
      <c r="DB341" s="10">
        <v>3</v>
      </c>
      <c r="DC341" s="5">
        <v>3</v>
      </c>
      <c r="DD341" s="21">
        <v>3</v>
      </c>
      <c r="DE341" s="21">
        <v>2.75</v>
      </c>
      <c r="DF341" s="21">
        <f t="shared" si="58"/>
        <v>-0.25</v>
      </c>
      <c r="DG341" s="21" t="str">
        <f t="shared" si="59"/>
        <v>N</v>
      </c>
      <c r="DH341">
        <v>382</v>
      </c>
      <c r="DI341" s="3">
        <v>44436.374305555553</v>
      </c>
    </row>
    <row r="342" spans="1:113" x14ac:dyDescent="0.35">
      <c r="A342" s="5" t="s">
        <v>1307</v>
      </c>
      <c r="B342" t="s">
        <v>82</v>
      </c>
      <c r="C342" t="s">
        <v>702</v>
      </c>
      <c r="D342" t="s">
        <v>56</v>
      </c>
      <c r="E342" s="6" t="s">
        <v>52</v>
      </c>
      <c r="F342" s="6" t="s">
        <v>98</v>
      </c>
      <c r="G342" s="6" t="s">
        <v>58</v>
      </c>
      <c r="H342" s="6" t="s">
        <v>59</v>
      </c>
      <c r="I342" s="6" t="s">
        <v>968</v>
      </c>
      <c r="J342" s="10">
        <v>8</v>
      </c>
      <c r="K342" s="5">
        <v>3</v>
      </c>
      <c r="L342" s="5">
        <v>3</v>
      </c>
      <c r="M342" s="5">
        <v>3</v>
      </c>
      <c r="N342" s="10">
        <v>4</v>
      </c>
      <c r="O342" s="5">
        <v>4</v>
      </c>
      <c r="P342" s="10">
        <v>4</v>
      </c>
      <c r="Q342" s="5">
        <v>4</v>
      </c>
      <c r="R342" s="10">
        <v>4</v>
      </c>
      <c r="S342" s="5">
        <v>4</v>
      </c>
      <c r="T342" s="10">
        <v>5</v>
      </c>
      <c r="U342" s="5">
        <v>4</v>
      </c>
      <c r="V342" s="10">
        <v>5</v>
      </c>
      <c r="W342" s="5">
        <v>5</v>
      </c>
      <c r="X342" s="10">
        <v>5</v>
      </c>
      <c r="Y342" s="5">
        <v>5</v>
      </c>
      <c r="Z342" s="10">
        <v>4</v>
      </c>
      <c r="AA342" s="5">
        <v>5</v>
      </c>
      <c r="AB342" s="10">
        <v>3</v>
      </c>
      <c r="AC342" s="5">
        <v>4</v>
      </c>
      <c r="AD342" s="10">
        <v>4</v>
      </c>
      <c r="AE342" s="5">
        <v>4</v>
      </c>
      <c r="AF342" s="10">
        <v>3</v>
      </c>
      <c r="AG342" s="5">
        <v>3</v>
      </c>
      <c r="AH342" s="10">
        <v>4</v>
      </c>
      <c r="AI342" s="5">
        <v>4</v>
      </c>
      <c r="AJ342" s="10">
        <v>5</v>
      </c>
      <c r="AK342" s="5">
        <v>4</v>
      </c>
      <c r="AL342" s="10">
        <v>4</v>
      </c>
      <c r="AM342" s="5">
        <v>4</v>
      </c>
      <c r="AN342" s="10">
        <v>4</v>
      </c>
      <c r="AO342" s="5">
        <v>4</v>
      </c>
      <c r="AP342" s="10">
        <v>4</v>
      </c>
      <c r="AQ342" s="5">
        <v>4</v>
      </c>
      <c r="AR342" s="10">
        <v>4</v>
      </c>
      <c r="AS342" s="5">
        <v>4</v>
      </c>
      <c r="AT342" s="21">
        <v>4.125</v>
      </c>
      <c r="AU342" s="21">
        <v>4.125</v>
      </c>
      <c r="AV342" s="21">
        <f t="shared" si="50"/>
        <v>0</v>
      </c>
      <c r="AW342" s="21" t="str">
        <f t="shared" si="51"/>
        <v>N</v>
      </c>
      <c r="AX342" s="10">
        <v>2</v>
      </c>
      <c r="AY342" s="5">
        <v>4</v>
      </c>
      <c r="AZ342" s="10">
        <v>3</v>
      </c>
      <c r="BA342" s="5">
        <v>3</v>
      </c>
      <c r="BB342" s="10">
        <v>4</v>
      </c>
      <c r="BC342" s="5">
        <v>4</v>
      </c>
      <c r="BD342" s="10">
        <v>3</v>
      </c>
      <c r="BE342" s="5">
        <v>3</v>
      </c>
      <c r="BF342" s="10">
        <v>4</v>
      </c>
      <c r="BG342" s="5">
        <v>3</v>
      </c>
      <c r="BH342" s="21">
        <v>3.2</v>
      </c>
      <c r="BI342" s="21">
        <v>3.4</v>
      </c>
      <c r="BJ342" s="21">
        <f t="shared" si="52"/>
        <v>0.19999999999999973</v>
      </c>
      <c r="BK342" s="21" t="str">
        <f t="shared" si="53"/>
        <v>Y</v>
      </c>
      <c r="BL342" s="10">
        <v>4</v>
      </c>
      <c r="BM342" s="5">
        <v>4</v>
      </c>
      <c r="BN342" s="10">
        <v>2</v>
      </c>
      <c r="BO342" s="5">
        <v>4</v>
      </c>
      <c r="BP342" s="10">
        <v>4</v>
      </c>
      <c r="BQ342" s="5">
        <v>4</v>
      </c>
      <c r="BR342" s="10">
        <v>2</v>
      </c>
      <c r="BS342" s="5">
        <v>2</v>
      </c>
      <c r="BT342" s="10">
        <v>4</v>
      </c>
      <c r="BU342" s="5">
        <v>4</v>
      </c>
      <c r="BV342" s="10">
        <v>4</v>
      </c>
      <c r="BW342" s="5">
        <v>4</v>
      </c>
      <c r="BX342" s="10">
        <v>4</v>
      </c>
      <c r="BY342" s="5">
        <v>4</v>
      </c>
      <c r="BZ342" s="10">
        <v>4</v>
      </c>
      <c r="CA342" s="5">
        <v>4</v>
      </c>
      <c r="CB342" s="10">
        <v>4</v>
      </c>
      <c r="CC342" s="5">
        <v>4</v>
      </c>
      <c r="CD342" s="10">
        <v>4</v>
      </c>
      <c r="CE342" s="5">
        <v>4</v>
      </c>
      <c r="CF342" s="21">
        <v>3.6</v>
      </c>
      <c r="CG342" s="21">
        <v>3.8</v>
      </c>
      <c r="CH342" s="21">
        <f t="shared" si="54"/>
        <v>0.19999999999999973</v>
      </c>
      <c r="CI342" s="21" t="str">
        <f t="shared" si="55"/>
        <v>Y</v>
      </c>
      <c r="CJ342" s="10">
        <v>4</v>
      </c>
      <c r="CK342" s="5">
        <v>4</v>
      </c>
      <c r="CL342" s="10">
        <v>2</v>
      </c>
      <c r="CM342" s="5">
        <v>4</v>
      </c>
      <c r="CN342" s="10">
        <v>4</v>
      </c>
      <c r="CO342" s="5">
        <v>4</v>
      </c>
      <c r="CP342" s="10">
        <v>4</v>
      </c>
      <c r="CQ342" s="5">
        <v>4</v>
      </c>
      <c r="CR342" s="21">
        <v>3.5</v>
      </c>
      <c r="CS342" s="21">
        <v>4</v>
      </c>
      <c r="CT342" s="21">
        <f t="shared" si="56"/>
        <v>0.5</v>
      </c>
      <c r="CU342" s="21" t="str">
        <f t="shared" si="57"/>
        <v>Y</v>
      </c>
      <c r="CV342" s="10">
        <v>5</v>
      </c>
      <c r="CW342" s="5">
        <v>4</v>
      </c>
      <c r="CX342" s="10">
        <v>5</v>
      </c>
      <c r="CY342" s="5">
        <v>4</v>
      </c>
      <c r="CZ342" s="10">
        <v>2</v>
      </c>
      <c r="DA342" s="5">
        <v>2</v>
      </c>
      <c r="DB342" s="10">
        <v>1</v>
      </c>
      <c r="DC342" s="5">
        <v>2</v>
      </c>
      <c r="DD342" s="21">
        <v>3.25</v>
      </c>
      <c r="DE342" s="21">
        <v>3.5</v>
      </c>
      <c r="DF342" s="21">
        <f t="shared" si="58"/>
        <v>0.25</v>
      </c>
      <c r="DG342" s="21" t="str">
        <f t="shared" si="59"/>
        <v>Y</v>
      </c>
      <c r="DH342">
        <v>1066</v>
      </c>
      <c r="DI342" s="3">
        <v>44443.341666666667</v>
      </c>
    </row>
    <row r="343" spans="1:113" x14ac:dyDescent="0.35">
      <c r="A343" s="5" t="s">
        <v>1308</v>
      </c>
      <c r="B343" t="s">
        <v>82</v>
      </c>
      <c r="C343" t="s">
        <v>751</v>
      </c>
      <c r="D343" t="s">
        <v>63</v>
      </c>
      <c r="E343" s="6" t="s">
        <v>52</v>
      </c>
      <c r="F343" s="6" t="s">
        <v>98</v>
      </c>
      <c r="G343" s="6" t="s">
        <v>58</v>
      </c>
      <c r="H343" s="6" t="s">
        <v>59</v>
      </c>
      <c r="I343" s="6" t="s">
        <v>968</v>
      </c>
      <c r="J343" s="10">
        <v>3</v>
      </c>
      <c r="K343" s="5">
        <v>3</v>
      </c>
      <c r="L343" s="5">
        <v>3</v>
      </c>
      <c r="M343" s="5">
        <v>3</v>
      </c>
      <c r="N343" s="10">
        <v>4</v>
      </c>
      <c r="O343" s="5">
        <v>5</v>
      </c>
      <c r="P343" s="10">
        <v>4</v>
      </c>
      <c r="Q343" s="5">
        <v>5</v>
      </c>
      <c r="R343" s="10">
        <v>4</v>
      </c>
      <c r="S343" s="5">
        <v>5</v>
      </c>
      <c r="T343" s="10">
        <v>5</v>
      </c>
      <c r="U343" s="5">
        <v>5</v>
      </c>
      <c r="V343" s="10">
        <v>5</v>
      </c>
      <c r="W343" s="5">
        <v>3</v>
      </c>
      <c r="X343" s="10">
        <v>5</v>
      </c>
      <c r="Y343" s="5">
        <v>3</v>
      </c>
      <c r="Z343" s="10">
        <v>4</v>
      </c>
      <c r="AA343" s="5">
        <v>3</v>
      </c>
      <c r="AB343" s="10">
        <v>3</v>
      </c>
      <c r="AC343" s="5">
        <v>3</v>
      </c>
      <c r="AD343" s="10">
        <v>4</v>
      </c>
      <c r="AE343" s="5">
        <v>3</v>
      </c>
      <c r="AF343" s="10">
        <v>3</v>
      </c>
      <c r="AG343" s="5">
        <v>2</v>
      </c>
      <c r="AH343" s="10">
        <v>4</v>
      </c>
      <c r="AI343" s="5">
        <v>2</v>
      </c>
      <c r="AJ343" s="10">
        <v>5</v>
      </c>
      <c r="AK343" s="5">
        <v>5</v>
      </c>
      <c r="AL343" s="10">
        <v>4</v>
      </c>
      <c r="AM343" s="5">
        <v>5</v>
      </c>
      <c r="AN343" s="10">
        <v>4</v>
      </c>
      <c r="AO343" s="5">
        <v>5</v>
      </c>
      <c r="AP343" s="10">
        <v>4</v>
      </c>
      <c r="AQ343" s="5">
        <v>5</v>
      </c>
      <c r="AR343" s="10">
        <v>4</v>
      </c>
      <c r="AS343" s="5">
        <v>5</v>
      </c>
      <c r="AT343" s="21">
        <v>4.125</v>
      </c>
      <c r="AU343" s="21">
        <v>4</v>
      </c>
      <c r="AV343" s="21">
        <f t="shared" si="50"/>
        <v>-0.125</v>
      </c>
      <c r="AW343" s="21" t="str">
        <f t="shared" si="51"/>
        <v>N</v>
      </c>
      <c r="AX343" s="10">
        <v>2</v>
      </c>
      <c r="AY343" s="5">
        <v>3</v>
      </c>
      <c r="AZ343" s="10">
        <v>3</v>
      </c>
      <c r="BA343" s="5">
        <v>2</v>
      </c>
      <c r="BB343" s="10">
        <v>4</v>
      </c>
      <c r="BC343" s="5">
        <v>4</v>
      </c>
      <c r="BD343" s="10">
        <v>3</v>
      </c>
      <c r="BE343" s="5">
        <v>1</v>
      </c>
      <c r="BF343" s="10">
        <v>4</v>
      </c>
      <c r="BG343" s="5">
        <v>5</v>
      </c>
      <c r="BH343" s="21">
        <v>3.2</v>
      </c>
      <c r="BI343" s="21">
        <v>3</v>
      </c>
      <c r="BJ343" s="21">
        <f t="shared" si="52"/>
        <v>-0.20000000000000018</v>
      </c>
      <c r="BK343" s="21" t="str">
        <f t="shared" si="53"/>
        <v>N</v>
      </c>
      <c r="BL343" s="10">
        <v>4</v>
      </c>
      <c r="BM343" s="5">
        <v>5</v>
      </c>
      <c r="BN343" s="10">
        <v>2</v>
      </c>
      <c r="BO343" s="5">
        <v>3</v>
      </c>
      <c r="BP343" s="10">
        <v>4</v>
      </c>
      <c r="BQ343" s="5">
        <v>5</v>
      </c>
      <c r="BR343" s="10">
        <v>2</v>
      </c>
      <c r="BS343" s="5">
        <v>5</v>
      </c>
      <c r="BT343" s="10">
        <v>4</v>
      </c>
      <c r="BU343" s="5">
        <v>5</v>
      </c>
      <c r="BV343" s="10">
        <v>4</v>
      </c>
      <c r="BW343" s="5">
        <v>5</v>
      </c>
      <c r="BX343" s="10">
        <v>4</v>
      </c>
      <c r="BY343" s="5">
        <v>5</v>
      </c>
      <c r="BZ343" s="10">
        <v>4</v>
      </c>
      <c r="CA343" s="5">
        <v>5</v>
      </c>
      <c r="CB343" s="10">
        <v>4</v>
      </c>
      <c r="CC343" s="5">
        <v>5</v>
      </c>
      <c r="CD343" s="10">
        <v>4</v>
      </c>
      <c r="CE343" s="5">
        <v>5</v>
      </c>
      <c r="CF343" s="21">
        <v>3.6</v>
      </c>
      <c r="CG343" s="21">
        <v>4.7</v>
      </c>
      <c r="CH343" s="21">
        <f t="shared" si="54"/>
        <v>1.1000000000000001</v>
      </c>
      <c r="CI343" s="21" t="str">
        <f t="shared" si="55"/>
        <v>Y</v>
      </c>
      <c r="CJ343" s="10">
        <v>4</v>
      </c>
      <c r="CK343" s="5">
        <v>5</v>
      </c>
      <c r="CL343" s="10">
        <v>2</v>
      </c>
      <c r="CM343" s="5">
        <v>5</v>
      </c>
      <c r="CN343" s="10">
        <v>4</v>
      </c>
      <c r="CO343" s="5">
        <v>5</v>
      </c>
      <c r="CP343" s="10">
        <v>4</v>
      </c>
      <c r="CQ343" s="5">
        <v>5</v>
      </c>
      <c r="CR343" s="21">
        <v>3.5</v>
      </c>
      <c r="CS343" s="21">
        <v>5</v>
      </c>
      <c r="CT343" s="21">
        <f t="shared" si="56"/>
        <v>1.5</v>
      </c>
      <c r="CU343" s="21" t="str">
        <f t="shared" si="57"/>
        <v>Y</v>
      </c>
      <c r="CV343" s="10">
        <v>5</v>
      </c>
      <c r="CW343" s="5">
        <v>1</v>
      </c>
      <c r="CX343" s="10">
        <v>5</v>
      </c>
      <c r="CY343" s="5">
        <v>1</v>
      </c>
      <c r="CZ343" s="10">
        <v>2</v>
      </c>
      <c r="DA343" s="5">
        <v>1</v>
      </c>
      <c r="DB343" s="10">
        <v>1</v>
      </c>
      <c r="DC343" s="5">
        <v>4</v>
      </c>
      <c r="DD343" s="21">
        <v>3.25</v>
      </c>
      <c r="DE343" s="21">
        <v>2</v>
      </c>
      <c r="DF343" s="21">
        <f t="shared" si="58"/>
        <v>-1.25</v>
      </c>
      <c r="DG343" s="21" t="str">
        <f t="shared" si="59"/>
        <v>N</v>
      </c>
      <c r="DH343">
        <v>1050</v>
      </c>
      <c r="DI343" s="3">
        <v>44443.094444444447</v>
      </c>
    </row>
    <row r="344" spans="1:113" x14ac:dyDescent="0.35">
      <c r="A344" s="5" t="s">
        <v>1309</v>
      </c>
      <c r="B344" t="s">
        <v>82</v>
      </c>
      <c r="C344" t="s">
        <v>715</v>
      </c>
      <c r="D344" t="s">
        <v>56</v>
      </c>
      <c r="E344" s="6" t="s">
        <v>58</v>
      </c>
      <c r="F344" s="6" t="s">
        <v>73</v>
      </c>
      <c r="G344" s="6" t="s">
        <v>58</v>
      </c>
      <c r="H344" s="6" t="s">
        <v>113</v>
      </c>
      <c r="I344" s="6" t="s">
        <v>968</v>
      </c>
      <c r="J344" s="10">
        <v>3</v>
      </c>
      <c r="K344" s="5">
        <v>4</v>
      </c>
      <c r="L344" s="5">
        <v>3</v>
      </c>
      <c r="M344" s="5">
        <v>4</v>
      </c>
      <c r="N344" s="10">
        <v>3</v>
      </c>
      <c r="O344" s="5">
        <v>4</v>
      </c>
      <c r="P344" s="10">
        <v>3</v>
      </c>
      <c r="Q344" s="5">
        <v>4</v>
      </c>
      <c r="R344" s="10">
        <v>3</v>
      </c>
      <c r="S344" s="5">
        <v>2</v>
      </c>
      <c r="T344" s="10">
        <v>3</v>
      </c>
      <c r="U344" s="5">
        <v>1</v>
      </c>
      <c r="V344" s="10">
        <v>2</v>
      </c>
      <c r="W344" s="5">
        <v>2</v>
      </c>
      <c r="X344" s="10">
        <v>2</v>
      </c>
      <c r="Y344" s="5">
        <v>4</v>
      </c>
      <c r="Z344" s="10">
        <v>3</v>
      </c>
      <c r="AA344" s="5">
        <v>5</v>
      </c>
      <c r="AB344" s="10">
        <v>3</v>
      </c>
      <c r="AC344" s="5">
        <v>5</v>
      </c>
      <c r="AD344" s="10">
        <v>3</v>
      </c>
      <c r="AE344" s="5">
        <v>3</v>
      </c>
      <c r="AF344" s="10">
        <v>3</v>
      </c>
      <c r="AG344" s="5">
        <v>5</v>
      </c>
      <c r="AH344" s="10">
        <v>2</v>
      </c>
      <c r="AI344" s="5">
        <v>3</v>
      </c>
      <c r="AJ344" s="10">
        <v>4</v>
      </c>
      <c r="AK344" s="5">
        <v>5</v>
      </c>
      <c r="AL344" s="10">
        <v>4</v>
      </c>
      <c r="AM344" s="5">
        <v>5</v>
      </c>
      <c r="AN344" s="10">
        <v>3</v>
      </c>
      <c r="AO344" s="5">
        <v>4</v>
      </c>
      <c r="AP344" s="10">
        <v>3</v>
      </c>
      <c r="AQ344" s="5">
        <v>3</v>
      </c>
      <c r="AR344" s="10">
        <v>3</v>
      </c>
      <c r="AS344" s="5">
        <v>3</v>
      </c>
      <c r="AT344" s="21">
        <v>2.9375</v>
      </c>
      <c r="AU344" s="21">
        <v>3.625</v>
      </c>
      <c r="AV344" s="21">
        <f t="shared" si="50"/>
        <v>0.6875</v>
      </c>
      <c r="AW344" s="21" t="str">
        <f t="shared" si="51"/>
        <v>Y</v>
      </c>
      <c r="AX344" s="10">
        <v>2</v>
      </c>
      <c r="AY344" s="5">
        <v>2</v>
      </c>
      <c r="AZ344" s="10">
        <v>2</v>
      </c>
      <c r="BA344" s="5">
        <v>1</v>
      </c>
      <c r="BB344" s="10">
        <v>4</v>
      </c>
      <c r="BC344" s="5">
        <v>4</v>
      </c>
      <c r="BD344" s="10">
        <v>2</v>
      </c>
      <c r="BE344" s="5">
        <v>1</v>
      </c>
      <c r="BF344" s="10">
        <v>3</v>
      </c>
      <c r="BG344" s="5">
        <v>3</v>
      </c>
      <c r="BH344" s="21">
        <v>2.6</v>
      </c>
      <c r="BI344" s="21">
        <v>2.2000000000000002</v>
      </c>
      <c r="BJ344" s="21">
        <f t="shared" si="52"/>
        <v>-0.39999999999999991</v>
      </c>
      <c r="BK344" s="21" t="str">
        <f t="shared" si="53"/>
        <v>N</v>
      </c>
      <c r="BL344" s="10">
        <v>4</v>
      </c>
      <c r="BM344" s="5">
        <v>5</v>
      </c>
      <c r="BN344" s="10">
        <v>4</v>
      </c>
      <c r="BO344" s="5">
        <v>5</v>
      </c>
      <c r="BP344" s="10">
        <v>4</v>
      </c>
      <c r="BQ344" s="5">
        <v>5</v>
      </c>
      <c r="BR344" s="10">
        <v>5</v>
      </c>
      <c r="BS344" s="5">
        <v>5</v>
      </c>
      <c r="BT344" s="10">
        <v>3</v>
      </c>
      <c r="BU344" s="5">
        <v>4</v>
      </c>
      <c r="BV344" s="10">
        <v>4</v>
      </c>
      <c r="BW344" s="5">
        <v>5</v>
      </c>
      <c r="BX344" s="10">
        <v>4</v>
      </c>
      <c r="BY344" s="5">
        <v>5</v>
      </c>
      <c r="BZ344" s="10">
        <v>4</v>
      </c>
      <c r="CA344" s="5">
        <v>5</v>
      </c>
      <c r="CB344" s="10">
        <v>4</v>
      </c>
      <c r="CC344" s="5">
        <v>5</v>
      </c>
      <c r="CD344" s="10">
        <v>3</v>
      </c>
      <c r="CE344" s="5">
        <v>3</v>
      </c>
      <c r="CF344" s="21">
        <v>3.9</v>
      </c>
      <c r="CG344" s="21">
        <v>4.7</v>
      </c>
      <c r="CH344" s="21">
        <f t="shared" si="54"/>
        <v>0.80000000000000027</v>
      </c>
      <c r="CI344" s="21" t="str">
        <f t="shared" si="55"/>
        <v>Y</v>
      </c>
      <c r="CJ344" s="10">
        <v>4</v>
      </c>
      <c r="CK344" s="5">
        <v>5</v>
      </c>
      <c r="CL344" s="10">
        <v>3</v>
      </c>
      <c r="CM344" s="5">
        <v>3</v>
      </c>
      <c r="CN344" s="10">
        <v>3</v>
      </c>
      <c r="CO344" s="5">
        <v>4</v>
      </c>
      <c r="CP344" s="10">
        <v>4</v>
      </c>
      <c r="CQ344" s="5">
        <v>4</v>
      </c>
      <c r="CR344" s="21">
        <v>3.5</v>
      </c>
      <c r="CS344" s="21">
        <v>4</v>
      </c>
      <c r="CT344" s="21">
        <f t="shared" si="56"/>
        <v>0.5</v>
      </c>
      <c r="CU344" s="21" t="str">
        <f t="shared" si="57"/>
        <v>Y</v>
      </c>
      <c r="CV344" s="10">
        <v>3</v>
      </c>
      <c r="CW344" s="5">
        <v>4</v>
      </c>
      <c r="CX344" s="10">
        <v>2</v>
      </c>
      <c r="CY344" s="5">
        <v>1</v>
      </c>
      <c r="CZ344" s="10">
        <v>3</v>
      </c>
      <c r="DA344" s="5">
        <v>3</v>
      </c>
      <c r="DB344" s="10">
        <v>3</v>
      </c>
      <c r="DC344" s="5">
        <v>5</v>
      </c>
      <c r="DD344" s="21">
        <v>2.75</v>
      </c>
      <c r="DE344" s="21">
        <v>2.75</v>
      </c>
      <c r="DF344" s="21">
        <f t="shared" si="58"/>
        <v>0</v>
      </c>
      <c r="DG344" s="21" t="str">
        <f t="shared" si="59"/>
        <v>N</v>
      </c>
      <c r="DH344">
        <v>1029</v>
      </c>
      <c r="DI344" s="3">
        <v>44442.713194444441</v>
      </c>
    </row>
    <row r="345" spans="1:113" x14ac:dyDescent="0.35">
      <c r="A345" s="5" t="s">
        <v>1310</v>
      </c>
      <c r="B345" t="s">
        <v>82</v>
      </c>
      <c r="C345" t="s">
        <v>702</v>
      </c>
      <c r="D345" t="s">
        <v>56</v>
      </c>
      <c r="E345" s="6" t="s">
        <v>52</v>
      </c>
      <c r="F345" s="6" t="s">
        <v>77</v>
      </c>
      <c r="G345" s="6" t="s">
        <v>52</v>
      </c>
      <c r="H345" s="6" t="s">
        <v>74</v>
      </c>
      <c r="I345" s="6" t="s">
        <v>968</v>
      </c>
      <c r="J345" s="10">
        <v>4</v>
      </c>
      <c r="K345" s="5">
        <v>5</v>
      </c>
      <c r="L345" s="5">
        <v>5</v>
      </c>
      <c r="M345" s="5">
        <v>5</v>
      </c>
      <c r="N345" s="10">
        <v>3</v>
      </c>
      <c r="O345" s="5">
        <v>3</v>
      </c>
      <c r="P345" s="10">
        <v>3</v>
      </c>
      <c r="Q345" s="5">
        <v>3</v>
      </c>
      <c r="R345" s="10">
        <v>3</v>
      </c>
      <c r="S345" s="5">
        <v>3</v>
      </c>
      <c r="T345" s="10">
        <v>3</v>
      </c>
      <c r="U345" s="5">
        <v>3</v>
      </c>
      <c r="V345" s="10">
        <v>3</v>
      </c>
      <c r="W345" s="5">
        <v>3</v>
      </c>
      <c r="X345" s="10">
        <v>3</v>
      </c>
      <c r="Y345" s="5">
        <v>3</v>
      </c>
      <c r="Z345" s="10">
        <v>3</v>
      </c>
      <c r="AA345" s="5">
        <v>3</v>
      </c>
      <c r="AB345" s="10">
        <v>3</v>
      </c>
      <c r="AC345" s="5">
        <v>5</v>
      </c>
      <c r="AD345" s="10">
        <v>3</v>
      </c>
      <c r="AE345" s="5">
        <v>3</v>
      </c>
      <c r="AF345" s="10">
        <v>3</v>
      </c>
      <c r="AG345" s="5">
        <v>3</v>
      </c>
      <c r="AH345" s="10">
        <v>3</v>
      </c>
      <c r="AI345" s="5">
        <v>3</v>
      </c>
      <c r="AJ345" s="10">
        <v>3</v>
      </c>
      <c r="AK345" s="5">
        <v>3</v>
      </c>
      <c r="AL345" s="10">
        <v>3</v>
      </c>
      <c r="AM345" s="5">
        <v>3</v>
      </c>
      <c r="AN345" s="10">
        <v>3</v>
      </c>
      <c r="AO345" s="5">
        <v>3</v>
      </c>
      <c r="AP345" s="10">
        <v>3</v>
      </c>
      <c r="AQ345" s="5">
        <v>3</v>
      </c>
      <c r="AR345" s="10">
        <v>3</v>
      </c>
      <c r="AS345" s="5">
        <v>3</v>
      </c>
      <c r="AT345" s="21">
        <v>3</v>
      </c>
      <c r="AU345" s="21">
        <v>3.125</v>
      </c>
      <c r="AV345" s="21">
        <f t="shared" si="50"/>
        <v>0.125</v>
      </c>
      <c r="AW345" s="21" t="str">
        <f t="shared" si="51"/>
        <v>Y</v>
      </c>
      <c r="AX345" s="10">
        <v>2</v>
      </c>
      <c r="AY345" s="5">
        <v>3</v>
      </c>
      <c r="AZ345" s="10">
        <v>3</v>
      </c>
      <c r="BA345" s="5">
        <v>3</v>
      </c>
      <c r="BB345" s="10">
        <v>3</v>
      </c>
      <c r="BC345" s="5">
        <v>3</v>
      </c>
      <c r="BD345" s="10">
        <v>3</v>
      </c>
      <c r="BE345" s="5">
        <v>3</v>
      </c>
      <c r="BF345" s="10">
        <v>3</v>
      </c>
      <c r="BG345" s="5">
        <v>3</v>
      </c>
      <c r="BH345" s="21">
        <v>2.8</v>
      </c>
      <c r="BI345" s="21">
        <v>3</v>
      </c>
      <c r="BJ345" s="21">
        <f t="shared" si="52"/>
        <v>0.20000000000000018</v>
      </c>
      <c r="BK345" s="21" t="str">
        <f t="shared" si="53"/>
        <v>Y</v>
      </c>
      <c r="BL345" s="10">
        <v>3</v>
      </c>
      <c r="BM345" s="5">
        <v>3</v>
      </c>
      <c r="BN345" s="10">
        <v>3</v>
      </c>
      <c r="BO345" s="5">
        <v>3</v>
      </c>
      <c r="BP345" s="10">
        <v>3</v>
      </c>
      <c r="BQ345" s="5">
        <v>3</v>
      </c>
      <c r="BR345" s="10">
        <v>3</v>
      </c>
      <c r="BS345" s="5">
        <v>3</v>
      </c>
      <c r="BT345" s="10">
        <v>3</v>
      </c>
      <c r="BU345" s="5">
        <v>3</v>
      </c>
      <c r="BV345" s="10">
        <v>4</v>
      </c>
      <c r="BW345" s="5">
        <v>3</v>
      </c>
      <c r="BX345" s="10">
        <v>4</v>
      </c>
      <c r="BY345" s="5">
        <v>3</v>
      </c>
      <c r="BZ345" s="10">
        <v>4</v>
      </c>
      <c r="CA345" s="5">
        <v>3</v>
      </c>
      <c r="CB345" s="10">
        <v>4</v>
      </c>
      <c r="CC345" s="5">
        <v>3</v>
      </c>
      <c r="CD345" s="10">
        <v>4</v>
      </c>
      <c r="CE345" s="5">
        <v>3</v>
      </c>
      <c r="CF345" s="21">
        <v>3.5</v>
      </c>
      <c r="CG345" s="21">
        <v>3.1</v>
      </c>
      <c r="CH345" s="21">
        <f t="shared" si="54"/>
        <v>-0.39999999999999991</v>
      </c>
      <c r="CI345" s="21" t="str">
        <f t="shared" si="55"/>
        <v>N</v>
      </c>
      <c r="CJ345" s="10">
        <v>4</v>
      </c>
      <c r="CK345" s="5">
        <v>3</v>
      </c>
      <c r="CL345" s="10">
        <v>2</v>
      </c>
      <c r="CM345" s="5">
        <v>3</v>
      </c>
      <c r="CN345" s="10">
        <v>4</v>
      </c>
      <c r="CO345" s="5">
        <v>3</v>
      </c>
      <c r="CP345" s="10">
        <v>3</v>
      </c>
      <c r="CQ345" s="5">
        <v>3</v>
      </c>
      <c r="CR345" s="21">
        <v>3.25</v>
      </c>
      <c r="CS345" s="21">
        <v>3</v>
      </c>
      <c r="CT345" s="21">
        <f t="shared" si="56"/>
        <v>-0.25</v>
      </c>
      <c r="CU345" s="21" t="str">
        <f t="shared" si="57"/>
        <v>N</v>
      </c>
      <c r="CV345" s="10">
        <v>3</v>
      </c>
      <c r="CW345" s="5">
        <v>3</v>
      </c>
      <c r="CX345" s="10">
        <v>3</v>
      </c>
      <c r="CY345" s="5">
        <v>3</v>
      </c>
      <c r="CZ345" s="10">
        <v>3</v>
      </c>
      <c r="DA345" s="5">
        <v>3</v>
      </c>
      <c r="DB345" s="10">
        <v>3</v>
      </c>
      <c r="DC345" s="5">
        <v>3</v>
      </c>
      <c r="DD345" s="21">
        <v>3</v>
      </c>
      <c r="DE345" s="21">
        <v>3.5</v>
      </c>
      <c r="DF345" s="21">
        <f t="shared" si="58"/>
        <v>0.5</v>
      </c>
      <c r="DG345" s="21" t="str">
        <f t="shared" si="59"/>
        <v>Y</v>
      </c>
      <c r="DH345">
        <v>1016</v>
      </c>
      <c r="DI345" s="3">
        <v>44442.654861111114</v>
      </c>
    </row>
    <row r="346" spans="1:113" x14ac:dyDescent="0.35">
      <c r="A346" s="5" t="s">
        <v>1311</v>
      </c>
      <c r="B346" t="s">
        <v>82</v>
      </c>
      <c r="C346" t="s">
        <v>702</v>
      </c>
      <c r="D346" t="s">
        <v>56</v>
      </c>
      <c r="E346" s="6" t="s">
        <v>58</v>
      </c>
      <c r="F346" s="6" t="s">
        <v>73</v>
      </c>
      <c r="G346" s="6" t="s">
        <v>58</v>
      </c>
      <c r="H346" s="6" t="s">
        <v>74</v>
      </c>
      <c r="I346" s="6" t="s">
        <v>968</v>
      </c>
      <c r="J346" s="10">
        <v>8</v>
      </c>
      <c r="K346" s="5">
        <v>5</v>
      </c>
      <c r="L346" s="5">
        <v>5</v>
      </c>
      <c r="M346" s="5">
        <v>5</v>
      </c>
      <c r="N346" s="10">
        <v>5</v>
      </c>
      <c r="O346" s="5">
        <v>5</v>
      </c>
      <c r="P346" s="10">
        <v>5</v>
      </c>
      <c r="Q346" s="5">
        <v>5</v>
      </c>
      <c r="R346" s="10">
        <v>5</v>
      </c>
      <c r="S346" s="5">
        <v>5</v>
      </c>
      <c r="T346" s="10">
        <v>4</v>
      </c>
      <c r="U346" s="5">
        <v>5</v>
      </c>
      <c r="V346" s="10">
        <v>5</v>
      </c>
      <c r="W346" s="5">
        <v>5</v>
      </c>
      <c r="X346" s="10">
        <v>3</v>
      </c>
      <c r="Y346" s="5">
        <v>5</v>
      </c>
      <c r="Z346" s="10">
        <v>4</v>
      </c>
      <c r="AA346" s="5">
        <v>5</v>
      </c>
      <c r="AB346" s="10">
        <v>3</v>
      </c>
      <c r="AC346" s="5">
        <v>5</v>
      </c>
      <c r="AD346" s="10">
        <v>5</v>
      </c>
      <c r="AE346" s="5">
        <v>5</v>
      </c>
      <c r="AF346" s="10">
        <v>4</v>
      </c>
      <c r="AG346" s="5">
        <v>5</v>
      </c>
      <c r="AH346" s="10">
        <v>4</v>
      </c>
      <c r="AI346" s="5">
        <v>4</v>
      </c>
      <c r="AJ346" s="10">
        <v>5</v>
      </c>
      <c r="AK346" s="5">
        <v>5</v>
      </c>
      <c r="AL346" s="10">
        <v>5</v>
      </c>
      <c r="AM346" s="5">
        <v>5</v>
      </c>
      <c r="AN346" s="10">
        <v>5</v>
      </c>
      <c r="AO346" s="5">
        <v>5</v>
      </c>
      <c r="AP346" s="10">
        <v>5</v>
      </c>
      <c r="AQ346" s="5">
        <v>5</v>
      </c>
      <c r="AR346" s="10">
        <v>4</v>
      </c>
      <c r="AS346" s="5">
        <v>5</v>
      </c>
      <c r="AT346" s="21">
        <v>4.4375</v>
      </c>
      <c r="AU346" s="21">
        <v>4.9375</v>
      </c>
      <c r="AV346" s="21">
        <f t="shared" si="50"/>
        <v>0.5</v>
      </c>
      <c r="AW346" s="21" t="str">
        <f t="shared" si="51"/>
        <v>Y</v>
      </c>
      <c r="AX346" s="10">
        <v>4</v>
      </c>
      <c r="AY346" s="5">
        <v>5</v>
      </c>
      <c r="AZ346" s="10">
        <v>4</v>
      </c>
      <c r="BA346" s="5">
        <v>5</v>
      </c>
      <c r="BB346" s="10">
        <v>3</v>
      </c>
      <c r="BC346" s="5">
        <v>3</v>
      </c>
      <c r="BD346" s="10">
        <v>3</v>
      </c>
      <c r="BE346" s="5">
        <v>1</v>
      </c>
      <c r="BF346" s="10">
        <v>4</v>
      </c>
      <c r="BG346" s="5">
        <v>5</v>
      </c>
      <c r="BH346" s="21">
        <v>3.6</v>
      </c>
      <c r="BI346" s="21">
        <v>3.8</v>
      </c>
      <c r="BJ346" s="21">
        <f t="shared" si="52"/>
        <v>0.19999999999999973</v>
      </c>
      <c r="BK346" s="21" t="str">
        <f t="shared" si="53"/>
        <v>Y</v>
      </c>
      <c r="BL346" s="10">
        <v>5</v>
      </c>
      <c r="BM346" s="5">
        <v>3</v>
      </c>
      <c r="BN346" s="10">
        <v>5</v>
      </c>
      <c r="BO346" s="5">
        <v>5</v>
      </c>
      <c r="BP346" s="10">
        <v>5</v>
      </c>
      <c r="BQ346" s="5">
        <v>5</v>
      </c>
      <c r="BR346" s="10">
        <v>5</v>
      </c>
      <c r="BS346" s="5">
        <v>5</v>
      </c>
      <c r="BT346" s="10">
        <v>4</v>
      </c>
      <c r="BU346" s="5">
        <v>5</v>
      </c>
      <c r="BV346" s="10">
        <v>5</v>
      </c>
      <c r="BW346" s="5">
        <v>5</v>
      </c>
      <c r="BX346" s="10">
        <v>5</v>
      </c>
      <c r="BY346" s="5">
        <v>5</v>
      </c>
      <c r="BZ346" s="10">
        <v>5</v>
      </c>
      <c r="CA346" s="5">
        <v>5</v>
      </c>
      <c r="CB346" s="10">
        <v>5</v>
      </c>
      <c r="CC346" s="5">
        <v>5</v>
      </c>
      <c r="CD346" s="10">
        <v>5</v>
      </c>
      <c r="CE346" s="5">
        <v>5</v>
      </c>
      <c r="CF346" s="21">
        <v>4.9000000000000004</v>
      </c>
      <c r="CG346" s="21">
        <v>4.8</v>
      </c>
      <c r="CH346" s="21">
        <f t="shared" si="54"/>
        <v>-0.10000000000000053</v>
      </c>
      <c r="CI346" s="21" t="str">
        <f t="shared" si="55"/>
        <v>N</v>
      </c>
      <c r="CJ346" s="10">
        <v>4</v>
      </c>
      <c r="CK346" s="5">
        <v>5</v>
      </c>
      <c r="CL346" s="10">
        <v>4</v>
      </c>
      <c r="CM346" s="5">
        <v>5</v>
      </c>
      <c r="CN346" s="10">
        <v>5</v>
      </c>
      <c r="CO346" s="5">
        <v>5</v>
      </c>
      <c r="CP346" s="10">
        <v>5</v>
      </c>
      <c r="CQ346" s="5">
        <v>5</v>
      </c>
      <c r="CR346" s="21">
        <v>4.5</v>
      </c>
      <c r="CS346" s="21">
        <v>5</v>
      </c>
      <c r="CT346" s="21">
        <f t="shared" si="56"/>
        <v>0.5</v>
      </c>
      <c r="CU346" s="21" t="str">
        <f t="shared" si="57"/>
        <v>Y</v>
      </c>
      <c r="CV346" s="10">
        <v>5</v>
      </c>
      <c r="CW346" s="5">
        <v>5</v>
      </c>
      <c r="CX346" s="10">
        <v>5</v>
      </c>
      <c r="CY346" s="5">
        <v>5</v>
      </c>
      <c r="CZ346" s="10">
        <v>5</v>
      </c>
      <c r="DA346" s="5">
        <v>5</v>
      </c>
      <c r="DB346" s="10">
        <v>5</v>
      </c>
      <c r="DC346" s="5">
        <v>5</v>
      </c>
      <c r="DD346" s="21">
        <v>5</v>
      </c>
      <c r="DE346" s="21">
        <v>4.75</v>
      </c>
      <c r="DF346" s="21">
        <f t="shared" si="58"/>
        <v>-0.25</v>
      </c>
      <c r="DG346" s="21" t="str">
        <f t="shared" si="59"/>
        <v>N</v>
      </c>
      <c r="DH346">
        <v>1005</v>
      </c>
      <c r="DI346" s="3">
        <v>44442.629861111112</v>
      </c>
    </row>
    <row r="347" spans="1:113" x14ac:dyDescent="0.35">
      <c r="A347" s="5" t="s">
        <v>1312</v>
      </c>
      <c r="B347" t="s">
        <v>82</v>
      </c>
      <c r="C347" t="s">
        <v>702</v>
      </c>
      <c r="D347" t="s">
        <v>63</v>
      </c>
      <c r="E347" s="6" t="s">
        <v>52</v>
      </c>
      <c r="F347" s="6" t="s">
        <v>160</v>
      </c>
      <c r="G347" s="6" t="s">
        <v>52</v>
      </c>
      <c r="H347" s="6" t="s">
        <v>59</v>
      </c>
      <c r="I347" s="6" t="s">
        <v>968</v>
      </c>
      <c r="J347" s="10">
        <v>4</v>
      </c>
      <c r="K347" s="5">
        <v>4</v>
      </c>
      <c r="L347" s="5">
        <v>4</v>
      </c>
      <c r="M347" s="5">
        <v>4</v>
      </c>
      <c r="N347" s="10">
        <v>5</v>
      </c>
      <c r="O347" s="5">
        <v>5</v>
      </c>
      <c r="P347" s="10">
        <v>5</v>
      </c>
      <c r="Q347" s="5">
        <v>5</v>
      </c>
      <c r="R347" s="10">
        <v>5</v>
      </c>
      <c r="S347" s="5">
        <v>5</v>
      </c>
      <c r="T347" s="10">
        <v>5</v>
      </c>
      <c r="U347" s="5">
        <v>5</v>
      </c>
      <c r="V347" s="10">
        <v>5</v>
      </c>
      <c r="W347" s="5">
        <v>5</v>
      </c>
      <c r="X347" s="10">
        <v>5</v>
      </c>
      <c r="Y347" s="5">
        <v>5</v>
      </c>
      <c r="Z347" s="10">
        <v>5</v>
      </c>
      <c r="AA347" s="5">
        <v>5</v>
      </c>
      <c r="AB347" s="10">
        <v>5</v>
      </c>
      <c r="AC347" s="5">
        <v>5</v>
      </c>
      <c r="AD347" s="10">
        <v>5</v>
      </c>
      <c r="AE347" s="5">
        <v>5</v>
      </c>
      <c r="AF347" s="10">
        <v>2</v>
      </c>
      <c r="AG347" s="5">
        <v>5</v>
      </c>
      <c r="AH347" s="10">
        <v>3</v>
      </c>
      <c r="AI347" s="5">
        <v>5</v>
      </c>
      <c r="AJ347" s="10">
        <v>5</v>
      </c>
      <c r="AK347" s="5">
        <v>5</v>
      </c>
      <c r="AL347" s="10">
        <v>5</v>
      </c>
      <c r="AM347" s="5">
        <v>5</v>
      </c>
      <c r="AN347" s="10">
        <v>5</v>
      </c>
      <c r="AO347" s="5">
        <v>5</v>
      </c>
      <c r="AP347" s="10">
        <v>5</v>
      </c>
      <c r="AQ347" s="5">
        <v>5</v>
      </c>
      <c r="AR347" s="10">
        <v>4</v>
      </c>
      <c r="AS347" s="5">
        <v>5</v>
      </c>
      <c r="AT347" s="21">
        <v>4.625</v>
      </c>
      <c r="AU347" s="21">
        <v>5</v>
      </c>
      <c r="AV347" s="21">
        <f t="shared" si="50"/>
        <v>0.375</v>
      </c>
      <c r="AW347" s="21" t="str">
        <f t="shared" si="51"/>
        <v>Y</v>
      </c>
      <c r="AX347" s="10">
        <v>5</v>
      </c>
      <c r="AY347" s="5">
        <v>5</v>
      </c>
      <c r="AZ347" s="10">
        <v>5</v>
      </c>
      <c r="BA347" s="5">
        <v>5</v>
      </c>
      <c r="BB347" s="10">
        <v>1</v>
      </c>
      <c r="BC347" s="5">
        <v>1</v>
      </c>
      <c r="BD347" s="10">
        <v>5</v>
      </c>
      <c r="BE347" s="5">
        <v>4</v>
      </c>
      <c r="BF347" s="10">
        <v>4</v>
      </c>
      <c r="BG347" s="5">
        <v>4</v>
      </c>
      <c r="BH347" s="21">
        <v>4</v>
      </c>
      <c r="BI347" s="21">
        <v>3.8</v>
      </c>
      <c r="BJ347" s="21">
        <f t="shared" si="52"/>
        <v>-0.20000000000000018</v>
      </c>
      <c r="BK347" s="21" t="str">
        <f t="shared" si="53"/>
        <v>N</v>
      </c>
      <c r="BL347" s="10">
        <v>1</v>
      </c>
      <c r="BM347" s="5">
        <v>1</v>
      </c>
      <c r="BN347" s="10">
        <v>4</v>
      </c>
      <c r="BO347" s="5">
        <v>4</v>
      </c>
      <c r="BP347" s="10">
        <v>3</v>
      </c>
      <c r="BQ347" s="5">
        <v>4</v>
      </c>
      <c r="BR347" s="10">
        <v>5</v>
      </c>
      <c r="BS347" s="5">
        <v>5</v>
      </c>
      <c r="BT347" s="10">
        <v>1</v>
      </c>
      <c r="BU347" s="5">
        <v>4</v>
      </c>
      <c r="BV347" s="10">
        <v>5</v>
      </c>
      <c r="BW347" s="5">
        <v>5</v>
      </c>
      <c r="BX347" s="10">
        <v>5</v>
      </c>
      <c r="BY347" s="5">
        <v>5</v>
      </c>
      <c r="BZ347" s="10">
        <v>5</v>
      </c>
      <c r="CA347" s="5">
        <v>5</v>
      </c>
      <c r="CB347" s="10">
        <v>5</v>
      </c>
      <c r="CC347" s="5">
        <v>5</v>
      </c>
      <c r="CD347" s="10">
        <v>5</v>
      </c>
      <c r="CE347" s="5">
        <v>5</v>
      </c>
      <c r="CF347" s="21">
        <v>3.9</v>
      </c>
      <c r="CG347" s="21">
        <v>4.3</v>
      </c>
      <c r="CH347" s="21">
        <f t="shared" si="54"/>
        <v>0.39999999999999991</v>
      </c>
      <c r="CI347" s="21" t="str">
        <f t="shared" si="55"/>
        <v>Y</v>
      </c>
      <c r="CJ347" s="10">
        <v>4</v>
      </c>
      <c r="CK347" s="5">
        <v>4</v>
      </c>
      <c r="CL347" s="10">
        <v>4</v>
      </c>
      <c r="CM347" s="5">
        <v>5</v>
      </c>
      <c r="CN347" s="10">
        <v>2</v>
      </c>
      <c r="CO347" s="5">
        <v>5</v>
      </c>
      <c r="CP347" s="10">
        <v>2</v>
      </c>
      <c r="CQ347" s="5">
        <v>5</v>
      </c>
      <c r="CR347" s="21">
        <v>3</v>
      </c>
      <c r="CS347" s="21">
        <v>4.75</v>
      </c>
      <c r="CT347" s="21">
        <f t="shared" si="56"/>
        <v>1.75</v>
      </c>
      <c r="CU347" s="21" t="str">
        <f t="shared" si="57"/>
        <v>Y</v>
      </c>
      <c r="CV347" s="10">
        <v>4</v>
      </c>
      <c r="CW347" s="5">
        <v>5</v>
      </c>
      <c r="CX347" s="10">
        <v>5</v>
      </c>
      <c r="CY347" s="5">
        <v>5</v>
      </c>
      <c r="CZ347" s="10">
        <v>4</v>
      </c>
      <c r="DA347" s="5">
        <v>5</v>
      </c>
      <c r="DB347" s="10">
        <v>3</v>
      </c>
      <c r="DC347" s="5">
        <v>4</v>
      </c>
      <c r="DD347" s="21">
        <v>4</v>
      </c>
      <c r="DE347" s="21">
        <v>4.25</v>
      </c>
      <c r="DF347" s="21">
        <f t="shared" si="58"/>
        <v>0.25</v>
      </c>
      <c r="DG347" s="21" t="str">
        <f t="shared" si="59"/>
        <v>Y</v>
      </c>
      <c r="DH347">
        <v>973</v>
      </c>
      <c r="DI347" s="3">
        <v>44442.369444444441</v>
      </c>
    </row>
    <row r="348" spans="1:113" x14ac:dyDescent="0.35">
      <c r="A348" s="5" t="s">
        <v>1313</v>
      </c>
      <c r="B348" t="s">
        <v>82</v>
      </c>
      <c r="C348" t="s">
        <v>705</v>
      </c>
      <c r="D348" t="s">
        <v>56</v>
      </c>
      <c r="E348" s="6" t="s">
        <v>52</v>
      </c>
      <c r="F348" s="6" t="s">
        <v>98</v>
      </c>
      <c r="G348" s="6" t="s">
        <v>58</v>
      </c>
      <c r="H348" s="6" t="s">
        <v>74</v>
      </c>
      <c r="I348" s="6" t="s">
        <v>968</v>
      </c>
      <c r="J348" s="10">
        <v>5</v>
      </c>
      <c r="K348" s="5">
        <v>5</v>
      </c>
      <c r="L348" s="5">
        <v>3</v>
      </c>
      <c r="M348" s="5">
        <v>3</v>
      </c>
      <c r="N348" s="10">
        <v>5</v>
      </c>
      <c r="O348" s="5">
        <v>5</v>
      </c>
      <c r="P348" s="10">
        <v>5</v>
      </c>
      <c r="Q348" s="5">
        <v>5</v>
      </c>
      <c r="R348" s="10">
        <v>5</v>
      </c>
      <c r="S348" s="5">
        <v>5</v>
      </c>
      <c r="T348" s="10">
        <v>5</v>
      </c>
      <c r="U348" s="5">
        <v>5</v>
      </c>
      <c r="V348" s="10">
        <v>5</v>
      </c>
      <c r="W348" s="5">
        <v>5</v>
      </c>
      <c r="X348" s="10">
        <v>5</v>
      </c>
      <c r="Y348" s="5">
        <v>5</v>
      </c>
      <c r="Z348" s="10">
        <v>5</v>
      </c>
      <c r="AA348" s="5">
        <v>5</v>
      </c>
      <c r="AB348" s="10">
        <v>5</v>
      </c>
      <c r="AC348" s="5">
        <v>5</v>
      </c>
      <c r="AD348" s="10">
        <v>5</v>
      </c>
      <c r="AE348" s="5">
        <v>5</v>
      </c>
      <c r="AF348" s="10">
        <v>5</v>
      </c>
      <c r="AG348" s="5">
        <v>5</v>
      </c>
      <c r="AH348" s="10">
        <v>5</v>
      </c>
      <c r="AI348" s="5">
        <v>5</v>
      </c>
      <c r="AJ348" s="10">
        <v>5</v>
      </c>
      <c r="AK348" s="5">
        <v>5</v>
      </c>
      <c r="AL348" s="10">
        <v>5</v>
      </c>
      <c r="AM348" s="5">
        <v>5</v>
      </c>
      <c r="AN348" s="10">
        <v>5</v>
      </c>
      <c r="AO348" s="5">
        <v>5</v>
      </c>
      <c r="AP348" s="10">
        <v>5</v>
      </c>
      <c r="AQ348" s="5">
        <v>5</v>
      </c>
      <c r="AR348" s="10">
        <v>5</v>
      </c>
      <c r="AS348" s="5">
        <v>5</v>
      </c>
      <c r="AT348" s="21">
        <v>5</v>
      </c>
      <c r="AU348" s="21">
        <v>5</v>
      </c>
      <c r="AV348" s="21">
        <f t="shared" si="50"/>
        <v>0</v>
      </c>
      <c r="AW348" s="21" t="str">
        <f t="shared" si="51"/>
        <v>N</v>
      </c>
      <c r="AX348" s="10">
        <v>5</v>
      </c>
      <c r="AY348" s="5">
        <v>5</v>
      </c>
      <c r="AZ348" s="10">
        <v>5</v>
      </c>
      <c r="BA348" s="5">
        <v>5</v>
      </c>
      <c r="BB348" s="10">
        <v>3</v>
      </c>
      <c r="BC348" s="5">
        <v>4</v>
      </c>
      <c r="BD348" s="10">
        <v>3</v>
      </c>
      <c r="BE348" s="5">
        <v>1</v>
      </c>
      <c r="BF348" s="10">
        <v>4</v>
      </c>
      <c r="BG348" s="5">
        <v>5</v>
      </c>
      <c r="BH348" s="21">
        <v>4</v>
      </c>
      <c r="BI348" s="21">
        <v>4</v>
      </c>
      <c r="BJ348" s="21">
        <f t="shared" si="52"/>
        <v>0</v>
      </c>
      <c r="BK348" s="21" t="str">
        <f t="shared" si="53"/>
        <v>N</v>
      </c>
      <c r="BL348" s="10">
        <v>4</v>
      </c>
      <c r="BM348" s="5">
        <v>4</v>
      </c>
      <c r="BN348" s="10">
        <v>4</v>
      </c>
      <c r="BO348" s="5">
        <v>4</v>
      </c>
      <c r="BP348" s="10">
        <v>5</v>
      </c>
      <c r="BQ348" s="5">
        <v>4</v>
      </c>
      <c r="BR348" s="10">
        <v>4</v>
      </c>
      <c r="BS348" s="5">
        <v>5</v>
      </c>
      <c r="BT348" s="10">
        <v>5</v>
      </c>
      <c r="BU348" s="5">
        <v>5</v>
      </c>
      <c r="BV348" s="10">
        <v>5</v>
      </c>
      <c r="BW348" s="5">
        <v>5</v>
      </c>
      <c r="BX348" s="10">
        <v>5</v>
      </c>
      <c r="BY348" s="5">
        <v>5</v>
      </c>
      <c r="BZ348" s="10">
        <v>5</v>
      </c>
      <c r="CA348" s="5">
        <v>5</v>
      </c>
      <c r="CB348" s="10">
        <v>5</v>
      </c>
      <c r="CC348" s="5">
        <v>5</v>
      </c>
      <c r="CD348" s="10">
        <v>5</v>
      </c>
      <c r="CE348" s="5">
        <v>5</v>
      </c>
      <c r="CF348" s="21">
        <v>4.7</v>
      </c>
      <c r="CG348" s="21">
        <v>4.7</v>
      </c>
      <c r="CH348" s="21">
        <f t="shared" si="54"/>
        <v>0</v>
      </c>
      <c r="CI348" s="21" t="str">
        <f t="shared" si="55"/>
        <v>N</v>
      </c>
      <c r="CJ348" s="10">
        <v>4</v>
      </c>
      <c r="CK348" s="5">
        <v>5</v>
      </c>
      <c r="CL348" s="10">
        <v>3</v>
      </c>
      <c r="CM348" s="5">
        <v>3</v>
      </c>
      <c r="CN348" s="10">
        <v>5</v>
      </c>
      <c r="CO348" s="5">
        <v>5</v>
      </c>
      <c r="CP348" s="10">
        <v>5</v>
      </c>
      <c r="CQ348" s="5">
        <v>5</v>
      </c>
      <c r="CR348" s="21">
        <v>4.25</v>
      </c>
      <c r="CS348" s="21">
        <v>4.5</v>
      </c>
      <c r="CT348" s="21">
        <f t="shared" si="56"/>
        <v>0.25</v>
      </c>
      <c r="CU348" s="21" t="str">
        <f t="shared" si="57"/>
        <v>Y</v>
      </c>
      <c r="CV348" s="10">
        <v>5</v>
      </c>
      <c r="CW348" s="5">
        <v>5</v>
      </c>
      <c r="CX348" s="10">
        <v>5</v>
      </c>
      <c r="CY348" s="5">
        <v>5</v>
      </c>
      <c r="CZ348" s="10">
        <v>3</v>
      </c>
      <c r="DA348" s="5">
        <v>3</v>
      </c>
      <c r="DB348" s="10">
        <v>3</v>
      </c>
      <c r="DC348" s="5">
        <v>2</v>
      </c>
      <c r="DD348" s="21">
        <v>4</v>
      </c>
      <c r="DE348" s="21">
        <v>3.5</v>
      </c>
      <c r="DF348" s="21">
        <f t="shared" si="58"/>
        <v>-0.5</v>
      </c>
      <c r="DG348" s="21" t="str">
        <f t="shared" si="59"/>
        <v>N</v>
      </c>
      <c r="DH348">
        <v>903</v>
      </c>
      <c r="DI348" s="3">
        <v>44441.513888888891</v>
      </c>
    </row>
    <row r="349" spans="1:113" x14ac:dyDescent="0.35">
      <c r="A349" s="5" t="s">
        <v>1314</v>
      </c>
      <c r="B349" t="s">
        <v>82</v>
      </c>
      <c r="C349" t="s">
        <v>702</v>
      </c>
      <c r="D349" t="s">
        <v>56</v>
      </c>
      <c r="E349" s="6" t="s">
        <v>52</v>
      </c>
      <c r="F349" s="6" t="s">
        <v>64</v>
      </c>
      <c r="G349" s="6" t="s">
        <v>58</v>
      </c>
      <c r="H349" s="6" t="s">
        <v>80</v>
      </c>
      <c r="I349" s="6" t="s">
        <v>968</v>
      </c>
      <c r="J349" s="10">
        <v>5</v>
      </c>
      <c r="K349" s="5">
        <v>4</v>
      </c>
      <c r="L349" s="5">
        <v>4</v>
      </c>
      <c r="M349" s="5">
        <v>4</v>
      </c>
      <c r="N349" s="10">
        <v>5</v>
      </c>
      <c r="O349" s="5">
        <v>5</v>
      </c>
      <c r="P349" s="10">
        <v>5</v>
      </c>
      <c r="Q349" s="5">
        <v>5</v>
      </c>
      <c r="R349" s="10">
        <v>5</v>
      </c>
      <c r="S349" s="5">
        <v>5</v>
      </c>
      <c r="T349" s="10">
        <v>5</v>
      </c>
      <c r="U349" s="5">
        <v>5</v>
      </c>
      <c r="V349" s="10">
        <v>5</v>
      </c>
      <c r="W349" s="5">
        <v>4</v>
      </c>
      <c r="X349" s="10">
        <v>5</v>
      </c>
      <c r="Y349" s="5">
        <v>5</v>
      </c>
      <c r="Z349" s="10">
        <v>5</v>
      </c>
      <c r="AA349" s="5">
        <v>5</v>
      </c>
      <c r="AB349" s="10">
        <v>5</v>
      </c>
      <c r="AC349" s="5">
        <v>5</v>
      </c>
      <c r="AD349" s="10">
        <v>5</v>
      </c>
      <c r="AE349" s="5">
        <v>5</v>
      </c>
      <c r="AF349" s="10">
        <v>2</v>
      </c>
      <c r="AG349" s="5">
        <v>2</v>
      </c>
      <c r="AH349" s="10">
        <v>3</v>
      </c>
      <c r="AI349" s="5">
        <v>4</v>
      </c>
      <c r="AJ349" s="10">
        <v>5</v>
      </c>
      <c r="AK349" s="5">
        <v>5</v>
      </c>
      <c r="AL349" s="10">
        <v>5</v>
      </c>
      <c r="AM349" s="5">
        <v>5</v>
      </c>
      <c r="AN349" s="10">
        <v>5</v>
      </c>
      <c r="AO349" s="5">
        <v>5</v>
      </c>
      <c r="AP349" s="10">
        <v>5</v>
      </c>
      <c r="AQ349" s="5">
        <v>5</v>
      </c>
      <c r="AR349" s="10">
        <v>2</v>
      </c>
      <c r="AS349" s="5">
        <v>3</v>
      </c>
      <c r="AT349" s="21">
        <v>4.5</v>
      </c>
      <c r="AU349" s="21">
        <v>4.5625</v>
      </c>
      <c r="AV349" s="21">
        <f t="shared" si="50"/>
        <v>6.25E-2</v>
      </c>
      <c r="AW349" s="21" t="str">
        <f t="shared" si="51"/>
        <v>Y</v>
      </c>
      <c r="AX349" s="10">
        <v>5</v>
      </c>
      <c r="AY349" s="5">
        <v>5</v>
      </c>
      <c r="AZ349" s="10">
        <v>4</v>
      </c>
      <c r="BA349" s="5">
        <v>3</v>
      </c>
      <c r="BB349" s="10">
        <v>3</v>
      </c>
      <c r="BC349" s="5">
        <v>3</v>
      </c>
      <c r="BD349" s="10">
        <v>5</v>
      </c>
      <c r="BE349" s="5">
        <v>2</v>
      </c>
      <c r="BF349" s="10">
        <v>5</v>
      </c>
      <c r="BG349" s="5">
        <v>5</v>
      </c>
      <c r="BH349" s="21">
        <v>4.4000000000000004</v>
      </c>
      <c r="BI349" s="21">
        <v>3.6</v>
      </c>
      <c r="BJ349" s="21">
        <f t="shared" si="52"/>
        <v>-0.80000000000000027</v>
      </c>
      <c r="BK349" s="21" t="str">
        <f t="shared" si="53"/>
        <v>N</v>
      </c>
      <c r="BL349" s="10">
        <v>5</v>
      </c>
      <c r="BM349" s="5">
        <v>5</v>
      </c>
      <c r="BN349" s="10">
        <v>5</v>
      </c>
      <c r="BO349" s="5">
        <v>5</v>
      </c>
      <c r="BP349" s="10">
        <v>4</v>
      </c>
      <c r="BQ349" s="5">
        <v>5</v>
      </c>
      <c r="BR349" s="10">
        <v>5</v>
      </c>
      <c r="BS349" s="5">
        <v>5</v>
      </c>
      <c r="BT349" s="10">
        <v>5</v>
      </c>
      <c r="BU349" s="5">
        <v>5</v>
      </c>
      <c r="BV349" s="10">
        <v>5</v>
      </c>
      <c r="BW349" s="5">
        <v>5</v>
      </c>
      <c r="BX349" s="10">
        <v>5</v>
      </c>
      <c r="BY349" s="5">
        <v>5</v>
      </c>
      <c r="BZ349" s="10">
        <v>5</v>
      </c>
      <c r="CA349" s="5">
        <v>5</v>
      </c>
      <c r="CB349" s="10">
        <v>5</v>
      </c>
      <c r="CC349" s="5">
        <v>5</v>
      </c>
      <c r="CD349" s="10">
        <v>5</v>
      </c>
      <c r="CE349" s="5">
        <v>5</v>
      </c>
      <c r="CF349" s="21">
        <v>4.9000000000000004</v>
      </c>
      <c r="CG349" s="21">
        <v>5</v>
      </c>
      <c r="CH349" s="21">
        <f t="shared" si="54"/>
        <v>9.9999999999999645E-2</v>
      </c>
      <c r="CI349" s="21" t="str">
        <f t="shared" si="55"/>
        <v>Y</v>
      </c>
      <c r="CJ349" s="10">
        <v>4</v>
      </c>
      <c r="CK349" s="5">
        <v>5</v>
      </c>
      <c r="CL349" s="10">
        <v>5</v>
      </c>
      <c r="CM349" s="5">
        <v>4</v>
      </c>
      <c r="CN349" s="10">
        <v>5</v>
      </c>
      <c r="CO349" s="5">
        <v>5</v>
      </c>
      <c r="CP349" s="10">
        <v>5</v>
      </c>
      <c r="CQ349" s="5">
        <v>5</v>
      </c>
      <c r="CR349" s="21">
        <v>4.75</v>
      </c>
      <c r="CS349" s="21">
        <v>4.75</v>
      </c>
      <c r="CT349" s="21">
        <f t="shared" si="56"/>
        <v>0</v>
      </c>
      <c r="CU349" s="21" t="str">
        <f t="shared" si="57"/>
        <v>N</v>
      </c>
      <c r="CV349" s="10">
        <v>4</v>
      </c>
      <c r="CW349" s="5">
        <v>4</v>
      </c>
      <c r="CX349" s="10">
        <v>5</v>
      </c>
      <c r="CY349" s="5">
        <v>5</v>
      </c>
      <c r="CZ349" s="10">
        <v>5</v>
      </c>
      <c r="DA349" s="5">
        <v>5</v>
      </c>
      <c r="DB349" s="10">
        <v>1</v>
      </c>
      <c r="DC349" s="5">
        <v>1</v>
      </c>
      <c r="DD349" s="21">
        <v>3.75</v>
      </c>
      <c r="DE349" s="21">
        <v>3.75</v>
      </c>
      <c r="DF349" s="21">
        <f t="shared" si="58"/>
        <v>0</v>
      </c>
      <c r="DG349" s="21" t="str">
        <f t="shared" si="59"/>
        <v>N</v>
      </c>
      <c r="DH349">
        <v>783</v>
      </c>
      <c r="DI349" s="3">
        <v>44439.338194444441</v>
      </c>
    </row>
    <row r="350" spans="1:113" x14ac:dyDescent="0.35">
      <c r="A350" s="5" t="s">
        <v>1315</v>
      </c>
      <c r="B350" t="s">
        <v>82</v>
      </c>
      <c r="C350" t="s">
        <v>715</v>
      </c>
      <c r="D350" t="s">
        <v>63</v>
      </c>
      <c r="E350" s="6" t="s">
        <v>52</v>
      </c>
      <c r="F350" s="6" t="s">
        <v>64</v>
      </c>
      <c r="G350" s="6" t="s">
        <v>52</v>
      </c>
      <c r="H350" s="6" t="s">
        <v>74</v>
      </c>
      <c r="I350" s="6" t="s">
        <v>968</v>
      </c>
      <c r="J350" s="10">
        <v>8</v>
      </c>
      <c r="K350" s="5">
        <v>4</v>
      </c>
      <c r="L350" s="5">
        <v>4</v>
      </c>
      <c r="M350" s="5">
        <v>4</v>
      </c>
      <c r="N350" s="10">
        <v>4</v>
      </c>
      <c r="O350" s="5">
        <v>2</v>
      </c>
      <c r="P350" s="10">
        <v>4</v>
      </c>
      <c r="Q350" s="5">
        <v>2</v>
      </c>
      <c r="R350" s="10">
        <v>5</v>
      </c>
      <c r="S350" s="5">
        <v>2</v>
      </c>
      <c r="T350" s="10">
        <v>5</v>
      </c>
      <c r="U350" s="5">
        <v>5</v>
      </c>
      <c r="V350" s="10">
        <v>4</v>
      </c>
      <c r="W350" s="5">
        <v>2</v>
      </c>
      <c r="X350" s="10">
        <v>4</v>
      </c>
      <c r="Y350" s="5">
        <v>2</v>
      </c>
      <c r="Z350" s="10">
        <v>5</v>
      </c>
      <c r="AA350" s="5">
        <v>5</v>
      </c>
      <c r="AB350" s="10">
        <v>4</v>
      </c>
      <c r="AC350" s="5">
        <v>3</v>
      </c>
      <c r="AD350" s="10">
        <v>1</v>
      </c>
      <c r="AE350" s="5">
        <v>2</v>
      </c>
      <c r="AF350" s="10">
        <v>2</v>
      </c>
      <c r="AG350" s="5">
        <v>2</v>
      </c>
      <c r="AH350" s="10">
        <v>3</v>
      </c>
      <c r="AI350" s="5">
        <v>2</v>
      </c>
      <c r="AJ350" s="10">
        <v>3</v>
      </c>
      <c r="AK350" s="5">
        <v>3</v>
      </c>
      <c r="AL350" s="10">
        <v>2</v>
      </c>
      <c r="AM350" s="5">
        <v>2</v>
      </c>
      <c r="AN350" s="10">
        <v>4</v>
      </c>
      <c r="AO350" s="5">
        <v>3</v>
      </c>
      <c r="AP350" s="10">
        <v>4</v>
      </c>
      <c r="AQ350" s="5">
        <v>3</v>
      </c>
      <c r="AR350" s="10">
        <v>4</v>
      </c>
      <c r="AS350" s="5">
        <v>3</v>
      </c>
      <c r="AT350" s="21">
        <v>3.625</v>
      </c>
      <c r="AU350" s="21">
        <v>2.6875</v>
      </c>
      <c r="AV350" s="21">
        <f t="shared" si="50"/>
        <v>-0.9375</v>
      </c>
      <c r="AW350" s="21" t="str">
        <f t="shared" si="51"/>
        <v>N</v>
      </c>
      <c r="AX350" s="10">
        <v>5</v>
      </c>
      <c r="AY350" s="5">
        <v>5</v>
      </c>
      <c r="AZ350" s="10">
        <v>4</v>
      </c>
      <c r="BA350" s="5">
        <v>5</v>
      </c>
      <c r="BB350" s="10">
        <v>2</v>
      </c>
      <c r="BC350" s="5">
        <v>3</v>
      </c>
      <c r="BD350" s="10">
        <v>4</v>
      </c>
      <c r="BE350" s="5">
        <v>4</v>
      </c>
      <c r="BF350" s="10">
        <v>1</v>
      </c>
      <c r="BG350" s="5">
        <v>2</v>
      </c>
      <c r="BH350" s="21">
        <v>3.2</v>
      </c>
      <c r="BI350" s="21">
        <v>3.8</v>
      </c>
      <c r="BJ350" s="21">
        <f t="shared" si="52"/>
        <v>0.59999999999999964</v>
      </c>
      <c r="BK350" s="21" t="str">
        <f t="shared" si="53"/>
        <v>Y</v>
      </c>
      <c r="BL350" s="10">
        <v>4</v>
      </c>
      <c r="BM350" s="5">
        <v>5</v>
      </c>
      <c r="BN350" s="10">
        <v>5</v>
      </c>
      <c r="BO350" s="5">
        <v>5</v>
      </c>
      <c r="BP350" s="10">
        <v>2</v>
      </c>
      <c r="BQ350" s="5">
        <v>2</v>
      </c>
      <c r="BR350" s="10">
        <v>5</v>
      </c>
      <c r="BS350" s="5">
        <v>5</v>
      </c>
      <c r="BT350" s="10">
        <v>2</v>
      </c>
      <c r="BU350" s="5">
        <v>4</v>
      </c>
      <c r="BV350" s="10">
        <v>5</v>
      </c>
      <c r="BW350" s="5">
        <v>5</v>
      </c>
      <c r="BX350" s="10">
        <v>4</v>
      </c>
      <c r="BY350" s="5">
        <v>4</v>
      </c>
      <c r="BZ350" s="10">
        <v>4</v>
      </c>
      <c r="CA350" s="5">
        <v>4</v>
      </c>
      <c r="CB350" s="10">
        <v>4</v>
      </c>
      <c r="CC350" s="5">
        <v>4</v>
      </c>
      <c r="CD350" s="10">
        <v>4</v>
      </c>
      <c r="CE350" s="5">
        <v>4</v>
      </c>
      <c r="CF350" s="21">
        <v>3.9</v>
      </c>
      <c r="CG350" s="21">
        <v>4.2</v>
      </c>
      <c r="CH350" s="21">
        <f t="shared" si="54"/>
        <v>0.30000000000000027</v>
      </c>
      <c r="CI350" s="21" t="str">
        <f t="shared" si="55"/>
        <v>Y</v>
      </c>
      <c r="CJ350" s="10">
        <v>4</v>
      </c>
      <c r="CK350" s="5">
        <v>4</v>
      </c>
      <c r="CL350" s="10">
        <v>4</v>
      </c>
      <c r="CM350" s="5">
        <v>5</v>
      </c>
      <c r="CN350" s="10">
        <v>4</v>
      </c>
      <c r="CO350" s="5">
        <v>4</v>
      </c>
      <c r="CP350" s="10">
        <v>4</v>
      </c>
      <c r="CQ350" s="5">
        <v>4</v>
      </c>
      <c r="CR350" s="21">
        <v>4</v>
      </c>
      <c r="CS350" s="21">
        <v>4.25</v>
      </c>
      <c r="CT350" s="21">
        <f t="shared" si="56"/>
        <v>0.25</v>
      </c>
      <c r="CU350" s="21" t="str">
        <f t="shared" si="57"/>
        <v>Y</v>
      </c>
      <c r="CV350" s="10">
        <v>5</v>
      </c>
      <c r="CW350" s="5">
        <v>5</v>
      </c>
      <c r="CX350" s="10">
        <v>4</v>
      </c>
      <c r="CY350" s="5">
        <v>4</v>
      </c>
      <c r="CZ350" s="10">
        <v>4</v>
      </c>
      <c r="DA350" s="5">
        <v>4</v>
      </c>
      <c r="DB350" s="10">
        <v>1</v>
      </c>
      <c r="DC350" s="5">
        <v>1</v>
      </c>
      <c r="DD350" s="21">
        <v>3.5</v>
      </c>
      <c r="DE350" s="21">
        <v>3.75</v>
      </c>
      <c r="DF350" s="21">
        <f t="shared" si="58"/>
        <v>0.25</v>
      </c>
      <c r="DG350" s="21" t="str">
        <f t="shared" si="59"/>
        <v>Y</v>
      </c>
      <c r="DH350">
        <v>631</v>
      </c>
      <c r="DI350" s="3">
        <v>44437.38958333333</v>
      </c>
    </row>
    <row r="351" spans="1:113" x14ac:dyDescent="0.35">
      <c r="A351" s="5" t="s">
        <v>1316</v>
      </c>
      <c r="B351" t="s">
        <v>82</v>
      </c>
      <c r="C351" t="s">
        <v>702</v>
      </c>
      <c r="D351" t="s">
        <v>56</v>
      </c>
      <c r="E351" s="6" t="s">
        <v>58</v>
      </c>
      <c r="F351" s="6" t="s">
        <v>73</v>
      </c>
      <c r="G351" s="6" t="s">
        <v>58</v>
      </c>
      <c r="H351" s="6" t="s">
        <v>74</v>
      </c>
      <c r="I351" s="6" t="s">
        <v>968</v>
      </c>
      <c r="J351" s="10">
        <v>5</v>
      </c>
      <c r="K351" s="5">
        <v>5</v>
      </c>
      <c r="L351" s="5">
        <v>5</v>
      </c>
      <c r="M351" s="5">
        <v>5</v>
      </c>
      <c r="N351" s="10">
        <v>3</v>
      </c>
      <c r="O351" s="5">
        <v>3</v>
      </c>
      <c r="P351" s="10">
        <v>4</v>
      </c>
      <c r="Q351" s="5">
        <v>3</v>
      </c>
      <c r="R351" s="10">
        <v>4</v>
      </c>
      <c r="S351" s="5">
        <v>3</v>
      </c>
      <c r="T351" s="10">
        <v>3</v>
      </c>
      <c r="U351" s="5">
        <v>4</v>
      </c>
      <c r="V351" s="10">
        <v>3</v>
      </c>
      <c r="W351" s="5">
        <v>5</v>
      </c>
      <c r="X351" s="10">
        <v>3</v>
      </c>
      <c r="Y351" s="5">
        <v>3</v>
      </c>
      <c r="Z351" s="10">
        <v>4</v>
      </c>
      <c r="AA351" s="5">
        <v>4</v>
      </c>
      <c r="AB351" s="10">
        <v>3</v>
      </c>
      <c r="AC351" s="5">
        <v>4</v>
      </c>
      <c r="AD351" s="10">
        <v>4</v>
      </c>
      <c r="AE351" s="5">
        <v>3</v>
      </c>
      <c r="AF351" s="10">
        <v>5</v>
      </c>
      <c r="AG351" s="5">
        <v>5</v>
      </c>
      <c r="AH351" s="10">
        <v>4</v>
      </c>
      <c r="AI351" s="5">
        <v>3</v>
      </c>
      <c r="AJ351" s="10">
        <v>5</v>
      </c>
      <c r="AK351" s="5">
        <v>3</v>
      </c>
      <c r="AL351" s="10">
        <v>5</v>
      </c>
      <c r="AM351" s="5">
        <v>4</v>
      </c>
      <c r="AN351" s="10">
        <v>5</v>
      </c>
      <c r="AO351" s="5">
        <v>3</v>
      </c>
      <c r="AP351" s="10">
        <v>4</v>
      </c>
      <c r="AQ351" s="5">
        <v>3</v>
      </c>
      <c r="AR351" s="10">
        <v>2</v>
      </c>
      <c r="AS351" s="5">
        <v>3</v>
      </c>
      <c r="AT351" s="21">
        <v>3.8125</v>
      </c>
      <c r="AU351" s="21">
        <v>3.5</v>
      </c>
      <c r="AV351" s="21">
        <f t="shared" si="50"/>
        <v>-0.3125</v>
      </c>
      <c r="AW351" s="21" t="str">
        <f t="shared" si="51"/>
        <v>N</v>
      </c>
      <c r="AX351" s="10">
        <v>3</v>
      </c>
      <c r="AY351" s="5">
        <v>3</v>
      </c>
      <c r="AZ351" s="10">
        <v>2</v>
      </c>
      <c r="BA351" s="5">
        <v>3</v>
      </c>
      <c r="BB351" s="10">
        <v>4</v>
      </c>
      <c r="BC351" s="5">
        <v>2</v>
      </c>
      <c r="BD351" s="10">
        <v>2</v>
      </c>
      <c r="BE351" s="5">
        <v>3</v>
      </c>
      <c r="BF351" s="10">
        <v>4</v>
      </c>
      <c r="BG351" s="5">
        <v>5</v>
      </c>
      <c r="BH351" s="21">
        <v>3</v>
      </c>
      <c r="BI351" s="21">
        <v>3.2</v>
      </c>
      <c r="BJ351" s="21">
        <f t="shared" si="52"/>
        <v>0.20000000000000018</v>
      </c>
      <c r="BK351" s="21" t="str">
        <f t="shared" si="53"/>
        <v>Y</v>
      </c>
      <c r="BL351" s="10">
        <v>4</v>
      </c>
      <c r="BM351" s="5">
        <v>4</v>
      </c>
      <c r="BN351" s="10">
        <v>4</v>
      </c>
      <c r="BO351" s="5">
        <v>4</v>
      </c>
      <c r="BP351" s="10">
        <v>4</v>
      </c>
      <c r="BQ351" s="5">
        <v>3</v>
      </c>
      <c r="BR351" s="10">
        <v>5</v>
      </c>
      <c r="BS351" s="5">
        <v>5</v>
      </c>
      <c r="BT351" s="10">
        <v>5</v>
      </c>
      <c r="BU351" s="5">
        <v>3</v>
      </c>
      <c r="BV351" s="10">
        <v>3</v>
      </c>
      <c r="BW351" s="5">
        <v>4</v>
      </c>
      <c r="BX351" s="10">
        <v>3</v>
      </c>
      <c r="BY351" s="5">
        <v>4</v>
      </c>
      <c r="BZ351" s="10">
        <v>4</v>
      </c>
      <c r="CA351" s="5">
        <v>4</v>
      </c>
      <c r="CB351" s="10">
        <v>4</v>
      </c>
      <c r="CC351" s="5">
        <v>4</v>
      </c>
      <c r="CD351" s="10">
        <v>3</v>
      </c>
      <c r="CE351" s="5">
        <v>4</v>
      </c>
      <c r="CF351" s="21">
        <v>3.9</v>
      </c>
      <c r="CG351" s="21">
        <v>3.8</v>
      </c>
      <c r="CH351" s="21">
        <f t="shared" si="54"/>
        <v>-0.10000000000000009</v>
      </c>
      <c r="CI351" s="21" t="str">
        <f t="shared" si="55"/>
        <v>N</v>
      </c>
      <c r="CJ351" s="10">
        <v>4</v>
      </c>
      <c r="CK351" s="5">
        <v>5</v>
      </c>
      <c r="CL351" s="10">
        <v>3</v>
      </c>
      <c r="CM351" s="5">
        <v>3</v>
      </c>
      <c r="CN351" s="10">
        <v>4</v>
      </c>
      <c r="CO351" s="5">
        <v>4</v>
      </c>
      <c r="CP351" s="10">
        <v>5</v>
      </c>
      <c r="CQ351" s="5">
        <v>5</v>
      </c>
      <c r="CR351" s="21">
        <v>4</v>
      </c>
      <c r="CS351" s="21">
        <v>4.25</v>
      </c>
      <c r="CT351" s="21">
        <f t="shared" si="56"/>
        <v>0.25</v>
      </c>
      <c r="CU351" s="21" t="str">
        <f t="shared" si="57"/>
        <v>Y</v>
      </c>
      <c r="CV351" s="10">
        <v>3</v>
      </c>
      <c r="CW351" s="5">
        <v>5</v>
      </c>
      <c r="CX351" s="10">
        <v>3</v>
      </c>
      <c r="CY351" s="5">
        <v>5</v>
      </c>
      <c r="CZ351" s="10">
        <v>3</v>
      </c>
      <c r="DA351" s="5">
        <v>2</v>
      </c>
      <c r="DB351" s="10">
        <v>3</v>
      </c>
      <c r="DC351" s="5">
        <v>2</v>
      </c>
      <c r="DD351" s="21">
        <v>3</v>
      </c>
      <c r="DE351" s="21">
        <v>3.75</v>
      </c>
      <c r="DF351" s="21">
        <f t="shared" si="58"/>
        <v>0.75</v>
      </c>
      <c r="DG351" s="21" t="str">
        <f t="shared" si="59"/>
        <v>Y</v>
      </c>
      <c r="DH351">
        <v>461</v>
      </c>
      <c r="DI351" s="3">
        <v>44437.138888888891</v>
      </c>
    </row>
    <row r="352" spans="1:113" x14ac:dyDescent="0.35">
      <c r="A352" s="5" t="s">
        <v>1317</v>
      </c>
      <c r="B352" t="s">
        <v>82</v>
      </c>
      <c r="C352" t="s">
        <v>702</v>
      </c>
      <c r="D352" t="s">
        <v>63</v>
      </c>
      <c r="E352" s="6" t="s">
        <v>52</v>
      </c>
      <c r="F352" s="6" t="s">
        <v>73</v>
      </c>
      <c r="G352" s="6" t="s">
        <v>58</v>
      </c>
      <c r="H352" s="6" t="s">
        <v>59</v>
      </c>
      <c r="I352" s="6" t="s">
        <v>968</v>
      </c>
      <c r="J352" s="10">
        <v>3</v>
      </c>
      <c r="K352" s="5">
        <v>4</v>
      </c>
      <c r="L352" s="5">
        <v>4</v>
      </c>
      <c r="M352" s="5">
        <v>4</v>
      </c>
      <c r="N352" s="10">
        <v>3</v>
      </c>
      <c r="O352" s="5">
        <v>2</v>
      </c>
      <c r="P352" s="10">
        <v>4</v>
      </c>
      <c r="Q352" s="5">
        <v>4</v>
      </c>
      <c r="R352" s="10">
        <v>4</v>
      </c>
      <c r="S352" s="5">
        <v>4</v>
      </c>
      <c r="T352" s="10">
        <v>4</v>
      </c>
      <c r="U352" s="5">
        <v>4</v>
      </c>
      <c r="V352" s="10">
        <v>2</v>
      </c>
      <c r="W352" s="5">
        <v>2</v>
      </c>
      <c r="X352" s="10">
        <v>3</v>
      </c>
      <c r="Y352" s="5">
        <v>2</v>
      </c>
      <c r="Z352" s="10">
        <v>3</v>
      </c>
      <c r="AA352" s="5">
        <v>4</v>
      </c>
      <c r="AB352" s="10">
        <v>2</v>
      </c>
      <c r="AC352" s="5">
        <v>1</v>
      </c>
      <c r="AD352" s="10">
        <v>2</v>
      </c>
      <c r="AE352" s="5">
        <v>4</v>
      </c>
      <c r="AF352" s="10">
        <v>2</v>
      </c>
      <c r="AG352" s="5">
        <v>2</v>
      </c>
      <c r="AH352" s="10">
        <v>2</v>
      </c>
      <c r="AI352" s="5">
        <v>2</v>
      </c>
      <c r="AJ352" s="10">
        <v>3</v>
      </c>
      <c r="AK352" s="5">
        <v>4</v>
      </c>
      <c r="AL352" s="10">
        <v>2</v>
      </c>
      <c r="AM352" s="5">
        <v>2</v>
      </c>
      <c r="AN352" s="10">
        <v>4</v>
      </c>
      <c r="AO352" s="5">
        <v>4</v>
      </c>
      <c r="AP352" s="10">
        <v>2</v>
      </c>
      <c r="AQ352" s="5">
        <v>2</v>
      </c>
      <c r="AR352" s="10">
        <v>4</v>
      </c>
      <c r="AS352" s="5">
        <v>4</v>
      </c>
      <c r="AT352" s="21">
        <v>2.875</v>
      </c>
      <c r="AU352" s="21">
        <v>2.9375</v>
      </c>
      <c r="AV352" s="21">
        <f t="shared" si="50"/>
        <v>6.25E-2</v>
      </c>
      <c r="AW352" s="21" t="str">
        <f t="shared" si="51"/>
        <v>Y</v>
      </c>
      <c r="AX352" s="10">
        <v>4</v>
      </c>
      <c r="AY352" s="5">
        <v>4</v>
      </c>
      <c r="AZ352" s="10">
        <v>4</v>
      </c>
      <c r="BA352" s="5">
        <v>2</v>
      </c>
      <c r="BB352" s="10">
        <v>2</v>
      </c>
      <c r="BC352" s="5">
        <v>4</v>
      </c>
      <c r="BD352" s="10">
        <v>4</v>
      </c>
      <c r="BE352" s="5">
        <v>3</v>
      </c>
      <c r="BF352" s="10">
        <v>2</v>
      </c>
      <c r="BG352" s="5">
        <v>3</v>
      </c>
      <c r="BH352" s="21">
        <v>3.2</v>
      </c>
      <c r="BI352" s="21">
        <v>3.2</v>
      </c>
      <c r="BJ352" s="21">
        <f t="shared" si="52"/>
        <v>0</v>
      </c>
      <c r="BK352" s="21" t="str">
        <f t="shared" si="53"/>
        <v>N</v>
      </c>
      <c r="BL352" s="10">
        <v>2</v>
      </c>
      <c r="BM352" s="5">
        <v>4</v>
      </c>
      <c r="BN352" s="10">
        <v>4</v>
      </c>
      <c r="BO352" s="5">
        <v>5</v>
      </c>
      <c r="BP352" s="10">
        <v>4</v>
      </c>
      <c r="BQ352" s="5">
        <v>4</v>
      </c>
      <c r="BR352" s="10">
        <v>4</v>
      </c>
      <c r="BS352" s="5">
        <v>2</v>
      </c>
      <c r="BT352" s="10">
        <v>4</v>
      </c>
      <c r="BU352" s="5">
        <v>4</v>
      </c>
      <c r="BV352" s="10">
        <v>4</v>
      </c>
      <c r="BW352" s="5">
        <v>4</v>
      </c>
      <c r="BX352" s="10">
        <v>4</v>
      </c>
      <c r="BY352" s="5">
        <v>4</v>
      </c>
      <c r="BZ352" s="10">
        <v>4</v>
      </c>
      <c r="CA352" s="5">
        <v>4</v>
      </c>
      <c r="CB352" s="10">
        <v>4</v>
      </c>
      <c r="CC352" s="5">
        <v>4</v>
      </c>
      <c r="CD352" s="10">
        <v>4</v>
      </c>
      <c r="CE352" s="5">
        <v>4</v>
      </c>
      <c r="CF352" s="21">
        <v>3.8</v>
      </c>
      <c r="CG352" s="21">
        <v>3.9</v>
      </c>
      <c r="CH352" s="21">
        <f t="shared" si="54"/>
        <v>0.10000000000000009</v>
      </c>
      <c r="CI352" s="21" t="str">
        <f t="shared" si="55"/>
        <v>Y</v>
      </c>
      <c r="CJ352" s="10">
        <v>4</v>
      </c>
      <c r="CK352" s="5">
        <v>5</v>
      </c>
      <c r="CL352" s="10">
        <v>4</v>
      </c>
      <c r="CM352" s="5">
        <v>4</v>
      </c>
      <c r="CN352" s="10">
        <v>4</v>
      </c>
      <c r="CO352" s="5">
        <v>4</v>
      </c>
      <c r="CP352" s="10">
        <v>4</v>
      </c>
      <c r="CQ352" s="5">
        <v>4</v>
      </c>
      <c r="CR352" s="21">
        <v>4</v>
      </c>
      <c r="CS352" s="21">
        <v>4.25</v>
      </c>
      <c r="CT352" s="21">
        <f t="shared" si="56"/>
        <v>0.25</v>
      </c>
      <c r="CU352" s="21" t="str">
        <f t="shared" si="57"/>
        <v>Y</v>
      </c>
      <c r="CV352" s="10">
        <v>4</v>
      </c>
      <c r="CW352" s="5">
        <v>4</v>
      </c>
      <c r="CX352" s="10">
        <v>4</v>
      </c>
      <c r="CY352" s="5">
        <v>4</v>
      </c>
      <c r="CZ352" s="10">
        <v>4</v>
      </c>
      <c r="DA352" s="5">
        <v>4</v>
      </c>
      <c r="DB352" s="10">
        <v>3</v>
      </c>
      <c r="DC352" s="5">
        <v>3</v>
      </c>
      <c r="DD352" s="21">
        <v>3.75</v>
      </c>
      <c r="DE352" s="21">
        <v>3.5</v>
      </c>
      <c r="DF352" s="21">
        <f t="shared" si="58"/>
        <v>-0.25</v>
      </c>
      <c r="DG352" s="21" t="str">
        <f t="shared" si="59"/>
        <v>N</v>
      </c>
      <c r="DH352">
        <v>379</v>
      </c>
      <c r="DI352" s="3">
        <v>44436.365972222222</v>
      </c>
    </row>
    <row r="353" spans="1:113" x14ac:dyDescent="0.35">
      <c r="A353" s="5" t="s">
        <v>1318</v>
      </c>
      <c r="B353" t="s">
        <v>82</v>
      </c>
      <c r="C353" t="s">
        <v>702</v>
      </c>
      <c r="D353" t="s">
        <v>56</v>
      </c>
      <c r="E353" s="6" t="s">
        <v>58</v>
      </c>
      <c r="F353" s="6" t="s">
        <v>73</v>
      </c>
      <c r="G353" s="6" t="s">
        <v>58</v>
      </c>
      <c r="H353" s="6" t="s">
        <v>74</v>
      </c>
      <c r="I353" s="6" t="s">
        <v>968</v>
      </c>
      <c r="J353" s="10">
        <v>6</v>
      </c>
      <c r="K353" s="5">
        <v>4</v>
      </c>
      <c r="L353" s="5">
        <v>4</v>
      </c>
      <c r="M353" s="5">
        <v>4</v>
      </c>
      <c r="N353" s="10">
        <v>3</v>
      </c>
      <c r="O353" s="5">
        <v>2</v>
      </c>
      <c r="P353" s="10">
        <v>3</v>
      </c>
      <c r="Q353" s="5">
        <v>2</v>
      </c>
      <c r="R353" s="10">
        <v>3</v>
      </c>
      <c r="S353" s="5">
        <v>4</v>
      </c>
      <c r="T353" s="10">
        <v>2</v>
      </c>
      <c r="U353" s="5">
        <v>5</v>
      </c>
      <c r="V353" s="10">
        <v>4</v>
      </c>
      <c r="W353" s="5">
        <v>4</v>
      </c>
      <c r="X353" s="10">
        <v>5</v>
      </c>
      <c r="Y353" s="5">
        <v>4</v>
      </c>
      <c r="Z353" s="10">
        <v>3</v>
      </c>
      <c r="AA353" s="5">
        <v>5</v>
      </c>
      <c r="AB353" s="10">
        <v>2</v>
      </c>
      <c r="AC353" s="5">
        <v>2</v>
      </c>
      <c r="AD353" s="10">
        <v>2</v>
      </c>
      <c r="AE353" s="5">
        <v>2</v>
      </c>
      <c r="AF353" s="10">
        <v>2</v>
      </c>
      <c r="AG353" s="5">
        <v>2</v>
      </c>
      <c r="AH353" s="10">
        <v>2</v>
      </c>
      <c r="AI353" s="5">
        <v>2</v>
      </c>
      <c r="AJ353" s="10">
        <v>4</v>
      </c>
      <c r="AK353" s="5">
        <v>3</v>
      </c>
      <c r="AL353" s="10">
        <v>2</v>
      </c>
      <c r="AM353" s="5">
        <v>3</v>
      </c>
      <c r="AN353" s="10">
        <v>4</v>
      </c>
      <c r="AO353" s="5">
        <v>4</v>
      </c>
      <c r="AP353" s="10">
        <v>3</v>
      </c>
      <c r="AQ353" s="5">
        <v>3</v>
      </c>
      <c r="AR353" s="10">
        <v>2</v>
      </c>
      <c r="AS353" s="5">
        <v>3</v>
      </c>
      <c r="AT353" s="21">
        <v>2.875</v>
      </c>
      <c r="AU353" s="21">
        <v>3.125</v>
      </c>
      <c r="AV353" s="21">
        <f t="shared" si="50"/>
        <v>0.25</v>
      </c>
      <c r="AW353" s="21" t="str">
        <f t="shared" si="51"/>
        <v>Y</v>
      </c>
      <c r="AX353" s="10">
        <v>2</v>
      </c>
      <c r="AY353" s="5">
        <v>4</v>
      </c>
      <c r="AZ353" s="10">
        <v>4</v>
      </c>
      <c r="BA353" s="5">
        <v>2</v>
      </c>
      <c r="BB353" s="10">
        <v>4</v>
      </c>
      <c r="BC353" s="5">
        <v>4</v>
      </c>
      <c r="BD353" s="10">
        <v>2</v>
      </c>
      <c r="BE353" s="5">
        <v>2</v>
      </c>
      <c r="BF353" s="10">
        <v>4</v>
      </c>
      <c r="BG353" s="5">
        <v>4</v>
      </c>
      <c r="BH353" s="21">
        <v>3.2</v>
      </c>
      <c r="BI353" s="21">
        <v>3.2</v>
      </c>
      <c r="BJ353" s="21">
        <f t="shared" si="52"/>
        <v>0</v>
      </c>
      <c r="BK353" s="21" t="str">
        <f t="shared" si="53"/>
        <v>N</v>
      </c>
      <c r="BL353" s="10">
        <v>4</v>
      </c>
      <c r="BM353" s="5">
        <v>4</v>
      </c>
      <c r="BN353" s="10">
        <v>4</v>
      </c>
      <c r="BO353" s="5">
        <v>4</v>
      </c>
      <c r="BP353" s="10">
        <v>4</v>
      </c>
      <c r="BQ353" s="5">
        <v>4</v>
      </c>
      <c r="BR353" s="10">
        <v>5</v>
      </c>
      <c r="BS353" s="5">
        <v>5</v>
      </c>
      <c r="BT353" s="10">
        <v>4</v>
      </c>
      <c r="BU353" s="5">
        <v>4</v>
      </c>
      <c r="BV353" s="10">
        <v>3</v>
      </c>
      <c r="BW353" s="5">
        <v>4</v>
      </c>
      <c r="BX353" s="10">
        <v>3</v>
      </c>
      <c r="BY353" s="5">
        <v>4</v>
      </c>
      <c r="BZ353" s="10">
        <v>3</v>
      </c>
      <c r="CA353" s="5">
        <v>4</v>
      </c>
      <c r="CB353" s="10">
        <v>3</v>
      </c>
      <c r="CC353" s="5">
        <v>4</v>
      </c>
      <c r="CD353" s="10">
        <v>3</v>
      </c>
      <c r="CE353" s="5">
        <v>4</v>
      </c>
      <c r="CF353" s="21">
        <v>3.6</v>
      </c>
      <c r="CG353" s="21">
        <v>4</v>
      </c>
      <c r="CH353" s="21">
        <f t="shared" si="54"/>
        <v>0.39999999999999991</v>
      </c>
      <c r="CI353" s="21" t="str">
        <f t="shared" si="55"/>
        <v>Y</v>
      </c>
      <c r="CJ353" s="10">
        <v>4</v>
      </c>
      <c r="CK353" s="5">
        <v>4</v>
      </c>
      <c r="CL353" s="10">
        <v>3</v>
      </c>
      <c r="CM353" s="5">
        <v>4</v>
      </c>
      <c r="CN353" s="10">
        <v>2</v>
      </c>
      <c r="CO353" s="5">
        <v>4</v>
      </c>
      <c r="CP353" s="10">
        <v>2</v>
      </c>
      <c r="CQ353" s="5">
        <v>4</v>
      </c>
      <c r="CR353" s="21">
        <v>2.75</v>
      </c>
      <c r="CS353" s="21">
        <v>4</v>
      </c>
      <c r="CT353" s="21">
        <f t="shared" si="56"/>
        <v>1.25</v>
      </c>
      <c r="CU353" s="21" t="str">
        <f t="shared" si="57"/>
        <v>Y</v>
      </c>
      <c r="CV353" s="10">
        <v>2</v>
      </c>
      <c r="CW353" s="5">
        <v>4</v>
      </c>
      <c r="CX353" s="10">
        <v>5</v>
      </c>
      <c r="CY353" s="5">
        <v>5</v>
      </c>
      <c r="CZ353" s="10">
        <v>2</v>
      </c>
      <c r="DA353" s="5">
        <v>2</v>
      </c>
      <c r="DB353" s="10">
        <v>2</v>
      </c>
      <c r="DC353" s="5">
        <v>2</v>
      </c>
      <c r="DD353" s="21">
        <v>2.75</v>
      </c>
      <c r="DE353" s="21">
        <v>3.25</v>
      </c>
      <c r="DF353" s="21">
        <f t="shared" si="58"/>
        <v>0.5</v>
      </c>
      <c r="DG353" s="21" t="str">
        <f t="shared" si="59"/>
        <v>Y</v>
      </c>
      <c r="DH353">
        <v>356</v>
      </c>
      <c r="DI353" s="3">
        <v>44436.228472222225</v>
      </c>
    </row>
    <row r="354" spans="1:113" x14ac:dyDescent="0.35">
      <c r="A354" s="5" t="s">
        <v>1319</v>
      </c>
      <c r="B354" t="s">
        <v>82</v>
      </c>
      <c r="C354" t="s">
        <v>702</v>
      </c>
      <c r="D354" t="s">
        <v>63</v>
      </c>
      <c r="E354" s="6" t="s">
        <v>58</v>
      </c>
      <c r="F354" s="6" t="s">
        <v>73</v>
      </c>
      <c r="G354" s="6" t="s">
        <v>58</v>
      </c>
      <c r="H354" s="6" t="s">
        <v>85</v>
      </c>
      <c r="I354" s="6" t="s">
        <v>968</v>
      </c>
      <c r="J354" s="10">
        <v>4</v>
      </c>
      <c r="K354" s="5">
        <v>4</v>
      </c>
      <c r="L354" s="5">
        <v>4</v>
      </c>
      <c r="M354" s="5">
        <v>4</v>
      </c>
      <c r="N354" s="10">
        <v>4</v>
      </c>
      <c r="O354" s="5">
        <v>2</v>
      </c>
      <c r="P354" s="10">
        <v>4</v>
      </c>
      <c r="Q354" s="5">
        <v>2</v>
      </c>
      <c r="R354" s="10">
        <v>5</v>
      </c>
      <c r="S354" s="5">
        <v>4</v>
      </c>
      <c r="T354" s="10">
        <v>4</v>
      </c>
      <c r="U354" s="5">
        <v>5</v>
      </c>
      <c r="V354" s="10">
        <v>3</v>
      </c>
      <c r="W354" s="5">
        <v>4</v>
      </c>
      <c r="X354" s="10">
        <v>3</v>
      </c>
      <c r="Y354" s="5">
        <v>4</v>
      </c>
      <c r="Z354" s="10">
        <v>4</v>
      </c>
      <c r="AA354" s="5">
        <v>5</v>
      </c>
      <c r="AB354" s="10">
        <v>4</v>
      </c>
      <c r="AC354" s="5">
        <v>2</v>
      </c>
      <c r="AD354" s="10">
        <v>3</v>
      </c>
      <c r="AE354" s="5">
        <v>2</v>
      </c>
      <c r="AF354" s="10">
        <v>3</v>
      </c>
      <c r="AG354" s="5">
        <v>2</v>
      </c>
      <c r="AH354" s="10">
        <v>3</v>
      </c>
      <c r="AI354" s="5">
        <v>2</v>
      </c>
      <c r="AJ354" s="10">
        <v>5</v>
      </c>
      <c r="AK354" s="5">
        <v>3</v>
      </c>
      <c r="AL354" s="10">
        <v>3</v>
      </c>
      <c r="AM354" s="5">
        <v>3</v>
      </c>
      <c r="AN354" s="10">
        <v>3</v>
      </c>
      <c r="AO354" s="5">
        <v>4</v>
      </c>
      <c r="AP354" s="10">
        <v>3</v>
      </c>
      <c r="AQ354" s="5">
        <v>3</v>
      </c>
      <c r="AR354" s="10">
        <v>3</v>
      </c>
      <c r="AS354" s="5">
        <v>3</v>
      </c>
      <c r="AT354" s="21">
        <v>3.5625</v>
      </c>
      <c r="AU354" s="21">
        <v>3.125</v>
      </c>
      <c r="AV354" s="21">
        <f t="shared" si="50"/>
        <v>-0.4375</v>
      </c>
      <c r="AW354" s="21" t="str">
        <f t="shared" si="51"/>
        <v>N</v>
      </c>
      <c r="AX354" s="10">
        <v>1</v>
      </c>
      <c r="AY354" s="5">
        <v>4</v>
      </c>
      <c r="AZ354" s="10">
        <v>1</v>
      </c>
      <c r="BA354" s="5">
        <v>2</v>
      </c>
      <c r="BB354" s="10">
        <v>3</v>
      </c>
      <c r="BC354" s="5">
        <v>4</v>
      </c>
      <c r="BD354" s="10">
        <v>2</v>
      </c>
      <c r="BE354" s="5">
        <v>2</v>
      </c>
      <c r="BF354" s="10">
        <v>2</v>
      </c>
      <c r="BG354" s="5">
        <v>4</v>
      </c>
      <c r="BH354" s="21">
        <v>1.8</v>
      </c>
      <c r="BI354" s="21">
        <v>3.2</v>
      </c>
      <c r="BJ354" s="21">
        <f t="shared" si="52"/>
        <v>1.4000000000000001</v>
      </c>
      <c r="BK354" s="21" t="str">
        <f t="shared" si="53"/>
        <v>Y</v>
      </c>
      <c r="BL354" s="10">
        <v>5</v>
      </c>
      <c r="BM354" s="5">
        <v>4</v>
      </c>
      <c r="BN354" s="10">
        <v>2</v>
      </c>
      <c r="BO354" s="5">
        <v>4</v>
      </c>
      <c r="BP354" s="10">
        <v>1</v>
      </c>
      <c r="BQ354" s="5">
        <v>4</v>
      </c>
      <c r="BR354" s="10">
        <v>2</v>
      </c>
      <c r="BS354" s="5">
        <v>5</v>
      </c>
      <c r="BT354" s="10">
        <v>3</v>
      </c>
      <c r="BU354" s="5">
        <v>4</v>
      </c>
      <c r="BV354" s="10">
        <v>4</v>
      </c>
      <c r="BW354" s="5">
        <v>4</v>
      </c>
      <c r="BX354" s="10">
        <v>4</v>
      </c>
      <c r="BY354" s="5">
        <v>4</v>
      </c>
      <c r="BZ354" s="10">
        <v>4</v>
      </c>
      <c r="CA354" s="5">
        <v>4</v>
      </c>
      <c r="CB354" s="10">
        <v>4</v>
      </c>
      <c r="CC354" s="5">
        <v>4</v>
      </c>
      <c r="CD354" s="10">
        <v>3</v>
      </c>
      <c r="CE354" s="5">
        <v>4</v>
      </c>
      <c r="CF354" s="21">
        <v>3.2</v>
      </c>
      <c r="CG354" s="21">
        <v>4</v>
      </c>
      <c r="CH354" s="21">
        <f t="shared" si="54"/>
        <v>0.79999999999999982</v>
      </c>
      <c r="CI354" s="21" t="str">
        <f t="shared" si="55"/>
        <v>Y</v>
      </c>
      <c r="CJ354" s="10">
        <v>4</v>
      </c>
      <c r="CK354" s="5">
        <v>4</v>
      </c>
      <c r="CL354" s="10">
        <v>3</v>
      </c>
      <c r="CM354" s="5">
        <v>4</v>
      </c>
      <c r="CN354" s="10">
        <v>3</v>
      </c>
      <c r="CO354" s="5">
        <v>4</v>
      </c>
      <c r="CP354" s="10">
        <v>3</v>
      </c>
      <c r="CQ354" s="5">
        <v>4</v>
      </c>
      <c r="CR354" s="21">
        <v>3.25</v>
      </c>
      <c r="CS354" s="21">
        <v>4</v>
      </c>
      <c r="CT354" s="21">
        <f t="shared" si="56"/>
        <v>0.75</v>
      </c>
      <c r="CU354" s="21" t="str">
        <f t="shared" si="57"/>
        <v>Y</v>
      </c>
      <c r="CV354" s="10">
        <v>4</v>
      </c>
      <c r="CW354" s="5">
        <v>4</v>
      </c>
      <c r="CX354" s="10">
        <v>3</v>
      </c>
      <c r="CY354" s="5">
        <v>5</v>
      </c>
      <c r="CZ354" s="10">
        <v>1</v>
      </c>
      <c r="DA354" s="5">
        <v>2</v>
      </c>
      <c r="DB354" s="10">
        <v>3</v>
      </c>
      <c r="DC354" s="5">
        <v>2</v>
      </c>
      <c r="DD354" s="21">
        <v>2.75</v>
      </c>
      <c r="DE354" s="21">
        <v>4</v>
      </c>
      <c r="DF354" s="21">
        <f t="shared" si="58"/>
        <v>1.25</v>
      </c>
      <c r="DG354" s="21" t="str">
        <f t="shared" si="59"/>
        <v>Y</v>
      </c>
      <c r="DH354">
        <v>358</v>
      </c>
      <c r="DI354" s="3">
        <v>44438.228472222225</v>
      </c>
    </row>
    <row r="355" spans="1:113" x14ac:dyDescent="0.35">
      <c r="A355" s="5" t="s">
        <v>1320</v>
      </c>
      <c r="B355" t="s">
        <v>82</v>
      </c>
      <c r="C355" t="s">
        <v>702</v>
      </c>
      <c r="D355" t="s">
        <v>56</v>
      </c>
      <c r="E355" s="6" t="s">
        <v>58</v>
      </c>
      <c r="F355" s="6" t="s">
        <v>73</v>
      </c>
      <c r="G355" s="6" t="s">
        <v>58</v>
      </c>
      <c r="H355" s="6" t="s">
        <v>74</v>
      </c>
      <c r="I355" s="6" t="s">
        <v>968</v>
      </c>
      <c r="J355" s="10">
        <v>8</v>
      </c>
      <c r="K355" s="5">
        <v>5</v>
      </c>
      <c r="L355" s="5">
        <v>5</v>
      </c>
      <c r="M355" s="5">
        <v>4</v>
      </c>
      <c r="N355" s="10">
        <v>2</v>
      </c>
      <c r="O355" s="5">
        <v>2</v>
      </c>
      <c r="P355" s="10">
        <v>4</v>
      </c>
      <c r="Q355" s="5">
        <v>4</v>
      </c>
      <c r="R355" s="10">
        <v>2</v>
      </c>
      <c r="S355" s="5">
        <v>4</v>
      </c>
      <c r="T355" s="10">
        <v>4</v>
      </c>
      <c r="U355" s="5">
        <v>4</v>
      </c>
      <c r="V355" s="10">
        <v>5</v>
      </c>
      <c r="W355" s="5">
        <v>5</v>
      </c>
      <c r="X355" s="10">
        <v>5</v>
      </c>
      <c r="Y355" s="5">
        <v>5</v>
      </c>
      <c r="Z355" s="10">
        <v>1</v>
      </c>
      <c r="AA355" s="5">
        <v>4</v>
      </c>
      <c r="AB355" s="10">
        <v>5</v>
      </c>
      <c r="AC355" s="5">
        <v>5</v>
      </c>
      <c r="AD355" s="10">
        <v>4</v>
      </c>
      <c r="AE355" s="5">
        <v>3</v>
      </c>
      <c r="AF355" s="10">
        <v>5</v>
      </c>
      <c r="AG355" s="5">
        <v>2</v>
      </c>
      <c r="AH355" s="10">
        <v>5</v>
      </c>
      <c r="AI355" s="5">
        <v>4</v>
      </c>
      <c r="AJ355" s="10">
        <v>4</v>
      </c>
      <c r="AK355" s="5">
        <v>5</v>
      </c>
      <c r="AL355" s="10">
        <v>5</v>
      </c>
      <c r="AM355" s="5">
        <v>5</v>
      </c>
      <c r="AN355" s="10">
        <v>4</v>
      </c>
      <c r="AO355" s="5">
        <v>5</v>
      </c>
      <c r="AP355" s="10">
        <v>3</v>
      </c>
      <c r="AQ355" s="5">
        <v>4</v>
      </c>
      <c r="AR355" s="10">
        <v>2</v>
      </c>
      <c r="AS355" s="5">
        <v>2</v>
      </c>
      <c r="AT355" s="21">
        <v>3.75</v>
      </c>
      <c r="AU355" s="21">
        <v>3.9375</v>
      </c>
      <c r="AV355" s="21">
        <f t="shared" si="50"/>
        <v>0.1875</v>
      </c>
      <c r="AW355" s="21" t="str">
        <f t="shared" si="51"/>
        <v>Y</v>
      </c>
      <c r="AX355" s="10">
        <v>5</v>
      </c>
      <c r="AY355" s="5">
        <v>5</v>
      </c>
      <c r="AZ355" s="10">
        <v>4</v>
      </c>
      <c r="BA355" s="5">
        <v>4</v>
      </c>
      <c r="BB355" s="10">
        <v>2</v>
      </c>
      <c r="BC355" s="5">
        <v>2</v>
      </c>
      <c r="BD355" s="10">
        <v>5</v>
      </c>
      <c r="BE355" s="5">
        <v>5</v>
      </c>
      <c r="BF355" s="10">
        <v>4</v>
      </c>
      <c r="BG355" s="5">
        <v>4</v>
      </c>
      <c r="BH355" s="21">
        <v>4</v>
      </c>
      <c r="BI355" s="21">
        <v>4</v>
      </c>
      <c r="BJ355" s="21">
        <f t="shared" si="52"/>
        <v>0</v>
      </c>
      <c r="BK355" s="21" t="str">
        <f t="shared" si="53"/>
        <v>N</v>
      </c>
      <c r="BL355" s="10">
        <v>4</v>
      </c>
      <c r="BM355" s="5">
        <v>4</v>
      </c>
      <c r="BN355" s="10">
        <v>1</v>
      </c>
      <c r="BO355" s="5">
        <v>5</v>
      </c>
      <c r="BP355" s="10">
        <v>4</v>
      </c>
      <c r="BQ355" s="5">
        <v>5</v>
      </c>
      <c r="BR355" s="10">
        <v>5</v>
      </c>
      <c r="BS355" s="5">
        <v>5</v>
      </c>
      <c r="BT355" s="10">
        <v>4</v>
      </c>
      <c r="BU355" s="5">
        <v>4</v>
      </c>
      <c r="BV355" s="10">
        <v>2</v>
      </c>
      <c r="BW355" s="5">
        <v>4</v>
      </c>
      <c r="BX355" s="10">
        <v>2</v>
      </c>
      <c r="BY355" s="5">
        <v>4</v>
      </c>
      <c r="BZ355" s="10">
        <v>4</v>
      </c>
      <c r="CA355" s="5">
        <v>4</v>
      </c>
      <c r="CB355" s="10">
        <v>2</v>
      </c>
      <c r="CC355" s="5">
        <v>4</v>
      </c>
      <c r="CD355" s="10">
        <v>2</v>
      </c>
      <c r="CE355" s="5">
        <v>2</v>
      </c>
      <c r="CF355" s="21">
        <v>3</v>
      </c>
      <c r="CG355" s="21">
        <v>4.0999999999999996</v>
      </c>
      <c r="CH355" s="21">
        <f t="shared" si="54"/>
        <v>1.0999999999999996</v>
      </c>
      <c r="CI355" s="21" t="str">
        <f t="shared" si="55"/>
        <v>Y</v>
      </c>
      <c r="CJ355" s="10">
        <v>2</v>
      </c>
      <c r="CK355" s="5">
        <v>4</v>
      </c>
      <c r="CL355" s="10">
        <v>5</v>
      </c>
      <c r="CM355" s="5">
        <v>5</v>
      </c>
      <c r="CN355" s="10">
        <v>2</v>
      </c>
      <c r="CO355" s="5">
        <v>4</v>
      </c>
      <c r="CP355" s="10">
        <v>4</v>
      </c>
      <c r="CQ355" s="5">
        <v>5</v>
      </c>
      <c r="CR355" s="21">
        <v>3.25</v>
      </c>
      <c r="CS355" s="21">
        <v>4.5</v>
      </c>
      <c r="CT355" s="21">
        <f t="shared" si="56"/>
        <v>1.25</v>
      </c>
      <c r="CU355" s="21" t="str">
        <f t="shared" si="57"/>
        <v>Y</v>
      </c>
      <c r="CV355" s="10">
        <v>4</v>
      </c>
      <c r="CW355" s="5">
        <v>5</v>
      </c>
      <c r="CX355" s="10">
        <v>5</v>
      </c>
      <c r="CY355" s="5">
        <v>5</v>
      </c>
      <c r="CZ355" s="10">
        <v>4</v>
      </c>
      <c r="DA355" s="5">
        <v>4</v>
      </c>
      <c r="DB355" s="10">
        <v>5</v>
      </c>
      <c r="DC355" s="5">
        <v>5</v>
      </c>
      <c r="DD355" s="21">
        <v>4.5</v>
      </c>
      <c r="DE355" s="21">
        <v>4</v>
      </c>
      <c r="DF355" s="21">
        <f t="shared" si="58"/>
        <v>-0.5</v>
      </c>
      <c r="DG355" s="21" t="str">
        <f t="shared" si="59"/>
        <v>N</v>
      </c>
      <c r="DH355">
        <v>904</v>
      </c>
      <c r="DI355" s="3">
        <v>44441.51458333333</v>
      </c>
    </row>
    <row r="356" spans="1:113" x14ac:dyDescent="0.35">
      <c r="A356" s="5" t="s">
        <v>1321</v>
      </c>
      <c r="B356" t="s">
        <v>82</v>
      </c>
      <c r="C356" t="s">
        <v>715</v>
      </c>
      <c r="D356" t="s">
        <v>56</v>
      </c>
      <c r="E356" s="6" t="s">
        <v>52</v>
      </c>
      <c r="F356" s="6" t="s">
        <v>77</v>
      </c>
      <c r="G356" s="6" t="s">
        <v>58</v>
      </c>
      <c r="H356" s="6" t="s">
        <v>80</v>
      </c>
      <c r="I356" s="6" t="s">
        <v>968</v>
      </c>
      <c r="J356" s="10">
        <v>5</v>
      </c>
      <c r="K356" s="5">
        <v>3</v>
      </c>
      <c r="L356" s="5">
        <v>2</v>
      </c>
      <c r="M356" s="5">
        <v>3</v>
      </c>
      <c r="N356" s="10">
        <v>2</v>
      </c>
      <c r="O356" s="5">
        <v>3</v>
      </c>
      <c r="P356" s="10">
        <v>2</v>
      </c>
      <c r="Q356" s="5">
        <v>4</v>
      </c>
      <c r="R356" s="10">
        <v>2</v>
      </c>
      <c r="S356" s="5">
        <v>4</v>
      </c>
      <c r="T356" s="10">
        <v>4</v>
      </c>
      <c r="U356" s="5">
        <v>4</v>
      </c>
      <c r="V356" s="10">
        <v>4</v>
      </c>
      <c r="W356" s="5">
        <v>5</v>
      </c>
      <c r="X356" s="10">
        <v>4</v>
      </c>
      <c r="Y356" s="5">
        <v>4</v>
      </c>
      <c r="Z356" s="10">
        <v>4</v>
      </c>
      <c r="AA356" s="5">
        <v>4</v>
      </c>
      <c r="AB356" s="10">
        <v>4</v>
      </c>
      <c r="AC356" s="5">
        <v>4</v>
      </c>
      <c r="AD356" s="10">
        <v>4</v>
      </c>
      <c r="AE356" s="5">
        <v>2</v>
      </c>
      <c r="AF356" s="10">
        <v>2</v>
      </c>
      <c r="AG356" s="5">
        <v>2</v>
      </c>
      <c r="AH356" s="10">
        <v>2</v>
      </c>
      <c r="AI356" s="5">
        <v>2</v>
      </c>
      <c r="AJ356" s="10">
        <v>4</v>
      </c>
      <c r="AK356" s="5">
        <v>4</v>
      </c>
      <c r="AL356" s="10">
        <v>4</v>
      </c>
      <c r="AM356" s="5">
        <v>4</v>
      </c>
      <c r="AN356" s="10">
        <v>4</v>
      </c>
      <c r="AO356" s="5">
        <v>4</v>
      </c>
      <c r="AP356" s="10">
        <v>4</v>
      </c>
      <c r="AQ356" s="5">
        <v>4</v>
      </c>
      <c r="AR356" s="10">
        <v>1</v>
      </c>
      <c r="AS356" s="5">
        <v>2</v>
      </c>
      <c r="AT356" s="21">
        <v>3.1875</v>
      </c>
      <c r="AU356" s="21">
        <v>3.5</v>
      </c>
      <c r="AV356" s="21">
        <f t="shared" si="50"/>
        <v>0.3125</v>
      </c>
      <c r="AW356" s="21" t="str">
        <f t="shared" si="51"/>
        <v>Y</v>
      </c>
      <c r="AX356" s="10">
        <v>4</v>
      </c>
      <c r="AY356" s="5">
        <v>5</v>
      </c>
      <c r="AZ356" s="10">
        <v>2</v>
      </c>
      <c r="BA356" s="5">
        <v>4</v>
      </c>
      <c r="BB356" s="10">
        <v>4</v>
      </c>
      <c r="BC356" s="5">
        <v>2</v>
      </c>
      <c r="BD356" s="10">
        <v>4</v>
      </c>
      <c r="BE356" s="5">
        <v>4</v>
      </c>
      <c r="BF356" s="10">
        <v>2</v>
      </c>
      <c r="BG356" s="5">
        <v>2</v>
      </c>
      <c r="BH356" s="21">
        <v>3.2</v>
      </c>
      <c r="BI356" s="21">
        <v>3.4</v>
      </c>
      <c r="BJ356" s="21">
        <f t="shared" si="52"/>
        <v>0.19999999999999973</v>
      </c>
      <c r="BK356" s="21" t="str">
        <f t="shared" si="53"/>
        <v>Y</v>
      </c>
      <c r="BL356" s="10">
        <v>4</v>
      </c>
      <c r="BM356" s="5">
        <v>5</v>
      </c>
      <c r="BN356" s="10">
        <v>4</v>
      </c>
      <c r="BO356" s="5">
        <v>4</v>
      </c>
      <c r="BP356" s="10">
        <v>5</v>
      </c>
      <c r="BQ356" s="5">
        <v>5</v>
      </c>
      <c r="BR356" s="10">
        <v>5</v>
      </c>
      <c r="BS356" s="5">
        <v>5</v>
      </c>
      <c r="BT356" s="10">
        <v>2</v>
      </c>
      <c r="BU356" s="5">
        <v>2</v>
      </c>
      <c r="BV356" s="10">
        <v>5</v>
      </c>
      <c r="BW356" s="5">
        <v>5</v>
      </c>
      <c r="BX356" s="10">
        <v>5</v>
      </c>
      <c r="BY356" s="5">
        <v>5</v>
      </c>
      <c r="BZ356" s="10">
        <v>5</v>
      </c>
      <c r="CA356" s="5">
        <v>5</v>
      </c>
      <c r="CB356" s="10">
        <v>5</v>
      </c>
      <c r="CC356" s="5">
        <v>5</v>
      </c>
      <c r="CD356" s="10">
        <v>4</v>
      </c>
      <c r="CE356" s="5">
        <v>4</v>
      </c>
      <c r="CF356" s="21">
        <v>4.4000000000000004</v>
      </c>
      <c r="CG356" s="21">
        <v>4.5</v>
      </c>
      <c r="CH356" s="21">
        <f t="shared" si="54"/>
        <v>9.9999999999999645E-2</v>
      </c>
      <c r="CI356" s="21" t="str">
        <f t="shared" si="55"/>
        <v>Y</v>
      </c>
      <c r="CJ356" s="10">
        <v>2</v>
      </c>
      <c r="CK356" s="5">
        <v>4</v>
      </c>
      <c r="CL356" s="10">
        <v>4</v>
      </c>
      <c r="CM356" s="5">
        <v>5</v>
      </c>
      <c r="CN356" s="10">
        <v>4</v>
      </c>
      <c r="CO356" s="5">
        <v>4</v>
      </c>
      <c r="CP356" s="10">
        <v>4</v>
      </c>
      <c r="CQ356" s="5">
        <v>2</v>
      </c>
      <c r="CR356" s="21">
        <v>3.5</v>
      </c>
      <c r="CS356" s="21">
        <v>3.75</v>
      </c>
      <c r="CT356" s="21">
        <f t="shared" si="56"/>
        <v>0.25</v>
      </c>
      <c r="CU356" s="21" t="str">
        <f t="shared" si="57"/>
        <v>Y</v>
      </c>
      <c r="CV356" s="10">
        <v>4</v>
      </c>
      <c r="CW356" s="5">
        <v>4</v>
      </c>
      <c r="CX356" s="10">
        <v>5</v>
      </c>
      <c r="CY356" s="5">
        <v>5</v>
      </c>
      <c r="CZ356" s="10">
        <v>5</v>
      </c>
      <c r="DA356" s="5">
        <v>4</v>
      </c>
      <c r="DB356" s="10">
        <v>2</v>
      </c>
      <c r="DC356" s="5">
        <v>2</v>
      </c>
      <c r="DD356" s="21">
        <v>4</v>
      </c>
      <c r="DE356" s="21">
        <v>3.75</v>
      </c>
      <c r="DF356" s="21">
        <f t="shared" si="58"/>
        <v>-0.25</v>
      </c>
      <c r="DG356" s="21" t="str">
        <f t="shared" si="59"/>
        <v>N</v>
      </c>
      <c r="DH356">
        <v>853</v>
      </c>
      <c r="DI356" s="3">
        <v>44440.623611111114</v>
      </c>
    </row>
    <row r="357" spans="1:113" x14ac:dyDescent="0.35">
      <c r="A357" s="5" t="s">
        <v>1322</v>
      </c>
      <c r="B357" t="s">
        <v>82</v>
      </c>
      <c r="C357" t="s">
        <v>705</v>
      </c>
      <c r="D357" t="s">
        <v>56</v>
      </c>
      <c r="E357" s="6" t="s">
        <v>52</v>
      </c>
      <c r="F357" s="6" t="s">
        <v>197</v>
      </c>
      <c r="G357" s="6" t="s">
        <v>58</v>
      </c>
      <c r="H357" s="6" t="s">
        <v>74</v>
      </c>
      <c r="I357" s="6" t="s">
        <v>968</v>
      </c>
      <c r="J357" s="10">
        <v>5</v>
      </c>
      <c r="K357" s="5">
        <v>3</v>
      </c>
      <c r="L357" s="5">
        <v>3</v>
      </c>
      <c r="M357" s="5">
        <v>3</v>
      </c>
      <c r="N357" s="10">
        <v>4</v>
      </c>
      <c r="O357" s="5">
        <v>5</v>
      </c>
      <c r="P357" s="10">
        <v>5</v>
      </c>
      <c r="Q357" s="5">
        <v>1</v>
      </c>
      <c r="R357" s="10">
        <v>5</v>
      </c>
      <c r="S357" s="5">
        <v>5</v>
      </c>
      <c r="T357" s="10">
        <v>5</v>
      </c>
      <c r="U357" s="5">
        <v>5</v>
      </c>
      <c r="V357" s="10">
        <v>5</v>
      </c>
      <c r="W357" s="5">
        <v>3</v>
      </c>
      <c r="X357" s="10">
        <v>5</v>
      </c>
      <c r="Y357" s="5">
        <v>3</v>
      </c>
      <c r="Z357" s="10">
        <v>5</v>
      </c>
      <c r="AA357" s="5">
        <v>5</v>
      </c>
      <c r="AB357" s="10">
        <v>3</v>
      </c>
      <c r="AC357" s="5">
        <v>2</v>
      </c>
      <c r="AD357" s="10">
        <v>3</v>
      </c>
      <c r="AE357" s="5">
        <v>5</v>
      </c>
      <c r="AF357" s="10">
        <v>3</v>
      </c>
      <c r="AG357" s="5">
        <v>3</v>
      </c>
      <c r="AH357" s="10">
        <v>3</v>
      </c>
      <c r="AI357" s="5">
        <v>4</v>
      </c>
      <c r="AJ357" s="10">
        <v>5</v>
      </c>
      <c r="AK357" s="5">
        <v>5</v>
      </c>
      <c r="AL357" s="10">
        <v>5</v>
      </c>
      <c r="AM357" s="5">
        <v>5</v>
      </c>
      <c r="AN357" s="10">
        <v>5</v>
      </c>
      <c r="AO357" s="5">
        <v>5</v>
      </c>
      <c r="AP357" s="10">
        <v>5</v>
      </c>
      <c r="AQ357" s="5">
        <v>5</v>
      </c>
      <c r="AR357" s="10">
        <v>5</v>
      </c>
      <c r="AS357" s="5">
        <v>5</v>
      </c>
      <c r="AT357" s="21">
        <v>4.4375</v>
      </c>
      <c r="AU357" s="21">
        <v>4.125</v>
      </c>
      <c r="AV357" s="21">
        <f t="shared" si="50"/>
        <v>-0.3125</v>
      </c>
      <c r="AW357" s="21" t="str">
        <f t="shared" si="51"/>
        <v>N</v>
      </c>
      <c r="AX357" s="10">
        <v>4</v>
      </c>
      <c r="AY357" s="5">
        <v>5</v>
      </c>
      <c r="AZ357" s="10">
        <v>4</v>
      </c>
      <c r="BA357" s="5">
        <v>2</v>
      </c>
      <c r="BB357" s="10">
        <v>3</v>
      </c>
      <c r="BC357" s="5">
        <v>3</v>
      </c>
      <c r="BD357" s="10">
        <v>2</v>
      </c>
      <c r="BE357" s="5">
        <v>2</v>
      </c>
      <c r="BF357" s="10">
        <v>3</v>
      </c>
      <c r="BG357" s="5">
        <v>3</v>
      </c>
      <c r="BH357" s="21">
        <v>3.2</v>
      </c>
      <c r="BI357" s="21">
        <v>3</v>
      </c>
      <c r="BJ357" s="21">
        <f t="shared" si="52"/>
        <v>-0.20000000000000018</v>
      </c>
      <c r="BK357" s="21" t="str">
        <f t="shared" si="53"/>
        <v>N</v>
      </c>
      <c r="BL357" s="10">
        <v>5</v>
      </c>
      <c r="BM357" s="5">
        <v>5</v>
      </c>
      <c r="BN357" s="10">
        <v>3</v>
      </c>
      <c r="BO357" s="5">
        <v>3</v>
      </c>
      <c r="BP357" s="10">
        <v>2</v>
      </c>
      <c r="BQ357" s="5">
        <v>3</v>
      </c>
      <c r="BR357" s="10">
        <v>5</v>
      </c>
      <c r="BS357" s="5">
        <v>5</v>
      </c>
      <c r="BT357" s="10">
        <v>5</v>
      </c>
      <c r="BU357" s="5">
        <v>5</v>
      </c>
      <c r="BV357" s="10">
        <v>5</v>
      </c>
      <c r="BW357" s="5">
        <v>5</v>
      </c>
      <c r="BX357" s="10">
        <v>4</v>
      </c>
      <c r="BY357" s="5">
        <v>5</v>
      </c>
      <c r="BZ357" s="10">
        <v>5</v>
      </c>
      <c r="CA357" s="5">
        <v>5</v>
      </c>
      <c r="CB357" s="10">
        <v>5</v>
      </c>
      <c r="CC357" s="5">
        <v>5</v>
      </c>
      <c r="CD357" s="10">
        <v>5</v>
      </c>
      <c r="CE357" s="5">
        <v>5</v>
      </c>
      <c r="CF357" s="21">
        <v>4.4000000000000004</v>
      </c>
      <c r="CG357" s="21">
        <v>4.5999999999999996</v>
      </c>
      <c r="CH357" s="21">
        <f t="shared" si="54"/>
        <v>0.19999999999999929</v>
      </c>
      <c r="CI357" s="21" t="str">
        <f t="shared" si="55"/>
        <v>Y</v>
      </c>
      <c r="CJ357" s="10">
        <v>3</v>
      </c>
      <c r="CK357" s="5">
        <v>5</v>
      </c>
      <c r="CL357" s="10">
        <v>3</v>
      </c>
      <c r="CM357" s="5">
        <v>3</v>
      </c>
      <c r="CN357" s="10">
        <v>5</v>
      </c>
      <c r="CO357" s="5">
        <v>5</v>
      </c>
      <c r="CP357" s="10">
        <v>5</v>
      </c>
      <c r="CQ357" s="5">
        <v>5</v>
      </c>
      <c r="CR357" s="21">
        <v>4</v>
      </c>
      <c r="CS357" s="21">
        <v>4.5</v>
      </c>
      <c r="CT357" s="21">
        <f t="shared" si="56"/>
        <v>0.5</v>
      </c>
      <c r="CU357" s="21" t="str">
        <f t="shared" si="57"/>
        <v>Y</v>
      </c>
      <c r="CV357" s="10">
        <v>3</v>
      </c>
      <c r="CW357" s="5">
        <v>3</v>
      </c>
      <c r="CX357" s="10">
        <v>3</v>
      </c>
      <c r="CY357" s="5">
        <v>3</v>
      </c>
      <c r="CZ357" s="10">
        <v>3</v>
      </c>
      <c r="DA357" s="5">
        <v>3</v>
      </c>
      <c r="DB357" s="10">
        <v>2</v>
      </c>
      <c r="DC357" s="5">
        <v>2</v>
      </c>
      <c r="DD357" s="21">
        <v>2.75</v>
      </c>
      <c r="DE357" s="21">
        <v>3</v>
      </c>
      <c r="DF357" s="21">
        <f t="shared" si="58"/>
        <v>0.25</v>
      </c>
      <c r="DG357" s="21" t="str">
        <f t="shared" si="59"/>
        <v>Y</v>
      </c>
      <c r="DH357">
        <v>926</v>
      </c>
      <c r="DI357" s="3">
        <v>44442.020138888889</v>
      </c>
    </row>
    <row r="358" spans="1:113" x14ac:dyDescent="0.35">
      <c r="A358" s="5" t="s">
        <v>1323</v>
      </c>
      <c r="B358" t="s">
        <v>82</v>
      </c>
      <c r="C358" t="s">
        <v>715</v>
      </c>
      <c r="D358" t="s">
        <v>56</v>
      </c>
      <c r="E358" s="6" t="s">
        <v>52</v>
      </c>
      <c r="F358" s="6" t="s">
        <v>90</v>
      </c>
      <c r="G358" s="6" t="s">
        <v>58</v>
      </c>
      <c r="H358" s="6" t="s">
        <v>80</v>
      </c>
      <c r="I358" s="6" t="s">
        <v>968</v>
      </c>
      <c r="J358" s="10">
        <v>3</v>
      </c>
      <c r="K358" s="5">
        <v>5</v>
      </c>
      <c r="L358" s="5">
        <v>4</v>
      </c>
      <c r="M358" s="5">
        <v>5</v>
      </c>
      <c r="N358" s="10">
        <v>4</v>
      </c>
      <c r="O358" s="5">
        <v>5</v>
      </c>
      <c r="P358" s="10">
        <v>5</v>
      </c>
      <c r="Q358" s="5">
        <v>5</v>
      </c>
      <c r="R358" s="10">
        <v>5</v>
      </c>
      <c r="S358" s="5">
        <v>5</v>
      </c>
      <c r="T358" s="10">
        <v>3</v>
      </c>
      <c r="U358" s="5">
        <v>3</v>
      </c>
      <c r="V358" s="10">
        <v>4</v>
      </c>
      <c r="W358" s="5">
        <v>5</v>
      </c>
      <c r="X358" s="10">
        <v>4</v>
      </c>
      <c r="Y358" s="5">
        <v>5</v>
      </c>
      <c r="Z358" s="10">
        <v>5</v>
      </c>
      <c r="AA358" s="5">
        <v>5</v>
      </c>
      <c r="AB358" s="10">
        <v>5</v>
      </c>
      <c r="AC358" s="5">
        <v>5</v>
      </c>
      <c r="AD358" s="10">
        <v>5</v>
      </c>
      <c r="AE358" s="5">
        <v>5</v>
      </c>
      <c r="AF358" s="10">
        <v>2</v>
      </c>
      <c r="AG358" s="5">
        <v>3</v>
      </c>
      <c r="AH358" s="10">
        <v>2</v>
      </c>
      <c r="AI358" s="5">
        <v>3</v>
      </c>
      <c r="AJ358" s="10">
        <v>5</v>
      </c>
      <c r="AK358" s="5">
        <v>5</v>
      </c>
      <c r="AL358" s="10">
        <v>5</v>
      </c>
      <c r="AM358" s="5">
        <v>5</v>
      </c>
      <c r="AN358" s="10">
        <v>5</v>
      </c>
      <c r="AO358" s="5">
        <v>5</v>
      </c>
      <c r="AP358" s="10">
        <v>5</v>
      </c>
      <c r="AQ358" s="5">
        <v>5</v>
      </c>
      <c r="AR358" s="10">
        <v>3</v>
      </c>
      <c r="AS358" s="5">
        <v>3</v>
      </c>
      <c r="AT358" s="21">
        <v>4.1875</v>
      </c>
      <c r="AU358" s="21">
        <v>4.5</v>
      </c>
      <c r="AV358" s="21">
        <f t="shared" si="50"/>
        <v>0.3125</v>
      </c>
      <c r="AW358" s="21" t="str">
        <f t="shared" si="51"/>
        <v>Y</v>
      </c>
      <c r="AX358" s="10">
        <v>5</v>
      </c>
      <c r="AY358" s="5">
        <v>5</v>
      </c>
      <c r="AZ358" s="10">
        <v>3</v>
      </c>
      <c r="BA358" s="5">
        <v>3</v>
      </c>
      <c r="BB358" s="10">
        <v>3</v>
      </c>
      <c r="BC358" s="5">
        <v>1</v>
      </c>
      <c r="BD358" s="10">
        <v>3</v>
      </c>
      <c r="BE358" s="5">
        <v>2</v>
      </c>
      <c r="BF358" s="10">
        <v>5</v>
      </c>
      <c r="BG358" s="5">
        <v>5</v>
      </c>
      <c r="BH358" s="21">
        <v>3.8</v>
      </c>
      <c r="BI358" s="21">
        <v>3.2</v>
      </c>
      <c r="BJ358" s="21">
        <f t="shared" si="52"/>
        <v>-0.59999999999999964</v>
      </c>
      <c r="BK358" s="21" t="str">
        <f t="shared" si="53"/>
        <v>N</v>
      </c>
      <c r="BL358" s="10">
        <v>4</v>
      </c>
      <c r="BM358" s="5">
        <v>4</v>
      </c>
      <c r="BN358" s="10">
        <v>5</v>
      </c>
      <c r="BO358" s="5">
        <v>5</v>
      </c>
      <c r="BP358" s="10">
        <v>5</v>
      </c>
      <c r="BQ358" s="5">
        <v>5</v>
      </c>
      <c r="BR358" s="10">
        <v>5</v>
      </c>
      <c r="BS358" s="5">
        <v>5</v>
      </c>
      <c r="BT358" s="10">
        <v>4</v>
      </c>
      <c r="BU358" s="5">
        <v>5</v>
      </c>
      <c r="BV358" s="10">
        <v>4</v>
      </c>
      <c r="BW358" s="5">
        <v>5</v>
      </c>
      <c r="BX358" s="10">
        <v>5</v>
      </c>
      <c r="BY358" s="5">
        <v>5</v>
      </c>
      <c r="BZ358" s="10">
        <v>5</v>
      </c>
      <c r="CA358" s="5">
        <v>5</v>
      </c>
      <c r="CB358" s="10">
        <v>5</v>
      </c>
      <c r="CC358" s="5">
        <v>5</v>
      </c>
      <c r="CD358" s="10">
        <v>5</v>
      </c>
      <c r="CE358" s="5">
        <v>5</v>
      </c>
      <c r="CF358" s="21">
        <v>4.7</v>
      </c>
      <c r="CG358" s="21">
        <v>4.9000000000000004</v>
      </c>
      <c r="CH358" s="21">
        <f t="shared" si="54"/>
        <v>0.20000000000000018</v>
      </c>
      <c r="CI358" s="21" t="str">
        <f t="shared" si="55"/>
        <v>Y</v>
      </c>
      <c r="CJ358" s="10">
        <v>3</v>
      </c>
      <c r="CK358" s="5">
        <v>5</v>
      </c>
      <c r="CL358" s="10">
        <v>5</v>
      </c>
      <c r="CM358" s="5">
        <v>5</v>
      </c>
      <c r="CN358" s="10">
        <v>5</v>
      </c>
      <c r="CO358" s="5">
        <v>5</v>
      </c>
      <c r="CP358" s="10">
        <v>5</v>
      </c>
      <c r="CQ358" s="5">
        <v>5</v>
      </c>
      <c r="CR358" s="21">
        <v>4.5</v>
      </c>
      <c r="CS358" s="21">
        <v>5</v>
      </c>
      <c r="CT358" s="21">
        <f t="shared" si="56"/>
        <v>0.5</v>
      </c>
      <c r="CU358" s="21" t="str">
        <f t="shared" si="57"/>
        <v>Y</v>
      </c>
      <c r="CV358" s="10">
        <v>5</v>
      </c>
      <c r="CW358" s="5">
        <v>5</v>
      </c>
      <c r="CX358" s="10">
        <v>5</v>
      </c>
      <c r="CY358" s="5">
        <v>5</v>
      </c>
      <c r="CZ358" s="10">
        <v>2</v>
      </c>
      <c r="DA358" s="5">
        <v>2</v>
      </c>
      <c r="DB358" s="10">
        <v>2</v>
      </c>
      <c r="DC358" s="5">
        <v>3</v>
      </c>
      <c r="DD358" s="21">
        <v>3.5</v>
      </c>
      <c r="DE358" s="21">
        <v>3.75</v>
      </c>
      <c r="DF358" s="21">
        <f t="shared" si="58"/>
        <v>0.25</v>
      </c>
      <c r="DG358" s="21" t="str">
        <f t="shared" si="59"/>
        <v>Y</v>
      </c>
      <c r="DH358">
        <v>704</v>
      </c>
      <c r="DI358" s="3">
        <v>44437.677083333336</v>
      </c>
    </row>
    <row r="359" spans="1:113" x14ac:dyDescent="0.35">
      <c r="A359" s="5" t="s">
        <v>1324</v>
      </c>
      <c r="B359" t="s">
        <v>82</v>
      </c>
      <c r="C359" t="s">
        <v>705</v>
      </c>
      <c r="D359" t="s">
        <v>63</v>
      </c>
      <c r="E359" s="6" t="s">
        <v>52</v>
      </c>
      <c r="F359" s="6" t="s">
        <v>77</v>
      </c>
      <c r="G359" s="6" t="s">
        <v>58</v>
      </c>
      <c r="H359" s="6" t="s">
        <v>59</v>
      </c>
      <c r="I359" s="6" t="s">
        <v>968</v>
      </c>
      <c r="J359" s="10">
        <v>7</v>
      </c>
      <c r="K359" s="5">
        <v>4</v>
      </c>
      <c r="L359" s="5">
        <v>4</v>
      </c>
      <c r="M359" s="5">
        <v>4</v>
      </c>
      <c r="N359" s="10">
        <v>4</v>
      </c>
      <c r="O359" s="5">
        <v>3</v>
      </c>
      <c r="P359" s="10">
        <v>4</v>
      </c>
      <c r="Q359" s="5">
        <v>3</v>
      </c>
      <c r="R359" s="10">
        <v>4</v>
      </c>
      <c r="S359" s="5">
        <v>3</v>
      </c>
      <c r="T359" s="10">
        <v>4</v>
      </c>
      <c r="U359" s="5">
        <v>3</v>
      </c>
      <c r="V359" s="10">
        <v>4</v>
      </c>
      <c r="W359" s="5">
        <v>3</v>
      </c>
      <c r="X359" s="10">
        <v>4</v>
      </c>
      <c r="Y359" s="5">
        <v>3</v>
      </c>
      <c r="Z359" s="10">
        <v>4</v>
      </c>
      <c r="AA359" s="5">
        <v>3</v>
      </c>
      <c r="AB359" s="10">
        <v>4</v>
      </c>
      <c r="AC359" s="5">
        <v>3</v>
      </c>
      <c r="AD359" s="10">
        <v>4</v>
      </c>
      <c r="AE359" s="5">
        <v>3</v>
      </c>
      <c r="AF359" s="10">
        <v>2</v>
      </c>
      <c r="AG359" s="5">
        <v>3</v>
      </c>
      <c r="AH359" s="10">
        <v>2</v>
      </c>
      <c r="AI359" s="5">
        <v>3</v>
      </c>
      <c r="AJ359" s="10">
        <v>4</v>
      </c>
      <c r="AK359" s="5">
        <v>3</v>
      </c>
      <c r="AL359" s="10">
        <v>4</v>
      </c>
      <c r="AM359" s="5">
        <v>3</v>
      </c>
      <c r="AN359" s="10">
        <v>4</v>
      </c>
      <c r="AO359" s="5">
        <v>3</v>
      </c>
      <c r="AP359" s="10">
        <v>4</v>
      </c>
      <c r="AQ359" s="5">
        <v>3</v>
      </c>
      <c r="AR359" s="10">
        <v>4</v>
      </c>
      <c r="AS359" s="5">
        <v>3</v>
      </c>
      <c r="AT359" s="21">
        <v>3.75</v>
      </c>
      <c r="AU359" s="21">
        <v>3</v>
      </c>
      <c r="AV359" s="21">
        <f t="shared" si="50"/>
        <v>-0.75</v>
      </c>
      <c r="AW359" s="21" t="str">
        <f t="shared" si="51"/>
        <v>N</v>
      </c>
      <c r="AX359" s="10">
        <v>4</v>
      </c>
      <c r="AY359" s="5">
        <v>3</v>
      </c>
      <c r="AZ359" s="10">
        <v>4</v>
      </c>
      <c r="BA359" s="5">
        <v>3</v>
      </c>
      <c r="BB359" s="10">
        <v>4</v>
      </c>
      <c r="BC359" s="5">
        <v>3</v>
      </c>
      <c r="BD359" s="10">
        <v>3</v>
      </c>
      <c r="BE359" s="5">
        <v>3</v>
      </c>
      <c r="BF359" s="10">
        <v>2</v>
      </c>
      <c r="BG359" s="5">
        <v>3</v>
      </c>
      <c r="BH359" s="21">
        <v>3.4</v>
      </c>
      <c r="BI359" s="21">
        <v>3</v>
      </c>
      <c r="BJ359" s="21">
        <f t="shared" si="52"/>
        <v>-0.39999999999999991</v>
      </c>
      <c r="BK359" s="21" t="str">
        <f t="shared" si="53"/>
        <v>N</v>
      </c>
      <c r="BL359" s="10">
        <v>4</v>
      </c>
      <c r="BM359" s="5">
        <v>3</v>
      </c>
      <c r="BN359" s="10">
        <v>4</v>
      </c>
      <c r="BO359" s="5">
        <v>3</v>
      </c>
      <c r="BP359" s="10">
        <v>2</v>
      </c>
      <c r="BQ359" s="5">
        <v>3</v>
      </c>
      <c r="BR359" s="10">
        <v>4</v>
      </c>
      <c r="BS359" s="5">
        <v>3</v>
      </c>
      <c r="BT359" s="10">
        <v>4</v>
      </c>
      <c r="BU359" s="5">
        <v>3</v>
      </c>
      <c r="BV359" s="10">
        <v>4</v>
      </c>
      <c r="BW359" s="5">
        <v>3</v>
      </c>
      <c r="BX359" s="10">
        <v>4</v>
      </c>
      <c r="BY359" s="5">
        <v>3</v>
      </c>
      <c r="BZ359" s="10">
        <v>4</v>
      </c>
      <c r="CA359" s="5">
        <v>3</v>
      </c>
      <c r="CB359" s="10">
        <v>4</v>
      </c>
      <c r="CC359" s="5">
        <v>3</v>
      </c>
      <c r="CD359" s="10">
        <v>4</v>
      </c>
      <c r="CE359" s="5">
        <v>3</v>
      </c>
      <c r="CF359" s="21">
        <v>3.8</v>
      </c>
      <c r="CG359" s="21">
        <v>3.1</v>
      </c>
      <c r="CH359" s="21">
        <f t="shared" si="54"/>
        <v>-0.69999999999999973</v>
      </c>
      <c r="CI359" s="21" t="str">
        <f t="shared" si="55"/>
        <v>N</v>
      </c>
      <c r="CJ359" s="10">
        <v>3</v>
      </c>
      <c r="CK359" s="5">
        <v>3</v>
      </c>
      <c r="CL359" s="10">
        <v>4</v>
      </c>
      <c r="CM359" s="5">
        <v>3</v>
      </c>
      <c r="CN359" s="10">
        <v>4</v>
      </c>
      <c r="CO359" s="5">
        <v>3</v>
      </c>
      <c r="CP359" s="10">
        <v>4</v>
      </c>
      <c r="CQ359" s="5">
        <v>3</v>
      </c>
      <c r="CR359" s="21">
        <v>3.75</v>
      </c>
      <c r="CS359" s="21">
        <v>3</v>
      </c>
      <c r="CT359" s="21">
        <f t="shared" si="56"/>
        <v>-0.75</v>
      </c>
      <c r="CU359" s="21" t="str">
        <f t="shared" si="57"/>
        <v>N</v>
      </c>
      <c r="CV359" s="10">
        <v>4</v>
      </c>
      <c r="CW359" s="5">
        <v>3</v>
      </c>
      <c r="CX359" s="10">
        <v>4</v>
      </c>
      <c r="CY359" s="5">
        <v>3</v>
      </c>
      <c r="CZ359" s="10">
        <v>2</v>
      </c>
      <c r="DA359" s="5">
        <v>3</v>
      </c>
      <c r="DB359" s="10">
        <v>2</v>
      </c>
      <c r="DC359" s="5">
        <v>3</v>
      </c>
      <c r="DD359" s="21">
        <v>3</v>
      </c>
      <c r="DE359" s="21">
        <v>2.75</v>
      </c>
      <c r="DF359" s="21">
        <f t="shared" si="58"/>
        <v>-0.25</v>
      </c>
      <c r="DG359" s="21" t="str">
        <f t="shared" si="59"/>
        <v>N</v>
      </c>
      <c r="DH359">
        <v>555</v>
      </c>
      <c r="DI359" s="3">
        <v>44437.301388888889</v>
      </c>
    </row>
    <row r="360" spans="1:113" x14ac:dyDescent="0.35">
      <c r="A360" s="5" t="s">
        <v>1325</v>
      </c>
      <c r="B360" t="s">
        <v>82</v>
      </c>
      <c r="C360" t="s">
        <v>702</v>
      </c>
      <c r="D360" t="s">
        <v>56</v>
      </c>
      <c r="E360" s="6" t="s">
        <v>52</v>
      </c>
      <c r="F360" s="6" t="s">
        <v>64</v>
      </c>
      <c r="G360" s="6" t="s">
        <v>58</v>
      </c>
      <c r="H360" s="6" t="s">
        <v>74</v>
      </c>
      <c r="I360" s="6" t="s">
        <v>968</v>
      </c>
      <c r="J360" s="10">
        <v>7</v>
      </c>
      <c r="K360" s="5">
        <v>5</v>
      </c>
      <c r="L360" s="5">
        <v>5</v>
      </c>
      <c r="M360" s="5">
        <v>4</v>
      </c>
      <c r="N360" s="10">
        <v>4</v>
      </c>
      <c r="O360" s="5">
        <v>4</v>
      </c>
      <c r="P360" s="10">
        <v>4</v>
      </c>
      <c r="Q360" s="5">
        <v>4</v>
      </c>
      <c r="R360" s="10">
        <v>4</v>
      </c>
      <c r="S360" s="5">
        <v>4</v>
      </c>
      <c r="T360" s="10">
        <v>5</v>
      </c>
      <c r="U360" s="5">
        <v>5</v>
      </c>
      <c r="V360" s="10">
        <v>4</v>
      </c>
      <c r="W360" s="5">
        <v>5</v>
      </c>
      <c r="X360" s="10">
        <v>5</v>
      </c>
      <c r="Y360" s="5">
        <v>5</v>
      </c>
      <c r="Z360" s="10">
        <v>5</v>
      </c>
      <c r="AA360" s="5">
        <v>5</v>
      </c>
      <c r="AB360" s="10">
        <v>4</v>
      </c>
      <c r="AC360" s="5">
        <v>5</v>
      </c>
      <c r="AD360" s="10">
        <v>5</v>
      </c>
      <c r="AE360" s="5">
        <v>5</v>
      </c>
      <c r="AF360" s="10">
        <v>2</v>
      </c>
      <c r="AG360" s="5">
        <v>2</v>
      </c>
      <c r="AH360" s="10">
        <v>2</v>
      </c>
      <c r="AI360" s="5">
        <v>3</v>
      </c>
      <c r="AJ360" s="10">
        <v>5</v>
      </c>
      <c r="AK360" s="5">
        <v>5</v>
      </c>
      <c r="AL360" s="10">
        <v>5</v>
      </c>
      <c r="AM360" s="5">
        <v>5</v>
      </c>
      <c r="AN360" s="10">
        <v>3</v>
      </c>
      <c r="AO360" s="5">
        <v>4</v>
      </c>
      <c r="AP360" s="10">
        <v>4</v>
      </c>
      <c r="AQ360" s="5">
        <v>4</v>
      </c>
      <c r="AR360" s="10">
        <v>2</v>
      </c>
      <c r="AS360" s="5">
        <v>3</v>
      </c>
      <c r="AT360" s="21">
        <v>3.9375</v>
      </c>
      <c r="AU360" s="21">
        <v>4.25</v>
      </c>
      <c r="AV360" s="21">
        <f t="shared" si="50"/>
        <v>0.3125</v>
      </c>
      <c r="AW360" s="21" t="str">
        <f t="shared" si="51"/>
        <v>Y</v>
      </c>
      <c r="AX360" s="10">
        <v>5</v>
      </c>
      <c r="AY360" s="5">
        <v>4</v>
      </c>
      <c r="AZ360" s="10">
        <v>5</v>
      </c>
      <c r="BA360" s="5">
        <v>5</v>
      </c>
      <c r="BB360" s="10">
        <v>2</v>
      </c>
      <c r="BC360" s="5">
        <v>1</v>
      </c>
      <c r="BD360" s="10">
        <v>4</v>
      </c>
      <c r="BE360" s="5">
        <v>4</v>
      </c>
      <c r="BF360" s="10">
        <v>3</v>
      </c>
      <c r="BG360" s="5">
        <v>4</v>
      </c>
      <c r="BH360" s="21">
        <v>3.8</v>
      </c>
      <c r="BI360" s="21">
        <v>3.6</v>
      </c>
      <c r="BJ360" s="21">
        <f t="shared" si="52"/>
        <v>-0.19999999999999973</v>
      </c>
      <c r="BK360" s="21" t="str">
        <f t="shared" si="53"/>
        <v>N</v>
      </c>
      <c r="BL360" s="10">
        <v>4</v>
      </c>
      <c r="BM360" s="5">
        <v>5</v>
      </c>
      <c r="BN360" s="10">
        <v>4</v>
      </c>
      <c r="BO360" s="5">
        <v>4</v>
      </c>
      <c r="BP360" s="10">
        <v>4</v>
      </c>
      <c r="BQ360" s="5">
        <v>4</v>
      </c>
      <c r="BR360" s="10">
        <v>5</v>
      </c>
      <c r="BS360" s="5">
        <v>5</v>
      </c>
      <c r="BT360" s="10">
        <v>4</v>
      </c>
      <c r="BU360" s="5">
        <v>3</v>
      </c>
      <c r="BV360" s="10">
        <v>4</v>
      </c>
      <c r="BW360" s="5">
        <v>4</v>
      </c>
      <c r="BX360" s="10">
        <v>4</v>
      </c>
      <c r="BY360" s="5">
        <v>4</v>
      </c>
      <c r="BZ360" s="10">
        <v>4</v>
      </c>
      <c r="CA360" s="5">
        <v>4</v>
      </c>
      <c r="CB360" s="10">
        <v>4</v>
      </c>
      <c r="CC360" s="5">
        <v>4</v>
      </c>
      <c r="CD360" s="10">
        <v>3</v>
      </c>
      <c r="CE360" s="5">
        <v>3</v>
      </c>
      <c r="CF360" s="21">
        <v>4</v>
      </c>
      <c r="CG360" s="21">
        <v>4</v>
      </c>
      <c r="CH360" s="21">
        <f t="shared" si="54"/>
        <v>0</v>
      </c>
      <c r="CI360" s="21" t="str">
        <f t="shared" si="55"/>
        <v>N</v>
      </c>
      <c r="CJ360" s="10">
        <v>3</v>
      </c>
      <c r="CK360" s="5">
        <v>4</v>
      </c>
      <c r="CL360" s="10">
        <v>4</v>
      </c>
      <c r="CM360" s="5">
        <v>4</v>
      </c>
      <c r="CN360" s="10">
        <v>3</v>
      </c>
      <c r="CO360" s="5">
        <v>4</v>
      </c>
      <c r="CP360" s="10">
        <v>4</v>
      </c>
      <c r="CQ360" s="5">
        <v>4</v>
      </c>
      <c r="CR360" s="21">
        <v>3.5</v>
      </c>
      <c r="CS360" s="21">
        <v>4</v>
      </c>
      <c r="CT360" s="21">
        <f t="shared" si="56"/>
        <v>0.5</v>
      </c>
      <c r="CU360" s="21" t="str">
        <f t="shared" si="57"/>
        <v>Y</v>
      </c>
      <c r="CV360" s="10">
        <v>4</v>
      </c>
      <c r="CW360" s="5">
        <v>4</v>
      </c>
      <c r="CX360" s="10">
        <v>5</v>
      </c>
      <c r="CY360" s="5">
        <v>5</v>
      </c>
      <c r="CZ360" s="10">
        <v>4</v>
      </c>
      <c r="DA360" s="5">
        <v>5</v>
      </c>
      <c r="DB360" s="10">
        <v>4</v>
      </c>
      <c r="DC360" s="5">
        <v>2</v>
      </c>
      <c r="DD360" s="21">
        <v>4.25</v>
      </c>
      <c r="DE360" s="21">
        <v>4</v>
      </c>
      <c r="DF360" s="21">
        <f t="shared" si="58"/>
        <v>-0.25</v>
      </c>
      <c r="DG360" s="21" t="str">
        <f t="shared" si="59"/>
        <v>N</v>
      </c>
      <c r="DH360">
        <v>455</v>
      </c>
      <c r="DI360" s="3">
        <v>44437.113194444442</v>
      </c>
    </row>
    <row r="361" spans="1:113" x14ac:dyDescent="0.35">
      <c r="A361" s="5" t="s">
        <v>1326</v>
      </c>
      <c r="B361" t="s">
        <v>82</v>
      </c>
      <c r="C361" t="s">
        <v>702</v>
      </c>
      <c r="D361" t="s">
        <v>63</v>
      </c>
      <c r="E361" s="6" t="s">
        <v>58</v>
      </c>
      <c r="F361" s="6" t="s">
        <v>73</v>
      </c>
      <c r="G361" s="6" t="s">
        <v>58</v>
      </c>
      <c r="H361" s="6" t="s">
        <v>59</v>
      </c>
      <c r="I361" s="6" t="s">
        <v>968</v>
      </c>
      <c r="J361" s="10">
        <v>6</v>
      </c>
      <c r="K361" s="5">
        <v>4</v>
      </c>
      <c r="L361" s="5">
        <v>4</v>
      </c>
      <c r="M361" s="5">
        <v>4</v>
      </c>
      <c r="N361" s="10">
        <v>3</v>
      </c>
      <c r="O361" s="5">
        <v>2</v>
      </c>
      <c r="P361" s="10">
        <v>3</v>
      </c>
      <c r="Q361" s="5">
        <v>2</v>
      </c>
      <c r="R361" s="10">
        <v>3</v>
      </c>
      <c r="S361" s="5">
        <v>4</v>
      </c>
      <c r="T361" s="10">
        <v>3</v>
      </c>
      <c r="U361" s="5">
        <v>5</v>
      </c>
      <c r="V361" s="10">
        <v>3</v>
      </c>
      <c r="W361" s="5">
        <v>4</v>
      </c>
      <c r="X361" s="10">
        <v>3</v>
      </c>
      <c r="Y361" s="5">
        <v>4</v>
      </c>
      <c r="Z361" s="10">
        <v>3</v>
      </c>
      <c r="AA361" s="5">
        <v>5</v>
      </c>
      <c r="AB361" s="10">
        <v>3</v>
      </c>
      <c r="AC361" s="5">
        <v>2</v>
      </c>
      <c r="AD361" s="10">
        <v>3</v>
      </c>
      <c r="AE361" s="5">
        <v>2</v>
      </c>
      <c r="AF361" s="10">
        <v>3</v>
      </c>
      <c r="AG361" s="5">
        <v>2</v>
      </c>
      <c r="AH361" s="10">
        <v>3</v>
      </c>
      <c r="AI361" s="5">
        <v>2</v>
      </c>
      <c r="AJ361" s="10">
        <v>3</v>
      </c>
      <c r="AK361" s="5">
        <v>3</v>
      </c>
      <c r="AL361" s="10">
        <v>3</v>
      </c>
      <c r="AM361" s="5">
        <v>3</v>
      </c>
      <c r="AN361" s="10">
        <v>3</v>
      </c>
      <c r="AO361" s="5">
        <v>4</v>
      </c>
      <c r="AP361" s="10">
        <v>3</v>
      </c>
      <c r="AQ361" s="5">
        <v>3</v>
      </c>
      <c r="AR361" s="10">
        <v>3</v>
      </c>
      <c r="AS361" s="5">
        <v>3</v>
      </c>
      <c r="AT361" s="21">
        <v>3</v>
      </c>
      <c r="AU361" s="21">
        <v>3.125</v>
      </c>
      <c r="AV361" s="21">
        <f t="shared" si="50"/>
        <v>0.125</v>
      </c>
      <c r="AW361" s="21" t="str">
        <f t="shared" si="51"/>
        <v>Y</v>
      </c>
      <c r="AX361" s="10">
        <v>3</v>
      </c>
      <c r="AY361" s="5">
        <v>4</v>
      </c>
      <c r="AZ361" s="10">
        <v>3</v>
      </c>
      <c r="BA361" s="5">
        <v>2</v>
      </c>
      <c r="BB361" s="10">
        <v>3</v>
      </c>
      <c r="BC361" s="5">
        <v>4</v>
      </c>
      <c r="BD361" s="10">
        <v>3</v>
      </c>
      <c r="BE361" s="5">
        <v>2</v>
      </c>
      <c r="BF361" s="10">
        <v>3</v>
      </c>
      <c r="BG361" s="5">
        <v>4</v>
      </c>
      <c r="BH361" s="21">
        <v>3</v>
      </c>
      <c r="BI361" s="21">
        <v>3.2</v>
      </c>
      <c r="BJ361" s="21">
        <f t="shared" si="52"/>
        <v>0.20000000000000018</v>
      </c>
      <c r="BK361" s="21" t="str">
        <f t="shared" si="53"/>
        <v>Y</v>
      </c>
      <c r="BL361" s="10">
        <v>3</v>
      </c>
      <c r="BM361" s="5">
        <v>4</v>
      </c>
      <c r="BN361" s="10">
        <v>3</v>
      </c>
      <c r="BO361" s="5">
        <v>4</v>
      </c>
      <c r="BP361" s="10">
        <v>3</v>
      </c>
      <c r="BQ361" s="5">
        <v>4</v>
      </c>
      <c r="BR361" s="10">
        <v>3</v>
      </c>
      <c r="BS361" s="5">
        <v>5</v>
      </c>
      <c r="BT361" s="10">
        <v>3</v>
      </c>
      <c r="BU361" s="5">
        <v>4</v>
      </c>
      <c r="BV361" s="10">
        <v>3</v>
      </c>
      <c r="BW361" s="5">
        <v>4</v>
      </c>
      <c r="BX361" s="10">
        <v>3</v>
      </c>
      <c r="BY361" s="5">
        <v>4</v>
      </c>
      <c r="BZ361" s="10">
        <v>3</v>
      </c>
      <c r="CA361" s="5">
        <v>4</v>
      </c>
      <c r="CB361" s="10">
        <v>3</v>
      </c>
      <c r="CC361" s="5">
        <v>4</v>
      </c>
      <c r="CD361" s="10">
        <v>3</v>
      </c>
      <c r="CE361" s="5">
        <v>4</v>
      </c>
      <c r="CF361" s="21">
        <v>3</v>
      </c>
      <c r="CG361" s="21">
        <v>4</v>
      </c>
      <c r="CH361" s="21">
        <f t="shared" si="54"/>
        <v>1</v>
      </c>
      <c r="CI361" s="21" t="str">
        <f t="shared" si="55"/>
        <v>Y</v>
      </c>
      <c r="CJ361" s="10">
        <v>3</v>
      </c>
      <c r="CK361" s="5">
        <v>4</v>
      </c>
      <c r="CL361" s="10">
        <v>3</v>
      </c>
      <c r="CM361" s="5">
        <v>4</v>
      </c>
      <c r="CN361" s="10">
        <v>3</v>
      </c>
      <c r="CO361" s="5">
        <v>4</v>
      </c>
      <c r="CP361" s="10">
        <v>3</v>
      </c>
      <c r="CQ361" s="5">
        <v>4</v>
      </c>
      <c r="CR361" s="21">
        <v>3</v>
      </c>
      <c r="CS361" s="21">
        <v>4</v>
      </c>
      <c r="CT361" s="21">
        <f t="shared" si="56"/>
        <v>1</v>
      </c>
      <c r="CU361" s="21" t="str">
        <f t="shared" si="57"/>
        <v>Y</v>
      </c>
      <c r="CV361" s="10">
        <v>3</v>
      </c>
      <c r="CW361" s="5">
        <v>4</v>
      </c>
      <c r="CX361" s="10">
        <v>3</v>
      </c>
      <c r="CY361" s="5">
        <v>5</v>
      </c>
      <c r="CZ361" s="10">
        <v>3</v>
      </c>
      <c r="DA361" s="5">
        <v>2</v>
      </c>
      <c r="DB361" s="10">
        <v>3</v>
      </c>
      <c r="DC361" s="5">
        <v>2</v>
      </c>
      <c r="DD361" s="21">
        <v>3</v>
      </c>
      <c r="DE361" s="21">
        <v>3</v>
      </c>
      <c r="DF361" s="21">
        <f t="shared" si="58"/>
        <v>0</v>
      </c>
      <c r="DG361" s="21" t="str">
        <f t="shared" si="59"/>
        <v>N</v>
      </c>
      <c r="DH361">
        <v>357</v>
      </c>
      <c r="DI361" s="3">
        <v>44437.228472222225</v>
      </c>
    </row>
    <row r="362" spans="1:113" x14ac:dyDescent="0.35">
      <c r="A362" s="5" t="s">
        <v>1327</v>
      </c>
      <c r="B362" t="s">
        <v>143</v>
      </c>
      <c r="C362" t="s">
        <v>705</v>
      </c>
      <c r="D362" t="s">
        <v>56</v>
      </c>
      <c r="E362" s="6" t="s">
        <v>58</v>
      </c>
      <c r="F362" s="6" t="s">
        <v>73</v>
      </c>
      <c r="G362" s="6" t="s">
        <v>58</v>
      </c>
      <c r="H362" s="6" t="s">
        <v>59</v>
      </c>
      <c r="I362" s="6" t="s">
        <v>968</v>
      </c>
      <c r="J362" s="10">
        <v>5</v>
      </c>
      <c r="K362" s="5">
        <v>5</v>
      </c>
      <c r="L362" s="5">
        <v>5</v>
      </c>
      <c r="M362" s="5">
        <v>5</v>
      </c>
      <c r="N362" s="10">
        <v>3</v>
      </c>
      <c r="O362" s="5">
        <v>1</v>
      </c>
      <c r="P362" s="10">
        <v>3</v>
      </c>
      <c r="Q362" s="5">
        <v>1</v>
      </c>
      <c r="R362" s="10">
        <v>3</v>
      </c>
      <c r="S362" s="5">
        <v>1</v>
      </c>
      <c r="T362" s="10">
        <v>2</v>
      </c>
      <c r="U362" s="5">
        <v>3</v>
      </c>
      <c r="V362" s="10">
        <v>2</v>
      </c>
      <c r="W362" s="5">
        <v>1</v>
      </c>
      <c r="X362" s="10">
        <v>2</v>
      </c>
      <c r="Y362" s="5">
        <v>1</v>
      </c>
      <c r="Z362" s="10">
        <v>2</v>
      </c>
      <c r="AA362" s="5">
        <v>1</v>
      </c>
      <c r="AB362" s="10">
        <v>2</v>
      </c>
      <c r="AC362" s="5">
        <v>1</v>
      </c>
      <c r="AD362" s="10">
        <v>4</v>
      </c>
      <c r="AE362" s="5">
        <v>3</v>
      </c>
      <c r="AF362" s="10">
        <v>2</v>
      </c>
      <c r="AG362" s="5">
        <v>1</v>
      </c>
      <c r="AH362" s="10">
        <v>2</v>
      </c>
      <c r="AI362" s="5">
        <v>2</v>
      </c>
      <c r="AJ362" s="10">
        <v>2</v>
      </c>
      <c r="AK362" s="5">
        <v>2</v>
      </c>
      <c r="AL362" s="10">
        <v>3</v>
      </c>
      <c r="AM362" s="5">
        <v>2</v>
      </c>
      <c r="AN362" s="10">
        <v>4</v>
      </c>
      <c r="AO362" s="5">
        <v>5</v>
      </c>
      <c r="AP362" s="10">
        <v>4</v>
      </c>
      <c r="AQ362" s="5">
        <v>5</v>
      </c>
      <c r="AR362" s="10">
        <v>4</v>
      </c>
      <c r="AS362" s="5">
        <v>5</v>
      </c>
      <c r="AT362" s="21">
        <v>2.75</v>
      </c>
      <c r="AU362" s="21">
        <v>2.1875</v>
      </c>
      <c r="AV362" s="21">
        <f t="shared" si="50"/>
        <v>-0.5625</v>
      </c>
      <c r="AW362" s="21" t="str">
        <f t="shared" si="51"/>
        <v>N</v>
      </c>
      <c r="AX362" s="10">
        <v>2</v>
      </c>
      <c r="AY362" s="5">
        <v>1</v>
      </c>
      <c r="AZ362" s="10">
        <v>2</v>
      </c>
      <c r="BA362" s="5">
        <v>1</v>
      </c>
      <c r="BB362" s="10">
        <v>4</v>
      </c>
      <c r="BC362" s="5">
        <v>5</v>
      </c>
      <c r="BD362" s="10">
        <v>2</v>
      </c>
      <c r="BE362" s="5">
        <v>3</v>
      </c>
      <c r="BF362" s="10">
        <v>4</v>
      </c>
      <c r="BG362" s="5">
        <v>5</v>
      </c>
      <c r="BH362" s="21">
        <v>2.8</v>
      </c>
      <c r="BI362" s="21">
        <v>3</v>
      </c>
      <c r="BJ362" s="21">
        <f t="shared" si="52"/>
        <v>0.20000000000000018</v>
      </c>
      <c r="BK362" s="21" t="str">
        <f t="shared" si="53"/>
        <v>Y</v>
      </c>
      <c r="BL362" s="10">
        <v>5</v>
      </c>
      <c r="BM362" s="5">
        <v>5</v>
      </c>
      <c r="BN362" s="10">
        <v>4</v>
      </c>
      <c r="BO362" s="5">
        <v>5</v>
      </c>
      <c r="BP362" s="10">
        <v>4</v>
      </c>
      <c r="BQ362" s="5">
        <v>5</v>
      </c>
      <c r="BR362" s="10">
        <v>3</v>
      </c>
      <c r="BS362" s="5">
        <v>2</v>
      </c>
      <c r="BT362" s="10">
        <v>5</v>
      </c>
      <c r="BU362" s="5">
        <v>1</v>
      </c>
      <c r="BV362" s="10">
        <v>5</v>
      </c>
      <c r="BW362" s="5">
        <v>5</v>
      </c>
      <c r="BX362" s="10">
        <v>5</v>
      </c>
      <c r="BY362" s="5">
        <v>5</v>
      </c>
      <c r="BZ362" s="10">
        <v>5</v>
      </c>
      <c r="CA362" s="5">
        <v>5</v>
      </c>
      <c r="CB362" s="10">
        <v>5</v>
      </c>
      <c r="CC362" s="5">
        <v>5</v>
      </c>
      <c r="CD362" s="10">
        <v>5</v>
      </c>
      <c r="CE362" s="5">
        <v>5</v>
      </c>
      <c r="CF362" s="21">
        <v>4.5999999999999996</v>
      </c>
      <c r="CG362" s="21">
        <v>4.3</v>
      </c>
      <c r="CH362" s="21">
        <f t="shared" si="54"/>
        <v>-0.29999999999999982</v>
      </c>
      <c r="CI362" s="21" t="str">
        <f t="shared" si="55"/>
        <v>N</v>
      </c>
      <c r="CJ362" s="10">
        <v>4</v>
      </c>
      <c r="CK362" s="5">
        <v>5</v>
      </c>
      <c r="CL362" s="10">
        <v>2</v>
      </c>
      <c r="CM362" s="5">
        <v>1</v>
      </c>
      <c r="CN362" s="10">
        <v>4</v>
      </c>
      <c r="CO362" s="5">
        <v>5</v>
      </c>
      <c r="CP362" s="10">
        <v>4</v>
      </c>
      <c r="CQ362" s="5">
        <v>5</v>
      </c>
      <c r="CR362" s="21">
        <v>3.5</v>
      </c>
      <c r="CS362" s="21">
        <v>4</v>
      </c>
      <c r="CT362" s="21">
        <f t="shared" si="56"/>
        <v>0.5</v>
      </c>
      <c r="CU362" s="21" t="str">
        <f t="shared" si="57"/>
        <v>Y</v>
      </c>
      <c r="CV362" s="10">
        <v>2</v>
      </c>
      <c r="CW362" s="5">
        <v>1</v>
      </c>
      <c r="CX362" s="10">
        <v>2</v>
      </c>
      <c r="CY362" s="5">
        <v>1</v>
      </c>
      <c r="CZ362" s="10">
        <v>2</v>
      </c>
      <c r="DA362" s="5">
        <v>1</v>
      </c>
      <c r="DB362" s="10">
        <v>1</v>
      </c>
      <c r="DC362" s="5">
        <v>1</v>
      </c>
      <c r="DD362" s="21">
        <v>1.75</v>
      </c>
      <c r="DE362" s="21">
        <v>1.75</v>
      </c>
      <c r="DF362" s="21">
        <f t="shared" si="58"/>
        <v>0</v>
      </c>
      <c r="DG362" s="21" t="str">
        <f t="shared" si="59"/>
        <v>N</v>
      </c>
      <c r="DH362">
        <v>128</v>
      </c>
      <c r="DI362" s="3">
        <v>44401.565972222219</v>
      </c>
    </row>
    <row r="363" spans="1:113" x14ac:dyDescent="0.35">
      <c r="A363" s="5" t="s">
        <v>1328</v>
      </c>
      <c r="B363" t="s">
        <v>143</v>
      </c>
      <c r="C363" t="s">
        <v>715</v>
      </c>
      <c r="D363" t="s">
        <v>56</v>
      </c>
      <c r="E363" s="6" t="s">
        <v>52</v>
      </c>
      <c r="F363" s="6" t="s">
        <v>77</v>
      </c>
      <c r="G363" s="6" t="s">
        <v>58</v>
      </c>
      <c r="H363" s="6" t="s">
        <v>74</v>
      </c>
      <c r="I363" s="6" t="s">
        <v>968</v>
      </c>
      <c r="J363" s="10">
        <v>8</v>
      </c>
      <c r="K363" s="5">
        <v>4</v>
      </c>
      <c r="L363" s="5">
        <v>4</v>
      </c>
      <c r="M363" s="5">
        <v>4</v>
      </c>
      <c r="N363" s="10">
        <v>5</v>
      </c>
      <c r="O363" s="5">
        <v>2</v>
      </c>
      <c r="P363" s="10">
        <v>3</v>
      </c>
      <c r="Q363" s="5">
        <v>2</v>
      </c>
      <c r="R363" s="10">
        <v>5</v>
      </c>
      <c r="S363" s="5">
        <v>2</v>
      </c>
      <c r="T363" s="10">
        <v>2</v>
      </c>
      <c r="U363" s="5">
        <v>3</v>
      </c>
      <c r="V363" s="10">
        <v>4</v>
      </c>
      <c r="W363" s="5">
        <v>4</v>
      </c>
      <c r="X363" s="10">
        <v>2</v>
      </c>
      <c r="Y363" s="5">
        <v>3</v>
      </c>
      <c r="Z363" s="10">
        <v>4</v>
      </c>
      <c r="AA363" s="5">
        <v>3</v>
      </c>
      <c r="AB363" s="10">
        <v>2</v>
      </c>
      <c r="AC363" s="5">
        <v>3</v>
      </c>
      <c r="AD363" s="10">
        <v>4</v>
      </c>
      <c r="AE363" s="5">
        <v>3</v>
      </c>
      <c r="AF363" s="10">
        <v>3</v>
      </c>
      <c r="AG363" s="5">
        <v>3</v>
      </c>
      <c r="AH363" s="10">
        <v>4</v>
      </c>
      <c r="AI363" s="5">
        <v>3</v>
      </c>
      <c r="AJ363" s="10">
        <v>4</v>
      </c>
      <c r="AK363" s="5">
        <v>2</v>
      </c>
      <c r="AL363" s="10">
        <v>3</v>
      </c>
      <c r="AM363" s="5">
        <v>4</v>
      </c>
      <c r="AN363" s="10">
        <v>4</v>
      </c>
      <c r="AO363" s="5">
        <v>4</v>
      </c>
      <c r="AP363" s="10">
        <v>2</v>
      </c>
      <c r="AQ363" s="5">
        <v>4</v>
      </c>
      <c r="AR363" s="10">
        <v>4</v>
      </c>
      <c r="AS363" s="5">
        <v>2</v>
      </c>
      <c r="AT363" s="21">
        <v>3.4375</v>
      </c>
      <c r="AU363" s="21">
        <v>2.9375</v>
      </c>
      <c r="AV363" s="21">
        <f t="shared" si="50"/>
        <v>-0.5</v>
      </c>
      <c r="AW363" s="21" t="str">
        <f t="shared" si="51"/>
        <v>N</v>
      </c>
      <c r="AX363" s="10">
        <v>5</v>
      </c>
      <c r="AY363" s="5">
        <v>2</v>
      </c>
      <c r="AZ363" s="10">
        <v>4</v>
      </c>
      <c r="BA363" s="5">
        <v>2</v>
      </c>
      <c r="BB363" s="10">
        <v>4</v>
      </c>
      <c r="BC363" s="5">
        <v>4</v>
      </c>
      <c r="BD363" s="10">
        <v>4</v>
      </c>
      <c r="BE363" s="5">
        <v>2</v>
      </c>
      <c r="BF363" s="10">
        <v>4</v>
      </c>
      <c r="BG363" s="5">
        <v>3</v>
      </c>
      <c r="BH363" s="21">
        <v>4.2</v>
      </c>
      <c r="BI363" s="21">
        <v>2.6</v>
      </c>
      <c r="BJ363" s="21">
        <f t="shared" si="52"/>
        <v>-1.6</v>
      </c>
      <c r="BK363" s="21" t="str">
        <f t="shared" si="53"/>
        <v>N</v>
      </c>
      <c r="BL363" s="10">
        <v>2</v>
      </c>
      <c r="BM363" s="5">
        <v>4</v>
      </c>
      <c r="BN363" s="10">
        <v>3</v>
      </c>
      <c r="BO363" s="5">
        <v>3</v>
      </c>
      <c r="BP363" s="10">
        <v>3</v>
      </c>
      <c r="BQ363" s="5">
        <v>5</v>
      </c>
      <c r="BR363" s="10">
        <v>1</v>
      </c>
      <c r="BS363" s="5">
        <v>4</v>
      </c>
      <c r="BT363" s="10">
        <v>4</v>
      </c>
      <c r="BU363" s="5">
        <v>4</v>
      </c>
      <c r="BV363" s="10">
        <v>4</v>
      </c>
      <c r="BW363" s="5">
        <v>4</v>
      </c>
      <c r="BX363" s="10">
        <v>2</v>
      </c>
      <c r="BY363" s="5">
        <v>4</v>
      </c>
      <c r="BZ363" s="10">
        <v>4</v>
      </c>
      <c r="CA363" s="5">
        <v>2</v>
      </c>
      <c r="CB363" s="10">
        <v>2</v>
      </c>
      <c r="CC363" s="5">
        <v>2</v>
      </c>
      <c r="CD363" s="10">
        <v>4</v>
      </c>
      <c r="CE363" s="5">
        <v>4</v>
      </c>
      <c r="CF363" s="21">
        <v>2.9</v>
      </c>
      <c r="CG363" s="21">
        <v>3.6</v>
      </c>
      <c r="CH363" s="21">
        <f t="shared" si="54"/>
        <v>0.70000000000000018</v>
      </c>
      <c r="CI363" s="21" t="str">
        <f t="shared" si="55"/>
        <v>Y</v>
      </c>
      <c r="CJ363" s="10">
        <v>4</v>
      </c>
      <c r="CK363" s="5">
        <v>4</v>
      </c>
      <c r="CL363" s="10">
        <v>4</v>
      </c>
      <c r="CM363" s="5">
        <v>2</v>
      </c>
      <c r="CN363" s="10">
        <v>3</v>
      </c>
      <c r="CO363" s="5">
        <v>4</v>
      </c>
      <c r="CP363" s="10">
        <v>5</v>
      </c>
      <c r="CQ363" s="5">
        <v>4</v>
      </c>
      <c r="CR363" s="21">
        <v>4</v>
      </c>
      <c r="CS363" s="21">
        <v>3.5</v>
      </c>
      <c r="CT363" s="21">
        <f t="shared" si="56"/>
        <v>-0.5</v>
      </c>
      <c r="CU363" s="21" t="str">
        <f t="shared" si="57"/>
        <v>N</v>
      </c>
      <c r="CV363" s="10">
        <v>4</v>
      </c>
      <c r="CW363" s="5">
        <v>3</v>
      </c>
      <c r="CX363" s="10">
        <v>1</v>
      </c>
      <c r="CY363" s="5">
        <v>5</v>
      </c>
      <c r="CZ363" s="10">
        <v>4</v>
      </c>
      <c r="DA363" s="5">
        <v>2</v>
      </c>
      <c r="DB363" s="10">
        <v>2</v>
      </c>
      <c r="DC363" s="5">
        <v>4</v>
      </c>
      <c r="DD363" s="21">
        <v>2.75</v>
      </c>
      <c r="DE363" s="21">
        <v>3</v>
      </c>
      <c r="DF363" s="21">
        <f t="shared" si="58"/>
        <v>0.25</v>
      </c>
      <c r="DG363" s="21" t="str">
        <f t="shared" si="59"/>
        <v>Y</v>
      </c>
      <c r="DH363">
        <v>914</v>
      </c>
      <c r="DI363" s="3">
        <v>44441.574305555558</v>
      </c>
    </row>
    <row r="364" spans="1:113" x14ac:dyDescent="0.35">
      <c r="A364" s="5" t="s">
        <v>1329</v>
      </c>
      <c r="B364" t="s">
        <v>143</v>
      </c>
      <c r="C364" t="s">
        <v>715</v>
      </c>
      <c r="D364" t="s">
        <v>56</v>
      </c>
      <c r="E364" s="6" t="s">
        <v>52</v>
      </c>
      <c r="F364" s="6" t="s">
        <v>64</v>
      </c>
      <c r="G364" s="6" t="s">
        <v>58</v>
      </c>
      <c r="H364" s="6" t="s">
        <v>116</v>
      </c>
      <c r="I364" s="6" t="s">
        <v>968</v>
      </c>
      <c r="J364" s="10">
        <v>7</v>
      </c>
      <c r="K364" s="5">
        <v>5</v>
      </c>
      <c r="L364" s="5">
        <v>5</v>
      </c>
      <c r="M364" s="5">
        <v>5</v>
      </c>
      <c r="N364" s="10">
        <v>4</v>
      </c>
      <c r="O364" s="5">
        <v>5</v>
      </c>
      <c r="P364" s="10">
        <v>5</v>
      </c>
      <c r="Q364" s="5">
        <v>5</v>
      </c>
      <c r="R364" s="10">
        <v>5</v>
      </c>
      <c r="S364" s="5">
        <v>5</v>
      </c>
      <c r="T364" s="10">
        <v>5</v>
      </c>
      <c r="U364" s="5">
        <v>5</v>
      </c>
      <c r="V364" s="10">
        <v>5</v>
      </c>
      <c r="W364" s="5">
        <v>3</v>
      </c>
      <c r="X364" s="10">
        <v>4</v>
      </c>
      <c r="Y364" s="5">
        <v>3</v>
      </c>
      <c r="Z364" s="10">
        <v>5</v>
      </c>
      <c r="AA364" s="5">
        <v>5</v>
      </c>
      <c r="AB364" s="10">
        <v>2</v>
      </c>
      <c r="AC364" s="5">
        <v>1</v>
      </c>
      <c r="AD364" s="10">
        <v>2</v>
      </c>
      <c r="AE364" s="5">
        <v>3</v>
      </c>
      <c r="AF364" s="10">
        <v>2</v>
      </c>
      <c r="AG364" s="5">
        <v>2</v>
      </c>
      <c r="AH364" s="10">
        <v>2</v>
      </c>
      <c r="AI364" s="5">
        <v>2</v>
      </c>
      <c r="AJ364" s="10">
        <v>5</v>
      </c>
      <c r="AK364" s="5">
        <v>5</v>
      </c>
      <c r="AL364" s="10">
        <v>5</v>
      </c>
      <c r="AM364" s="5">
        <v>5</v>
      </c>
      <c r="AN364" s="10">
        <v>5</v>
      </c>
      <c r="AO364" s="5">
        <v>5</v>
      </c>
      <c r="AP364" s="10">
        <v>5</v>
      </c>
      <c r="AQ364" s="5">
        <v>5</v>
      </c>
      <c r="AR364" s="10">
        <v>5</v>
      </c>
      <c r="AS364" s="5">
        <v>5</v>
      </c>
      <c r="AT364" s="21">
        <v>4.125</v>
      </c>
      <c r="AU364" s="21">
        <v>4</v>
      </c>
      <c r="AV364" s="21">
        <f t="shared" si="50"/>
        <v>-0.125</v>
      </c>
      <c r="AW364" s="21" t="str">
        <f t="shared" si="51"/>
        <v>N</v>
      </c>
      <c r="AX364" s="10">
        <v>3</v>
      </c>
      <c r="AY364" s="5">
        <v>1</v>
      </c>
      <c r="AZ364" s="10">
        <v>4</v>
      </c>
      <c r="BA364" s="5">
        <v>1</v>
      </c>
      <c r="BB364" s="10">
        <v>4</v>
      </c>
      <c r="BC364" s="5">
        <v>5</v>
      </c>
      <c r="BD364" s="10">
        <v>2</v>
      </c>
      <c r="BE364" s="5">
        <v>1</v>
      </c>
      <c r="BF364" s="10">
        <v>4</v>
      </c>
      <c r="BG364" s="5">
        <v>5</v>
      </c>
      <c r="BH364" s="21">
        <v>3.4</v>
      </c>
      <c r="BI364" s="21">
        <v>2.6</v>
      </c>
      <c r="BJ364" s="21">
        <f t="shared" si="52"/>
        <v>-0.79999999999999982</v>
      </c>
      <c r="BK364" s="21" t="str">
        <f t="shared" si="53"/>
        <v>N</v>
      </c>
      <c r="BL364" s="10">
        <v>4</v>
      </c>
      <c r="BM364" s="5">
        <v>5</v>
      </c>
      <c r="BN364" s="10">
        <v>4</v>
      </c>
      <c r="BO364" s="5">
        <v>5</v>
      </c>
      <c r="BP364" s="10">
        <v>3</v>
      </c>
      <c r="BQ364" s="5">
        <v>4</v>
      </c>
      <c r="BR364" s="10">
        <v>5</v>
      </c>
      <c r="BS364" s="5">
        <v>5</v>
      </c>
      <c r="BT364" s="10">
        <v>4</v>
      </c>
      <c r="BU364" s="5">
        <v>1</v>
      </c>
      <c r="BV364" s="10">
        <v>4</v>
      </c>
      <c r="BW364" s="5">
        <v>5</v>
      </c>
      <c r="BX364" s="10">
        <v>5</v>
      </c>
      <c r="BY364" s="5">
        <v>5</v>
      </c>
      <c r="BZ364" s="10">
        <v>4</v>
      </c>
      <c r="CA364" s="5">
        <v>5</v>
      </c>
      <c r="CB364" s="10">
        <v>4</v>
      </c>
      <c r="CC364" s="5">
        <v>5</v>
      </c>
      <c r="CD364" s="10">
        <v>5</v>
      </c>
      <c r="CE364" s="5">
        <v>5</v>
      </c>
      <c r="CF364" s="21">
        <v>4.2</v>
      </c>
      <c r="CG364" s="21">
        <v>4.5</v>
      </c>
      <c r="CH364" s="21">
        <f t="shared" si="54"/>
        <v>0.29999999999999982</v>
      </c>
      <c r="CI364" s="21" t="str">
        <f t="shared" si="55"/>
        <v>Y</v>
      </c>
      <c r="CJ364" s="10">
        <v>4</v>
      </c>
      <c r="CK364" s="5">
        <v>5</v>
      </c>
      <c r="CL364" s="10">
        <v>3</v>
      </c>
      <c r="CM364" s="5">
        <v>1</v>
      </c>
      <c r="CN364" s="10">
        <v>4</v>
      </c>
      <c r="CO364" s="5">
        <v>5</v>
      </c>
      <c r="CP364" s="10">
        <v>4</v>
      </c>
      <c r="CQ364" s="5">
        <v>5</v>
      </c>
      <c r="CR364" s="21">
        <v>3.75</v>
      </c>
      <c r="CS364" s="21">
        <v>4</v>
      </c>
      <c r="CT364" s="21">
        <f t="shared" si="56"/>
        <v>0.25</v>
      </c>
      <c r="CU364" s="21" t="str">
        <f t="shared" si="57"/>
        <v>Y</v>
      </c>
      <c r="CV364" s="10">
        <v>4</v>
      </c>
      <c r="CW364" s="5">
        <v>3</v>
      </c>
      <c r="CX364" s="10">
        <v>5</v>
      </c>
      <c r="CY364" s="5">
        <v>5</v>
      </c>
      <c r="CZ364" s="10">
        <v>5</v>
      </c>
      <c r="DA364" s="5">
        <v>5</v>
      </c>
      <c r="DB364" s="10">
        <v>2</v>
      </c>
      <c r="DC364" s="5">
        <v>2</v>
      </c>
      <c r="DD364" s="21">
        <v>4</v>
      </c>
      <c r="DE364" s="21">
        <v>4</v>
      </c>
      <c r="DF364" s="21">
        <f t="shared" si="58"/>
        <v>0</v>
      </c>
      <c r="DG364" s="21" t="str">
        <f t="shared" si="59"/>
        <v>N</v>
      </c>
      <c r="DH364">
        <v>913</v>
      </c>
      <c r="DI364" s="3">
        <v>44441.564583333333</v>
      </c>
    </row>
    <row r="365" spans="1:113" x14ac:dyDescent="0.35">
      <c r="A365" s="5" t="s">
        <v>1330</v>
      </c>
      <c r="B365" t="s">
        <v>143</v>
      </c>
      <c r="C365" t="s">
        <v>702</v>
      </c>
      <c r="D365" t="s">
        <v>56</v>
      </c>
      <c r="E365" s="6" t="s">
        <v>52</v>
      </c>
      <c r="F365" s="6" t="s">
        <v>57</v>
      </c>
      <c r="G365" s="6" t="s">
        <v>52</v>
      </c>
      <c r="H365" s="6" t="s">
        <v>59</v>
      </c>
      <c r="I365" s="6" t="s">
        <v>968</v>
      </c>
      <c r="J365" s="10">
        <v>8</v>
      </c>
      <c r="K365" s="5">
        <v>3</v>
      </c>
      <c r="L365" s="5">
        <v>4</v>
      </c>
      <c r="M365" s="5">
        <v>4</v>
      </c>
      <c r="N365" s="10">
        <v>5</v>
      </c>
      <c r="O365" s="5">
        <v>5</v>
      </c>
      <c r="P365" s="10">
        <v>5</v>
      </c>
      <c r="Q365" s="5">
        <v>5</v>
      </c>
      <c r="R365" s="10">
        <v>5</v>
      </c>
      <c r="S365" s="5">
        <v>5</v>
      </c>
      <c r="T365" s="10">
        <v>5</v>
      </c>
      <c r="U365" s="5">
        <v>5</v>
      </c>
      <c r="V365" s="10">
        <v>5</v>
      </c>
      <c r="W365" s="5">
        <v>5</v>
      </c>
      <c r="X365" s="10">
        <v>5</v>
      </c>
      <c r="Y365" s="5">
        <v>5</v>
      </c>
      <c r="Z365" s="10">
        <v>5</v>
      </c>
      <c r="AA365" s="5">
        <v>5</v>
      </c>
      <c r="AB365" s="10">
        <v>3</v>
      </c>
      <c r="AC365" s="5">
        <v>2</v>
      </c>
      <c r="AD365" s="10">
        <v>5</v>
      </c>
      <c r="AE365" s="5">
        <v>4</v>
      </c>
      <c r="AF365" s="10">
        <v>3</v>
      </c>
      <c r="AG365" s="5">
        <v>4</v>
      </c>
      <c r="AH365" s="10">
        <v>5</v>
      </c>
      <c r="AI365" s="5">
        <v>5</v>
      </c>
      <c r="AJ365" s="10">
        <v>5</v>
      </c>
      <c r="AK365" s="5">
        <v>5</v>
      </c>
      <c r="AL365" s="10">
        <v>5</v>
      </c>
      <c r="AM365" s="5">
        <v>5</v>
      </c>
      <c r="AN365" s="10">
        <v>5</v>
      </c>
      <c r="AO365" s="5">
        <v>5</v>
      </c>
      <c r="AP365" s="10">
        <v>5</v>
      </c>
      <c r="AQ365" s="5">
        <v>5</v>
      </c>
      <c r="AR365" s="10">
        <v>5</v>
      </c>
      <c r="AS365" s="5">
        <v>5</v>
      </c>
      <c r="AT365" s="21">
        <v>4.75</v>
      </c>
      <c r="AU365" s="21">
        <v>4.6875</v>
      </c>
      <c r="AV365" s="21">
        <f t="shared" si="50"/>
        <v>-6.25E-2</v>
      </c>
      <c r="AW365" s="21" t="str">
        <f t="shared" si="51"/>
        <v>N</v>
      </c>
      <c r="AX365" s="10">
        <v>5</v>
      </c>
      <c r="AY365" s="5">
        <v>5</v>
      </c>
      <c r="AZ365" s="10">
        <v>5</v>
      </c>
      <c r="BA365" s="5">
        <v>3</v>
      </c>
      <c r="BB365" s="10">
        <v>2</v>
      </c>
      <c r="BC365" s="5">
        <v>2</v>
      </c>
      <c r="BD365" s="10">
        <v>5</v>
      </c>
      <c r="BE365" s="5">
        <v>4</v>
      </c>
      <c r="BF365" s="10">
        <v>4</v>
      </c>
      <c r="BG365" s="5">
        <v>4</v>
      </c>
      <c r="BH365" s="21">
        <v>4.2</v>
      </c>
      <c r="BI365" s="21">
        <v>3.6</v>
      </c>
      <c r="BJ365" s="21">
        <f t="shared" si="52"/>
        <v>-0.60000000000000009</v>
      </c>
      <c r="BK365" s="21" t="str">
        <f t="shared" si="53"/>
        <v>N</v>
      </c>
      <c r="BL365" s="10">
        <v>4</v>
      </c>
      <c r="BM365" s="5">
        <v>5</v>
      </c>
      <c r="BN365" s="10">
        <v>5</v>
      </c>
      <c r="BO365" s="5">
        <v>5</v>
      </c>
      <c r="BP365" s="10">
        <v>4</v>
      </c>
      <c r="BQ365" s="5">
        <v>4</v>
      </c>
      <c r="BR365" s="10">
        <v>5</v>
      </c>
      <c r="BS365" s="5">
        <v>5</v>
      </c>
      <c r="BT365" s="10">
        <v>5</v>
      </c>
      <c r="BU365" s="5">
        <v>5</v>
      </c>
      <c r="BV365" s="10">
        <v>5</v>
      </c>
      <c r="BW365" s="5">
        <v>5</v>
      </c>
      <c r="BX365" s="10">
        <v>5</v>
      </c>
      <c r="BY365" s="5">
        <v>5</v>
      </c>
      <c r="BZ365" s="10">
        <v>5</v>
      </c>
      <c r="CA365" s="5">
        <v>5</v>
      </c>
      <c r="CB365" s="10">
        <v>5</v>
      </c>
      <c r="CC365" s="5">
        <v>5</v>
      </c>
      <c r="CD365" s="10">
        <v>4</v>
      </c>
      <c r="CE365" s="5">
        <v>4</v>
      </c>
      <c r="CF365" s="21">
        <v>4.7</v>
      </c>
      <c r="CG365" s="21">
        <v>4.8</v>
      </c>
      <c r="CH365" s="21">
        <f t="shared" si="54"/>
        <v>9.9999999999999645E-2</v>
      </c>
      <c r="CI365" s="21" t="str">
        <f t="shared" si="55"/>
        <v>Y</v>
      </c>
      <c r="CJ365" s="10">
        <v>4</v>
      </c>
      <c r="CK365" s="5">
        <v>5</v>
      </c>
      <c r="CL365" s="10">
        <v>4</v>
      </c>
      <c r="CM365" s="5">
        <v>4</v>
      </c>
      <c r="CN365" s="10">
        <v>5</v>
      </c>
      <c r="CO365" s="5">
        <v>5</v>
      </c>
      <c r="CP365" s="10">
        <v>5</v>
      </c>
      <c r="CQ365" s="5">
        <v>5</v>
      </c>
      <c r="CR365" s="21">
        <v>4.5</v>
      </c>
      <c r="CS365" s="21">
        <v>4.75</v>
      </c>
      <c r="CT365" s="21">
        <f t="shared" si="56"/>
        <v>0.25</v>
      </c>
      <c r="CU365" s="21" t="str">
        <f t="shared" si="57"/>
        <v>Y</v>
      </c>
      <c r="CV365" s="10">
        <v>5</v>
      </c>
      <c r="CW365" s="5">
        <v>5</v>
      </c>
      <c r="CX365" s="10">
        <v>5</v>
      </c>
      <c r="CY365" s="5">
        <v>5</v>
      </c>
      <c r="CZ365" s="10">
        <v>2</v>
      </c>
      <c r="DA365" s="5">
        <v>2</v>
      </c>
      <c r="DB365" s="10">
        <v>3</v>
      </c>
      <c r="DC365" s="5">
        <v>3</v>
      </c>
      <c r="DD365" s="21">
        <v>3.75</v>
      </c>
      <c r="DE365" s="21">
        <v>3.25</v>
      </c>
      <c r="DF365" s="21">
        <f t="shared" si="58"/>
        <v>-0.5</v>
      </c>
      <c r="DG365" s="21" t="str">
        <f t="shared" si="59"/>
        <v>N</v>
      </c>
      <c r="DH365">
        <v>880</v>
      </c>
      <c r="DI365" s="3">
        <v>44441.454861111109</v>
      </c>
    </row>
    <row r="366" spans="1:113" x14ac:dyDescent="0.35">
      <c r="A366" s="5" t="s">
        <v>1331</v>
      </c>
      <c r="B366" t="s">
        <v>143</v>
      </c>
      <c r="C366" t="s">
        <v>715</v>
      </c>
      <c r="D366" t="s">
        <v>63</v>
      </c>
      <c r="E366" s="6" t="s">
        <v>58</v>
      </c>
      <c r="F366" s="6" t="s">
        <v>73</v>
      </c>
      <c r="G366" s="6" t="s">
        <v>58</v>
      </c>
      <c r="H366" s="6" t="s">
        <v>59</v>
      </c>
      <c r="I366" s="6" t="s">
        <v>968</v>
      </c>
      <c r="J366" s="10">
        <v>6</v>
      </c>
      <c r="K366" s="5">
        <v>5</v>
      </c>
      <c r="L366" s="5">
        <v>5</v>
      </c>
      <c r="M366" s="5">
        <v>5</v>
      </c>
      <c r="N366" s="10">
        <v>5</v>
      </c>
      <c r="O366" s="5">
        <v>5</v>
      </c>
      <c r="P366" s="10">
        <v>1</v>
      </c>
      <c r="Q366" s="5">
        <v>5</v>
      </c>
      <c r="R366" s="10">
        <v>1</v>
      </c>
      <c r="S366" s="5">
        <v>5</v>
      </c>
      <c r="T366" s="10">
        <v>1</v>
      </c>
      <c r="U366" s="5">
        <v>5</v>
      </c>
      <c r="V366" s="10">
        <v>3</v>
      </c>
      <c r="W366" s="5">
        <v>5</v>
      </c>
      <c r="X366" s="10">
        <v>3</v>
      </c>
      <c r="Y366" s="5">
        <v>5</v>
      </c>
      <c r="Z366" s="10">
        <v>5</v>
      </c>
      <c r="AA366" s="5">
        <v>4</v>
      </c>
      <c r="AB366" s="10">
        <v>1</v>
      </c>
      <c r="AC366" s="5">
        <v>1</v>
      </c>
      <c r="AD366" s="10">
        <v>5</v>
      </c>
      <c r="AE366" s="5">
        <v>5</v>
      </c>
      <c r="AF366" s="10">
        <v>2</v>
      </c>
      <c r="AG366" s="5">
        <v>1</v>
      </c>
      <c r="AH366" s="10">
        <v>4</v>
      </c>
      <c r="AI366" s="5">
        <v>5</v>
      </c>
      <c r="AJ366" s="10">
        <v>3</v>
      </c>
      <c r="AK366" s="5">
        <v>5</v>
      </c>
      <c r="AL366" s="10">
        <v>5</v>
      </c>
      <c r="AM366" s="5">
        <v>5</v>
      </c>
      <c r="AN366" s="10">
        <v>1</v>
      </c>
      <c r="AO366" s="5">
        <v>5</v>
      </c>
      <c r="AP366" s="10">
        <v>2</v>
      </c>
      <c r="AQ366" s="5">
        <v>5</v>
      </c>
      <c r="AR366" s="10">
        <v>1</v>
      </c>
      <c r="AS366" s="5">
        <v>5</v>
      </c>
      <c r="AT366" s="21">
        <v>2.6875</v>
      </c>
      <c r="AU366" s="21">
        <v>4.4375</v>
      </c>
      <c r="AV366" s="21">
        <f t="shared" si="50"/>
        <v>1.75</v>
      </c>
      <c r="AW366" s="21" t="str">
        <f t="shared" si="51"/>
        <v>Y</v>
      </c>
      <c r="AX366" s="10">
        <v>1</v>
      </c>
      <c r="AY366" s="5">
        <v>5</v>
      </c>
      <c r="AZ366" s="10">
        <v>1</v>
      </c>
      <c r="BA366" s="5">
        <v>4</v>
      </c>
      <c r="BB366" s="10">
        <v>5</v>
      </c>
      <c r="BC366" s="5">
        <v>2</v>
      </c>
      <c r="BD366" s="10">
        <v>2</v>
      </c>
      <c r="BE366" s="5">
        <v>1</v>
      </c>
      <c r="BF366" s="10">
        <v>5</v>
      </c>
      <c r="BG366" s="5">
        <v>1</v>
      </c>
      <c r="BH366" s="21">
        <v>2.8</v>
      </c>
      <c r="BI366" s="21">
        <v>2.6</v>
      </c>
      <c r="BJ366" s="21">
        <f t="shared" si="52"/>
        <v>-0.19999999999999973</v>
      </c>
      <c r="BK366" s="21" t="str">
        <f t="shared" si="53"/>
        <v>N</v>
      </c>
      <c r="BL366" s="10">
        <v>2</v>
      </c>
      <c r="BM366" s="5">
        <v>5</v>
      </c>
      <c r="BN366" s="10">
        <v>4</v>
      </c>
      <c r="BO366" s="5">
        <v>5</v>
      </c>
      <c r="BP366" s="10">
        <v>5</v>
      </c>
      <c r="BQ366" s="5">
        <v>4</v>
      </c>
      <c r="BR366" s="10">
        <v>5</v>
      </c>
      <c r="BS366" s="5">
        <v>5</v>
      </c>
      <c r="BT366" s="10">
        <v>5</v>
      </c>
      <c r="BU366" s="5">
        <v>5</v>
      </c>
      <c r="BV366" s="10">
        <v>5</v>
      </c>
      <c r="BW366" s="5">
        <v>5</v>
      </c>
      <c r="BX366" s="10">
        <v>5</v>
      </c>
      <c r="BY366" s="5">
        <v>5</v>
      </c>
      <c r="BZ366" s="10">
        <v>5</v>
      </c>
      <c r="CA366" s="5">
        <v>5</v>
      </c>
      <c r="CB366" s="10">
        <v>5</v>
      </c>
      <c r="CC366" s="5">
        <v>5</v>
      </c>
      <c r="CD366" s="10">
        <v>5</v>
      </c>
      <c r="CE366" s="5">
        <v>4</v>
      </c>
      <c r="CF366" s="21">
        <v>4.5999999999999996</v>
      </c>
      <c r="CG366" s="21">
        <v>4.9000000000000004</v>
      </c>
      <c r="CH366" s="21">
        <f t="shared" si="54"/>
        <v>0.30000000000000071</v>
      </c>
      <c r="CI366" s="21" t="str">
        <f t="shared" si="55"/>
        <v>Y</v>
      </c>
      <c r="CJ366" s="10">
        <v>4</v>
      </c>
      <c r="CK366" s="5">
        <v>5</v>
      </c>
      <c r="CL366" s="10">
        <v>3</v>
      </c>
      <c r="CM366" s="5">
        <v>4</v>
      </c>
      <c r="CN366" s="10">
        <v>1</v>
      </c>
      <c r="CO366" s="5">
        <v>5</v>
      </c>
      <c r="CP366" s="10">
        <v>1</v>
      </c>
      <c r="CQ366" s="5">
        <v>5</v>
      </c>
      <c r="CR366" s="21">
        <v>2.25</v>
      </c>
      <c r="CS366" s="21">
        <v>4.75</v>
      </c>
      <c r="CT366" s="21">
        <f t="shared" si="56"/>
        <v>2.5</v>
      </c>
      <c r="CU366" s="21" t="str">
        <f t="shared" si="57"/>
        <v>Y</v>
      </c>
      <c r="CV366" s="10">
        <v>5</v>
      </c>
      <c r="CW366" s="5">
        <v>5</v>
      </c>
      <c r="CX366" s="10">
        <v>5</v>
      </c>
      <c r="CY366" s="5">
        <v>1</v>
      </c>
      <c r="CZ366" s="10">
        <v>5</v>
      </c>
      <c r="DA366" s="5">
        <v>1</v>
      </c>
      <c r="DB366" s="10">
        <v>5</v>
      </c>
      <c r="DC366" s="5">
        <v>1</v>
      </c>
      <c r="DD366" s="21">
        <v>5</v>
      </c>
      <c r="DE366" s="21">
        <v>2</v>
      </c>
      <c r="DF366" s="21">
        <f t="shared" si="58"/>
        <v>-3</v>
      </c>
      <c r="DG366" s="21" t="str">
        <f t="shared" si="59"/>
        <v>N</v>
      </c>
      <c r="DH366">
        <v>940</v>
      </c>
      <c r="DI366" s="3">
        <v>44443.143750000003</v>
      </c>
    </row>
    <row r="367" spans="1:113" x14ac:dyDescent="0.35">
      <c r="A367" s="5" t="s">
        <v>1332</v>
      </c>
      <c r="B367" t="s">
        <v>143</v>
      </c>
      <c r="C367" t="s">
        <v>705</v>
      </c>
      <c r="D367" t="s">
        <v>63</v>
      </c>
      <c r="E367" s="6" t="s">
        <v>52</v>
      </c>
      <c r="F367" s="6" t="s">
        <v>77</v>
      </c>
      <c r="G367" s="6" t="s">
        <v>58</v>
      </c>
      <c r="H367" s="6" t="s">
        <v>74</v>
      </c>
      <c r="I367" s="6" t="s">
        <v>968</v>
      </c>
      <c r="J367" s="10">
        <v>8</v>
      </c>
      <c r="K367" s="5">
        <v>5</v>
      </c>
      <c r="L367" s="5">
        <v>5</v>
      </c>
      <c r="M367" s="5">
        <v>5</v>
      </c>
      <c r="N367" s="10">
        <v>5</v>
      </c>
      <c r="O367" s="5">
        <v>5</v>
      </c>
      <c r="P367" s="10">
        <v>5</v>
      </c>
      <c r="Q367" s="5">
        <v>5</v>
      </c>
      <c r="R367" s="10">
        <v>5</v>
      </c>
      <c r="S367" s="5">
        <v>5</v>
      </c>
      <c r="T367" s="10">
        <v>3</v>
      </c>
      <c r="U367" s="5">
        <v>5</v>
      </c>
      <c r="V367" s="10">
        <v>4</v>
      </c>
      <c r="W367" s="5">
        <v>5</v>
      </c>
      <c r="X367" s="10">
        <v>4</v>
      </c>
      <c r="Y367" s="5">
        <v>5</v>
      </c>
      <c r="Z367" s="10">
        <v>5</v>
      </c>
      <c r="AA367" s="5">
        <v>4</v>
      </c>
      <c r="AB367" s="10">
        <v>2</v>
      </c>
      <c r="AC367" s="5">
        <v>1</v>
      </c>
      <c r="AD367" s="10">
        <v>4</v>
      </c>
      <c r="AE367" s="5">
        <v>5</v>
      </c>
      <c r="AF367" s="10">
        <v>4</v>
      </c>
      <c r="AG367" s="5">
        <v>1</v>
      </c>
      <c r="AH367" s="10">
        <v>4</v>
      </c>
      <c r="AI367" s="5">
        <v>5</v>
      </c>
      <c r="AJ367" s="10">
        <v>5</v>
      </c>
      <c r="AK367" s="5">
        <v>5</v>
      </c>
      <c r="AL367" s="10">
        <v>5</v>
      </c>
      <c r="AM367" s="5">
        <v>5</v>
      </c>
      <c r="AN367" s="10">
        <v>4</v>
      </c>
      <c r="AO367" s="5">
        <v>5</v>
      </c>
      <c r="AP367" s="10">
        <v>5</v>
      </c>
      <c r="AQ367" s="5">
        <v>5</v>
      </c>
      <c r="AR367" s="10">
        <v>2</v>
      </c>
      <c r="AS367" s="5">
        <v>5</v>
      </c>
      <c r="AT367" s="21">
        <v>4.125</v>
      </c>
      <c r="AU367" s="21">
        <v>4.4375</v>
      </c>
      <c r="AV367" s="21">
        <f t="shared" si="50"/>
        <v>0.3125</v>
      </c>
      <c r="AW367" s="21" t="str">
        <f t="shared" si="51"/>
        <v>Y</v>
      </c>
      <c r="AX367" s="10">
        <v>4</v>
      </c>
      <c r="AY367" s="5">
        <v>5</v>
      </c>
      <c r="AZ367" s="10">
        <v>4</v>
      </c>
      <c r="BA367" s="5">
        <v>4</v>
      </c>
      <c r="BB367" s="10">
        <v>2</v>
      </c>
      <c r="BC367" s="5">
        <v>2</v>
      </c>
      <c r="BD367" s="10">
        <v>3</v>
      </c>
      <c r="BE367" s="5">
        <v>1</v>
      </c>
      <c r="BF367" s="10">
        <v>4</v>
      </c>
      <c r="BG367" s="5">
        <v>1</v>
      </c>
      <c r="BH367" s="21">
        <v>3.4</v>
      </c>
      <c r="BI367" s="21">
        <v>2.6</v>
      </c>
      <c r="BJ367" s="21">
        <f t="shared" si="52"/>
        <v>-0.79999999999999982</v>
      </c>
      <c r="BK367" s="21" t="str">
        <f t="shared" si="53"/>
        <v>N</v>
      </c>
      <c r="BL367" s="10">
        <v>4</v>
      </c>
      <c r="BM367" s="5">
        <v>5</v>
      </c>
      <c r="BN367" s="10">
        <v>5</v>
      </c>
      <c r="BO367" s="5">
        <v>5</v>
      </c>
      <c r="BP367" s="10">
        <v>4</v>
      </c>
      <c r="BQ367" s="5">
        <v>4</v>
      </c>
      <c r="BR367" s="10">
        <v>5</v>
      </c>
      <c r="BS367" s="5">
        <v>5</v>
      </c>
      <c r="BT367" s="10">
        <v>3</v>
      </c>
      <c r="BU367" s="5">
        <v>5</v>
      </c>
      <c r="BV367" s="10">
        <v>5</v>
      </c>
      <c r="BW367" s="5">
        <v>5</v>
      </c>
      <c r="BX367" s="10">
        <v>5</v>
      </c>
      <c r="BY367" s="5">
        <v>5</v>
      </c>
      <c r="BZ367" s="10">
        <v>5</v>
      </c>
      <c r="CA367" s="5">
        <v>5</v>
      </c>
      <c r="CB367" s="10">
        <v>5</v>
      </c>
      <c r="CC367" s="5">
        <v>5</v>
      </c>
      <c r="CD367" s="10">
        <v>5</v>
      </c>
      <c r="CE367" s="5">
        <v>4</v>
      </c>
      <c r="CF367" s="21">
        <v>4.5999999999999996</v>
      </c>
      <c r="CG367" s="21">
        <v>4.9000000000000004</v>
      </c>
      <c r="CH367" s="21">
        <f t="shared" si="54"/>
        <v>0.30000000000000071</v>
      </c>
      <c r="CI367" s="21" t="str">
        <f t="shared" si="55"/>
        <v>Y</v>
      </c>
      <c r="CJ367" s="10">
        <v>4</v>
      </c>
      <c r="CK367" s="5">
        <v>5</v>
      </c>
      <c r="CL367" s="10">
        <v>4</v>
      </c>
      <c r="CM367" s="5">
        <v>4</v>
      </c>
      <c r="CN367" s="10">
        <v>4</v>
      </c>
      <c r="CO367" s="5">
        <v>5</v>
      </c>
      <c r="CP367" s="10">
        <v>5</v>
      </c>
      <c r="CQ367" s="5">
        <v>5</v>
      </c>
      <c r="CR367" s="21">
        <v>4.25</v>
      </c>
      <c r="CS367" s="21">
        <v>4.75</v>
      </c>
      <c r="CT367" s="21">
        <f t="shared" si="56"/>
        <v>0.5</v>
      </c>
      <c r="CU367" s="21" t="str">
        <f t="shared" si="57"/>
        <v>Y</v>
      </c>
      <c r="CV367" s="10">
        <v>5</v>
      </c>
      <c r="CW367" s="5">
        <v>5</v>
      </c>
      <c r="CX367" s="10">
        <v>5</v>
      </c>
      <c r="CY367" s="5">
        <v>1</v>
      </c>
      <c r="CZ367" s="10">
        <v>4</v>
      </c>
      <c r="DA367" s="5">
        <v>1</v>
      </c>
      <c r="DB367" s="10">
        <v>4</v>
      </c>
      <c r="DC367" s="5">
        <v>1</v>
      </c>
      <c r="DD367" s="21">
        <v>4.5</v>
      </c>
      <c r="DE367" s="21">
        <v>2</v>
      </c>
      <c r="DF367" s="21">
        <f t="shared" si="58"/>
        <v>-2.5</v>
      </c>
      <c r="DG367" s="21" t="str">
        <f t="shared" si="59"/>
        <v>N</v>
      </c>
      <c r="DH367">
        <v>941</v>
      </c>
      <c r="DI367" s="3">
        <v>44444.143750000003</v>
      </c>
    </row>
    <row r="368" spans="1:113" x14ac:dyDescent="0.35">
      <c r="A368" s="5" t="s">
        <v>1333</v>
      </c>
      <c r="B368" t="s">
        <v>143</v>
      </c>
      <c r="C368" t="s">
        <v>702</v>
      </c>
      <c r="D368" t="s">
        <v>63</v>
      </c>
      <c r="E368" s="6" t="s">
        <v>52</v>
      </c>
      <c r="F368" s="6" t="s">
        <v>64</v>
      </c>
      <c r="G368" s="6" t="s">
        <v>58</v>
      </c>
      <c r="H368" s="6" t="s">
        <v>59</v>
      </c>
      <c r="I368" s="6" t="s">
        <v>968</v>
      </c>
      <c r="J368" s="10">
        <v>8</v>
      </c>
      <c r="K368" s="5">
        <v>5</v>
      </c>
      <c r="L368" s="5">
        <v>5</v>
      </c>
      <c r="M368" s="5">
        <v>5</v>
      </c>
      <c r="N368" s="10">
        <v>4</v>
      </c>
      <c r="O368" s="5">
        <v>5</v>
      </c>
      <c r="P368" s="10">
        <v>4</v>
      </c>
      <c r="Q368" s="5">
        <v>5</v>
      </c>
      <c r="R368" s="10">
        <v>4</v>
      </c>
      <c r="S368" s="5">
        <v>5</v>
      </c>
      <c r="T368" s="10">
        <v>2</v>
      </c>
      <c r="U368" s="5">
        <v>5</v>
      </c>
      <c r="V368" s="10">
        <v>4</v>
      </c>
      <c r="W368" s="5">
        <v>5</v>
      </c>
      <c r="X368" s="10">
        <v>3</v>
      </c>
      <c r="Y368" s="5">
        <v>5</v>
      </c>
      <c r="Z368" s="10">
        <v>5</v>
      </c>
      <c r="AA368" s="5">
        <v>4</v>
      </c>
      <c r="AB368" s="10">
        <v>2</v>
      </c>
      <c r="AC368" s="5">
        <v>1</v>
      </c>
      <c r="AD368" s="10">
        <v>5</v>
      </c>
      <c r="AE368" s="5">
        <v>5</v>
      </c>
      <c r="AF368" s="10">
        <v>4</v>
      </c>
      <c r="AG368" s="5">
        <v>1</v>
      </c>
      <c r="AH368" s="10">
        <v>4</v>
      </c>
      <c r="AI368" s="5">
        <v>5</v>
      </c>
      <c r="AJ368" s="10">
        <v>5</v>
      </c>
      <c r="AK368" s="5">
        <v>5</v>
      </c>
      <c r="AL368" s="10">
        <v>5</v>
      </c>
      <c r="AM368" s="5">
        <v>5</v>
      </c>
      <c r="AN368" s="10">
        <v>5</v>
      </c>
      <c r="AO368" s="5">
        <v>5</v>
      </c>
      <c r="AP368" s="10">
        <v>5</v>
      </c>
      <c r="AQ368" s="5">
        <v>5</v>
      </c>
      <c r="AR368" s="10">
        <v>2</v>
      </c>
      <c r="AS368" s="5">
        <v>5</v>
      </c>
      <c r="AT368" s="21">
        <v>3.9375</v>
      </c>
      <c r="AU368" s="21">
        <v>4.4375</v>
      </c>
      <c r="AV368" s="21">
        <f t="shared" si="50"/>
        <v>0.5</v>
      </c>
      <c r="AW368" s="21" t="str">
        <f t="shared" si="51"/>
        <v>Y</v>
      </c>
      <c r="AX368" s="10">
        <v>4</v>
      </c>
      <c r="AY368" s="5">
        <v>5</v>
      </c>
      <c r="AZ368" s="10">
        <v>4</v>
      </c>
      <c r="BA368" s="5">
        <v>4</v>
      </c>
      <c r="BB368" s="10">
        <v>4</v>
      </c>
      <c r="BC368" s="5">
        <v>2</v>
      </c>
      <c r="BD368" s="10">
        <v>4</v>
      </c>
      <c r="BE368" s="5">
        <v>1</v>
      </c>
      <c r="BF368" s="10">
        <v>5</v>
      </c>
      <c r="BG368" s="5">
        <v>1</v>
      </c>
      <c r="BH368" s="21">
        <v>4.2</v>
      </c>
      <c r="BI368" s="21">
        <v>2.6</v>
      </c>
      <c r="BJ368" s="21">
        <f t="shared" si="52"/>
        <v>-1.6</v>
      </c>
      <c r="BK368" s="21" t="str">
        <f t="shared" si="53"/>
        <v>N</v>
      </c>
      <c r="BL368" s="10">
        <v>4</v>
      </c>
      <c r="BM368" s="5">
        <v>5</v>
      </c>
      <c r="BN368" s="10">
        <v>3</v>
      </c>
      <c r="BO368" s="5">
        <v>5</v>
      </c>
      <c r="BP368" s="10">
        <v>4</v>
      </c>
      <c r="BQ368" s="5">
        <v>4</v>
      </c>
      <c r="BR368" s="10">
        <v>4</v>
      </c>
      <c r="BS368" s="5">
        <v>5</v>
      </c>
      <c r="BT368" s="10">
        <v>2</v>
      </c>
      <c r="BU368" s="5">
        <v>5</v>
      </c>
      <c r="BV368" s="10">
        <v>5</v>
      </c>
      <c r="BW368" s="5">
        <v>5</v>
      </c>
      <c r="BX368" s="10">
        <v>5</v>
      </c>
      <c r="BY368" s="5">
        <v>5</v>
      </c>
      <c r="BZ368" s="10">
        <v>2</v>
      </c>
      <c r="CA368" s="5">
        <v>5</v>
      </c>
      <c r="CB368" s="10">
        <v>4</v>
      </c>
      <c r="CC368" s="5">
        <v>5</v>
      </c>
      <c r="CD368" s="10">
        <v>3</v>
      </c>
      <c r="CE368" s="5">
        <v>4</v>
      </c>
      <c r="CF368" s="21">
        <v>3.6</v>
      </c>
      <c r="CG368" s="21">
        <v>4.7</v>
      </c>
      <c r="CH368" s="21">
        <f t="shared" si="54"/>
        <v>1.1000000000000001</v>
      </c>
      <c r="CI368" s="21" t="str">
        <f t="shared" si="55"/>
        <v>Y</v>
      </c>
      <c r="CJ368" s="10">
        <v>4</v>
      </c>
      <c r="CK368" s="5">
        <v>5</v>
      </c>
      <c r="CL368" s="10">
        <v>4</v>
      </c>
      <c r="CM368" s="5">
        <v>4</v>
      </c>
      <c r="CN368" s="10">
        <v>4</v>
      </c>
      <c r="CO368" s="5">
        <v>5</v>
      </c>
      <c r="CP368" s="10">
        <v>4</v>
      </c>
      <c r="CQ368" s="5">
        <v>5</v>
      </c>
      <c r="CR368" s="21">
        <v>4</v>
      </c>
      <c r="CS368" s="21">
        <v>4.75</v>
      </c>
      <c r="CT368" s="21">
        <f t="shared" si="56"/>
        <v>0.75</v>
      </c>
      <c r="CU368" s="21" t="str">
        <f t="shared" si="57"/>
        <v>Y</v>
      </c>
      <c r="CV368" s="10">
        <v>5</v>
      </c>
      <c r="CW368" s="5">
        <v>5</v>
      </c>
      <c r="CX368" s="10">
        <v>5</v>
      </c>
      <c r="CY368" s="5">
        <v>1</v>
      </c>
      <c r="CZ368" s="10">
        <v>3</v>
      </c>
      <c r="DA368" s="5">
        <v>1</v>
      </c>
      <c r="DB368" s="10">
        <v>5</v>
      </c>
      <c r="DC368" s="5">
        <v>1</v>
      </c>
      <c r="DD368" s="21">
        <v>4.5</v>
      </c>
      <c r="DE368" s="21">
        <v>2</v>
      </c>
      <c r="DF368" s="21">
        <f t="shared" si="58"/>
        <v>-2.5</v>
      </c>
      <c r="DG368" s="21" t="str">
        <f t="shared" si="59"/>
        <v>N</v>
      </c>
      <c r="DH368">
        <v>942</v>
      </c>
      <c r="DI368" s="3">
        <v>44445.143750000003</v>
      </c>
    </row>
    <row r="369" spans="1:113" x14ac:dyDescent="0.35">
      <c r="A369" s="5" t="s">
        <v>1334</v>
      </c>
      <c r="B369" t="s">
        <v>143</v>
      </c>
      <c r="C369" t="s">
        <v>705</v>
      </c>
      <c r="D369" t="s">
        <v>63</v>
      </c>
      <c r="E369" s="6" t="s">
        <v>58</v>
      </c>
      <c r="F369" s="6" t="s">
        <v>73</v>
      </c>
      <c r="G369" s="6" t="s">
        <v>58</v>
      </c>
      <c r="H369" s="6" t="s">
        <v>74</v>
      </c>
      <c r="I369" s="6" t="s">
        <v>968</v>
      </c>
      <c r="J369" s="10">
        <v>5</v>
      </c>
      <c r="K369" s="5">
        <v>5</v>
      </c>
      <c r="L369" s="5">
        <v>5</v>
      </c>
      <c r="M369" s="5">
        <v>5</v>
      </c>
      <c r="N369" s="10">
        <v>5</v>
      </c>
      <c r="O369" s="5">
        <v>5</v>
      </c>
      <c r="P369" s="10">
        <v>5</v>
      </c>
      <c r="Q369" s="5">
        <v>5</v>
      </c>
      <c r="R369" s="10">
        <v>5</v>
      </c>
      <c r="S369" s="5">
        <v>5</v>
      </c>
      <c r="T369" s="10">
        <v>5</v>
      </c>
      <c r="U369" s="5">
        <v>5</v>
      </c>
      <c r="V369" s="10">
        <v>5</v>
      </c>
      <c r="W369" s="5">
        <v>5</v>
      </c>
      <c r="X369" s="10">
        <v>5</v>
      </c>
      <c r="Y369" s="5">
        <v>5</v>
      </c>
      <c r="Z369" s="10">
        <v>5</v>
      </c>
      <c r="AA369" s="5">
        <v>4</v>
      </c>
      <c r="AB369" s="10">
        <v>5</v>
      </c>
      <c r="AC369" s="5">
        <v>1</v>
      </c>
      <c r="AD369" s="10">
        <v>5</v>
      </c>
      <c r="AE369" s="5">
        <v>5</v>
      </c>
      <c r="AF369" s="10">
        <v>1</v>
      </c>
      <c r="AG369" s="5">
        <v>1</v>
      </c>
      <c r="AH369" s="10">
        <v>5</v>
      </c>
      <c r="AI369" s="5">
        <v>5</v>
      </c>
      <c r="AJ369" s="10">
        <v>5</v>
      </c>
      <c r="AK369" s="5">
        <v>5</v>
      </c>
      <c r="AL369" s="10">
        <v>5</v>
      </c>
      <c r="AM369" s="5">
        <v>5</v>
      </c>
      <c r="AN369" s="10">
        <v>5</v>
      </c>
      <c r="AO369" s="5">
        <v>5</v>
      </c>
      <c r="AP369" s="10">
        <v>5</v>
      </c>
      <c r="AQ369" s="5">
        <v>5</v>
      </c>
      <c r="AR369" s="10">
        <v>5</v>
      </c>
      <c r="AS369" s="5">
        <v>5</v>
      </c>
      <c r="AT369" s="21">
        <v>4.75</v>
      </c>
      <c r="AU369" s="21">
        <v>4.4375</v>
      </c>
      <c r="AV369" s="21">
        <f t="shared" si="50"/>
        <v>-0.3125</v>
      </c>
      <c r="AW369" s="21" t="str">
        <f t="shared" si="51"/>
        <v>N</v>
      </c>
      <c r="AX369" s="10">
        <v>5</v>
      </c>
      <c r="AY369" s="5">
        <v>5</v>
      </c>
      <c r="AZ369" s="10">
        <v>5</v>
      </c>
      <c r="BA369" s="5">
        <v>4</v>
      </c>
      <c r="BB369" s="10">
        <v>1</v>
      </c>
      <c r="BC369" s="5">
        <v>2</v>
      </c>
      <c r="BD369" s="10">
        <v>2</v>
      </c>
      <c r="BE369" s="5">
        <v>1</v>
      </c>
      <c r="BF369" s="10">
        <v>5</v>
      </c>
      <c r="BG369" s="5">
        <v>1</v>
      </c>
      <c r="BH369" s="21">
        <v>3.6</v>
      </c>
      <c r="BI369" s="21">
        <v>2.6</v>
      </c>
      <c r="BJ369" s="21">
        <f t="shared" si="52"/>
        <v>-1</v>
      </c>
      <c r="BK369" s="21" t="str">
        <f t="shared" si="53"/>
        <v>N</v>
      </c>
      <c r="BL369" s="10">
        <v>1</v>
      </c>
      <c r="BM369" s="5">
        <v>5</v>
      </c>
      <c r="BN369" s="10">
        <v>5</v>
      </c>
      <c r="BO369" s="5">
        <v>5</v>
      </c>
      <c r="BP369" s="10">
        <v>5</v>
      </c>
      <c r="BQ369" s="5">
        <v>4</v>
      </c>
      <c r="BR369" s="10">
        <v>5</v>
      </c>
      <c r="BS369" s="5">
        <v>5</v>
      </c>
      <c r="BT369" s="10">
        <v>5</v>
      </c>
      <c r="BU369" s="5">
        <v>5</v>
      </c>
      <c r="BV369" s="10">
        <v>5</v>
      </c>
      <c r="BW369" s="5">
        <v>5</v>
      </c>
      <c r="BX369" s="10">
        <v>5</v>
      </c>
      <c r="BY369" s="5">
        <v>5</v>
      </c>
      <c r="BZ369" s="10">
        <v>5</v>
      </c>
      <c r="CA369" s="5">
        <v>5</v>
      </c>
      <c r="CB369" s="10">
        <v>5</v>
      </c>
      <c r="CC369" s="5">
        <v>5</v>
      </c>
      <c r="CD369" s="10">
        <v>5</v>
      </c>
      <c r="CE369" s="5">
        <v>4</v>
      </c>
      <c r="CF369" s="21">
        <v>4.5999999999999996</v>
      </c>
      <c r="CG369" s="21">
        <v>4.9000000000000004</v>
      </c>
      <c r="CH369" s="21">
        <f t="shared" si="54"/>
        <v>0.30000000000000071</v>
      </c>
      <c r="CI369" s="21" t="str">
        <f t="shared" si="55"/>
        <v>Y</v>
      </c>
      <c r="CJ369" s="10">
        <v>4</v>
      </c>
      <c r="CK369" s="5">
        <v>5</v>
      </c>
      <c r="CL369" s="10">
        <v>5</v>
      </c>
      <c r="CM369" s="5">
        <v>4</v>
      </c>
      <c r="CN369" s="10">
        <v>5</v>
      </c>
      <c r="CO369" s="5">
        <v>5</v>
      </c>
      <c r="CP369" s="10">
        <v>5</v>
      </c>
      <c r="CQ369" s="5">
        <v>5</v>
      </c>
      <c r="CR369" s="21">
        <v>4.75</v>
      </c>
      <c r="CS369" s="21">
        <v>4.75</v>
      </c>
      <c r="CT369" s="21">
        <f t="shared" si="56"/>
        <v>0</v>
      </c>
      <c r="CU369" s="21" t="str">
        <f t="shared" si="57"/>
        <v>N</v>
      </c>
      <c r="CV369" s="10">
        <v>2</v>
      </c>
      <c r="CW369" s="5">
        <v>5</v>
      </c>
      <c r="CX369" s="10">
        <v>2</v>
      </c>
      <c r="CY369" s="5">
        <v>1</v>
      </c>
      <c r="CZ369" s="10">
        <v>5</v>
      </c>
      <c r="DA369" s="5">
        <v>1</v>
      </c>
      <c r="DB369" s="10">
        <v>5</v>
      </c>
      <c r="DC369" s="5">
        <v>1</v>
      </c>
      <c r="DD369" s="21">
        <v>3.5</v>
      </c>
      <c r="DE369" s="21">
        <v>2</v>
      </c>
      <c r="DF369" s="21">
        <f t="shared" si="58"/>
        <v>-1.5</v>
      </c>
      <c r="DG369" s="21" t="str">
        <f t="shared" si="59"/>
        <v>N</v>
      </c>
      <c r="DH369">
        <v>943</v>
      </c>
      <c r="DI369" s="3">
        <v>44446.143750000003</v>
      </c>
    </row>
    <row r="370" spans="1:113" x14ac:dyDescent="0.35">
      <c r="A370" s="5" t="s">
        <v>1335</v>
      </c>
      <c r="B370" t="s">
        <v>143</v>
      </c>
      <c r="C370" t="s">
        <v>715</v>
      </c>
      <c r="D370" t="s">
        <v>63</v>
      </c>
      <c r="E370" s="6" t="s">
        <v>58</v>
      </c>
      <c r="F370" s="6" t="s">
        <v>73</v>
      </c>
      <c r="G370" s="6" t="s">
        <v>58</v>
      </c>
      <c r="H370" s="6" t="s">
        <v>59</v>
      </c>
      <c r="I370" s="6" t="s">
        <v>968</v>
      </c>
      <c r="J370" s="10">
        <v>4</v>
      </c>
      <c r="K370" s="5">
        <v>5</v>
      </c>
      <c r="L370" s="5">
        <v>5</v>
      </c>
      <c r="M370" s="5">
        <v>5</v>
      </c>
      <c r="N370" s="10">
        <v>4</v>
      </c>
      <c r="O370" s="5">
        <v>5</v>
      </c>
      <c r="P370" s="10">
        <v>2</v>
      </c>
      <c r="Q370" s="5">
        <v>5</v>
      </c>
      <c r="R370" s="10">
        <v>3</v>
      </c>
      <c r="S370" s="5">
        <v>5</v>
      </c>
      <c r="T370" s="10">
        <v>3</v>
      </c>
      <c r="U370" s="5">
        <v>5</v>
      </c>
      <c r="V370" s="10">
        <v>3</v>
      </c>
      <c r="W370" s="5">
        <v>5</v>
      </c>
      <c r="X370" s="10">
        <v>2</v>
      </c>
      <c r="Y370" s="5">
        <v>5</v>
      </c>
      <c r="Z370" s="10">
        <v>2</v>
      </c>
      <c r="AA370" s="5">
        <v>4</v>
      </c>
      <c r="AB370" s="10">
        <v>2</v>
      </c>
      <c r="AC370" s="5">
        <v>1</v>
      </c>
      <c r="AD370" s="10">
        <v>4</v>
      </c>
      <c r="AE370" s="5">
        <v>5</v>
      </c>
      <c r="AF370" s="10">
        <v>2</v>
      </c>
      <c r="AG370" s="5">
        <v>1</v>
      </c>
      <c r="AH370" s="10">
        <v>2</v>
      </c>
      <c r="AI370" s="5">
        <v>5</v>
      </c>
      <c r="AJ370" s="10">
        <v>4</v>
      </c>
      <c r="AK370" s="5">
        <v>5</v>
      </c>
      <c r="AL370" s="10">
        <v>2</v>
      </c>
      <c r="AM370" s="5">
        <v>5</v>
      </c>
      <c r="AN370" s="10">
        <v>3</v>
      </c>
      <c r="AO370" s="5">
        <v>5</v>
      </c>
      <c r="AP370" s="10">
        <v>2</v>
      </c>
      <c r="AQ370" s="5">
        <v>5</v>
      </c>
      <c r="AR370" s="10">
        <v>2</v>
      </c>
      <c r="AS370" s="5">
        <v>5</v>
      </c>
      <c r="AT370" s="21">
        <v>2.625</v>
      </c>
      <c r="AU370" s="21">
        <v>4.4375</v>
      </c>
      <c r="AV370" s="21">
        <f t="shared" si="50"/>
        <v>1.8125</v>
      </c>
      <c r="AW370" s="21" t="str">
        <f t="shared" si="51"/>
        <v>Y</v>
      </c>
      <c r="AX370" s="10">
        <v>3</v>
      </c>
      <c r="AY370" s="5">
        <v>5</v>
      </c>
      <c r="AZ370" s="10">
        <v>4</v>
      </c>
      <c r="BA370" s="5">
        <v>4</v>
      </c>
      <c r="BB370" s="10">
        <v>4</v>
      </c>
      <c r="BC370" s="5">
        <v>2</v>
      </c>
      <c r="BD370" s="10">
        <v>2</v>
      </c>
      <c r="BE370" s="5">
        <v>1</v>
      </c>
      <c r="BF370" s="10">
        <v>2</v>
      </c>
      <c r="BG370" s="5">
        <v>1</v>
      </c>
      <c r="BH370" s="21">
        <v>3</v>
      </c>
      <c r="BI370" s="21">
        <v>2.6</v>
      </c>
      <c r="BJ370" s="21">
        <f t="shared" si="52"/>
        <v>-0.39999999999999991</v>
      </c>
      <c r="BK370" s="21" t="str">
        <f t="shared" si="53"/>
        <v>N</v>
      </c>
      <c r="BL370" s="10">
        <v>5</v>
      </c>
      <c r="BM370" s="5">
        <v>5</v>
      </c>
      <c r="BN370" s="10">
        <v>4</v>
      </c>
      <c r="BO370" s="5">
        <v>5</v>
      </c>
      <c r="BP370" s="10">
        <v>4</v>
      </c>
      <c r="BQ370" s="5">
        <v>4</v>
      </c>
      <c r="BR370" s="10">
        <v>4</v>
      </c>
      <c r="BS370" s="5">
        <v>5</v>
      </c>
      <c r="BT370" s="10">
        <v>2</v>
      </c>
      <c r="BU370" s="5">
        <v>5</v>
      </c>
      <c r="BV370" s="10">
        <v>4</v>
      </c>
      <c r="BW370" s="5">
        <v>5</v>
      </c>
      <c r="BX370" s="10">
        <v>4</v>
      </c>
      <c r="BY370" s="5">
        <v>5</v>
      </c>
      <c r="BZ370" s="10">
        <v>2</v>
      </c>
      <c r="CA370" s="5">
        <v>5</v>
      </c>
      <c r="CB370" s="10">
        <v>4</v>
      </c>
      <c r="CC370" s="5">
        <v>5</v>
      </c>
      <c r="CD370" s="10">
        <v>3</v>
      </c>
      <c r="CE370" s="5">
        <v>4</v>
      </c>
      <c r="CF370" s="21">
        <v>3.6</v>
      </c>
      <c r="CG370" s="21">
        <v>4.7</v>
      </c>
      <c r="CH370" s="21">
        <f t="shared" si="54"/>
        <v>1.1000000000000001</v>
      </c>
      <c r="CI370" s="21" t="str">
        <f t="shared" si="55"/>
        <v>Y</v>
      </c>
      <c r="CJ370" s="10">
        <v>4</v>
      </c>
      <c r="CK370" s="5">
        <v>5</v>
      </c>
      <c r="CL370" s="10">
        <v>4</v>
      </c>
      <c r="CM370" s="5">
        <v>4</v>
      </c>
      <c r="CN370" s="10">
        <v>3</v>
      </c>
      <c r="CO370" s="5">
        <v>5</v>
      </c>
      <c r="CP370" s="10">
        <v>3</v>
      </c>
      <c r="CQ370" s="5">
        <v>5</v>
      </c>
      <c r="CR370" s="21">
        <v>3.5</v>
      </c>
      <c r="CS370" s="21">
        <v>4.75</v>
      </c>
      <c r="CT370" s="21">
        <f t="shared" si="56"/>
        <v>1.25</v>
      </c>
      <c r="CU370" s="21" t="str">
        <f t="shared" si="57"/>
        <v>Y</v>
      </c>
      <c r="CV370" s="10">
        <v>2</v>
      </c>
      <c r="CW370" s="5">
        <v>5</v>
      </c>
      <c r="CX370" s="10">
        <v>4</v>
      </c>
      <c r="CY370" s="5">
        <v>1</v>
      </c>
      <c r="CZ370" s="10">
        <v>2</v>
      </c>
      <c r="DA370" s="5">
        <v>1</v>
      </c>
      <c r="DB370" s="10">
        <v>2</v>
      </c>
      <c r="DC370" s="5">
        <v>1</v>
      </c>
      <c r="DD370" s="21">
        <v>2.5</v>
      </c>
      <c r="DE370" s="21">
        <v>2</v>
      </c>
      <c r="DF370" s="21">
        <f t="shared" si="58"/>
        <v>-0.5</v>
      </c>
      <c r="DG370" s="21" t="str">
        <f t="shared" si="59"/>
        <v>N</v>
      </c>
      <c r="DH370">
        <v>944</v>
      </c>
      <c r="DI370" s="3">
        <v>44447.143750000003</v>
      </c>
    </row>
    <row r="371" spans="1:113" x14ac:dyDescent="0.35">
      <c r="A371" s="5" t="s">
        <v>1336</v>
      </c>
      <c r="B371" t="s">
        <v>143</v>
      </c>
      <c r="C371" t="s">
        <v>702</v>
      </c>
      <c r="D371" t="s">
        <v>63</v>
      </c>
      <c r="E371" s="6" t="s">
        <v>58</v>
      </c>
      <c r="F371" s="6" t="s">
        <v>73</v>
      </c>
      <c r="G371" s="6" t="s">
        <v>58</v>
      </c>
      <c r="H371" s="6" t="s">
        <v>85</v>
      </c>
      <c r="I371" s="6" t="s">
        <v>968</v>
      </c>
      <c r="J371" s="10">
        <v>3</v>
      </c>
      <c r="K371" s="5">
        <v>5</v>
      </c>
      <c r="L371" s="5">
        <v>5</v>
      </c>
      <c r="M371" s="5">
        <v>5</v>
      </c>
      <c r="N371" s="10">
        <v>2</v>
      </c>
      <c r="O371" s="5">
        <v>5</v>
      </c>
      <c r="P371" s="10">
        <v>2</v>
      </c>
      <c r="Q371" s="5">
        <v>5</v>
      </c>
      <c r="R371" s="10">
        <v>2</v>
      </c>
      <c r="S371" s="5">
        <v>5</v>
      </c>
      <c r="T371" s="10">
        <v>2</v>
      </c>
      <c r="U371" s="5">
        <v>5</v>
      </c>
      <c r="V371" s="10">
        <v>3</v>
      </c>
      <c r="W371" s="5">
        <v>5</v>
      </c>
      <c r="X371" s="10">
        <v>2</v>
      </c>
      <c r="Y371" s="5">
        <v>5</v>
      </c>
      <c r="Z371" s="10">
        <v>2</v>
      </c>
      <c r="AA371" s="5">
        <v>4</v>
      </c>
      <c r="AB371" s="10">
        <v>2</v>
      </c>
      <c r="AC371" s="5">
        <v>1</v>
      </c>
      <c r="AD371" s="10">
        <v>2</v>
      </c>
      <c r="AE371" s="5">
        <v>5</v>
      </c>
      <c r="AF371" s="10">
        <v>2</v>
      </c>
      <c r="AG371" s="5">
        <v>1</v>
      </c>
      <c r="AH371" s="10">
        <v>2</v>
      </c>
      <c r="AI371" s="5">
        <v>5</v>
      </c>
      <c r="AJ371" s="10">
        <v>2</v>
      </c>
      <c r="AK371" s="5">
        <v>5</v>
      </c>
      <c r="AL371" s="10">
        <v>2</v>
      </c>
      <c r="AM371" s="5">
        <v>5</v>
      </c>
      <c r="AN371" s="10">
        <v>2</v>
      </c>
      <c r="AO371" s="5">
        <v>5</v>
      </c>
      <c r="AP371" s="10">
        <v>2</v>
      </c>
      <c r="AQ371" s="5">
        <v>5</v>
      </c>
      <c r="AR371" s="10">
        <v>2</v>
      </c>
      <c r="AS371" s="5">
        <v>5</v>
      </c>
      <c r="AT371" s="21">
        <v>2.0625</v>
      </c>
      <c r="AU371" s="21">
        <v>4.4375</v>
      </c>
      <c r="AV371" s="21">
        <f t="shared" si="50"/>
        <v>2.375</v>
      </c>
      <c r="AW371" s="21" t="str">
        <f t="shared" si="51"/>
        <v>Y</v>
      </c>
      <c r="AX371" s="10">
        <v>2</v>
      </c>
      <c r="AY371" s="5">
        <v>5</v>
      </c>
      <c r="AZ371" s="10">
        <v>2</v>
      </c>
      <c r="BA371" s="5">
        <v>4</v>
      </c>
      <c r="BB371" s="10">
        <v>4</v>
      </c>
      <c r="BC371" s="5">
        <v>2</v>
      </c>
      <c r="BD371" s="10">
        <v>2</v>
      </c>
      <c r="BE371" s="5">
        <v>1</v>
      </c>
      <c r="BF371" s="10">
        <v>4</v>
      </c>
      <c r="BG371" s="5">
        <v>1</v>
      </c>
      <c r="BH371" s="21">
        <v>2.8</v>
      </c>
      <c r="BI371" s="21">
        <v>2.6</v>
      </c>
      <c r="BJ371" s="21">
        <f t="shared" si="52"/>
        <v>-0.19999999999999973</v>
      </c>
      <c r="BK371" s="21" t="str">
        <f t="shared" si="53"/>
        <v>N</v>
      </c>
      <c r="BL371" s="10">
        <v>4</v>
      </c>
      <c r="BM371" s="5">
        <v>5</v>
      </c>
      <c r="BN371" s="10">
        <v>4</v>
      </c>
      <c r="BO371" s="5">
        <v>5</v>
      </c>
      <c r="BP371" s="10">
        <v>4</v>
      </c>
      <c r="BQ371" s="5">
        <v>4</v>
      </c>
      <c r="BR371" s="10">
        <v>2</v>
      </c>
      <c r="BS371" s="5">
        <v>5</v>
      </c>
      <c r="BT371" s="10">
        <v>4</v>
      </c>
      <c r="BU371" s="5">
        <v>5</v>
      </c>
      <c r="BV371" s="10">
        <v>4</v>
      </c>
      <c r="BW371" s="5">
        <v>5</v>
      </c>
      <c r="BX371" s="10">
        <v>4</v>
      </c>
      <c r="BY371" s="5">
        <v>5</v>
      </c>
      <c r="BZ371" s="10">
        <v>4</v>
      </c>
      <c r="CA371" s="5">
        <v>5</v>
      </c>
      <c r="CB371" s="10">
        <v>4</v>
      </c>
      <c r="CC371" s="5">
        <v>5</v>
      </c>
      <c r="CD371" s="10">
        <v>4</v>
      </c>
      <c r="CE371" s="5">
        <v>4</v>
      </c>
      <c r="CF371" s="21">
        <v>3.8</v>
      </c>
      <c r="CG371" s="21">
        <v>4.8</v>
      </c>
      <c r="CH371" s="21">
        <f t="shared" si="54"/>
        <v>1</v>
      </c>
      <c r="CI371" s="21" t="str">
        <f t="shared" si="55"/>
        <v>Y</v>
      </c>
      <c r="CJ371" s="10">
        <v>4</v>
      </c>
      <c r="CK371" s="5">
        <v>5</v>
      </c>
      <c r="CL371" s="10">
        <v>2</v>
      </c>
      <c r="CM371" s="5">
        <v>4</v>
      </c>
      <c r="CN371" s="10">
        <v>4</v>
      </c>
      <c r="CO371" s="5">
        <v>5</v>
      </c>
      <c r="CP371" s="10">
        <v>4</v>
      </c>
      <c r="CQ371" s="5">
        <v>5</v>
      </c>
      <c r="CR371" s="21">
        <v>3.5</v>
      </c>
      <c r="CS371" s="21">
        <v>4.75</v>
      </c>
      <c r="CT371" s="21">
        <f t="shared" si="56"/>
        <v>1.25</v>
      </c>
      <c r="CU371" s="21" t="str">
        <f t="shared" si="57"/>
        <v>Y</v>
      </c>
      <c r="CV371" s="10">
        <v>2</v>
      </c>
      <c r="CW371" s="5">
        <v>5</v>
      </c>
      <c r="CX371" s="10">
        <v>2</v>
      </c>
      <c r="CY371" s="5">
        <v>1</v>
      </c>
      <c r="CZ371" s="10">
        <v>2</v>
      </c>
      <c r="DA371" s="5">
        <v>1</v>
      </c>
      <c r="DB371" s="10">
        <v>2</v>
      </c>
      <c r="DC371" s="5">
        <v>1</v>
      </c>
      <c r="DD371" s="21">
        <v>2</v>
      </c>
      <c r="DE371" s="21">
        <v>2</v>
      </c>
      <c r="DF371" s="21">
        <f t="shared" si="58"/>
        <v>0</v>
      </c>
      <c r="DG371" s="21" t="str">
        <f t="shared" si="59"/>
        <v>N</v>
      </c>
      <c r="DH371">
        <v>946</v>
      </c>
      <c r="DI371" s="3">
        <v>44449.143750000003</v>
      </c>
    </row>
    <row r="372" spans="1:113" x14ac:dyDescent="0.35">
      <c r="A372" s="5" t="s">
        <v>1337</v>
      </c>
      <c r="B372" t="s">
        <v>143</v>
      </c>
      <c r="C372" t="s">
        <v>705</v>
      </c>
      <c r="D372" t="s">
        <v>63</v>
      </c>
      <c r="E372" s="6" t="s">
        <v>58</v>
      </c>
      <c r="F372" s="6" t="s">
        <v>73</v>
      </c>
      <c r="G372" s="6" t="s">
        <v>58</v>
      </c>
      <c r="H372" s="6" t="s">
        <v>85</v>
      </c>
      <c r="I372" s="6" t="s">
        <v>968</v>
      </c>
      <c r="J372" s="10">
        <v>4</v>
      </c>
      <c r="K372" s="5">
        <v>5</v>
      </c>
      <c r="L372" s="5">
        <v>5</v>
      </c>
      <c r="M372" s="5">
        <v>5</v>
      </c>
      <c r="N372" s="10">
        <v>2</v>
      </c>
      <c r="O372" s="5">
        <v>5</v>
      </c>
      <c r="P372" s="10">
        <v>2</v>
      </c>
      <c r="Q372" s="5">
        <v>5</v>
      </c>
      <c r="R372" s="10">
        <v>2</v>
      </c>
      <c r="S372" s="5">
        <v>5</v>
      </c>
      <c r="T372" s="10">
        <v>2</v>
      </c>
      <c r="U372" s="5">
        <v>5</v>
      </c>
      <c r="V372" s="10">
        <v>2</v>
      </c>
      <c r="W372" s="5">
        <v>5</v>
      </c>
      <c r="X372" s="10">
        <v>2</v>
      </c>
      <c r="Y372" s="5">
        <v>5</v>
      </c>
      <c r="Z372" s="10">
        <v>2</v>
      </c>
      <c r="AA372" s="5">
        <v>4</v>
      </c>
      <c r="AB372" s="10">
        <v>2</v>
      </c>
      <c r="AC372" s="5">
        <v>1</v>
      </c>
      <c r="AD372" s="10">
        <v>2</v>
      </c>
      <c r="AE372" s="5">
        <v>5</v>
      </c>
      <c r="AF372" s="10">
        <v>2</v>
      </c>
      <c r="AG372" s="5">
        <v>1</v>
      </c>
      <c r="AH372" s="10">
        <v>2</v>
      </c>
      <c r="AI372" s="5">
        <v>5</v>
      </c>
      <c r="AJ372" s="10">
        <v>2</v>
      </c>
      <c r="AK372" s="5">
        <v>5</v>
      </c>
      <c r="AL372" s="10">
        <v>2</v>
      </c>
      <c r="AM372" s="5">
        <v>5</v>
      </c>
      <c r="AN372" s="10">
        <v>2</v>
      </c>
      <c r="AO372" s="5">
        <v>5</v>
      </c>
      <c r="AP372" s="10">
        <v>2</v>
      </c>
      <c r="AQ372" s="5">
        <v>5</v>
      </c>
      <c r="AR372" s="10">
        <v>2</v>
      </c>
      <c r="AS372" s="5">
        <v>5</v>
      </c>
      <c r="AT372" s="21">
        <v>2</v>
      </c>
      <c r="AU372" s="21">
        <v>4.4375</v>
      </c>
      <c r="AV372" s="21">
        <f t="shared" si="50"/>
        <v>2.4375</v>
      </c>
      <c r="AW372" s="21" t="str">
        <f t="shared" si="51"/>
        <v>Y</v>
      </c>
      <c r="AX372" s="10">
        <v>2</v>
      </c>
      <c r="AY372" s="5">
        <v>5</v>
      </c>
      <c r="AZ372" s="10">
        <v>2</v>
      </c>
      <c r="BA372" s="5">
        <v>4</v>
      </c>
      <c r="BB372" s="10">
        <v>4</v>
      </c>
      <c r="BC372" s="5">
        <v>2</v>
      </c>
      <c r="BD372" s="10">
        <v>2</v>
      </c>
      <c r="BE372" s="5">
        <v>1</v>
      </c>
      <c r="BF372" s="10">
        <v>4</v>
      </c>
      <c r="BG372" s="5">
        <v>1</v>
      </c>
      <c r="BH372" s="21">
        <v>2.8</v>
      </c>
      <c r="BI372" s="21">
        <v>2.6</v>
      </c>
      <c r="BJ372" s="21">
        <f t="shared" si="52"/>
        <v>-0.19999999999999973</v>
      </c>
      <c r="BK372" s="21" t="str">
        <f t="shared" si="53"/>
        <v>N</v>
      </c>
      <c r="BL372" s="10">
        <v>4</v>
      </c>
      <c r="BM372" s="5">
        <v>5</v>
      </c>
      <c r="BN372" s="10">
        <v>4</v>
      </c>
      <c r="BO372" s="5">
        <v>5</v>
      </c>
      <c r="BP372" s="10">
        <v>4</v>
      </c>
      <c r="BQ372" s="5">
        <v>4</v>
      </c>
      <c r="BR372" s="10">
        <v>2</v>
      </c>
      <c r="BS372" s="5">
        <v>5</v>
      </c>
      <c r="BT372" s="10">
        <v>4</v>
      </c>
      <c r="BU372" s="5">
        <v>5</v>
      </c>
      <c r="BV372" s="10">
        <v>4</v>
      </c>
      <c r="BW372" s="5">
        <v>5</v>
      </c>
      <c r="BX372" s="10">
        <v>4</v>
      </c>
      <c r="BY372" s="5">
        <v>5</v>
      </c>
      <c r="BZ372" s="10">
        <v>4</v>
      </c>
      <c r="CA372" s="5">
        <v>5</v>
      </c>
      <c r="CB372" s="10">
        <v>4</v>
      </c>
      <c r="CC372" s="5">
        <v>5</v>
      </c>
      <c r="CD372" s="10">
        <v>4</v>
      </c>
      <c r="CE372" s="5">
        <v>4</v>
      </c>
      <c r="CF372" s="21">
        <v>3.8</v>
      </c>
      <c r="CG372" s="21">
        <v>4.8</v>
      </c>
      <c r="CH372" s="21">
        <f t="shared" si="54"/>
        <v>1</v>
      </c>
      <c r="CI372" s="21" t="str">
        <f t="shared" si="55"/>
        <v>Y</v>
      </c>
      <c r="CJ372" s="10">
        <v>4</v>
      </c>
      <c r="CK372" s="5">
        <v>5</v>
      </c>
      <c r="CL372" s="10">
        <v>2</v>
      </c>
      <c r="CM372" s="5">
        <v>4</v>
      </c>
      <c r="CN372" s="10">
        <v>4</v>
      </c>
      <c r="CO372" s="5">
        <v>5</v>
      </c>
      <c r="CP372" s="10">
        <v>4</v>
      </c>
      <c r="CQ372" s="5">
        <v>5</v>
      </c>
      <c r="CR372" s="21">
        <v>3.5</v>
      </c>
      <c r="CS372" s="21">
        <v>4.75</v>
      </c>
      <c r="CT372" s="21">
        <f t="shared" si="56"/>
        <v>1.25</v>
      </c>
      <c r="CU372" s="21" t="str">
        <f t="shared" si="57"/>
        <v>Y</v>
      </c>
      <c r="CV372" s="10">
        <v>2</v>
      </c>
      <c r="CW372" s="5">
        <v>5</v>
      </c>
      <c r="CX372" s="10">
        <v>2</v>
      </c>
      <c r="CY372" s="5">
        <v>1</v>
      </c>
      <c r="CZ372" s="10">
        <v>2</v>
      </c>
      <c r="DA372" s="5">
        <v>1</v>
      </c>
      <c r="DB372" s="10">
        <v>2</v>
      </c>
      <c r="DC372" s="5">
        <v>1</v>
      </c>
      <c r="DD372" s="21">
        <v>2</v>
      </c>
      <c r="DE372" s="21">
        <v>2</v>
      </c>
      <c r="DF372" s="21">
        <f t="shared" si="58"/>
        <v>0</v>
      </c>
      <c r="DG372" s="21" t="str">
        <f t="shared" si="59"/>
        <v>N</v>
      </c>
      <c r="DH372">
        <v>947</v>
      </c>
      <c r="DI372" s="3">
        <v>44450.143750000003</v>
      </c>
    </row>
    <row r="373" spans="1:113" x14ac:dyDescent="0.35">
      <c r="A373" s="5" t="s">
        <v>1338</v>
      </c>
      <c r="B373" t="s">
        <v>143</v>
      </c>
      <c r="C373" t="s">
        <v>702</v>
      </c>
      <c r="D373" t="s">
        <v>63</v>
      </c>
      <c r="E373" s="6" t="s">
        <v>52</v>
      </c>
      <c r="F373" s="6" t="s">
        <v>77</v>
      </c>
      <c r="G373" s="6" t="s">
        <v>58</v>
      </c>
      <c r="H373" s="6" t="s">
        <v>59</v>
      </c>
      <c r="I373" s="6" t="s">
        <v>968</v>
      </c>
      <c r="J373" s="10">
        <v>3</v>
      </c>
      <c r="K373" s="5">
        <v>5</v>
      </c>
      <c r="L373" s="5">
        <v>5</v>
      </c>
      <c r="M373" s="5">
        <v>5</v>
      </c>
      <c r="N373" s="10">
        <v>5</v>
      </c>
      <c r="O373" s="5">
        <v>5</v>
      </c>
      <c r="P373" s="10">
        <v>5</v>
      </c>
      <c r="Q373" s="5">
        <v>5</v>
      </c>
      <c r="R373" s="10">
        <v>5</v>
      </c>
      <c r="S373" s="5">
        <v>5</v>
      </c>
      <c r="T373" s="10">
        <v>5</v>
      </c>
      <c r="U373" s="5">
        <v>5</v>
      </c>
      <c r="V373" s="10">
        <v>5</v>
      </c>
      <c r="W373" s="5">
        <v>5</v>
      </c>
      <c r="X373" s="10">
        <v>5</v>
      </c>
      <c r="Y373" s="5">
        <v>5</v>
      </c>
      <c r="Z373" s="10">
        <v>4</v>
      </c>
      <c r="AA373" s="5">
        <v>4</v>
      </c>
      <c r="AB373" s="10">
        <v>1</v>
      </c>
      <c r="AC373" s="5">
        <v>1</v>
      </c>
      <c r="AD373" s="10">
        <v>5</v>
      </c>
      <c r="AE373" s="5">
        <v>5</v>
      </c>
      <c r="AF373" s="10">
        <v>1</v>
      </c>
      <c r="AG373" s="5">
        <v>1</v>
      </c>
      <c r="AH373" s="10">
        <v>5</v>
      </c>
      <c r="AI373" s="5">
        <v>5</v>
      </c>
      <c r="AJ373" s="10">
        <v>5</v>
      </c>
      <c r="AK373" s="5">
        <v>5</v>
      </c>
      <c r="AL373" s="10">
        <v>5</v>
      </c>
      <c r="AM373" s="5">
        <v>5</v>
      </c>
      <c r="AN373" s="10">
        <v>5</v>
      </c>
      <c r="AO373" s="5">
        <v>5</v>
      </c>
      <c r="AP373" s="10">
        <v>5</v>
      </c>
      <c r="AQ373" s="5">
        <v>5</v>
      </c>
      <c r="AR373" s="10">
        <v>5</v>
      </c>
      <c r="AS373" s="5">
        <v>5</v>
      </c>
      <c r="AT373" s="21">
        <v>4.4375</v>
      </c>
      <c r="AU373" s="21">
        <v>4.4375</v>
      </c>
      <c r="AV373" s="21">
        <f t="shared" si="50"/>
        <v>0</v>
      </c>
      <c r="AW373" s="21" t="str">
        <f t="shared" si="51"/>
        <v>N</v>
      </c>
      <c r="AX373" s="10">
        <v>5</v>
      </c>
      <c r="AY373" s="5">
        <v>5</v>
      </c>
      <c r="AZ373" s="10">
        <v>4</v>
      </c>
      <c r="BA373" s="5">
        <v>4</v>
      </c>
      <c r="BB373" s="10">
        <v>4</v>
      </c>
      <c r="BC373" s="5">
        <v>2</v>
      </c>
      <c r="BD373" s="10">
        <v>1</v>
      </c>
      <c r="BE373" s="5">
        <v>1</v>
      </c>
      <c r="BF373" s="10">
        <v>1</v>
      </c>
      <c r="BG373" s="5">
        <v>1</v>
      </c>
      <c r="BH373" s="21">
        <v>3</v>
      </c>
      <c r="BI373" s="21">
        <v>2.6</v>
      </c>
      <c r="BJ373" s="21">
        <f t="shared" si="52"/>
        <v>-0.39999999999999991</v>
      </c>
      <c r="BK373" s="21" t="str">
        <f t="shared" si="53"/>
        <v>N</v>
      </c>
      <c r="BL373" s="10">
        <v>5</v>
      </c>
      <c r="BM373" s="5">
        <v>5</v>
      </c>
      <c r="BN373" s="10">
        <v>5</v>
      </c>
      <c r="BO373" s="5">
        <v>5</v>
      </c>
      <c r="BP373" s="10">
        <v>2</v>
      </c>
      <c r="BQ373" s="5">
        <v>4</v>
      </c>
      <c r="BR373" s="10">
        <v>5</v>
      </c>
      <c r="BS373" s="5">
        <v>5</v>
      </c>
      <c r="BT373" s="10">
        <v>5</v>
      </c>
      <c r="BU373" s="5">
        <v>5</v>
      </c>
      <c r="BV373" s="10">
        <v>5</v>
      </c>
      <c r="BW373" s="5">
        <v>5</v>
      </c>
      <c r="BX373" s="10">
        <v>5</v>
      </c>
      <c r="BY373" s="5">
        <v>5</v>
      </c>
      <c r="BZ373" s="10">
        <v>5</v>
      </c>
      <c r="CA373" s="5">
        <v>5</v>
      </c>
      <c r="CB373" s="10">
        <v>5</v>
      </c>
      <c r="CC373" s="5">
        <v>5</v>
      </c>
      <c r="CD373" s="10">
        <v>4</v>
      </c>
      <c r="CE373" s="5">
        <v>4</v>
      </c>
      <c r="CF373" s="21">
        <v>4.5999999999999996</v>
      </c>
      <c r="CG373" s="21">
        <v>4.8</v>
      </c>
      <c r="CH373" s="21">
        <f t="shared" si="54"/>
        <v>0.20000000000000018</v>
      </c>
      <c r="CI373" s="21" t="str">
        <f t="shared" si="55"/>
        <v>Y</v>
      </c>
      <c r="CJ373" s="10">
        <v>5</v>
      </c>
      <c r="CK373" s="5">
        <v>5</v>
      </c>
      <c r="CL373" s="10">
        <v>2</v>
      </c>
      <c r="CM373" s="5">
        <v>4</v>
      </c>
      <c r="CN373" s="10">
        <v>5</v>
      </c>
      <c r="CO373" s="5">
        <v>5</v>
      </c>
      <c r="CP373" s="10">
        <v>5</v>
      </c>
      <c r="CQ373" s="5">
        <v>5</v>
      </c>
      <c r="CR373" s="21">
        <v>4.25</v>
      </c>
      <c r="CS373" s="21">
        <v>4.75</v>
      </c>
      <c r="CT373" s="21">
        <f t="shared" si="56"/>
        <v>0.5</v>
      </c>
      <c r="CU373" s="21" t="str">
        <f t="shared" si="57"/>
        <v>Y</v>
      </c>
      <c r="CV373" s="10">
        <v>5</v>
      </c>
      <c r="CW373" s="5">
        <v>5</v>
      </c>
      <c r="CX373" s="10">
        <v>1</v>
      </c>
      <c r="CY373" s="5">
        <v>1</v>
      </c>
      <c r="CZ373" s="10">
        <v>1</v>
      </c>
      <c r="DA373" s="5">
        <v>1</v>
      </c>
      <c r="DB373" s="10">
        <v>2</v>
      </c>
      <c r="DC373" s="5">
        <v>1</v>
      </c>
      <c r="DD373" s="21">
        <v>2.25</v>
      </c>
      <c r="DE373" s="21">
        <v>2</v>
      </c>
      <c r="DF373" s="21">
        <f t="shared" si="58"/>
        <v>-0.25</v>
      </c>
      <c r="DG373" s="21" t="str">
        <f t="shared" si="59"/>
        <v>N</v>
      </c>
      <c r="DH373">
        <v>939</v>
      </c>
      <c r="DI373" s="3">
        <v>44442.143750000003</v>
      </c>
    </row>
    <row r="374" spans="1:113" x14ac:dyDescent="0.35">
      <c r="A374" s="5" t="s">
        <v>1339</v>
      </c>
      <c r="B374" t="s">
        <v>143</v>
      </c>
      <c r="C374" t="s">
        <v>702</v>
      </c>
      <c r="D374" t="s">
        <v>63</v>
      </c>
      <c r="E374" s="6" t="s">
        <v>58</v>
      </c>
      <c r="F374" s="6" t="s">
        <v>73</v>
      </c>
      <c r="G374" s="6" t="s">
        <v>58</v>
      </c>
      <c r="H374" s="6" t="s">
        <v>59</v>
      </c>
      <c r="I374" s="6" t="s">
        <v>968</v>
      </c>
      <c r="J374" s="10">
        <v>6</v>
      </c>
      <c r="K374" s="5">
        <v>5</v>
      </c>
      <c r="L374" s="5">
        <v>5</v>
      </c>
      <c r="M374" s="5">
        <v>5</v>
      </c>
      <c r="N374" s="10">
        <v>3</v>
      </c>
      <c r="O374" s="5">
        <v>5</v>
      </c>
      <c r="P374" s="10">
        <v>5</v>
      </c>
      <c r="Q374" s="5">
        <v>5</v>
      </c>
      <c r="R374" s="10">
        <v>5</v>
      </c>
      <c r="S374" s="5">
        <v>5</v>
      </c>
      <c r="T374" s="10">
        <v>3</v>
      </c>
      <c r="U374" s="5">
        <v>4</v>
      </c>
      <c r="V374" s="10">
        <v>3</v>
      </c>
      <c r="W374" s="5">
        <v>3</v>
      </c>
      <c r="X374" s="10">
        <v>5</v>
      </c>
      <c r="Y374" s="5">
        <v>2</v>
      </c>
      <c r="Z374" s="10">
        <v>5</v>
      </c>
      <c r="AA374" s="5">
        <v>4</v>
      </c>
      <c r="AB374" s="10">
        <v>5</v>
      </c>
      <c r="AC374" s="5">
        <v>2</v>
      </c>
      <c r="AD374" s="10">
        <v>5</v>
      </c>
      <c r="AE374" s="5">
        <v>1</v>
      </c>
      <c r="AF374" s="10">
        <v>3</v>
      </c>
      <c r="AG374" s="5">
        <v>4</v>
      </c>
      <c r="AH374" s="10">
        <v>2</v>
      </c>
      <c r="AI374" s="5">
        <v>3</v>
      </c>
      <c r="AJ374" s="10">
        <v>5</v>
      </c>
      <c r="AK374" s="5">
        <v>4</v>
      </c>
      <c r="AL374" s="10">
        <v>3</v>
      </c>
      <c r="AM374" s="5">
        <v>5</v>
      </c>
      <c r="AN374" s="10">
        <v>5</v>
      </c>
      <c r="AO374" s="5">
        <v>5</v>
      </c>
      <c r="AP374" s="10">
        <v>5</v>
      </c>
      <c r="AQ374" s="5">
        <v>5</v>
      </c>
      <c r="AR374" s="10">
        <v>5</v>
      </c>
      <c r="AS374" s="5">
        <v>5</v>
      </c>
      <c r="AT374" s="21">
        <v>4.1875</v>
      </c>
      <c r="AU374" s="21">
        <v>3.875</v>
      </c>
      <c r="AV374" s="21">
        <f t="shared" si="50"/>
        <v>-0.3125</v>
      </c>
      <c r="AW374" s="21" t="str">
        <f t="shared" si="51"/>
        <v>N</v>
      </c>
      <c r="AX374" s="10">
        <v>3</v>
      </c>
      <c r="AY374" s="5">
        <v>4</v>
      </c>
      <c r="AZ374" s="10">
        <v>3</v>
      </c>
      <c r="BA374" s="5">
        <v>2</v>
      </c>
      <c r="BB374" s="10">
        <v>3</v>
      </c>
      <c r="BC374" s="5">
        <v>3</v>
      </c>
      <c r="BD374" s="10">
        <v>3</v>
      </c>
      <c r="BE374" s="5">
        <v>2</v>
      </c>
      <c r="BF374" s="10">
        <v>1</v>
      </c>
      <c r="BG374" s="5">
        <v>3</v>
      </c>
      <c r="BH374" s="21">
        <v>2.6</v>
      </c>
      <c r="BI374" s="21">
        <v>2.8</v>
      </c>
      <c r="BJ374" s="21">
        <f t="shared" si="52"/>
        <v>0.19999999999999973</v>
      </c>
      <c r="BK374" s="21" t="str">
        <f t="shared" si="53"/>
        <v>Y</v>
      </c>
      <c r="BL374" s="10">
        <v>3</v>
      </c>
      <c r="BM374" s="5">
        <v>4</v>
      </c>
      <c r="BN374" s="10">
        <v>5</v>
      </c>
      <c r="BO374" s="5">
        <v>4</v>
      </c>
      <c r="BP374" s="10">
        <v>5</v>
      </c>
      <c r="BQ374" s="5">
        <v>5</v>
      </c>
      <c r="BR374" s="10">
        <v>5</v>
      </c>
      <c r="BS374" s="5">
        <v>4</v>
      </c>
      <c r="BT374" s="10">
        <v>1</v>
      </c>
      <c r="BU374" s="5">
        <v>1</v>
      </c>
      <c r="BV374" s="10">
        <v>5</v>
      </c>
      <c r="BW374" s="5">
        <v>5</v>
      </c>
      <c r="BX374" s="10">
        <v>5</v>
      </c>
      <c r="BY374" s="5">
        <v>5</v>
      </c>
      <c r="BZ374" s="10">
        <v>5</v>
      </c>
      <c r="CA374" s="5">
        <v>5</v>
      </c>
      <c r="CB374" s="10">
        <v>5</v>
      </c>
      <c r="CC374" s="5">
        <v>5</v>
      </c>
      <c r="CD374" s="10">
        <v>5</v>
      </c>
      <c r="CE374" s="5">
        <v>5</v>
      </c>
      <c r="CF374" s="21">
        <v>4.4000000000000004</v>
      </c>
      <c r="CG374" s="21">
        <v>4.3</v>
      </c>
      <c r="CH374" s="21">
        <f t="shared" si="54"/>
        <v>-0.10000000000000053</v>
      </c>
      <c r="CI374" s="21" t="str">
        <f t="shared" si="55"/>
        <v>N</v>
      </c>
      <c r="CJ374" s="10">
        <v>3</v>
      </c>
      <c r="CK374" s="5">
        <v>4</v>
      </c>
      <c r="CL374" s="10">
        <v>3</v>
      </c>
      <c r="CM374" s="5">
        <v>5</v>
      </c>
      <c r="CN374" s="10">
        <v>3</v>
      </c>
      <c r="CO374" s="5">
        <v>4</v>
      </c>
      <c r="CP374" s="10">
        <v>3</v>
      </c>
      <c r="CQ374" s="5">
        <v>4</v>
      </c>
      <c r="CR374" s="21">
        <v>3</v>
      </c>
      <c r="CS374" s="21">
        <v>4.25</v>
      </c>
      <c r="CT374" s="21">
        <f t="shared" si="56"/>
        <v>1.25</v>
      </c>
      <c r="CU374" s="21" t="str">
        <f t="shared" si="57"/>
        <v>Y</v>
      </c>
      <c r="CV374" s="10">
        <v>3</v>
      </c>
      <c r="CW374" s="5">
        <v>4</v>
      </c>
      <c r="CX374" s="10">
        <v>3</v>
      </c>
      <c r="CY374" s="5">
        <v>4</v>
      </c>
      <c r="CZ374" s="10">
        <v>3</v>
      </c>
      <c r="DA374" s="5">
        <v>4</v>
      </c>
      <c r="DB374" s="10">
        <v>2</v>
      </c>
      <c r="DC374" s="5">
        <v>1</v>
      </c>
      <c r="DD374" s="21">
        <v>2.75</v>
      </c>
      <c r="DE374" s="21">
        <v>3.5</v>
      </c>
      <c r="DF374" s="21">
        <f t="shared" si="58"/>
        <v>0.75</v>
      </c>
      <c r="DG374" s="21" t="str">
        <f t="shared" si="59"/>
        <v>Y</v>
      </c>
      <c r="DH374">
        <v>1081</v>
      </c>
      <c r="DI374" s="3">
        <v>44445.047222222223</v>
      </c>
    </row>
    <row r="375" spans="1:113" x14ac:dyDescent="0.35">
      <c r="A375" s="5" t="s">
        <v>1340</v>
      </c>
      <c r="B375" t="s">
        <v>143</v>
      </c>
      <c r="C375" t="s">
        <v>702</v>
      </c>
      <c r="D375" t="s">
        <v>56</v>
      </c>
      <c r="E375" s="6" t="s">
        <v>52</v>
      </c>
      <c r="F375" s="6" t="s">
        <v>98</v>
      </c>
      <c r="G375" s="6" t="s">
        <v>58</v>
      </c>
      <c r="H375" s="6" t="s">
        <v>59</v>
      </c>
      <c r="I375" s="6" t="s">
        <v>968</v>
      </c>
      <c r="J375" s="10">
        <v>6</v>
      </c>
      <c r="K375" s="5">
        <v>4</v>
      </c>
      <c r="L375" s="5">
        <v>4</v>
      </c>
      <c r="M375" s="5">
        <v>4</v>
      </c>
      <c r="N375" s="10">
        <v>2</v>
      </c>
      <c r="O375" s="5">
        <v>3</v>
      </c>
      <c r="P375" s="10">
        <v>3</v>
      </c>
      <c r="Q375" s="5">
        <v>3</v>
      </c>
      <c r="R375" s="10">
        <v>3</v>
      </c>
      <c r="S375" s="5">
        <v>3</v>
      </c>
      <c r="T375" s="10">
        <v>3</v>
      </c>
      <c r="U375" s="5">
        <v>3</v>
      </c>
      <c r="V375" s="10">
        <v>4</v>
      </c>
      <c r="W375" s="5">
        <v>4</v>
      </c>
      <c r="X375" s="10">
        <v>3</v>
      </c>
      <c r="Y375" s="5">
        <v>3</v>
      </c>
      <c r="Z375" s="10">
        <v>3</v>
      </c>
      <c r="AA375" s="5">
        <v>4</v>
      </c>
      <c r="AB375" s="10">
        <v>4</v>
      </c>
      <c r="AC375" s="5">
        <v>3</v>
      </c>
      <c r="AD375" s="10">
        <v>3</v>
      </c>
      <c r="AE375" s="5">
        <v>4</v>
      </c>
      <c r="AF375" s="10">
        <v>2</v>
      </c>
      <c r="AG375" s="5">
        <v>3</v>
      </c>
      <c r="AH375" s="10">
        <v>2</v>
      </c>
      <c r="AI375" s="5">
        <v>3</v>
      </c>
      <c r="AJ375" s="10">
        <v>3</v>
      </c>
      <c r="AK375" s="5">
        <v>4</v>
      </c>
      <c r="AL375" s="10">
        <v>3</v>
      </c>
      <c r="AM375" s="5">
        <v>4</v>
      </c>
      <c r="AN375" s="10">
        <v>3</v>
      </c>
      <c r="AO375" s="5">
        <v>4</v>
      </c>
      <c r="AP375" s="10">
        <v>3</v>
      </c>
      <c r="AQ375" s="5">
        <v>4</v>
      </c>
      <c r="AR375" s="10">
        <v>3</v>
      </c>
      <c r="AS375" s="5">
        <v>4</v>
      </c>
      <c r="AT375" s="21">
        <v>2.9375</v>
      </c>
      <c r="AU375" s="21">
        <v>3.5</v>
      </c>
      <c r="AV375" s="21">
        <f t="shared" si="50"/>
        <v>0.5625</v>
      </c>
      <c r="AW375" s="21" t="str">
        <f t="shared" si="51"/>
        <v>Y</v>
      </c>
      <c r="AX375" s="10">
        <v>3</v>
      </c>
      <c r="AY375" s="5">
        <v>2</v>
      </c>
      <c r="AZ375" s="10">
        <v>3</v>
      </c>
      <c r="BA375" s="5">
        <v>3</v>
      </c>
      <c r="BB375" s="10">
        <v>4</v>
      </c>
      <c r="BC375" s="5">
        <v>4</v>
      </c>
      <c r="BD375" s="10">
        <v>2</v>
      </c>
      <c r="BE375" s="5">
        <v>2</v>
      </c>
      <c r="BF375" s="10">
        <v>4</v>
      </c>
      <c r="BG375" s="5">
        <v>4</v>
      </c>
      <c r="BH375" s="21">
        <v>3.2</v>
      </c>
      <c r="BI375" s="21">
        <v>3</v>
      </c>
      <c r="BJ375" s="21">
        <f t="shared" si="52"/>
        <v>-0.20000000000000018</v>
      </c>
      <c r="BK375" s="21" t="str">
        <f t="shared" si="53"/>
        <v>N</v>
      </c>
      <c r="BL375" s="10">
        <v>4</v>
      </c>
      <c r="BM375" s="5">
        <v>4</v>
      </c>
      <c r="BN375" s="10">
        <v>2</v>
      </c>
      <c r="BO375" s="5">
        <v>4</v>
      </c>
      <c r="BP375" s="10">
        <v>4</v>
      </c>
      <c r="BQ375" s="5">
        <v>4</v>
      </c>
      <c r="BR375" s="10">
        <v>3</v>
      </c>
      <c r="BS375" s="5">
        <v>3</v>
      </c>
      <c r="BT375" s="10">
        <v>3</v>
      </c>
      <c r="BU375" s="5">
        <v>2</v>
      </c>
      <c r="BV375" s="10">
        <v>3</v>
      </c>
      <c r="BW375" s="5">
        <v>4</v>
      </c>
      <c r="BX375" s="10">
        <v>4</v>
      </c>
      <c r="BY375" s="5">
        <v>4</v>
      </c>
      <c r="BZ375" s="10">
        <v>4</v>
      </c>
      <c r="CA375" s="5">
        <v>4</v>
      </c>
      <c r="CB375" s="10">
        <v>3</v>
      </c>
      <c r="CC375" s="5">
        <v>4</v>
      </c>
      <c r="CD375" s="10">
        <v>3</v>
      </c>
      <c r="CE375" s="5">
        <v>4</v>
      </c>
      <c r="CF375" s="21">
        <v>3.3</v>
      </c>
      <c r="CG375" s="21">
        <v>3.6</v>
      </c>
      <c r="CH375" s="21">
        <f t="shared" si="54"/>
        <v>0.30000000000000027</v>
      </c>
      <c r="CI375" s="21" t="str">
        <f t="shared" si="55"/>
        <v>Y</v>
      </c>
      <c r="CJ375" s="10">
        <v>3</v>
      </c>
      <c r="CK375" s="5">
        <v>4</v>
      </c>
      <c r="CL375" s="10">
        <v>3</v>
      </c>
      <c r="CM375" s="5">
        <v>2</v>
      </c>
      <c r="CN375" s="10">
        <v>3</v>
      </c>
      <c r="CO375" s="5">
        <v>4</v>
      </c>
      <c r="CP375" s="10">
        <v>3</v>
      </c>
      <c r="CQ375" s="5">
        <v>4</v>
      </c>
      <c r="CR375" s="21">
        <v>3</v>
      </c>
      <c r="CS375" s="21">
        <v>3.5</v>
      </c>
      <c r="CT375" s="21">
        <f t="shared" si="56"/>
        <v>0.5</v>
      </c>
      <c r="CU375" s="21" t="str">
        <f t="shared" si="57"/>
        <v>Y</v>
      </c>
      <c r="CV375" s="10">
        <v>3</v>
      </c>
      <c r="CW375" s="5">
        <v>3</v>
      </c>
      <c r="CX375" s="10">
        <v>2</v>
      </c>
      <c r="CY375" s="5">
        <v>3</v>
      </c>
      <c r="CZ375" s="10">
        <v>2</v>
      </c>
      <c r="DA375" s="5">
        <v>3</v>
      </c>
      <c r="DB375" s="10">
        <v>2</v>
      </c>
      <c r="DC375" s="5">
        <v>2</v>
      </c>
      <c r="DD375" s="21">
        <v>2.25</v>
      </c>
      <c r="DE375" s="21">
        <v>3</v>
      </c>
      <c r="DF375" s="21">
        <f t="shared" si="58"/>
        <v>0.75</v>
      </c>
      <c r="DG375" s="21" t="str">
        <f t="shared" si="59"/>
        <v>Y</v>
      </c>
      <c r="DH375">
        <v>994</v>
      </c>
      <c r="DI375" s="3">
        <v>44442.61041666667</v>
      </c>
    </row>
    <row r="376" spans="1:113" x14ac:dyDescent="0.35">
      <c r="A376" s="5" t="s">
        <v>1341</v>
      </c>
      <c r="B376" t="s">
        <v>143</v>
      </c>
      <c r="C376" t="s">
        <v>702</v>
      </c>
      <c r="D376" t="s">
        <v>63</v>
      </c>
      <c r="E376" s="6" t="s">
        <v>52</v>
      </c>
      <c r="F376" s="6" t="s">
        <v>156</v>
      </c>
      <c r="G376" s="6" t="s">
        <v>58</v>
      </c>
      <c r="H376" s="6" t="s">
        <v>59</v>
      </c>
      <c r="I376" s="6" t="s">
        <v>968</v>
      </c>
      <c r="J376" s="10">
        <v>4</v>
      </c>
      <c r="K376" s="5">
        <v>5</v>
      </c>
      <c r="L376" s="5">
        <v>5</v>
      </c>
      <c r="M376" s="5">
        <v>5</v>
      </c>
      <c r="N376" s="10">
        <v>3</v>
      </c>
      <c r="O376" s="5">
        <v>3</v>
      </c>
      <c r="P376" s="10">
        <v>3</v>
      </c>
      <c r="Q376" s="5">
        <v>3</v>
      </c>
      <c r="R376" s="10">
        <v>3</v>
      </c>
      <c r="S376" s="5">
        <v>3</v>
      </c>
      <c r="T376" s="10">
        <v>3</v>
      </c>
      <c r="U376" s="5">
        <v>3</v>
      </c>
      <c r="V376" s="10">
        <v>3</v>
      </c>
      <c r="W376" s="5">
        <v>3</v>
      </c>
      <c r="X376" s="10">
        <v>3</v>
      </c>
      <c r="Y376" s="5">
        <v>3</v>
      </c>
      <c r="Z376" s="10">
        <v>3</v>
      </c>
      <c r="AA376" s="5">
        <v>3</v>
      </c>
      <c r="AB376" s="10">
        <v>3</v>
      </c>
      <c r="AC376" s="5">
        <v>3</v>
      </c>
      <c r="AD376" s="10">
        <v>3</v>
      </c>
      <c r="AE376" s="5">
        <v>3</v>
      </c>
      <c r="AF376" s="10">
        <v>3</v>
      </c>
      <c r="AG376" s="5">
        <v>3</v>
      </c>
      <c r="AH376" s="10">
        <v>3</v>
      </c>
      <c r="AI376" s="5">
        <v>3</v>
      </c>
      <c r="AJ376" s="10">
        <v>3</v>
      </c>
      <c r="AK376" s="5">
        <v>3</v>
      </c>
      <c r="AL376" s="10">
        <v>3</v>
      </c>
      <c r="AM376" s="5">
        <v>3</v>
      </c>
      <c r="AN376" s="10">
        <v>3</v>
      </c>
      <c r="AO376" s="5">
        <v>3</v>
      </c>
      <c r="AP376" s="10">
        <v>3</v>
      </c>
      <c r="AQ376" s="5">
        <v>3</v>
      </c>
      <c r="AR376" s="10">
        <v>3</v>
      </c>
      <c r="AS376" s="5">
        <v>3</v>
      </c>
      <c r="AT376" s="21">
        <v>3</v>
      </c>
      <c r="AU376" s="21">
        <v>3</v>
      </c>
      <c r="AV376" s="21">
        <f t="shared" si="50"/>
        <v>0</v>
      </c>
      <c r="AW376" s="21" t="str">
        <f t="shared" si="51"/>
        <v>N</v>
      </c>
      <c r="AX376" s="10">
        <v>3</v>
      </c>
      <c r="AY376" s="5">
        <v>3</v>
      </c>
      <c r="AZ376" s="10">
        <v>3</v>
      </c>
      <c r="BA376" s="5">
        <v>3</v>
      </c>
      <c r="BB376" s="10">
        <v>3</v>
      </c>
      <c r="BC376" s="5">
        <v>3</v>
      </c>
      <c r="BD376" s="10">
        <v>3</v>
      </c>
      <c r="BE376" s="5">
        <v>3</v>
      </c>
      <c r="BF376" s="10">
        <v>3</v>
      </c>
      <c r="BG376" s="5">
        <v>3</v>
      </c>
      <c r="BH376" s="21">
        <v>3</v>
      </c>
      <c r="BI376" s="21">
        <v>3</v>
      </c>
      <c r="BJ376" s="21">
        <f t="shared" si="52"/>
        <v>0</v>
      </c>
      <c r="BK376" s="21" t="str">
        <f t="shared" si="53"/>
        <v>N</v>
      </c>
      <c r="BL376" s="10">
        <v>3</v>
      </c>
      <c r="BM376" s="5">
        <v>3</v>
      </c>
      <c r="BN376" s="10">
        <v>3</v>
      </c>
      <c r="BO376" s="5">
        <v>3</v>
      </c>
      <c r="BP376" s="10">
        <v>3</v>
      </c>
      <c r="BQ376" s="5">
        <v>3</v>
      </c>
      <c r="BR376" s="10">
        <v>3</v>
      </c>
      <c r="BS376" s="5">
        <v>3</v>
      </c>
      <c r="BT376" s="10">
        <v>3</v>
      </c>
      <c r="BU376" s="5">
        <v>3</v>
      </c>
      <c r="BV376" s="10">
        <v>3</v>
      </c>
      <c r="BW376" s="5">
        <v>3</v>
      </c>
      <c r="BX376" s="10">
        <v>3</v>
      </c>
      <c r="BY376" s="5">
        <v>3</v>
      </c>
      <c r="BZ376" s="10">
        <v>3</v>
      </c>
      <c r="CA376" s="5">
        <v>3</v>
      </c>
      <c r="CB376" s="10">
        <v>3</v>
      </c>
      <c r="CC376" s="5">
        <v>3</v>
      </c>
      <c r="CD376" s="10">
        <v>3</v>
      </c>
      <c r="CE376" s="5">
        <v>3</v>
      </c>
      <c r="CF376" s="21">
        <v>3</v>
      </c>
      <c r="CG376" s="21">
        <v>3</v>
      </c>
      <c r="CH376" s="21">
        <f t="shared" si="54"/>
        <v>0</v>
      </c>
      <c r="CI376" s="21" t="str">
        <f t="shared" si="55"/>
        <v>N</v>
      </c>
      <c r="CJ376" s="10">
        <v>3</v>
      </c>
      <c r="CK376" s="5">
        <v>3</v>
      </c>
      <c r="CL376" s="10">
        <v>3</v>
      </c>
      <c r="CM376" s="5">
        <v>3</v>
      </c>
      <c r="CN376" s="10">
        <v>3</v>
      </c>
      <c r="CO376" s="5">
        <v>3</v>
      </c>
      <c r="CP376" s="10">
        <v>3</v>
      </c>
      <c r="CQ376" s="5">
        <v>3</v>
      </c>
      <c r="CR376" s="21">
        <v>3</v>
      </c>
      <c r="CS376" s="21">
        <v>3</v>
      </c>
      <c r="CT376" s="21">
        <f t="shared" si="56"/>
        <v>0</v>
      </c>
      <c r="CU376" s="21" t="str">
        <f t="shared" si="57"/>
        <v>N</v>
      </c>
      <c r="CV376" s="10">
        <v>3</v>
      </c>
      <c r="CW376" s="5">
        <v>3</v>
      </c>
      <c r="CX376" s="10">
        <v>3</v>
      </c>
      <c r="CY376" s="5">
        <v>3</v>
      </c>
      <c r="CZ376" s="10">
        <v>3</v>
      </c>
      <c r="DA376" s="5">
        <v>3</v>
      </c>
      <c r="DB376" s="10">
        <v>3</v>
      </c>
      <c r="DC376" s="5">
        <v>3</v>
      </c>
      <c r="DD376" s="21">
        <v>3</v>
      </c>
      <c r="DE376" s="21">
        <v>3</v>
      </c>
      <c r="DF376" s="21">
        <f t="shared" si="58"/>
        <v>0</v>
      </c>
      <c r="DG376" s="21" t="str">
        <f t="shared" si="59"/>
        <v>N</v>
      </c>
      <c r="DH376">
        <v>917</v>
      </c>
      <c r="DI376" s="3">
        <v>44441.604861111111</v>
      </c>
    </row>
    <row r="377" spans="1:113" x14ac:dyDescent="0.35">
      <c r="A377" s="5" t="s">
        <v>1342</v>
      </c>
      <c r="B377" t="s">
        <v>219</v>
      </c>
      <c r="C377" t="s">
        <v>705</v>
      </c>
      <c r="D377" t="s">
        <v>63</v>
      </c>
      <c r="E377" s="6" t="s">
        <v>58</v>
      </c>
      <c r="F377" s="6" t="s">
        <v>73</v>
      </c>
      <c r="G377" s="6" t="s">
        <v>58</v>
      </c>
      <c r="H377" s="6" t="s">
        <v>116</v>
      </c>
      <c r="I377" s="6" t="s">
        <v>968</v>
      </c>
      <c r="J377" s="10">
        <v>8</v>
      </c>
      <c r="K377" s="5">
        <v>5</v>
      </c>
      <c r="L377" s="5">
        <v>5</v>
      </c>
      <c r="M377" s="5">
        <v>5</v>
      </c>
      <c r="N377" s="10">
        <v>3</v>
      </c>
      <c r="O377" s="5">
        <v>3</v>
      </c>
      <c r="P377" s="10">
        <v>3</v>
      </c>
      <c r="Q377" s="5">
        <v>3</v>
      </c>
      <c r="R377" s="10">
        <v>3</v>
      </c>
      <c r="S377" s="5">
        <v>3</v>
      </c>
      <c r="T377" s="10">
        <v>3</v>
      </c>
      <c r="U377" s="5">
        <v>3</v>
      </c>
      <c r="V377" s="10">
        <v>3</v>
      </c>
      <c r="W377" s="5">
        <v>3</v>
      </c>
      <c r="X377" s="10">
        <v>3</v>
      </c>
      <c r="Y377" s="5">
        <v>3</v>
      </c>
      <c r="Z377" s="10">
        <v>3</v>
      </c>
      <c r="AA377" s="5">
        <v>3</v>
      </c>
      <c r="AB377" s="10">
        <v>3</v>
      </c>
      <c r="AC377" s="5">
        <v>3</v>
      </c>
      <c r="AD377" s="10">
        <v>3</v>
      </c>
      <c r="AE377" s="5">
        <v>3</v>
      </c>
      <c r="AF377" s="10">
        <v>3</v>
      </c>
      <c r="AG377" s="5">
        <v>3</v>
      </c>
      <c r="AH377" s="10">
        <v>3</v>
      </c>
      <c r="AI377" s="5">
        <v>3</v>
      </c>
      <c r="AJ377" s="10">
        <v>3</v>
      </c>
      <c r="AK377" s="5">
        <v>3</v>
      </c>
      <c r="AL377" s="10">
        <v>3</v>
      </c>
      <c r="AM377" s="5">
        <v>3</v>
      </c>
      <c r="AN377" s="10">
        <v>3</v>
      </c>
      <c r="AO377" s="5">
        <v>3</v>
      </c>
      <c r="AP377" s="10">
        <v>3</v>
      </c>
      <c r="AQ377" s="5">
        <v>3</v>
      </c>
      <c r="AR377" s="10">
        <v>3</v>
      </c>
      <c r="AS377" s="5">
        <v>3</v>
      </c>
      <c r="AT377" s="21">
        <v>3</v>
      </c>
      <c r="AU377" s="21">
        <v>3</v>
      </c>
      <c r="AV377" s="21">
        <f t="shared" si="50"/>
        <v>0</v>
      </c>
      <c r="AW377" s="21" t="str">
        <f t="shared" si="51"/>
        <v>N</v>
      </c>
      <c r="AX377" s="10">
        <v>3</v>
      </c>
      <c r="AY377" s="5">
        <v>3</v>
      </c>
      <c r="AZ377" s="10">
        <v>3</v>
      </c>
      <c r="BA377" s="5">
        <v>3</v>
      </c>
      <c r="BB377" s="10">
        <v>3</v>
      </c>
      <c r="BC377" s="5">
        <v>3</v>
      </c>
      <c r="BD377" s="10">
        <v>3</v>
      </c>
      <c r="BE377" s="5">
        <v>3</v>
      </c>
      <c r="BF377" s="10">
        <v>3</v>
      </c>
      <c r="BG377" s="5">
        <v>3</v>
      </c>
      <c r="BH377" s="21">
        <v>3</v>
      </c>
      <c r="BI377" s="21">
        <v>3</v>
      </c>
      <c r="BJ377" s="21">
        <f t="shared" si="52"/>
        <v>0</v>
      </c>
      <c r="BK377" s="21" t="str">
        <f t="shared" si="53"/>
        <v>N</v>
      </c>
      <c r="BL377" s="10">
        <v>3</v>
      </c>
      <c r="BM377" s="5">
        <v>3</v>
      </c>
      <c r="BN377" s="10">
        <v>3</v>
      </c>
      <c r="BO377" s="5">
        <v>3</v>
      </c>
      <c r="BP377" s="10">
        <v>3</v>
      </c>
      <c r="BQ377" s="5">
        <v>3</v>
      </c>
      <c r="BR377" s="10">
        <v>3</v>
      </c>
      <c r="BS377" s="5">
        <v>3</v>
      </c>
      <c r="BT377" s="10">
        <v>3</v>
      </c>
      <c r="BU377" s="5">
        <v>3</v>
      </c>
      <c r="BV377" s="10">
        <v>3</v>
      </c>
      <c r="BW377" s="5">
        <v>3</v>
      </c>
      <c r="BX377" s="10">
        <v>3</v>
      </c>
      <c r="BY377" s="5">
        <v>3</v>
      </c>
      <c r="BZ377" s="10">
        <v>3</v>
      </c>
      <c r="CA377" s="5">
        <v>3</v>
      </c>
      <c r="CB377" s="10">
        <v>3</v>
      </c>
      <c r="CC377" s="5">
        <v>3</v>
      </c>
      <c r="CD377" s="10">
        <v>3</v>
      </c>
      <c r="CE377" s="5">
        <v>3</v>
      </c>
      <c r="CF377" s="21">
        <v>3</v>
      </c>
      <c r="CG377" s="21">
        <v>3</v>
      </c>
      <c r="CH377" s="21">
        <f t="shared" si="54"/>
        <v>0</v>
      </c>
      <c r="CI377" s="21" t="str">
        <f t="shared" si="55"/>
        <v>N</v>
      </c>
      <c r="CJ377" s="10">
        <v>3</v>
      </c>
      <c r="CK377" s="5">
        <v>3</v>
      </c>
      <c r="CL377" s="10">
        <v>3</v>
      </c>
      <c r="CM377" s="5">
        <v>3</v>
      </c>
      <c r="CN377" s="10">
        <v>3</v>
      </c>
      <c r="CO377" s="5">
        <v>3</v>
      </c>
      <c r="CP377" s="10">
        <v>3</v>
      </c>
      <c r="CQ377" s="5">
        <v>3</v>
      </c>
      <c r="CR377" s="21">
        <v>3</v>
      </c>
      <c r="CS377" s="21">
        <v>3</v>
      </c>
      <c r="CT377" s="21">
        <f t="shared" si="56"/>
        <v>0</v>
      </c>
      <c r="CU377" s="21" t="str">
        <f t="shared" si="57"/>
        <v>N</v>
      </c>
      <c r="CV377" s="10">
        <v>3</v>
      </c>
      <c r="CW377" s="5">
        <v>3</v>
      </c>
      <c r="CX377" s="10">
        <v>3</v>
      </c>
      <c r="CY377" s="5">
        <v>3</v>
      </c>
      <c r="CZ377" s="10">
        <v>3</v>
      </c>
      <c r="DA377" s="5">
        <v>3</v>
      </c>
      <c r="DB377" s="10">
        <v>3</v>
      </c>
      <c r="DC377" s="5">
        <v>3</v>
      </c>
      <c r="DD377" s="21">
        <v>3</v>
      </c>
      <c r="DE377" s="21">
        <v>2.75</v>
      </c>
      <c r="DF377" s="21">
        <f t="shared" si="58"/>
        <v>-0.25</v>
      </c>
      <c r="DG377" s="21" t="str">
        <f t="shared" si="59"/>
        <v>N</v>
      </c>
      <c r="DH377">
        <v>882</v>
      </c>
      <c r="DI377" s="3">
        <v>44441.460416666669</v>
      </c>
    </row>
    <row r="378" spans="1:113" x14ac:dyDescent="0.35">
      <c r="A378" s="5" t="s">
        <v>1343</v>
      </c>
      <c r="B378" t="s">
        <v>143</v>
      </c>
      <c r="C378" t="s">
        <v>705</v>
      </c>
      <c r="D378" t="s">
        <v>63</v>
      </c>
      <c r="E378" s="6" t="s">
        <v>58</v>
      </c>
      <c r="F378" s="6" t="s">
        <v>73</v>
      </c>
      <c r="G378" s="6" t="s">
        <v>58</v>
      </c>
      <c r="H378" s="6" t="s">
        <v>59</v>
      </c>
      <c r="I378" s="6" t="s">
        <v>968</v>
      </c>
      <c r="J378" s="10">
        <v>5</v>
      </c>
      <c r="K378" s="5">
        <v>5</v>
      </c>
      <c r="L378" s="5">
        <v>5</v>
      </c>
      <c r="M378" s="5">
        <v>2</v>
      </c>
      <c r="N378" s="10">
        <v>3</v>
      </c>
      <c r="O378" s="5">
        <v>5</v>
      </c>
      <c r="P378" s="10">
        <v>5</v>
      </c>
      <c r="Q378" s="5">
        <v>5</v>
      </c>
      <c r="R378" s="10">
        <v>5</v>
      </c>
      <c r="S378" s="5">
        <v>5</v>
      </c>
      <c r="T378" s="10">
        <v>3</v>
      </c>
      <c r="U378" s="5">
        <v>5</v>
      </c>
      <c r="V378" s="10">
        <v>3</v>
      </c>
      <c r="W378" s="5">
        <v>5</v>
      </c>
      <c r="X378" s="10">
        <v>5</v>
      </c>
      <c r="Y378" s="5">
        <v>5</v>
      </c>
      <c r="Z378" s="10">
        <v>5</v>
      </c>
      <c r="AA378" s="5">
        <v>5</v>
      </c>
      <c r="AB378" s="10">
        <v>5</v>
      </c>
      <c r="AC378" s="5">
        <v>1</v>
      </c>
      <c r="AD378" s="10">
        <v>5</v>
      </c>
      <c r="AE378" s="5">
        <v>2</v>
      </c>
      <c r="AF378" s="10">
        <v>3</v>
      </c>
      <c r="AG378" s="5">
        <v>2</v>
      </c>
      <c r="AH378" s="10">
        <v>2</v>
      </c>
      <c r="AI378" s="5">
        <v>4</v>
      </c>
      <c r="AJ378" s="10">
        <v>5</v>
      </c>
      <c r="AK378" s="5">
        <v>5</v>
      </c>
      <c r="AL378" s="10">
        <v>3</v>
      </c>
      <c r="AM378" s="5">
        <v>5</v>
      </c>
      <c r="AN378" s="10">
        <v>5</v>
      </c>
      <c r="AO378" s="5">
        <v>5</v>
      </c>
      <c r="AP378" s="10">
        <v>5</v>
      </c>
      <c r="AQ378" s="5">
        <v>5</v>
      </c>
      <c r="AR378" s="10">
        <v>5</v>
      </c>
      <c r="AS378" s="5">
        <v>5</v>
      </c>
      <c r="AT378" s="21">
        <v>4.1875</v>
      </c>
      <c r="AU378" s="21">
        <v>4.3125</v>
      </c>
      <c r="AV378" s="21">
        <f t="shared" si="50"/>
        <v>0.125</v>
      </c>
      <c r="AW378" s="21" t="str">
        <f t="shared" si="51"/>
        <v>Y</v>
      </c>
      <c r="AX378" s="10">
        <v>3</v>
      </c>
      <c r="AY378" s="5">
        <v>4</v>
      </c>
      <c r="AZ378" s="10">
        <v>3</v>
      </c>
      <c r="BA378" s="5">
        <v>2</v>
      </c>
      <c r="BB378" s="10">
        <v>3</v>
      </c>
      <c r="BC378" s="5">
        <v>3</v>
      </c>
      <c r="BD378" s="10">
        <v>3</v>
      </c>
      <c r="BE378" s="5">
        <v>2</v>
      </c>
      <c r="BF378" s="10">
        <v>1</v>
      </c>
      <c r="BG378" s="5">
        <v>4</v>
      </c>
      <c r="BH378" s="21">
        <v>2.6</v>
      </c>
      <c r="BI378" s="21">
        <v>3</v>
      </c>
      <c r="BJ378" s="21">
        <f t="shared" si="52"/>
        <v>0.39999999999999991</v>
      </c>
      <c r="BK378" s="21" t="str">
        <f t="shared" si="53"/>
        <v>Y</v>
      </c>
      <c r="BL378" s="10">
        <v>3</v>
      </c>
      <c r="BM378" s="5">
        <v>4</v>
      </c>
      <c r="BN378" s="10">
        <v>5</v>
      </c>
      <c r="BO378" s="5">
        <v>4</v>
      </c>
      <c r="BP378" s="10">
        <v>5</v>
      </c>
      <c r="BQ378" s="5">
        <v>4</v>
      </c>
      <c r="BR378" s="10">
        <v>5</v>
      </c>
      <c r="BS378" s="5">
        <v>2</v>
      </c>
      <c r="BT378" s="10">
        <v>1</v>
      </c>
      <c r="BU378" s="5">
        <v>5</v>
      </c>
      <c r="BV378" s="10">
        <v>5</v>
      </c>
      <c r="BW378" s="5">
        <v>5</v>
      </c>
      <c r="BX378" s="10">
        <v>5</v>
      </c>
      <c r="BY378" s="5">
        <v>5</v>
      </c>
      <c r="BZ378" s="10">
        <v>5</v>
      </c>
      <c r="CA378" s="5">
        <v>5</v>
      </c>
      <c r="CB378" s="10">
        <v>5</v>
      </c>
      <c r="CC378" s="5">
        <v>5</v>
      </c>
      <c r="CD378" s="10">
        <v>5</v>
      </c>
      <c r="CE378" s="5">
        <v>5</v>
      </c>
      <c r="CF378" s="21">
        <v>4.4000000000000004</v>
      </c>
      <c r="CG378" s="21">
        <v>4.4000000000000004</v>
      </c>
      <c r="CH378" s="21">
        <f t="shared" si="54"/>
        <v>0</v>
      </c>
      <c r="CI378" s="21" t="str">
        <f t="shared" si="55"/>
        <v>N</v>
      </c>
      <c r="CJ378" s="10">
        <v>3</v>
      </c>
      <c r="CK378" s="5">
        <v>5</v>
      </c>
      <c r="CL378" s="10">
        <v>3</v>
      </c>
      <c r="CM378" s="5">
        <v>5</v>
      </c>
      <c r="CN378" s="10">
        <v>3</v>
      </c>
      <c r="CO378" s="5">
        <v>5</v>
      </c>
      <c r="CP378" s="10">
        <v>3</v>
      </c>
      <c r="CQ378" s="5">
        <v>5</v>
      </c>
      <c r="CR378" s="21">
        <v>3</v>
      </c>
      <c r="CS378" s="21">
        <v>5</v>
      </c>
      <c r="CT378" s="21">
        <f t="shared" si="56"/>
        <v>2</v>
      </c>
      <c r="CU378" s="21" t="str">
        <f t="shared" si="57"/>
        <v>Y</v>
      </c>
      <c r="CV378" s="10">
        <v>3</v>
      </c>
      <c r="CW378" s="5">
        <v>5</v>
      </c>
      <c r="CX378" s="10">
        <v>3</v>
      </c>
      <c r="CY378" s="5">
        <v>5</v>
      </c>
      <c r="CZ378" s="10">
        <v>3</v>
      </c>
      <c r="DA378" s="5">
        <v>2</v>
      </c>
      <c r="DB378" s="10">
        <v>2</v>
      </c>
      <c r="DC378" s="5">
        <v>2</v>
      </c>
      <c r="DD378" s="21">
        <v>2.75</v>
      </c>
      <c r="DE378" s="21">
        <v>3.25</v>
      </c>
      <c r="DF378" s="21">
        <f t="shared" si="58"/>
        <v>0.5</v>
      </c>
      <c r="DG378" s="21" t="str">
        <f t="shared" si="59"/>
        <v>Y</v>
      </c>
      <c r="DH378">
        <v>425</v>
      </c>
      <c r="DI378" s="3">
        <v>44436.646527777775</v>
      </c>
    </row>
    <row r="379" spans="1:113" x14ac:dyDescent="0.35">
      <c r="A379" s="5" t="s">
        <v>1344</v>
      </c>
      <c r="B379" t="s">
        <v>143</v>
      </c>
      <c r="C379" t="s">
        <v>702</v>
      </c>
      <c r="D379" t="s">
        <v>56</v>
      </c>
      <c r="E379" s="6" t="s">
        <v>52</v>
      </c>
      <c r="F379" s="6" t="s">
        <v>57</v>
      </c>
      <c r="G379" s="6" t="s">
        <v>58</v>
      </c>
      <c r="H379" s="6" t="s">
        <v>59</v>
      </c>
      <c r="I379" s="6" t="s">
        <v>968</v>
      </c>
      <c r="J379" s="10">
        <v>3</v>
      </c>
      <c r="K379" s="5">
        <v>5</v>
      </c>
      <c r="L379" s="5">
        <v>5</v>
      </c>
      <c r="M379" s="5">
        <v>5</v>
      </c>
      <c r="N379" s="10">
        <v>5</v>
      </c>
      <c r="O379" s="5">
        <v>5</v>
      </c>
      <c r="P379" s="10">
        <v>5</v>
      </c>
      <c r="Q379" s="5">
        <v>5</v>
      </c>
      <c r="R379" s="10">
        <v>5</v>
      </c>
      <c r="S379" s="5">
        <v>5</v>
      </c>
      <c r="T379" s="10">
        <v>3</v>
      </c>
      <c r="U379" s="5">
        <v>5</v>
      </c>
      <c r="V379" s="10">
        <v>3</v>
      </c>
      <c r="W379" s="5">
        <v>4</v>
      </c>
      <c r="X379" s="10">
        <v>3</v>
      </c>
      <c r="Y379" s="5">
        <v>5</v>
      </c>
      <c r="Z379" s="10">
        <v>3</v>
      </c>
      <c r="AA379" s="5">
        <v>5</v>
      </c>
      <c r="AB379" s="10">
        <v>5</v>
      </c>
      <c r="AC379" s="5">
        <v>5</v>
      </c>
      <c r="AD379" s="10">
        <v>5</v>
      </c>
      <c r="AE379" s="5">
        <v>5</v>
      </c>
      <c r="AF379" s="10">
        <v>3</v>
      </c>
      <c r="AG379" s="5">
        <v>3</v>
      </c>
      <c r="AH379" s="10">
        <v>3</v>
      </c>
      <c r="AI379" s="5">
        <v>4</v>
      </c>
      <c r="AJ379" s="10">
        <v>5</v>
      </c>
      <c r="AK379" s="5">
        <v>5</v>
      </c>
      <c r="AL379" s="10">
        <v>5</v>
      </c>
      <c r="AM379" s="5">
        <v>5</v>
      </c>
      <c r="AN379" s="10">
        <v>5</v>
      </c>
      <c r="AO379" s="5">
        <v>5</v>
      </c>
      <c r="AP379" s="10">
        <v>5</v>
      </c>
      <c r="AQ379" s="5">
        <v>5</v>
      </c>
      <c r="AR379" s="10">
        <v>5</v>
      </c>
      <c r="AS379" s="5">
        <v>5</v>
      </c>
      <c r="AT379" s="21">
        <v>4.25</v>
      </c>
      <c r="AU379" s="21">
        <v>4.75</v>
      </c>
      <c r="AV379" s="21">
        <f t="shared" si="50"/>
        <v>0.5</v>
      </c>
      <c r="AW379" s="21" t="str">
        <f t="shared" si="51"/>
        <v>Y</v>
      </c>
      <c r="AX379" s="10">
        <v>5</v>
      </c>
      <c r="AY379" s="5">
        <v>4</v>
      </c>
      <c r="AZ379" s="10">
        <v>4</v>
      </c>
      <c r="BA379" s="5">
        <v>4</v>
      </c>
      <c r="BB379" s="10">
        <v>2</v>
      </c>
      <c r="BC379" s="5">
        <v>3</v>
      </c>
      <c r="BD379" s="10">
        <v>3</v>
      </c>
      <c r="BE379" s="5">
        <v>3</v>
      </c>
      <c r="BF379" s="10">
        <v>1</v>
      </c>
      <c r="BG379" s="5">
        <v>1</v>
      </c>
      <c r="BH379" s="21">
        <v>3</v>
      </c>
      <c r="BI379" s="21">
        <v>3</v>
      </c>
      <c r="BJ379" s="21">
        <f t="shared" si="52"/>
        <v>0</v>
      </c>
      <c r="BK379" s="21" t="str">
        <f t="shared" si="53"/>
        <v>N</v>
      </c>
      <c r="BL379" s="10">
        <v>4</v>
      </c>
      <c r="BM379" s="5">
        <v>4</v>
      </c>
      <c r="BN379" s="10">
        <v>3</v>
      </c>
      <c r="BO379" s="5">
        <v>1</v>
      </c>
      <c r="BP379" s="10">
        <v>5</v>
      </c>
      <c r="BQ379" s="5">
        <v>5</v>
      </c>
      <c r="BR379" s="10">
        <v>5</v>
      </c>
      <c r="BS379" s="5">
        <v>5</v>
      </c>
      <c r="BT379" s="10">
        <v>4</v>
      </c>
      <c r="BU379" s="5">
        <v>4</v>
      </c>
      <c r="BV379" s="10">
        <v>5</v>
      </c>
      <c r="BW379" s="5">
        <v>5</v>
      </c>
      <c r="BX379" s="10">
        <v>5</v>
      </c>
      <c r="BY379" s="5">
        <v>5</v>
      </c>
      <c r="BZ379" s="10">
        <v>5</v>
      </c>
      <c r="CA379" s="5">
        <v>5</v>
      </c>
      <c r="CB379" s="10">
        <v>5</v>
      </c>
      <c r="CC379" s="5">
        <v>5</v>
      </c>
      <c r="CD379" s="10">
        <v>5</v>
      </c>
      <c r="CE379" s="5">
        <v>5</v>
      </c>
      <c r="CF379" s="21">
        <v>4.5999999999999996</v>
      </c>
      <c r="CG379" s="21">
        <v>4.4000000000000004</v>
      </c>
      <c r="CH379" s="21">
        <f t="shared" si="54"/>
        <v>-0.19999999999999929</v>
      </c>
      <c r="CI379" s="21" t="str">
        <f t="shared" si="55"/>
        <v>N</v>
      </c>
      <c r="CJ379" s="10">
        <v>3</v>
      </c>
      <c r="CK379" s="5">
        <v>5</v>
      </c>
      <c r="CL379" s="10">
        <v>5</v>
      </c>
      <c r="CM379" s="5">
        <v>5</v>
      </c>
      <c r="CN379" s="10">
        <v>4</v>
      </c>
      <c r="CO379" s="5">
        <v>4</v>
      </c>
      <c r="CP379" s="10">
        <v>4</v>
      </c>
      <c r="CQ379" s="5">
        <v>4</v>
      </c>
      <c r="CR379" s="21">
        <v>4</v>
      </c>
      <c r="CS379" s="21">
        <v>4.5</v>
      </c>
      <c r="CT379" s="21">
        <f t="shared" si="56"/>
        <v>0.5</v>
      </c>
      <c r="CU379" s="21" t="str">
        <f t="shared" si="57"/>
        <v>Y</v>
      </c>
      <c r="CV379" s="10">
        <v>5</v>
      </c>
      <c r="CW379" s="5">
        <v>5</v>
      </c>
      <c r="CX379" s="10">
        <v>3</v>
      </c>
      <c r="CY379" s="5">
        <v>4</v>
      </c>
      <c r="CZ379" s="10">
        <v>1</v>
      </c>
      <c r="DA379" s="5">
        <v>1</v>
      </c>
      <c r="DB379" s="10">
        <v>1</v>
      </c>
      <c r="DC379" s="5">
        <v>1</v>
      </c>
      <c r="DD379" s="21">
        <v>2.5</v>
      </c>
      <c r="DE379" s="21">
        <v>3</v>
      </c>
      <c r="DF379" s="21">
        <f t="shared" si="58"/>
        <v>0.5</v>
      </c>
      <c r="DG379" s="21" t="str">
        <f t="shared" si="59"/>
        <v>Y</v>
      </c>
      <c r="DH379">
        <v>332</v>
      </c>
      <c r="DI379" s="3">
        <v>44436.07916666667</v>
      </c>
    </row>
    <row r="380" spans="1:113" x14ac:dyDescent="0.35">
      <c r="A380" s="5" t="s">
        <v>1345</v>
      </c>
      <c r="B380" t="s">
        <v>143</v>
      </c>
      <c r="C380" t="s">
        <v>702</v>
      </c>
      <c r="D380" t="s">
        <v>56</v>
      </c>
      <c r="E380" s="6" t="s">
        <v>52</v>
      </c>
      <c r="F380" s="6" t="s">
        <v>57</v>
      </c>
      <c r="G380" s="6" t="s">
        <v>58</v>
      </c>
      <c r="H380" s="6" t="s">
        <v>59</v>
      </c>
      <c r="I380" s="6" t="s">
        <v>968</v>
      </c>
      <c r="J380" s="10">
        <v>6</v>
      </c>
      <c r="K380" s="5">
        <v>5</v>
      </c>
      <c r="L380" s="5">
        <v>5</v>
      </c>
      <c r="M380" s="5">
        <v>5</v>
      </c>
      <c r="N380" s="10">
        <v>5</v>
      </c>
      <c r="O380" s="5">
        <v>5</v>
      </c>
      <c r="P380" s="10">
        <v>5</v>
      </c>
      <c r="Q380" s="5">
        <v>5</v>
      </c>
      <c r="R380" s="10">
        <v>5</v>
      </c>
      <c r="S380" s="5">
        <v>5</v>
      </c>
      <c r="T380" s="10">
        <v>3</v>
      </c>
      <c r="U380" s="5">
        <v>5</v>
      </c>
      <c r="V380" s="10">
        <v>3</v>
      </c>
      <c r="W380" s="5">
        <v>5</v>
      </c>
      <c r="X380" s="10">
        <v>3</v>
      </c>
      <c r="Y380" s="5">
        <v>4</v>
      </c>
      <c r="Z380" s="10">
        <v>3</v>
      </c>
      <c r="AA380" s="5">
        <v>5</v>
      </c>
      <c r="AB380" s="10">
        <v>5</v>
      </c>
      <c r="AC380" s="5">
        <v>5</v>
      </c>
      <c r="AD380" s="10">
        <v>5</v>
      </c>
      <c r="AE380" s="5">
        <v>5</v>
      </c>
      <c r="AF380" s="10">
        <v>3</v>
      </c>
      <c r="AG380" s="5">
        <v>1</v>
      </c>
      <c r="AH380" s="10">
        <v>3</v>
      </c>
      <c r="AI380" s="5">
        <v>5</v>
      </c>
      <c r="AJ380" s="10">
        <v>5</v>
      </c>
      <c r="AK380" s="5">
        <v>5</v>
      </c>
      <c r="AL380" s="10">
        <v>5</v>
      </c>
      <c r="AM380" s="5">
        <v>5</v>
      </c>
      <c r="AN380" s="10">
        <v>5</v>
      </c>
      <c r="AO380" s="5">
        <v>5</v>
      </c>
      <c r="AP380" s="10">
        <v>5</v>
      </c>
      <c r="AQ380" s="5">
        <v>5</v>
      </c>
      <c r="AR380" s="10">
        <v>5</v>
      </c>
      <c r="AS380" s="5">
        <v>5</v>
      </c>
      <c r="AT380" s="21">
        <v>4.25</v>
      </c>
      <c r="AU380" s="21">
        <v>4.6875</v>
      </c>
      <c r="AV380" s="21">
        <f t="shared" si="50"/>
        <v>0.4375</v>
      </c>
      <c r="AW380" s="21" t="str">
        <f t="shared" si="51"/>
        <v>Y</v>
      </c>
      <c r="AX380" s="10">
        <v>5</v>
      </c>
      <c r="AY380" s="5">
        <v>5</v>
      </c>
      <c r="AZ380" s="10">
        <v>4</v>
      </c>
      <c r="BA380" s="5">
        <v>5</v>
      </c>
      <c r="BB380" s="10">
        <v>2</v>
      </c>
      <c r="BC380" s="5">
        <v>3</v>
      </c>
      <c r="BD380" s="10">
        <v>3</v>
      </c>
      <c r="BE380" s="5">
        <v>3</v>
      </c>
      <c r="BF380" s="10">
        <v>1</v>
      </c>
      <c r="BG380" s="5">
        <v>1</v>
      </c>
      <c r="BH380" s="21">
        <v>3</v>
      </c>
      <c r="BI380" s="21">
        <v>3.4</v>
      </c>
      <c r="BJ380" s="21">
        <f t="shared" si="52"/>
        <v>0.39999999999999991</v>
      </c>
      <c r="BK380" s="21" t="str">
        <f t="shared" si="53"/>
        <v>Y</v>
      </c>
      <c r="BL380" s="10">
        <v>4</v>
      </c>
      <c r="BM380" s="5">
        <v>4</v>
      </c>
      <c r="BN380" s="10">
        <v>3</v>
      </c>
      <c r="BO380" s="5">
        <v>4</v>
      </c>
      <c r="BP380" s="10">
        <v>5</v>
      </c>
      <c r="BQ380" s="5">
        <v>3</v>
      </c>
      <c r="BR380" s="10">
        <v>5</v>
      </c>
      <c r="BS380" s="5">
        <v>5</v>
      </c>
      <c r="BT380" s="10">
        <v>4</v>
      </c>
      <c r="BU380" s="5">
        <v>4</v>
      </c>
      <c r="BV380" s="10">
        <v>5</v>
      </c>
      <c r="BW380" s="5">
        <v>5</v>
      </c>
      <c r="BX380" s="10">
        <v>5</v>
      </c>
      <c r="BY380" s="5">
        <v>5</v>
      </c>
      <c r="BZ380" s="10">
        <v>5</v>
      </c>
      <c r="CA380" s="5">
        <v>5</v>
      </c>
      <c r="CB380" s="10">
        <v>5</v>
      </c>
      <c r="CC380" s="5">
        <v>4</v>
      </c>
      <c r="CD380" s="10">
        <v>5</v>
      </c>
      <c r="CE380" s="5">
        <v>5</v>
      </c>
      <c r="CF380" s="21">
        <v>4.5999999999999996</v>
      </c>
      <c r="CG380" s="21">
        <v>4.4000000000000004</v>
      </c>
      <c r="CH380" s="21">
        <f t="shared" si="54"/>
        <v>-0.19999999999999929</v>
      </c>
      <c r="CI380" s="21" t="str">
        <f t="shared" si="55"/>
        <v>N</v>
      </c>
      <c r="CJ380" s="10">
        <v>3</v>
      </c>
      <c r="CK380" s="5">
        <v>5</v>
      </c>
      <c r="CL380" s="10">
        <v>5</v>
      </c>
      <c r="CM380" s="5">
        <v>3</v>
      </c>
      <c r="CN380" s="10">
        <v>4</v>
      </c>
      <c r="CO380" s="5">
        <v>5</v>
      </c>
      <c r="CP380" s="10">
        <v>4</v>
      </c>
      <c r="CQ380" s="5">
        <v>5</v>
      </c>
      <c r="CR380" s="21">
        <v>4</v>
      </c>
      <c r="CS380" s="21">
        <v>4.5</v>
      </c>
      <c r="CT380" s="21">
        <f t="shared" si="56"/>
        <v>0.5</v>
      </c>
      <c r="CU380" s="21" t="str">
        <f t="shared" si="57"/>
        <v>Y</v>
      </c>
      <c r="CV380" s="10">
        <v>5</v>
      </c>
      <c r="CW380" s="5">
        <v>5</v>
      </c>
      <c r="CX380" s="10">
        <v>3</v>
      </c>
      <c r="CY380" s="5">
        <v>5</v>
      </c>
      <c r="CZ380" s="10">
        <v>1</v>
      </c>
      <c r="DA380" s="5">
        <v>1</v>
      </c>
      <c r="DB380" s="10">
        <v>1</v>
      </c>
      <c r="DC380" s="5">
        <v>2</v>
      </c>
      <c r="DD380" s="21">
        <v>2.5</v>
      </c>
      <c r="DE380" s="21">
        <v>3</v>
      </c>
      <c r="DF380" s="21">
        <f t="shared" si="58"/>
        <v>0.5</v>
      </c>
      <c r="DG380" s="21" t="str">
        <f t="shared" si="59"/>
        <v>Y</v>
      </c>
      <c r="DH380">
        <v>187</v>
      </c>
      <c r="DI380" s="3">
        <v>44414.683333333334</v>
      </c>
    </row>
    <row r="381" spans="1:113" x14ac:dyDescent="0.35">
      <c r="A381" s="5" t="s">
        <v>1346</v>
      </c>
      <c r="B381" t="s">
        <v>143</v>
      </c>
      <c r="C381" t="s">
        <v>705</v>
      </c>
      <c r="D381" t="s">
        <v>63</v>
      </c>
      <c r="E381" s="6" t="s">
        <v>52</v>
      </c>
      <c r="F381" s="6" t="s">
        <v>77</v>
      </c>
      <c r="G381" s="6" t="s">
        <v>58</v>
      </c>
      <c r="H381" s="6" t="s">
        <v>85</v>
      </c>
      <c r="I381" s="6" t="s">
        <v>968</v>
      </c>
      <c r="J381" s="10">
        <v>5</v>
      </c>
      <c r="K381" s="5">
        <v>5</v>
      </c>
      <c r="L381" s="5">
        <v>5</v>
      </c>
      <c r="M381" s="5">
        <v>5</v>
      </c>
      <c r="N381" s="10">
        <v>3</v>
      </c>
      <c r="O381" s="5">
        <v>5</v>
      </c>
      <c r="P381" s="10">
        <v>4</v>
      </c>
      <c r="Q381" s="5">
        <v>5</v>
      </c>
      <c r="R381" s="10">
        <v>4</v>
      </c>
      <c r="S381" s="5">
        <v>5</v>
      </c>
      <c r="T381" s="10">
        <v>3</v>
      </c>
      <c r="U381" s="5">
        <v>5</v>
      </c>
      <c r="V381" s="10">
        <v>2</v>
      </c>
      <c r="W381" s="5">
        <v>5</v>
      </c>
      <c r="X381" s="10">
        <v>3</v>
      </c>
      <c r="Y381" s="5">
        <v>5</v>
      </c>
      <c r="Z381" s="10">
        <v>3</v>
      </c>
      <c r="AA381" s="5">
        <v>4</v>
      </c>
      <c r="AB381" s="10">
        <v>2</v>
      </c>
      <c r="AC381" s="5">
        <v>1</v>
      </c>
      <c r="AD381" s="10">
        <v>4</v>
      </c>
      <c r="AE381" s="5">
        <v>5</v>
      </c>
      <c r="AF381" s="10">
        <v>4</v>
      </c>
      <c r="AG381" s="5">
        <v>1</v>
      </c>
      <c r="AH381" s="10">
        <v>3</v>
      </c>
      <c r="AI381" s="5">
        <v>5</v>
      </c>
      <c r="AJ381" s="10">
        <v>4</v>
      </c>
      <c r="AK381" s="5">
        <v>5</v>
      </c>
      <c r="AL381" s="10">
        <v>4</v>
      </c>
      <c r="AM381" s="5">
        <v>5</v>
      </c>
      <c r="AN381" s="10">
        <v>4</v>
      </c>
      <c r="AO381" s="5">
        <v>5</v>
      </c>
      <c r="AP381" s="10">
        <v>4</v>
      </c>
      <c r="AQ381" s="5">
        <v>5</v>
      </c>
      <c r="AR381" s="10">
        <v>4</v>
      </c>
      <c r="AS381" s="5">
        <v>5</v>
      </c>
      <c r="AT381" s="21">
        <v>3.4375</v>
      </c>
      <c r="AU381" s="21">
        <v>4.4375</v>
      </c>
      <c r="AV381" s="21">
        <f t="shared" si="50"/>
        <v>1</v>
      </c>
      <c r="AW381" s="21" t="str">
        <f t="shared" si="51"/>
        <v>Y</v>
      </c>
      <c r="AX381" s="10">
        <v>2</v>
      </c>
      <c r="AY381" s="5">
        <v>5</v>
      </c>
      <c r="AZ381" s="10">
        <v>3</v>
      </c>
      <c r="BA381" s="5">
        <v>4</v>
      </c>
      <c r="BB381" s="10">
        <v>3</v>
      </c>
      <c r="BC381" s="5">
        <v>2</v>
      </c>
      <c r="BD381" s="10">
        <v>1</v>
      </c>
      <c r="BE381" s="5">
        <v>1</v>
      </c>
      <c r="BF381" s="10">
        <v>3</v>
      </c>
      <c r="BG381" s="5">
        <v>1</v>
      </c>
      <c r="BH381" s="21">
        <v>2.4</v>
      </c>
      <c r="BI381" s="21">
        <v>2.6</v>
      </c>
      <c r="BJ381" s="21">
        <f t="shared" si="52"/>
        <v>0.20000000000000018</v>
      </c>
      <c r="BK381" s="21" t="str">
        <f t="shared" si="53"/>
        <v>Y</v>
      </c>
      <c r="BL381" s="10">
        <v>5</v>
      </c>
      <c r="BM381" s="5">
        <v>5</v>
      </c>
      <c r="BN381" s="10">
        <v>4</v>
      </c>
      <c r="BO381" s="5">
        <v>5</v>
      </c>
      <c r="BP381" s="10">
        <v>4</v>
      </c>
      <c r="BQ381" s="5">
        <v>4</v>
      </c>
      <c r="BR381" s="10">
        <v>5</v>
      </c>
      <c r="BS381" s="5">
        <v>5</v>
      </c>
      <c r="BT381" s="10">
        <v>4</v>
      </c>
      <c r="BU381" s="5">
        <v>5</v>
      </c>
      <c r="BV381" s="10">
        <v>5</v>
      </c>
      <c r="BW381" s="5">
        <v>5</v>
      </c>
      <c r="BX381" s="10">
        <v>5</v>
      </c>
      <c r="BY381" s="5">
        <v>5</v>
      </c>
      <c r="BZ381" s="10">
        <v>5</v>
      </c>
      <c r="CA381" s="5">
        <v>5</v>
      </c>
      <c r="CB381" s="10">
        <v>5</v>
      </c>
      <c r="CC381" s="5">
        <v>5</v>
      </c>
      <c r="CD381" s="10">
        <v>4</v>
      </c>
      <c r="CE381" s="5">
        <v>4</v>
      </c>
      <c r="CF381" s="21">
        <v>4.5999999999999996</v>
      </c>
      <c r="CG381" s="21">
        <v>4.8</v>
      </c>
      <c r="CH381" s="21">
        <f t="shared" si="54"/>
        <v>0.20000000000000018</v>
      </c>
      <c r="CI381" s="21" t="str">
        <f t="shared" si="55"/>
        <v>Y</v>
      </c>
      <c r="CJ381" s="10">
        <v>3</v>
      </c>
      <c r="CK381" s="5">
        <v>5</v>
      </c>
      <c r="CL381" s="10">
        <v>2</v>
      </c>
      <c r="CM381" s="5">
        <v>4</v>
      </c>
      <c r="CN381" s="10">
        <v>3</v>
      </c>
      <c r="CO381" s="5">
        <v>5</v>
      </c>
      <c r="CP381" s="10">
        <v>4</v>
      </c>
      <c r="CQ381" s="5">
        <v>5</v>
      </c>
      <c r="CR381" s="21">
        <v>3</v>
      </c>
      <c r="CS381" s="21">
        <v>4.75</v>
      </c>
      <c r="CT381" s="21">
        <f t="shared" si="56"/>
        <v>1.75</v>
      </c>
      <c r="CU381" s="21" t="str">
        <f t="shared" si="57"/>
        <v>Y</v>
      </c>
      <c r="CV381" s="10">
        <v>4</v>
      </c>
      <c r="CW381" s="5">
        <v>5</v>
      </c>
      <c r="CX381" s="10">
        <v>5</v>
      </c>
      <c r="CY381" s="5">
        <v>1</v>
      </c>
      <c r="CZ381" s="10">
        <v>3</v>
      </c>
      <c r="DA381" s="5">
        <v>1</v>
      </c>
      <c r="DB381" s="10">
        <v>3</v>
      </c>
      <c r="DC381" s="5">
        <v>1</v>
      </c>
      <c r="DD381" s="21">
        <v>3.75</v>
      </c>
      <c r="DE381" s="21">
        <v>3</v>
      </c>
      <c r="DF381" s="21">
        <f t="shared" si="58"/>
        <v>-0.75</v>
      </c>
      <c r="DG381" s="21" t="str">
        <f t="shared" si="59"/>
        <v>N</v>
      </c>
      <c r="DH381">
        <v>945</v>
      </c>
      <c r="DI381" s="3">
        <v>44448.143750000003</v>
      </c>
    </row>
    <row r="382" spans="1:113" x14ac:dyDescent="0.35">
      <c r="A382" s="5" t="s">
        <v>1347</v>
      </c>
      <c r="B382" t="s">
        <v>462</v>
      </c>
      <c r="C382" t="s">
        <v>702</v>
      </c>
      <c r="D382" t="s">
        <v>56</v>
      </c>
      <c r="E382" s="6" t="s">
        <v>58</v>
      </c>
      <c r="F382" s="6" t="s">
        <v>73</v>
      </c>
      <c r="G382" s="6" t="s">
        <v>58</v>
      </c>
      <c r="H382" s="6" t="s">
        <v>74</v>
      </c>
      <c r="I382" s="6" t="s">
        <v>968</v>
      </c>
      <c r="J382" s="10">
        <v>5</v>
      </c>
      <c r="K382" s="5">
        <v>4</v>
      </c>
      <c r="L382" s="5">
        <v>5</v>
      </c>
      <c r="M382" s="5">
        <v>3</v>
      </c>
      <c r="N382" s="10">
        <v>5</v>
      </c>
      <c r="O382" s="5">
        <v>3</v>
      </c>
      <c r="P382" s="10">
        <v>1</v>
      </c>
      <c r="Q382" s="5">
        <v>4</v>
      </c>
      <c r="R382" s="10">
        <v>2</v>
      </c>
      <c r="S382" s="5">
        <v>2</v>
      </c>
      <c r="T382" s="10">
        <v>1</v>
      </c>
      <c r="U382" s="5">
        <v>4</v>
      </c>
      <c r="V382" s="10">
        <v>2</v>
      </c>
      <c r="W382" s="5">
        <v>3</v>
      </c>
      <c r="X382" s="10">
        <v>2</v>
      </c>
      <c r="Y382" s="5">
        <v>2</v>
      </c>
      <c r="Z382" s="10">
        <v>2</v>
      </c>
      <c r="AA382" s="5">
        <v>2</v>
      </c>
      <c r="AB382" s="10">
        <v>3</v>
      </c>
      <c r="AC382" s="5">
        <v>5</v>
      </c>
      <c r="AD382" s="10">
        <v>1</v>
      </c>
      <c r="AE382" s="5">
        <v>2</v>
      </c>
      <c r="AF382" s="10">
        <v>2</v>
      </c>
      <c r="AG382" s="5">
        <v>2</v>
      </c>
      <c r="AH382" s="10">
        <v>1</v>
      </c>
      <c r="AI382" s="5">
        <v>2</v>
      </c>
      <c r="AJ382" s="10">
        <v>1</v>
      </c>
      <c r="AK382" s="5">
        <v>2</v>
      </c>
      <c r="AL382" s="10">
        <v>1</v>
      </c>
      <c r="AM382" s="5">
        <v>2</v>
      </c>
      <c r="AN382" s="10">
        <v>1</v>
      </c>
      <c r="AO382" s="5">
        <v>2</v>
      </c>
      <c r="AP382" s="10">
        <v>1</v>
      </c>
      <c r="AQ382" s="5">
        <v>2</v>
      </c>
      <c r="AR382" s="10">
        <v>1</v>
      </c>
      <c r="AS382" s="5">
        <v>1</v>
      </c>
      <c r="AT382" s="21">
        <v>1.6875</v>
      </c>
      <c r="AU382" s="21">
        <v>2.5</v>
      </c>
      <c r="AV382" s="21">
        <f t="shared" si="50"/>
        <v>0.8125</v>
      </c>
      <c r="AW382" s="21" t="str">
        <f t="shared" si="51"/>
        <v>Y</v>
      </c>
      <c r="AX382" s="10">
        <v>2</v>
      </c>
      <c r="AY382" s="5">
        <v>4</v>
      </c>
      <c r="AZ382" s="10">
        <v>4</v>
      </c>
      <c r="BA382" s="5">
        <v>2</v>
      </c>
      <c r="BB382" s="10">
        <v>2</v>
      </c>
      <c r="BC382" s="5">
        <v>2</v>
      </c>
      <c r="BD382" s="10">
        <v>4</v>
      </c>
      <c r="BE382" s="5">
        <v>2</v>
      </c>
      <c r="BF382" s="10">
        <v>1</v>
      </c>
      <c r="BG382" s="5">
        <v>2</v>
      </c>
      <c r="BH382" s="21">
        <v>2.6</v>
      </c>
      <c r="BI382" s="21">
        <v>2.4</v>
      </c>
      <c r="BJ382" s="21">
        <f t="shared" si="52"/>
        <v>-0.20000000000000018</v>
      </c>
      <c r="BK382" s="21" t="str">
        <f t="shared" si="53"/>
        <v>N</v>
      </c>
      <c r="BL382" s="10">
        <v>2</v>
      </c>
      <c r="BM382" s="5">
        <v>3</v>
      </c>
      <c r="BN382" s="10">
        <v>5</v>
      </c>
      <c r="BO382" s="5">
        <v>3</v>
      </c>
      <c r="BP382" s="10">
        <v>2</v>
      </c>
      <c r="BQ382" s="5">
        <v>4</v>
      </c>
      <c r="BR382" s="10">
        <v>4</v>
      </c>
      <c r="BS382" s="5">
        <v>5</v>
      </c>
      <c r="BT382" s="10">
        <v>2</v>
      </c>
      <c r="BU382" s="5">
        <v>3</v>
      </c>
      <c r="BV382" s="10">
        <v>3</v>
      </c>
      <c r="BW382" s="5">
        <v>4</v>
      </c>
      <c r="BX382" s="10">
        <v>3</v>
      </c>
      <c r="BY382" s="5">
        <v>4</v>
      </c>
      <c r="BZ382" s="10">
        <v>2</v>
      </c>
      <c r="CA382" s="5">
        <v>3</v>
      </c>
      <c r="CB382" s="10">
        <v>2</v>
      </c>
      <c r="CC382" s="5">
        <v>3</v>
      </c>
      <c r="CD382" s="10">
        <v>2</v>
      </c>
      <c r="CE382" s="5">
        <v>3</v>
      </c>
      <c r="CF382" s="21">
        <v>2.7</v>
      </c>
      <c r="CG382" s="21">
        <v>3.4</v>
      </c>
      <c r="CH382" s="21">
        <f t="shared" si="54"/>
        <v>0.69999999999999973</v>
      </c>
      <c r="CI382" s="21" t="str">
        <f t="shared" si="55"/>
        <v>Y</v>
      </c>
      <c r="CJ382" s="10">
        <v>4</v>
      </c>
      <c r="CK382" s="5">
        <v>4</v>
      </c>
      <c r="CL382" s="10">
        <v>2</v>
      </c>
      <c r="CM382" s="5">
        <v>3</v>
      </c>
      <c r="CN382" s="10">
        <v>2</v>
      </c>
      <c r="CO382" s="5">
        <v>3</v>
      </c>
      <c r="CP382" s="10">
        <v>2</v>
      </c>
      <c r="CQ382" s="5">
        <v>3</v>
      </c>
      <c r="CR382" s="21">
        <v>2.5</v>
      </c>
      <c r="CS382" s="21">
        <v>3.25</v>
      </c>
      <c r="CT382" s="21">
        <f t="shared" si="56"/>
        <v>0.75</v>
      </c>
      <c r="CU382" s="21" t="str">
        <f t="shared" si="57"/>
        <v>Y</v>
      </c>
      <c r="CV382" s="10">
        <v>2</v>
      </c>
      <c r="CW382" s="5">
        <v>4</v>
      </c>
      <c r="CX382" s="10">
        <v>4</v>
      </c>
      <c r="CY382" s="5">
        <v>4</v>
      </c>
      <c r="CZ382" s="10">
        <v>3</v>
      </c>
      <c r="DA382" s="5">
        <v>3</v>
      </c>
      <c r="DB382" s="10">
        <v>5</v>
      </c>
      <c r="DC382" s="5">
        <v>5</v>
      </c>
      <c r="DD382" s="21">
        <v>3.5</v>
      </c>
      <c r="DE382" s="21">
        <v>3.5</v>
      </c>
      <c r="DF382" s="21">
        <f t="shared" si="58"/>
        <v>0</v>
      </c>
      <c r="DG382" s="21" t="str">
        <f t="shared" si="59"/>
        <v>N</v>
      </c>
      <c r="DH382">
        <v>408</v>
      </c>
      <c r="DI382" s="3">
        <v>44436.498611111114</v>
      </c>
    </row>
    <row r="383" spans="1:113" x14ac:dyDescent="0.35">
      <c r="A383" s="5" t="s">
        <v>1348</v>
      </c>
      <c r="B383" t="s">
        <v>462</v>
      </c>
      <c r="C383" t="s">
        <v>702</v>
      </c>
      <c r="D383" t="s">
        <v>56</v>
      </c>
      <c r="E383" s="6" t="s">
        <v>58</v>
      </c>
      <c r="F383" s="6" t="s">
        <v>73</v>
      </c>
      <c r="G383" s="6" t="s">
        <v>58</v>
      </c>
      <c r="H383" s="6" t="s">
        <v>59</v>
      </c>
      <c r="I383" s="6" t="s">
        <v>968</v>
      </c>
      <c r="J383" s="10">
        <v>5</v>
      </c>
      <c r="K383" s="5">
        <v>5</v>
      </c>
      <c r="L383" s="5">
        <v>5</v>
      </c>
      <c r="M383" s="5">
        <v>5</v>
      </c>
      <c r="N383" s="10">
        <v>4</v>
      </c>
      <c r="O383" s="5">
        <v>5</v>
      </c>
      <c r="P383" s="10">
        <v>4</v>
      </c>
      <c r="Q383" s="5">
        <v>4</v>
      </c>
      <c r="R383" s="10">
        <v>5</v>
      </c>
      <c r="S383" s="5">
        <v>2</v>
      </c>
      <c r="T383" s="10">
        <v>3</v>
      </c>
      <c r="U383" s="5">
        <v>2</v>
      </c>
      <c r="V383" s="10">
        <v>4</v>
      </c>
      <c r="W383" s="5">
        <v>3</v>
      </c>
      <c r="X383" s="10">
        <v>4</v>
      </c>
      <c r="Y383" s="5">
        <v>3</v>
      </c>
      <c r="Z383" s="10">
        <v>5</v>
      </c>
      <c r="AA383" s="5">
        <v>4</v>
      </c>
      <c r="AB383" s="10">
        <v>3</v>
      </c>
      <c r="AC383" s="5">
        <v>3</v>
      </c>
      <c r="AD383" s="10">
        <v>5</v>
      </c>
      <c r="AE383" s="5">
        <v>4</v>
      </c>
      <c r="AF383" s="10">
        <v>3</v>
      </c>
      <c r="AG383" s="5">
        <v>2</v>
      </c>
      <c r="AH383" s="10">
        <v>4</v>
      </c>
      <c r="AI383" s="5">
        <v>4</v>
      </c>
      <c r="AJ383" s="10">
        <v>4</v>
      </c>
      <c r="AK383" s="5">
        <v>4</v>
      </c>
      <c r="AL383" s="10">
        <v>5</v>
      </c>
      <c r="AM383" s="5">
        <v>3</v>
      </c>
      <c r="AN383" s="10">
        <v>5</v>
      </c>
      <c r="AO383" s="5">
        <v>4</v>
      </c>
      <c r="AP383" s="10">
        <v>5</v>
      </c>
      <c r="AQ383" s="5">
        <v>4</v>
      </c>
      <c r="AR383" s="10">
        <v>5</v>
      </c>
      <c r="AS383" s="5">
        <v>4</v>
      </c>
      <c r="AT383" s="21">
        <v>4.25</v>
      </c>
      <c r="AU383" s="21">
        <v>3.4375</v>
      </c>
      <c r="AV383" s="21">
        <f t="shared" si="50"/>
        <v>-0.8125</v>
      </c>
      <c r="AW383" s="21" t="str">
        <f t="shared" si="51"/>
        <v>N</v>
      </c>
      <c r="AX383" s="10">
        <v>2</v>
      </c>
      <c r="AY383" s="5">
        <v>3</v>
      </c>
      <c r="AZ383" s="10">
        <v>2</v>
      </c>
      <c r="BA383" s="5">
        <v>2</v>
      </c>
      <c r="BB383" s="10">
        <v>3</v>
      </c>
      <c r="BC383" s="5">
        <v>3</v>
      </c>
      <c r="BD383" s="10">
        <v>2</v>
      </c>
      <c r="BE383" s="5">
        <v>2</v>
      </c>
      <c r="BF383" s="10">
        <v>4</v>
      </c>
      <c r="BG383" s="5">
        <v>4</v>
      </c>
      <c r="BH383" s="21">
        <v>2.6</v>
      </c>
      <c r="BI383" s="21">
        <v>2.8</v>
      </c>
      <c r="BJ383" s="21">
        <f t="shared" si="52"/>
        <v>0.19999999999999973</v>
      </c>
      <c r="BK383" s="21" t="str">
        <f t="shared" si="53"/>
        <v>Y</v>
      </c>
      <c r="BL383" s="10">
        <v>4</v>
      </c>
      <c r="BM383" s="5">
        <v>5</v>
      </c>
      <c r="BN383" s="10">
        <v>5</v>
      </c>
      <c r="BO383" s="5">
        <v>4</v>
      </c>
      <c r="BP383" s="10">
        <v>4</v>
      </c>
      <c r="BQ383" s="5">
        <v>4</v>
      </c>
      <c r="BR383" s="10">
        <v>4</v>
      </c>
      <c r="BS383" s="5">
        <v>4</v>
      </c>
      <c r="BT383" s="10">
        <v>1</v>
      </c>
      <c r="BU383" s="5">
        <v>4</v>
      </c>
      <c r="BV383" s="10">
        <v>5</v>
      </c>
      <c r="BW383" s="5">
        <v>5</v>
      </c>
      <c r="BX383" s="10">
        <v>5</v>
      </c>
      <c r="BY383" s="5">
        <v>5</v>
      </c>
      <c r="BZ383" s="10">
        <v>5</v>
      </c>
      <c r="CA383" s="5">
        <v>5</v>
      </c>
      <c r="CB383" s="10">
        <v>5</v>
      </c>
      <c r="CC383" s="5">
        <v>5</v>
      </c>
      <c r="CD383" s="10">
        <v>5</v>
      </c>
      <c r="CE383" s="5">
        <v>4</v>
      </c>
      <c r="CF383" s="21">
        <v>4.3</v>
      </c>
      <c r="CG383" s="21">
        <v>4.5999999999999996</v>
      </c>
      <c r="CH383" s="21">
        <f t="shared" si="54"/>
        <v>0.29999999999999982</v>
      </c>
      <c r="CI383" s="21" t="str">
        <f t="shared" si="55"/>
        <v>Y</v>
      </c>
      <c r="CJ383" s="10">
        <v>4</v>
      </c>
      <c r="CK383" s="5">
        <v>4</v>
      </c>
      <c r="CL383" s="10">
        <v>3</v>
      </c>
      <c r="CM383" s="5">
        <v>3</v>
      </c>
      <c r="CN383" s="10">
        <v>4</v>
      </c>
      <c r="CO383" s="5">
        <v>4</v>
      </c>
      <c r="CP383" s="10">
        <v>4</v>
      </c>
      <c r="CQ383" s="5">
        <v>4</v>
      </c>
      <c r="CR383" s="21">
        <v>3.75</v>
      </c>
      <c r="CS383" s="21">
        <v>3.75</v>
      </c>
      <c r="CT383" s="21">
        <f t="shared" si="56"/>
        <v>0</v>
      </c>
      <c r="CU383" s="21" t="str">
        <f t="shared" si="57"/>
        <v>N</v>
      </c>
      <c r="CV383" s="10">
        <v>2</v>
      </c>
      <c r="CW383" s="5">
        <v>2</v>
      </c>
      <c r="CX383" s="10">
        <v>3</v>
      </c>
      <c r="CY383" s="5">
        <v>3</v>
      </c>
      <c r="CZ383" s="10">
        <v>2</v>
      </c>
      <c r="DA383" s="5">
        <v>2</v>
      </c>
      <c r="DB383" s="10">
        <v>3</v>
      </c>
      <c r="DC383" s="5">
        <v>3</v>
      </c>
      <c r="DD383" s="21">
        <v>2.5</v>
      </c>
      <c r="DE383" s="21">
        <v>2.5</v>
      </c>
      <c r="DF383" s="21">
        <f t="shared" si="58"/>
        <v>0</v>
      </c>
      <c r="DG383" s="21" t="str">
        <f t="shared" si="59"/>
        <v>N</v>
      </c>
      <c r="DH383">
        <v>326</v>
      </c>
      <c r="DI383" s="3">
        <v>44432.334722222222</v>
      </c>
    </row>
    <row r="384" spans="1:113" x14ac:dyDescent="0.35">
      <c r="A384" s="5" t="s">
        <v>1349</v>
      </c>
      <c r="B384" t="s">
        <v>462</v>
      </c>
      <c r="C384" t="s">
        <v>703</v>
      </c>
      <c r="D384" t="s">
        <v>63</v>
      </c>
      <c r="E384" s="6" t="s">
        <v>58</v>
      </c>
      <c r="F384" s="6" t="s">
        <v>73</v>
      </c>
      <c r="G384" s="6" t="s">
        <v>58</v>
      </c>
      <c r="H384" s="6" t="s">
        <v>74</v>
      </c>
      <c r="I384" s="6" t="s">
        <v>968</v>
      </c>
      <c r="J384" s="10">
        <v>7</v>
      </c>
      <c r="K384" s="5">
        <v>5</v>
      </c>
      <c r="L384" s="5">
        <v>5</v>
      </c>
      <c r="M384" s="5">
        <v>5</v>
      </c>
      <c r="N384" s="10">
        <v>4</v>
      </c>
      <c r="O384" s="5">
        <v>4</v>
      </c>
      <c r="P384" s="10">
        <v>4</v>
      </c>
      <c r="Q384" s="5">
        <v>4</v>
      </c>
      <c r="R384" s="10">
        <v>4</v>
      </c>
      <c r="S384" s="5">
        <v>4</v>
      </c>
      <c r="T384" s="10">
        <v>3</v>
      </c>
      <c r="U384" s="5">
        <v>4</v>
      </c>
      <c r="V384" s="10">
        <v>4</v>
      </c>
      <c r="W384" s="5">
        <v>4</v>
      </c>
      <c r="X384" s="10">
        <v>4</v>
      </c>
      <c r="Y384" s="5">
        <v>3</v>
      </c>
      <c r="Z384" s="10">
        <v>5</v>
      </c>
      <c r="AA384" s="5">
        <v>5</v>
      </c>
      <c r="AB384" s="10">
        <v>5</v>
      </c>
      <c r="AC384" s="5">
        <v>3</v>
      </c>
      <c r="AD384" s="10">
        <v>4</v>
      </c>
      <c r="AE384" s="5">
        <v>4</v>
      </c>
      <c r="AF384" s="10">
        <v>3</v>
      </c>
      <c r="AG384" s="5">
        <v>4</v>
      </c>
      <c r="AH384" s="10">
        <v>4</v>
      </c>
      <c r="AI384" s="5">
        <v>4</v>
      </c>
      <c r="AJ384" s="10">
        <v>5</v>
      </c>
      <c r="AK384" s="5">
        <v>5</v>
      </c>
      <c r="AL384" s="10">
        <v>5</v>
      </c>
      <c r="AM384" s="5">
        <v>4</v>
      </c>
      <c r="AN384" s="10">
        <v>4</v>
      </c>
      <c r="AO384" s="5">
        <v>4</v>
      </c>
      <c r="AP384" s="10">
        <v>4</v>
      </c>
      <c r="AQ384" s="5">
        <v>4</v>
      </c>
      <c r="AR384" s="10">
        <v>4</v>
      </c>
      <c r="AS384" s="5">
        <v>4</v>
      </c>
      <c r="AT384" s="21">
        <v>4.125</v>
      </c>
      <c r="AU384" s="21">
        <v>4</v>
      </c>
      <c r="AV384" s="21">
        <f t="shared" si="50"/>
        <v>-0.125</v>
      </c>
      <c r="AW384" s="21" t="str">
        <f t="shared" si="51"/>
        <v>N</v>
      </c>
      <c r="AX384" s="10">
        <v>4</v>
      </c>
      <c r="AY384" s="5">
        <v>4</v>
      </c>
      <c r="AZ384" s="10">
        <v>2</v>
      </c>
      <c r="BA384" s="5">
        <v>3</v>
      </c>
      <c r="BB384" s="10">
        <v>3</v>
      </c>
      <c r="BC384" s="5">
        <v>3</v>
      </c>
      <c r="BD384" s="10">
        <v>3</v>
      </c>
      <c r="BE384" s="5">
        <v>2</v>
      </c>
      <c r="BF384" s="10">
        <v>4</v>
      </c>
      <c r="BG384" s="5">
        <v>4</v>
      </c>
      <c r="BH384" s="21">
        <v>3.2</v>
      </c>
      <c r="BI384" s="21">
        <v>3.2</v>
      </c>
      <c r="BJ384" s="21">
        <f t="shared" si="52"/>
        <v>0</v>
      </c>
      <c r="BK384" s="21" t="str">
        <f t="shared" si="53"/>
        <v>N</v>
      </c>
      <c r="BL384" s="10">
        <v>4</v>
      </c>
      <c r="BM384" s="5">
        <v>5</v>
      </c>
      <c r="BN384" s="10">
        <v>4</v>
      </c>
      <c r="BO384" s="5">
        <v>4</v>
      </c>
      <c r="BP384" s="10">
        <v>4</v>
      </c>
      <c r="BQ384" s="5">
        <v>4</v>
      </c>
      <c r="BR384" s="10">
        <v>5</v>
      </c>
      <c r="BS384" s="5">
        <v>5</v>
      </c>
      <c r="BT384" s="10">
        <v>2</v>
      </c>
      <c r="BU384" s="5">
        <v>2</v>
      </c>
      <c r="BV384" s="10">
        <v>5</v>
      </c>
      <c r="BW384" s="5">
        <v>5</v>
      </c>
      <c r="BX384" s="10">
        <v>4</v>
      </c>
      <c r="BY384" s="5">
        <v>4</v>
      </c>
      <c r="BZ384" s="10">
        <v>4</v>
      </c>
      <c r="CA384" s="5">
        <v>4</v>
      </c>
      <c r="CB384" s="10">
        <v>4</v>
      </c>
      <c r="CC384" s="5">
        <v>4</v>
      </c>
      <c r="CD384" s="10">
        <v>3</v>
      </c>
      <c r="CE384" s="5">
        <v>3</v>
      </c>
      <c r="CF384" s="21">
        <v>3.9</v>
      </c>
      <c r="CG384" s="21">
        <v>4</v>
      </c>
      <c r="CH384" s="21">
        <f t="shared" si="54"/>
        <v>0.10000000000000009</v>
      </c>
      <c r="CI384" s="21" t="str">
        <f t="shared" si="55"/>
        <v>Y</v>
      </c>
      <c r="CJ384" s="10">
        <v>4</v>
      </c>
      <c r="CK384" s="5">
        <v>5</v>
      </c>
      <c r="CL384" s="10">
        <v>3</v>
      </c>
      <c r="CM384" s="5">
        <v>3</v>
      </c>
      <c r="CN384" s="10">
        <v>4</v>
      </c>
      <c r="CO384" s="5">
        <v>4</v>
      </c>
      <c r="CP384" s="10">
        <v>4</v>
      </c>
      <c r="CQ384" s="5">
        <v>4</v>
      </c>
      <c r="CR384" s="21">
        <v>3.75</v>
      </c>
      <c r="CS384" s="21">
        <v>4</v>
      </c>
      <c r="CT384" s="21">
        <f t="shared" si="56"/>
        <v>0.25</v>
      </c>
      <c r="CU384" s="21" t="str">
        <f t="shared" si="57"/>
        <v>Y</v>
      </c>
      <c r="CV384" s="10">
        <v>2</v>
      </c>
      <c r="CW384" s="5">
        <v>2</v>
      </c>
      <c r="CX384" s="10">
        <v>5</v>
      </c>
      <c r="CY384" s="5">
        <v>4</v>
      </c>
      <c r="CZ384" s="10">
        <v>2</v>
      </c>
      <c r="DA384" s="5">
        <v>2</v>
      </c>
      <c r="DB384" s="10">
        <v>5</v>
      </c>
      <c r="DC384" s="5">
        <v>3</v>
      </c>
      <c r="DD384" s="21">
        <v>3.5</v>
      </c>
      <c r="DE384" s="21">
        <v>2.75</v>
      </c>
      <c r="DF384" s="21">
        <f t="shared" si="58"/>
        <v>-0.75</v>
      </c>
      <c r="DG384" s="21" t="str">
        <f t="shared" si="59"/>
        <v>N</v>
      </c>
      <c r="DH384">
        <v>323</v>
      </c>
      <c r="DI384" s="3">
        <v>44431.357638888891</v>
      </c>
    </row>
    <row r="385" spans="1:113" x14ac:dyDescent="0.35">
      <c r="A385" s="5" t="s">
        <v>1350</v>
      </c>
      <c r="B385" t="s">
        <v>462</v>
      </c>
      <c r="C385" t="s">
        <v>703</v>
      </c>
      <c r="D385" t="s">
        <v>63</v>
      </c>
      <c r="E385" s="6" t="s">
        <v>52</v>
      </c>
      <c r="F385" s="6" t="s">
        <v>64</v>
      </c>
      <c r="G385" s="6" t="s">
        <v>58</v>
      </c>
      <c r="H385" s="6" t="s">
        <v>74</v>
      </c>
      <c r="I385" s="6" t="s">
        <v>968</v>
      </c>
      <c r="J385" s="10">
        <v>7</v>
      </c>
      <c r="K385" s="5">
        <v>4</v>
      </c>
      <c r="L385" s="5">
        <v>4</v>
      </c>
      <c r="M385" s="5">
        <v>4</v>
      </c>
      <c r="N385" s="10">
        <v>4</v>
      </c>
      <c r="O385" s="5">
        <v>3</v>
      </c>
      <c r="P385" s="10">
        <v>4</v>
      </c>
      <c r="Q385" s="5">
        <v>4</v>
      </c>
      <c r="R385" s="10">
        <v>4</v>
      </c>
      <c r="S385" s="5">
        <v>3</v>
      </c>
      <c r="T385" s="10">
        <v>4</v>
      </c>
      <c r="U385" s="5">
        <v>4</v>
      </c>
      <c r="V385" s="10">
        <v>4</v>
      </c>
      <c r="W385" s="5">
        <v>5</v>
      </c>
      <c r="X385" s="10">
        <v>4</v>
      </c>
      <c r="Y385" s="5">
        <v>5</v>
      </c>
      <c r="Z385" s="10">
        <v>4</v>
      </c>
      <c r="AA385" s="5">
        <v>2</v>
      </c>
      <c r="AB385" s="10">
        <v>5</v>
      </c>
      <c r="AC385" s="5">
        <v>5</v>
      </c>
      <c r="AD385" s="10">
        <v>3</v>
      </c>
      <c r="AE385" s="5">
        <v>2</v>
      </c>
      <c r="AF385" s="10">
        <v>2</v>
      </c>
      <c r="AG385" s="5">
        <v>3</v>
      </c>
      <c r="AH385" s="10">
        <v>2</v>
      </c>
      <c r="AI385" s="5">
        <v>3</v>
      </c>
      <c r="AJ385" s="10">
        <v>5</v>
      </c>
      <c r="AK385" s="5">
        <v>5</v>
      </c>
      <c r="AL385" s="10">
        <v>3</v>
      </c>
      <c r="AM385" s="5">
        <v>5</v>
      </c>
      <c r="AN385" s="10">
        <v>4</v>
      </c>
      <c r="AO385" s="5">
        <v>4</v>
      </c>
      <c r="AP385" s="10">
        <v>4</v>
      </c>
      <c r="AQ385" s="5">
        <v>4</v>
      </c>
      <c r="AR385" s="10">
        <v>4</v>
      </c>
      <c r="AS385" s="5">
        <v>4</v>
      </c>
      <c r="AT385" s="21">
        <v>3.75</v>
      </c>
      <c r="AU385" s="21">
        <v>3.8125</v>
      </c>
      <c r="AV385" s="21">
        <f t="shared" si="50"/>
        <v>6.25E-2</v>
      </c>
      <c r="AW385" s="21" t="str">
        <f t="shared" si="51"/>
        <v>Y</v>
      </c>
      <c r="AX385" s="10">
        <v>5</v>
      </c>
      <c r="AY385" s="5">
        <v>5</v>
      </c>
      <c r="AZ385" s="10">
        <v>4</v>
      </c>
      <c r="BA385" s="5">
        <v>4</v>
      </c>
      <c r="BB385" s="10">
        <v>4</v>
      </c>
      <c r="BC385" s="5">
        <v>4</v>
      </c>
      <c r="BD385" s="10">
        <v>4</v>
      </c>
      <c r="BE385" s="5">
        <v>2</v>
      </c>
      <c r="BF385" s="10">
        <v>3</v>
      </c>
      <c r="BG385" s="5">
        <v>4</v>
      </c>
      <c r="BH385" s="21">
        <v>4</v>
      </c>
      <c r="BI385" s="21">
        <v>3.8</v>
      </c>
      <c r="BJ385" s="21">
        <f t="shared" si="52"/>
        <v>-0.20000000000000018</v>
      </c>
      <c r="BK385" s="21" t="str">
        <f t="shared" si="53"/>
        <v>N</v>
      </c>
      <c r="BL385" s="10">
        <v>2</v>
      </c>
      <c r="BM385" s="5">
        <v>4</v>
      </c>
      <c r="BN385" s="10">
        <v>4</v>
      </c>
      <c r="BO385" s="5">
        <v>5</v>
      </c>
      <c r="BP385" s="10">
        <v>5</v>
      </c>
      <c r="BQ385" s="5">
        <v>5</v>
      </c>
      <c r="BR385" s="10">
        <v>5</v>
      </c>
      <c r="BS385" s="5">
        <v>5</v>
      </c>
      <c r="BT385" s="10">
        <v>2</v>
      </c>
      <c r="BU385" s="5">
        <v>4</v>
      </c>
      <c r="BV385" s="10">
        <v>4</v>
      </c>
      <c r="BW385" s="5">
        <v>5</v>
      </c>
      <c r="BX385" s="10">
        <v>4</v>
      </c>
      <c r="BY385" s="5">
        <v>5</v>
      </c>
      <c r="BZ385" s="10">
        <v>4</v>
      </c>
      <c r="CA385" s="5">
        <v>5</v>
      </c>
      <c r="CB385" s="10">
        <v>4</v>
      </c>
      <c r="CC385" s="5">
        <v>5</v>
      </c>
      <c r="CD385" s="10">
        <v>3</v>
      </c>
      <c r="CE385" s="5">
        <v>4</v>
      </c>
      <c r="CF385" s="21">
        <v>3.7</v>
      </c>
      <c r="CG385" s="21">
        <v>4.5999999999999996</v>
      </c>
      <c r="CH385" s="21">
        <f t="shared" si="54"/>
        <v>0.89999999999999947</v>
      </c>
      <c r="CI385" s="21" t="str">
        <f t="shared" si="55"/>
        <v>Y</v>
      </c>
      <c r="CJ385" s="10">
        <v>4</v>
      </c>
      <c r="CK385" s="5">
        <v>5</v>
      </c>
      <c r="CL385" s="10">
        <v>4</v>
      </c>
      <c r="CM385" s="5">
        <v>4</v>
      </c>
      <c r="CN385" s="10">
        <v>4</v>
      </c>
      <c r="CO385" s="5">
        <v>4</v>
      </c>
      <c r="CP385" s="10">
        <v>4</v>
      </c>
      <c r="CQ385" s="5">
        <v>5</v>
      </c>
      <c r="CR385" s="21">
        <v>4</v>
      </c>
      <c r="CS385" s="21">
        <v>4.5</v>
      </c>
      <c r="CT385" s="21">
        <f t="shared" si="56"/>
        <v>0.5</v>
      </c>
      <c r="CU385" s="21" t="str">
        <f t="shared" si="57"/>
        <v>Y</v>
      </c>
      <c r="CV385" s="10">
        <v>4</v>
      </c>
      <c r="CW385" s="5">
        <v>3</v>
      </c>
      <c r="CX385" s="10">
        <v>5</v>
      </c>
      <c r="CY385" s="5">
        <v>4</v>
      </c>
      <c r="CZ385" s="10">
        <v>5</v>
      </c>
      <c r="DA385" s="5">
        <v>5</v>
      </c>
      <c r="DB385" s="10">
        <v>3</v>
      </c>
      <c r="DC385" s="5">
        <v>3</v>
      </c>
      <c r="DD385" s="21">
        <v>4.25</v>
      </c>
      <c r="DE385" s="21">
        <v>4.25</v>
      </c>
      <c r="DF385" s="21">
        <f t="shared" si="58"/>
        <v>0</v>
      </c>
      <c r="DG385" s="21" t="str">
        <f t="shared" si="59"/>
        <v>N</v>
      </c>
      <c r="DH385">
        <v>318</v>
      </c>
      <c r="DI385" s="3">
        <v>44430.633333333331</v>
      </c>
    </row>
    <row r="386" spans="1:113" x14ac:dyDescent="0.35">
      <c r="A386" s="5" t="s">
        <v>1351</v>
      </c>
      <c r="B386" t="s">
        <v>462</v>
      </c>
      <c r="C386" t="s">
        <v>715</v>
      </c>
      <c r="D386" t="s">
        <v>56</v>
      </c>
      <c r="E386" s="6" t="s">
        <v>52</v>
      </c>
      <c r="F386" s="6" t="s">
        <v>64</v>
      </c>
      <c r="G386" s="6" t="s">
        <v>58</v>
      </c>
      <c r="H386" s="6" t="s">
        <v>74</v>
      </c>
      <c r="I386" s="6" t="s">
        <v>968</v>
      </c>
      <c r="J386" s="10">
        <v>6</v>
      </c>
      <c r="K386" s="5">
        <v>4</v>
      </c>
      <c r="L386" s="5">
        <v>5</v>
      </c>
      <c r="M386" s="5">
        <v>5</v>
      </c>
      <c r="N386" s="10">
        <v>5</v>
      </c>
      <c r="O386" s="5">
        <v>5</v>
      </c>
      <c r="P386" s="10">
        <v>5</v>
      </c>
      <c r="Q386" s="5">
        <v>5</v>
      </c>
      <c r="R386" s="10">
        <v>5</v>
      </c>
      <c r="S386" s="5">
        <v>5</v>
      </c>
      <c r="T386" s="10">
        <v>3</v>
      </c>
      <c r="U386" s="5">
        <v>3</v>
      </c>
      <c r="V386" s="10">
        <v>4</v>
      </c>
      <c r="W386" s="5">
        <v>4</v>
      </c>
      <c r="X386" s="10">
        <v>4</v>
      </c>
      <c r="Y386" s="5">
        <v>4</v>
      </c>
      <c r="Z386" s="10">
        <v>5</v>
      </c>
      <c r="AA386" s="5">
        <v>4</v>
      </c>
      <c r="AB386" s="10">
        <v>5</v>
      </c>
      <c r="AC386" s="5">
        <v>3</v>
      </c>
      <c r="AD386" s="10">
        <v>5</v>
      </c>
      <c r="AE386" s="5">
        <v>5</v>
      </c>
      <c r="AF386" s="10">
        <v>2</v>
      </c>
      <c r="AG386" s="5">
        <v>5</v>
      </c>
      <c r="AH386" s="10">
        <v>3</v>
      </c>
      <c r="AI386" s="5">
        <v>5</v>
      </c>
      <c r="AJ386" s="10">
        <v>5</v>
      </c>
      <c r="AK386" s="5">
        <v>5</v>
      </c>
      <c r="AL386" s="10">
        <v>5</v>
      </c>
      <c r="AM386" s="5">
        <v>5</v>
      </c>
      <c r="AN386" s="10">
        <v>5</v>
      </c>
      <c r="AO386" s="5">
        <v>5</v>
      </c>
      <c r="AP386" s="10">
        <v>5</v>
      </c>
      <c r="AQ386" s="5">
        <v>5</v>
      </c>
      <c r="AR386" s="10">
        <v>4</v>
      </c>
      <c r="AS386" s="5">
        <v>5</v>
      </c>
      <c r="AT386" s="21">
        <v>4.375</v>
      </c>
      <c r="AU386" s="21">
        <v>4.5625</v>
      </c>
      <c r="AV386" s="21">
        <f t="shared" si="50"/>
        <v>0.1875</v>
      </c>
      <c r="AW386" s="21" t="str">
        <f t="shared" si="51"/>
        <v>Y</v>
      </c>
      <c r="AX386" s="10">
        <v>3</v>
      </c>
      <c r="AY386" s="5">
        <v>3</v>
      </c>
      <c r="AZ386" s="10">
        <v>1</v>
      </c>
      <c r="BA386" s="5">
        <v>1</v>
      </c>
      <c r="BB386" s="10">
        <v>3</v>
      </c>
      <c r="BC386" s="5">
        <v>5</v>
      </c>
      <c r="BD386" s="10">
        <v>2</v>
      </c>
      <c r="BE386" s="5">
        <v>1</v>
      </c>
      <c r="BF386" s="10">
        <v>4</v>
      </c>
      <c r="BG386" s="5">
        <v>4</v>
      </c>
      <c r="BH386" s="21">
        <v>2.6</v>
      </c>
      <c r="BI386" s="21">
        <v>2.8</v>
      </c>
      <c r="BJ386" s="21">
        <f t="shared" si="52"/>
        <v>0.19999999999999973</v>
      </c>
      <c r="BK386" s="21" t="str">
        <f t="shared" si="53"/>
        <v>Y</v>
      </c>
      <c r="BL386" s="10">
        <v>4</v>
      </c>
      <c r="BM386" s="5">
        <v>5</v>
      </c>
      <c r="BN386" s="10">
        <v>4</v>
      </c>
      <c r="BO386" s="5">
        <v>4</v>
      </c>
      <c r="BP386" s="10">
        <v>4</v>
      </c>
      <c r="BQ386" s="5">
        <v>4</v>
      </c>
      <c r="BR386" s="10">
        <v>5</v>
      </c>
      <c r="BS386" s="5">
        <v>5</v>
      </c>
      <c r="BT386" s="10">
        <v>5</v>
      </c>
      <c r="BU386" s="5">
        <v>5</v>
      </c>
      <c r="BV386" s="10">
        <v>5</v>
      </c>
      <c r="BW386" s="5">
        <v>5</v>
      </c>
      <c r="BX386" s="10">
        <v>5</v>
      </c>
      <c r="BY386" s="5">
        <v>5</v>
      </c>
      <c r="BZ386" s="10">
        <v>5</v>
      </c>
      <c r="CA386" s="5">
        <v>5</v>
      </c>
      <c r="CB386" s="10">
        <v>5</v>
      </c>
      <c r="CC386" s="5">
        <v>5</v>
      </c>
      <c r="CD386" s="10">
        <v>5</v>
      </c>
      <c r="CE386" s="5">
        <v>5</v>
      </c>
      <c r="CF386" s="21">
        <v>4.7</v>
      </c>
      <c r="CG386" s="21">
        <v>4.8</v>
      </c>
      <c r="CH386" s="21">
        <f t="shared" si="54"/>
        <v>9.9999999999999645E-2</v>
      </c>
      <c r="CI386" s="21" t="str">
        <f t="shared" si="55"/>
        <v>Y</v>
      </c>
      <c r="CJ386" s="10">
        <v>4</v>
      </c>
      <c r="CK386" s="5">
        <v>4</v>
      </c>
      <c r="CL386" s="10">
        <v>4</v>
      </c>
      <c r="CM386" s="5">
        <v>4</v>
      </c>
      <c r="CN386" s="10">
        <v>5</v>
      </c>
      <c r="CO386" s="5">
        <v>5</v>
      </c>
      <c r="CP386" s="10">
        <v>5</v>
      </c>
      <c r="CQ386" s="5">
        <v>5</v>
      </c>
      <c r="CR386" s="21">
        <v>4.5</v>
      </c>
      <c r="CS386" s="21">
        <v>4.5</v>
      </c>
      <c r="CT386" s="21">
        <f t="shared" si="56"/>
        <v>0</v>
      </c>
      <c r="CU386" s="21" t="str">
        <f t="shared" si="57"/>
        <v>N</v>
      </c>
      <c r="CV386" s="10">
        <v>4</v>
      </c>
      <c r="CW386" s="5">
        <v>4</v>
      </c>
      <c r="CX386" s="10">
        <v>4</v>
      </c>
      <c r="CY386" s="5">
        <v>5</v>
      </c>
      <c r="CZ386" s="10">
        <v>2</v>
      </c>
      <c r="DA386" s="5">
        <v>2</v>
      </c>
      <c r="DB386" s="10">
        <v>3</v>
      </c>
      <c r="DC386" s="5">
        <v>5</v>
      </c>
      <c r="DD386" s="21">
        <v>3.25</v>
      </c>
      <c r="DE386" s="21">
        <v>3.25</v>
      </c>
      <c r="DF386" s="21">
        <f t="shared" si="58"/>
        <v>0</v>
      </c>
      <c r="DG386" s="21" t="str">
        <f t="shared" si="59"/>
        <v>N</v>
      </c>
      <c r="DH386">
        <v>314</v>
      </c>
      <c r="DI386" s="3">
        <v>44430.51458333333</v>
      </c>
    </row>
    <row r="387" spans="1:113" x14ac:dyDescent="0.35">
      <c r="A387" s="5" t="s">
        <v>1352</v>
      </c>
      <c r="B387" t="s">
        <v>462</v>
      </c>
      <c r="C387" t="s">
        <v>703</v>
      </c>
      <c r="D387" t="s">
        <v>56</v>
      </c>
      <c r="E387" s="6" t="s">
        <v>52</v>
      </c>
      <c r="F387" s="6" t="s">
        <v>90</v>
      </c>
      <c r="G387" s="6" t="s">
        <v>58</v>
      </c>
      <c r="H387" s="6" t="s">
        <v>74</v>
      </c>
      <c r="I387" s="6" t="s">
        <v>968</v>
      </c>
      <c r="J387" s="10">
        <v>5</v>
      </c>
      <c r="K387" s="5">
        <v>3</v>
      </c>
      <c r="L387" s="5">
        <v>3</v>
      </c>
      <c r="M387" s="5">
        <v>3</v>
      </c>
      <c r="N387" s="10">
        <v>5</v>
      </c>
      <c r="O387" s="5">
        <v>5</v>
      </c>
      <c r="P387" s="10">
        <v>5</v>
      </c>
      <c r="Q387" s="5">
        <v>5</v>
      </c>
      <c r="R387" s="10">
        <v>5</v>
      </c>
      <c r="S387" s="5">
        <v>5</v>
      </c>
      <c r="T387" s="10">
        <v>4</v>
      </c>
      <c r="U387" s="5">
        <v>5</v>
      </c>
      <c r="V387" s="10">
        <v>5</v>
      </c>
      <c r="W387" s="5">
        <v>5</v>
      </c>
      <c r="X387" s="10">
        <v>5</v>
      </c>
      <c r="Y387" s="5">
        <v>5</v>
      </c>
      <c r="Z387" s="10">
        <v>5</v>
      </c>
      <c r="AA387" s="5">
        <v>5</v>
      </c>
      <c r="AB387" s="10">
        <v>2</v>
      </c>
      <c r="AC387" s="5">
        <v>5</v>
      </c>
      <c r="AD387" s="10">
        <v>5</v>
      </c>
      <c r="AE387" s="5">
        <v>5</v>
      </c>
      <c r="AF387" s="10">
        <v>2</v>
      </c>
      <c r="AG387" s="5">
        <v>4</v>
      </c>
      <c r="AH387" s="10">
        <v>2</v>
      </c>
      <c r="AI387" s="5">
        <v>4</v>
      </c>
      <c r="AJ387" s="10">
        <v>3</v>
      </c>
      <c r="AK387" s="5">
        <v>5</v>
      </c>
      <c r="AL387" s="10">
        <v>5</v>
      </c>
      <c r="AM387" s="5">
        <v>5</v>
      </c>
      <c r="AN387" s="10">
        <v>5</v>
      </c>
      <c r="AO387" s="5">
        <v>5</v>
      </c>
      <c r="AP387" s="10">
        <v>5</v>
      </c>
      <c r="AQ387" s="5">
        <v>5</v>
      </c>
      <c r="AR387" s="10">
        <v>3</v>
      </c>
      <c r="AS387" s="5">
        <v>5</v>
      </c>
      <c r="AT387" s="21">
        <v>4.125</v>
      </c>
      <c r="AU387" s="21">
        <v>4.875</v>
      </c>
      <c r="AV387" s="21">
        <f t="shared" si="50"/>
        <v>0.75</v>
      </c>
      <c r="AW387" s="21" t="str">
        <f t="shared" si="51"/>
        <v>Y</v>
      </c>
      <c r="AX387" s="10">
        <v>3</v>
      </c>
      <c r="AY387" s="5">
        <v>5</v>
      </c>
      <c r="AZ387" s="10">
        <v>2</v>
      </c>
      <c r="BA387" s="5">
        <v>1</v>
      </c>
      <c r="BB387" s="10">
        <v>5</v>
      </c>
      <c r="BC387" s="5">
        <v>5</v>
      </c>
      <c r="BD387" s="10">
        <v>2</v>
      </c>
      <c r="BE387" s="5">
        <v>1</v>
      </c>
      <c r="BF387" s="10">
        <v>5</v>
      </c>
      <c r="BG387" s="5">
        <v>5</v>
      </c>
      <c r="BH387" s="21">
        <v>3.4</v>
      </c>
      <c r="BI387" s="21">
        <v>3.4</v>
      </c>
      <c r="BJ387" s="21">
        <f t="shared" si="52"/>
        <v>0</v>
      </c>
      <c r="BK387" s="21" t="str">
        <f t="shared" si="53"/>
        <v>N</v>
      </c>
      <c r="BL387" s="10">
        <v>5</v>
      </c>
      <c r="BM387" s="5">
        <v>5</v>
      </c>
      <c r="BN387" s="10">
        <v>5</v>
      </c>
      <c r="BO387" s="5">
        <v>4</v>
      </c>
      <c r="BP387" s="10">
        <v>5</v>
      </c>
      <c r="BQ387" s="5">
        <v>5</v>
      </c>
      <c r="BR387" s="10">
        <v>5</v>
      </c>
      <c r="BS387" s="5">
        <v>5</v>
      </c>
      <c r="BT387" s="10">
        <v>5</v>
      </c>
      <c r="BU387" s="5">
        <v>5</v>
      </c>
      <c r="BV387" s="10">
        <v>5</v>
      </c>
      <c r="BW387" s="5">
        <v>5</v>
      </c>
      <c r="BX387" s="10">
        <v>5</v>
      </c>
      <c r="BY387" s="5">
        <v>5</v>
      </c>
      <c r="BZ387" s="10">
        <v>5</v>
      </c>
      <c r="CA387" s="5">
        <v>5</v>
      </c>
      <c r="CB387" s="10">
        <v>5</v>
      </c>
      <c r="CC387" s="5">
        <v>5</v>
      </c>
      <c r="CD387" s="10">
        <v>5</v>
      </c>
      <c r="CE387" s="5">
        <v>5</v>
      </c>
      <c r="CF387" s="21">
        <v>5</v>
      </c>
      <c r="CG387" s="21">
        <v>4.9000000000000004</v>
      </c>
      <c r="CH387" s="21">
        <f t="shared" si="54"/>
        <v>-9.9999999999999645E-2</v>
      </c>
      <c r="CI387" s="21" t="str">
        <f t="shared" si="55"/>
        <v>N</v>
      </c>
      <c r="CJ387" s="10">
        <v>4</v>
      </c>
      <c r="CK387" s="5">
        <v>5</v>
      </c>
      <c r="CL387" s="10">
        <v>4</v>
      </c>
      <c r="CM387" s="5">
        <v>5</v>
      </c>
      <c r="CN387" s="10">
        <v>3</v>
      </c>
      <c r="CO387" s="5">
        <v>5</v>
      </c>
      <c r="CP387" s="10">
        <v>5</v>
      </c>
      <c r="CQ387" s="5">
        <v>5</v>
      </c>
      <c r="CR387" s="21">
        <v>4</v>
      </c>
      <c r="CS387" s="21">
        <v>5</v>
      </c>
      <c r="CT387" s="21">
        <f t="shared" si="56"/>
        <v>1</v>
      </c>
      <c r="CU387" s="21" t="str">
        <f t="shared" si="57"/>
        <v>Y</v>
      </c>
      <c r="CV387" s="10">
        <v>2</v>
      </c>
      <c r="CW387" s="5">
        <v>1</v>
      </c>
      <c r="CX387" s="10">
        <v>3</v>
      </c>
      <c r="CY387" s="5">
        <v>3</v>
      </c>
      <c r="CZ387" s="10">
        <v>4</v>
      </c>
      <c r="DA387" s="5">
        <v>3</v>
      </c>
      <c r="DB387" s="10">
        <v>3</v>
      </c>
      <c r="DC387" s="5">
        <v>2</v>
      </c>
      <c r="DD387" s="21">
        <v>3</v>
      </c>
      <c r="DE387" s="21">
        <v>2.75</v>
      </c>
      <c r="DF387" s="21">
        <f t="shared" si="58"/>
        <v>-0.25</v>
      </c>
      <c r="DG387" s="21" t="str">
        <f t="shared" si="59"/>
        <v>N</v>
      </c>
      <c r="DH387">
        <v>302</v>
      </c>
      <c r="DI387" s="3">
        <v>44427.392361111109</v>
      </c>
    </row>
    <row r="388" spans="1:113" x14ac:dyDescent="0.35">
      <c r="A388" s="5" t="s">
        <v>1353</v>
      </c>
      <c r="B388" t="s">
        <v>462</v>
      </c>
      <c r="C388" t="s">
        <v>703</v>
      </c>
      <c r="D388" t="s">
        <v>56</v>
      </c>
      <c r="E388" s="6" t="s">
        <v>52</v>
      </c>
      <c r="F388" s="6" t="s">
        <v>77</v>
      </c>
      <c r="G388" s="6" t="s">
        <v>58</v>
      </c>
      <c r="H388" s="6" t="s">
        <v>74</v>
      </c>
      <c r="I388" s="6" t="s">
        <v>968</v>
      </c>
      <c r="J388" s="10">
        <v>5</v>
      </c>
      <c r="K388" s="5">
        <v>5</v>
      </c>
      <c r="L388" s="5">
        <v>5</v>
      </c>
      <c r="M388" s="5">
        <v>4</v>
      </c>
      <c r="N388" s="10">
        <v>3</v>
      </c>
      <c r="O388" s="5">
        <v>5</v>
      </c>
      <c r="P388" s="10">
        <v>4</v>
      </c>
      <c r="Q388" s="5">
        <v>5</v>
      </c>
      <c r="R388" s="10">
        <v>3</v>
      </c>
      <c r="S388" s="5">
        <v>5</v>
      </c>
      <c r="T388" s="10">
        <v>4</v>
      </c>
      <c r="U388" s="5">
        <v>4</v>
      </c>
      <c r="V388" s="10">
        <v>4</v>
      </c>
      <c r="W388" s="5">
        <v>4</v>
      </c>
      <c r="X388" s="10">
        <v>3</v>
      </c>
      <c r="Y388" s="5">
        <v>5</v>
      </c>
      <c r="Z388" s="10">
        <v>2</v>
      </c>
      <c r="AA388" s="5">
        <v>3</v>
      </c>
      <c r="AB388" s="10">
        <v>2</v>
      </c>
      <c r="AC388" s="5">
        <v>3</v>
      </c>
      <c r="AD388" s="10">
        <v>3</v>
      </c>
      <c r="AE388" s="5">
        <v>3</v>
      </c>
      <c r="AF388" s="10">
        <v>2</v>
      </c>
      <c r="AG388" s="5">
        <v>2</v>
      </c>
      <c r="AH388" s="10">
        <v>3</v>
      </c>
      <c r="AI388" s="5">
        <v>3</v>
      </c>
      <c r="AJ388" s="10">
        <v>3</v>
      </c>
      <c r="AK388" s="5">
        <v>3</v>
      </c>
      <c r="AL388" s="10">
        <v>4</v>
      </c>
      <c r="AM388" s="5">
        <v>5</v>
      </c>
      <c r="AN388" s="10">
        <v>4</v>
      </c>
      <c r="AO388" s="5">
        <v>5</v>
      </c>
      <c r="AP388" s="10">
        <v>4</v>
      </c>
      <c r="AQ388" s="5">
        <v>5</v>
      </c>
      <c r="AR388" s="10">
        <v>4</v>
      </c>
      <c r="AS388" s="5">
        <v>4</v>
      </c>
      <c r="AT388" s="21">
        <v>3.25</v>
      </c>
      <c r="AU388" s="21">
        <v>4</v>
      </c>
      <c r="AV388" s="21">
        <f t="shared" si="50"/>
        <v>0.75</v>
      </c>
      <c r="AW388" s="21" t="str">
        <f t="shared" si="51"/>
        <v>Y</v>
      </c>
      <c r="AX388" s="10">
        <v>4</v>
      </c>
      <c r="AY388" s="5">
        <v>5</v>
      </c>
      <c r="AZ388" s="10">
        <v>3</v>
      </c>
      <c r="BA388" s="5">
        <v>3</v>
      </c>
      <c r="BB388" s="10">
        <v>3</v>
      </c>
      <c r="BC388" s="5">
        <v>1</v>
      </c>
      <c r="BD388" s="10">
        <v>3</v>
      </c>
      <c r="BE388" s="5">
        <v>2</v>
      </c>
      <c r="BF388" s="10">
        <v>3</v>
      </c>
      <c r="BG388" s="5">
        <v>4</v>
      </c>
      <c r="BH388" s="21">
        <v>3.2</v>
      </c>
      <c r="BI388" s="21">
        <v>3</v>
      </c>
      <c r="BJ388" s="21">
        <f t="shared" si="52"/>
        <v>-0.20000000000000018</v>
      </c>
      <c r="BK388" s="21" t="str">
        <f t="shared" si="53"/>
        <v>N</v>
      </c>
      <c r="BL388" s="10">
        <v>4</v>
      </c>
      <c r="BM388" s="5">
        <v>5</v>
      </c>
      <c r="BN388" s="10">
        <v>5</v>
      </c>
      <c r="BO388" s="5">
        <v>5</v>
      </c>
      <c r="BP388" s="10">
        <v>3</v>
      </c>
      <c r="BQ388" s="5">
        <v>3</v>
      </c>
      <c r="BR388" s="10">
        <v>5</v>
      </c>
      <c r="BS388" s="5">
        <v>5</v>
      </c>
      <c r="BT388" s="10">
        <v>2</v>
      </c>
      <c r="BU388" s="5">
        <v>5</v>
      </c>
      <c r="BV388" s="10">
        <v>4</v>
      </c>
      <c r="BW388" s="5">
        <v>5</v>
      </c>
      <c r="BX388" s="10">
        <v>4</v>
      </c>
      <c r="BY388" s="5">
        <v>4</v>
      </c>
      <c r="BZ388" s="10">
        <v>4</v>
      </c>
      <c r="CA388" s="5">
        <v>4</v>
      </c>
      <c r="CB388" s="10">
        <v>3</v>
      </c>
      <c r="CC388" s="5">
        <v>3</v>
      </c>
      <c r="CD388" s="10">
        <v>4</v>
      </c>
      <c r="CE388" s="5">
        <v>4</v>
      </c>
      <c r="CF388" s="21">
        <v>3.8</v>
      </c>
      <c r="CG388" s="21">
        <v>4.3</v>
      </c>
      <c r="CH388" s="21">
        <f t="shared" si="54"/>
        <v>0.5</v>
      </c>
      <c r="CI388" s="21" t="str">
        <f t="shared" si="55"/>
        <v>Y</v>
      </c>
      <c r="CJ388" s="10">
        <v>4</v>
      </c>
      <c r="CK388" s="5">
        <v>5</v>
      </c>
      <c r="CL388" s="10">
        <v>4</v>
      </c>
      <c r="CM388" s="5">
        <v>5</v>
      </c>
      <c r="CN388" s="10">
        <v>4</v>
      </c>
      <c r="CO388" s="5">
        <v>4</v>
      </c>
      <c r="CP388" s="10">
        <v>4</v>
      </c>
      <c r="CQ388" s="5">
        <v>5</v>
      </c>
      <c r="CR388" s="21">
        <v>4</v>
      </c>
      <c r="CS388" s="21">
        <v>4.75</v>
      </c>
      <c r="CT388" s="21">
        <f t="shared" si="56"/>
        <v>0.75</v>
      </c>
      <c r="CU388" s="21" t="str">
        <f t="shared" si="57"/>
        <v>Y</v>
      </c>
      <c r="CV388" s="10">
        <v>4</v>
      </c>
      <c r="CW388" s="5">
        <v>4</v>
      </c>
      <c r="CX388" s="10">
        <v>5</v>
      </c>
      <c r="CY388" s="5">
        <v>5</v>
      </c>
      <c r="CZ388" s="10">
        <v>4</v>
      </c>
      <c r="DA388" s="5">
        <v>5</v>
      </c>
      <c r="DB388" s="10">
        <v>3</v>
      </c>
      <c r="DC388" s="5">
        <v>4</v>
      </c>
      <c r="DD388" s="21">
        <v>4</v>
      </c>
      <c r="DE388" s="21">
        <v>4.25</v>
      </c>
      <c r="DF388" s="21">
        <f t="shared" si="58"/>
        <v>0.25</v>
      </c>
      <c r="DG388" s="21" t="str">
        <f t="shared" si="59"/>
        <v>Y</v>
      </c>
      <c r="DH388">
        <v>293</v>
      </c>
      <c r="DI388" s="3">
        <v>44424.614583333336</v>
      </c>
    </row>
    <row r="389" spans="1:113" x14ac:dyDescent="0.35">
      <c r="A389" s="5" t="s">
        <v>1354</v>
      </c>
      <c r="B389" t="s">
        <v>462</v>
      </c>
      <c r="C389" t="s">
        <v>703</v>
      </c>
      <c r="D389" t="s">
        <v>56</v>
      </c>
      <c r="E389" s="6" t="s">
        <v>52</v>
      </c>
      <c r="F389" s="6" t="s">
        <v>64</v>
      </c>
      <c r="G389" s="6" t="s">
        <v>58</v>
      </c>
      <c r="H389" s="6" t="s">
        <v>59</v>
      </c>
      <c r="I389" s="6" t="s">
        <v>968</v>
      </c>
      <c r="J389" s="10">
        <v>3</v>
      </c>
      <c r="K389" s="5">
        <v>3</v>
      </c>
      <c r="L389" s="5">
        <v>3</v>
      </c>
      <c r="M389" s="5">
        <v>3</v>
      </c>
      <c r="N389" s="10">
        <v>2</v>
      </c>
      <c r="O389" s="5">
        <v>3</v>
      </c>
      <c r="P389" s="10">
        <v>4</v>
      </c>
      <c r="Q389" s="5">
        <v>3</v>
      </c>
      <c r="R389" s="10">
        <v>4</v>
      </c>
      <c r="S389" s="5">
        <v>4</v>
      </c>
      <c r="T389" s="10">
        <v>5</v>
      </c>
      <c r="U389" s="5">
        <v>4</v>
      </c>
      <c r="V389" s="10">
        <v>4</v>
      </c>
      <c r="W389" s="5">
        <v>5</v>
      </c>
      <c r="X389" s="10">
        <v>3</v>
      </c>
      <c r="Y389" s="5">
        <v>3</v>
      </c>
      <c r="Z389" s="10">
        <v>5</v>
      </c>
      <c r="AA389" s="5">
        <v>5</v>
      </c>
      <c r="AB389" s="10">
        <v>5</v>
      </c>
      <c r="AC389" s="5">
        <v>5</v>
      </c>
      <c r="AD389" s="10">
        <v>5</v>
      </c>
      <c r="AE389" s="5">
        <v>5</v>
      </c>
      <c r="AF389" s="10">
        <v>2</v>
      </c>
      <c r="AG389" s="5">
        <v>3</v>
      </c>
      <c r="AH389" s="10">
        <v>5</v>
      </c>
      <c r="AI389" s="5">
        <v>5</v>
      </c>
      <c r="AJ389" s="10">
        <v>2</v>
      </c>
      <c r="AK389" s="5">
        <v>3</v>
      </c>
      <c r="AL389" s="10">
        <v>3</v>
      </c>
      <c r="AM389" s="5">
        <v>3</v>
      </c>
      <c r="AN389" s="10">
        <v>3</v>
      </c>
      <c r="AO389" s="5">
        <v>4</v>
      </c>
      <c r="AP389" s="10">
        <v>4</v>
      </c>
      <c r="AQ389" s="5">
        <v>3</v>
      </c>
      <c r="AR389" s="10">
        <v>1</v>
      </c>
      <c r="AS389" s="5">
        <v>1</v>
      </c>
      <c r="AT389" s="21">
        <v>3.5625</v>
      </c>
      <c r="AU389" s="21">
        <v>3.6875</v>
      </c>
      <c r="AV389" s="21">
        <f t="shared" ref="AV389:AV452" si="60">AU389-AT389</f>
        <v>0.125</v>
      </c>
      <c r="AW389" s="21" t="str">
        <f t="shared" ref="AW389:AW452" si="61">IF(AV389&gt;0,"Y","N")</f>
        <v>Y</v>
      </c>
      <c r="AX389" s="10">
        <v>4</v>
      </c>
      <c r="AY389" s="5">
        <v>5</v>
      </c>
      <c r="AZ389" s="10">
        <v>5</v>
      </c>
      <c r="BA389" s="5">
        <v>4</v>
      </c>
      <c r="BB389" s="10">
        <v>1</v>
      </c>
      <c r="BC389" s="5">
        <v>2</v>
      </c>
      <c r="BD389" s="10">
        <v>5</v>
      </c>
      <c r="BE389" s="5">
        <v>4</v>
      </c>
      <c r="BF389" s="10">
        <v>4</v>
      </c>
      <c r="BG389" s="5">
        <v>4</v>
      </c>
      <c r="BH389" s="21">
        <v>3.8</v>
      </c>
      <c r="BI389" s="21">
        <v>3.8</v>
      </c>
      <c r="BJ389" s="21">
        <f t="shared" ref="BJ389:BJ452" si="62">BI389-BH389</f>
        <v>0</v>
      </c>
      <c r="BK389" s="21" t="str">
        <f t="shared" ref="BK389:BK452" si="63">IF(BJ389&gt;0,"Y","N")</f>
        <v>N</v>
      </c>
      <c r="BL389" s="10">
        <v>2</v>
      </c>
      <c r="BM389" s="5">
        <v>3</v>
      </c>
      <c r="BN389" s="10">
        <v>5</v>
      </c>
      <c r="BO389" s="5">
        <v>1</v>
      </c>
      <c r="BP389" s="10">
        <v>5</v>
      </c>
      <c r="BQ389" s="5">
        <v>5</v>
      </c>
      <c r="BR389" s="10">
        <v>5</v>
      </c>
      <c r="BS389" s="5">
        <v>5</v>
      </c>
      <c r="BT389" s="10">
        <v>3</v>
      </c>
      <c r="BU389" s="5">
        <v>3</v>
      </c>
      <c r="BV389" s="10">
        <v>5</v>
      </c>
      <c r="BW389" s="5">
        <v>5</v>
      </c>
      <c r="BX389" s="10">
        <v>5</v>
      </c>
      <c r="BY389" s="5">
        <v>5</v>
      </c>
      <c r="BZ389" s="10">
        <v>5</v>
      </c>
      <c r="CA389" s="5">
        <v>5</v>
      </c>
      <c r="CB389" s="10">
        <v>5</v>
      </c>
      <c r="CC389" s="5">
        <v>5</v>
      </c>
      <c r="CD389" s="10">
        <v>4</v>
      </c>
      <c r="CE389" s="5">
        <v>4</v>
      </c>
      <c r="CF389" s="21">
        <v>4.4000000000000004</v>
      </c>
      <c r="CG389" s="21">
        <v>4.0999999999999996</v>
      </c>
      <c r="CH389" s="21">
        <f t="shared" ref="CH389:CH452" si="64">CG389-CF389</f>
        <v>-0.30000000000000071</v>
      </c>
      <c r="CI389" s="21" t="str">
        <f t="shared" ref="CI389:CI452" si="65">IF(CH389&gt;0,"Y","N")</f>
        <v>N</v>
      </c>
      <c r="CJ389" s="10">
        <v>4</v>
      </c>
      <c r="CK389" s="5">
        <v>4</v>
      </c>
      <c r="CL389" s="10">
        <v>3</v>
      </c>
      <c r="CM389" s="5">
        <v>4</v>
      </c>
      <c r="CN389" s="10">
        <v>4</v>
      </c>
      <c r="CO389" s="5">
        <v>3</v>
      </c>
      <c r="CP389" s="10">
        <v>4</v>
      </c>
      <c r="CQ389" s="5">
        <v>4</v>
      </c>
      <c r="CR389" s="21">
        <v>3.75</v>
      </c>
      <c r="CS389" s="21">
        <v>3.75</v>
      </c>
      <c r="CT389" s="21">
        <f t="shared" ref="CT389:CT452" si="66">CS389-CR389</f>
        <v>0</v>
      </c>
      <c r="CU389" s="21" t="str">
        <f t="shared" ref="CU389:CU452" si="67">IF(CT389&gt;0,"Y","N")</f>
        <v>N</v>
      </c>
      <c r="CV389" s="10">
        <v>5</v>
      </c>
      <c r="CW389" s="5">
        <v>4</v>
      </c>
      <c r="CX389" s="10">
        <v>5</v>
      </c>
      <c r="CY389" s="5">
        <v>4</v>
      </c>
      <c r="CZ389" s="10">
        <v>5</v>
      </c>
      <c r="DA389" s="5">
        <v>5</v>
      </c>
      <c r="DB389" s="10">
        <v>3</v>
      </c>
      <c r="DC389" s="5">
        <v>3</v>
      </c>
      <c r="DD389" s="21">
        <v>4.5</v>
      </c>
      <c r="DE389" s="21">
        <v>4.5</v>
      </c>
      <c r="DF389" s="21">
        <f t="shared" ref="DF389:DF452" si="68">DE389-DD389</f>
        <v>0</v>
      </c>
      <c r="DG389" s="21" t="str">
        <f t="shared" ref="DG389:DG452" si="69">IF(DF389&gt;0,"Y","N")</f>
        <v>N</v>
      </c>
      <c r="DH389">
        <v>282</v>
      </c>
      <c r="DI389" s="3">
        <v>44424.113194444442</v>
      </c>
    </row>
    <row r="390" spans="1:113" x14ac:dyDescent="0.35">
      <c r="A390" s="5" t="s">
        <v>1355</v>
      </c>
      <c r="B390" t="s">
        <v>462</v>
      </c>
      <c r="C390" t="s">
        <v>715</v>
      </c>
      <c r="D390" t="s">
        <v>63</v>
      </c>
      <c r="E390" s="6" t="s">
        <v>52</v>
      </c>
      <c r="F390" s="6" t="s">
        <v>64</v>
      </c>
      <c r="G390" s="6" t="s">
        <v>58</v>
      </c>
      <c r="H390" s="6" t="s">
        <v>74</v>
      </c>
      <c r="I390" s="6" t="s">
        <v>968</v>
      </c>
      <c r="J390" s="10">
        <v>8</v>
      </c>
      <c r="K390" s="5">
        <v>3</v>
      </c>
      <c r="L390" s="5">
        <v>3</v>
      </c>
      <c r="M390" s="5">
        <v>3</v>
      </c>
      <c r="N390" s="10">
        <v>5</v>
      </c>
      <c r="O390" s="5">
        <v>5</v>
      </c>
      <c r="P390" s="10">
        <v>5</v>
      </c>
      <c r="Q390" s="5">
        <v>2</v>
      </c>
      <c r="R390" s="10">
        <v>5</v>
      </c>
      <c r="S390" s="5">
        <v>5</v>
      </c>
      <c r="T390" s="10">
        <v>5</v>
      </c>
      <c r="U390" s="5">
        <v>5</v>
      </c>
      <c r="V390" s="10">
        <v>5</v>
      </c>
      <c r="W390" s="5">
        <v>5</v>
      </c>
      <c r="X390" s="10">
        <v>5</v>
      </c>
      <c r="Y390" s="5">
        <v>5</v>
      </c>
      <c r="Z390" s="10">
        <v>2</v>
      </c>
      <c r="AA390" s="5">
        <v>2</v>
      </c>
      <c r="AB390" s="10">
        <v>2</v>
      </c>
      <c r="AC390" s="5">
        <v>4</v>
      </c>
      <c r="AD390" s="10">
        <v>5</v>
      </c>
      <c r="AE390" s="5">
        <v>5</v>
      </c>
      <c r="AF390" s="10">
        <v>2</v>
      </c>
      <c r="AG390" s="5">
        <v>1</v>
      </c>
      <c r="AH390" s="10">
        <v>1</v>
      </c>
      <c r="AI390" s="5">
        <v>1</v>
      </c>
      <c r="AJ390" s="10">
        <v>2</v>
      </c>
      <c r="AK390" s="5">
        <v>2</v>
      </c>
      <c r="AL390" s="10">
        <v>2</v>
      </c>
      <c r="AM390" s="5">
        <v>2</v>
      </c>
      <c r="AN390" s="10">
        <v>3</v>
      </c>
      <c r="AO390" s="5">
        <v>4</v>
      </c>
      <c r="AP390" s="10">
        <v>2</v>
      </c>
      <c r="AQ390" s="5">
        <v>2</v>
      </c>
      <c r="AR390" s="10">
        <v>4</v>
      </c>
      <c r="AS390" s="5">
        <v>1</v>
      </c>
      <c r="AT390" s="21">
        <v>3.4375</v>
      </c>
      <c r="AU390" s="21">
        <v>3.1875</v>
      </c>
      <c r="AV390" s="21">
        <f t="shared" si="60"/>
        <v>-0.25</v>
      </c>
      <c r="AW390" s="21" t="str">
        <f t="shared" si="61"/>
        <v>N</v>
      </c>
      <c r="AX390" s="10">
        <v>5</v>
      </c>
      <c r="AY390" s="5">
        <v>5</v>
      </c>
      <c r="AZ390" s="10">
        <v>4</v>
      </c>
      <c r="BA390" s="5">
        <v>5</v>
      </c>
      <c r="BB390" s="10">
        <v>5</v>
      </c>
      <c r="BC390" s="5">
        <v>5</v>
      </c>
      <c r="BD390" s="10">
        <v>5</v>
      </c>
      <c r="BE390" s="5">
        <v>5</v>
      </c>
      <c r="BF390" s="10">
        <v>2</v>
      </c>
      <c r="BG390" s="5">
        <v>5</v>
      </c>
      <c r="BH390" s="21">
        <v>4.2</v>
      </c>
      <c r="BI390" s="21">
        <v>5</v>
      </c>
      <c r="BJ390" s="21">
        <f t="shared" si="62"/>
        <v>0.79999999999999982</v>
      </c>
      <c r="BK390" s="21" t="str">
        <f t="shared" si="63"/>
        <v>Y</v>
      </c>
      <c r="BL390" s="10">
        <v>5</v>
      </c>
      <c r="BM390" s="5">
        <v>4</v>
      </c>
      <c r="BN390" s="10">
        <v>5</v>
      </c>
      <c r="BO390" s="5">
        <v>5</v>
      </c>
      <c r="BP390" s="10">
        <v>3</v>
      </c>
      <c r="BQ390" s="5">
        <v>5</v>
      </c>
      <c r="BR390" s="10">
        <v>5</v>
      </c>
      <c r="BS390" s="5">
        <v>5</v>
      </c>
      <c r="BT390" s="10">
        <v>1</v>
      </c>
      <c r="BU390" s="5">
        <v>2</v>
      </c>
      <c r="BV390" s="10">
        <v>5</v>
      </c>
      <c r="BW390" s="5">
        <v>5</v>
      </c>
      <c r="BX390" s="10">
        <v>5</v>
      </c>
      <c r="BY390" s="5">
        <v>5</v>
      </c>
      <c r="BZ390" s="10">
        <v>2</v>
      </c>
      <c r="CA390" s="5">
        <v>4</v>
      </c>
      <c r="CB390" s="10">
        <v>5</v>
      </c>
      <c r="CC390" s="5">
        <v>5</v>
      </c>
      <c r="CD390" s="10">
        <v>3</v>
      </c>
      <c r="CE390" s="5">
        <v>3</v>
      </c>
      <c r="CF390" s="21">
        <v>3.9</v>
      </c>
      <c r="CG390" s="21">
        <v>4.3</v>
      </c>
      <c r="CH390" s="21">
        <f t="shared" si="64"/>
        <v>0.39999999999999991</v>
      </c>
      <c r="CI390" s="21" t="str">
        <f t="shared" si="65"/>
        <v>Y</v>
      </c>
      <c r="CJ390" s="10">
        <v>4</v>
      </c>
      <c r="CK390" s="5">
        <v>4</v>
      </c>
      <c r="CL390" s="10">
        <v>5</v>
      </c>
      <c r="CM390" s="5">
        <v>5</v>
      </c>
      <c r="CN390" s="10">
        <v>4</v>
      </c>
      <c r="CO390" s="5">
        <v>3</v>
      </c>
      <c r="CP390" s="10">
        <v>5</v>
      </c>
      <c r="CQ390" s="5">
        <v>5</v>
      </c>
      <c r="CR390" s="21">
        <v>4.5</v>
      </c>
      <c r="CS390" s="21">
        <v>4.25</v>
      </c>
      <c r="CT390" s="21">
        <f t="shared" si="66"/>
        <v>-0.25</v>
      </c>
      <c r="CU390" s="21" t="str">
        <f t="shared" si="67"/>
        <v>N</v>
      </c>
      <c r="CV390" s="10">
        <v>5</v>
      </c>
      <c r="CW390" s="5">
        <v>5</v>
      </c>
      <c r="CX390" s="10">
        <v>5</v>
      </c>
      <c r="CY390" s="5">
        <v>5</v>
      </c>
      <c r="CZ390" s="10">
        <v>5</v>
      </c>
      <c r="DA390" s="5">
        <v>3</v>
      </c>
      <c r="DB390" s="10">
        <v>5</v>
      </c>
      <c r="DC390" s="5">
        <v>5</v>
      </c>
      <c r="DD390" s="21">
        <v>5</v>
      </c>
      <c r="DE390" s="21">
        <v>3.75</v>
      </c>
      <c r="DF390" s="21">
        <f t="shared" si="68"/>
        <v>-1.25</v>
      </c>
      <c r="DG390" s="21" t="str">
        <f t="shared" si="69"/>
        <v>N</v>
      </c>
      <c r="DH390">
        <v>278</v>
      </c>
      <c r="DI390" s="3">
        <v>44424.075694444444</v>
      </c>
    </row>
    <row r="391" spans="1:113" x14ac:dyDescent="0.35">
      <c r="A391" s="5" t="s">
        <v>1356</v>
      </c>
      <c r="B391" t="s">
        <v>462</v>
      </c>
      <c r="C391" t="s">
        <v>705</v>
      </c>
      <c r="D391" t="s">
        <v>63</v>
      </c>
      <c r="E391" s="6" t="s">
        <v>58</v>
      </c>
      <c r="F391" s="6" t="s">
        <v>73</v>
      </c>
      <c r="G391" s="6" t="s">
        <v>58</v>
      </c>
      <c r="H391" s="6" t="s">
        <v>113</v>
      </c>
      <c r="I391" s="6" t="s">
        <v>968</v>
      </c>
      <c r="J391" s="10">
        <v>4</v>
      </c>
      <c r="K391" s="5">
        <v>5</v>
      </c>
      <c r="L391" s="5">
        <v>5</v>
      </c>
      <c r="M391" s="5">
        <v>5</v>
      </c>
      <c r="N391" s="10">
        <v>4</v>
      </c>
      <c r="O391" s="5">
        <v>5</v>
      </c>
      <c r="P391" s="10">
        <v>2</v>
      </c>
      <c r="Q391" s="5">
        <v>5</v>
      </c>
      <c r="R391" s="10">
        <v>5</v>
      </c>
      <c r="S391" s="5">
        <v>5</v>
      </c>
      <c r="T391" s="10">
        <v>2</v>
      </c>
      <c r="U391" s="5">
        <v>2</v>
      </c>
      <c r="V391" s="10">
        <v>3</v>
      </c>
      <c r="W391" s="5">
        <v>4</v>
      </c>
      <c r="X391" s="10">
        <v>2</v>
      </c>
      <c r="Y391" s="5">
        <v>3</v>
      </c>
      <c r="Z391" s="10">
        <v>5</v>
      </c>
      <c r="AA391" s="5">
        <v>5</v>
      </c>
      <c r="AB391" s="10">
        <v>1</v>
      </c>
      <c r="AC391" s="5">
        <v>1</v>
      </c>
      <c r="AD391" s="10">
        <v>5</v>
      </c>
      <c r="AE391" s="5">
        <v>4</v>
      </c>
      <c r="AF391" s="10">
        <v>5</v>
      </c>
      <c r="AG391" s="5">
        <v>4</v>
      </c>
      <c r="AH391" s="10">
        <v>2</v>
      </c>
      <c r="AI391" s="5">
        <v>2</v>
      </c>
      <c r="AJ391" s="10">
        <v>5</v>
      </c>
      <c r="AK391" s="5">
        <v>5</v>
      </c>
      <c r="AL391" s="10">
        <v>5</v>
      </c>
      <c r="AM391" s="5">
        <v>5</v>
      </c>
      <c r="AN391" s="10">
        <v>4</v>
      </c>
      <c r="AO391" s="5">
        <v>5</v>
      </c>
      <c r="AP391" s="10">
        <v>4</v>
      </c>
      <c r="AQ391" s="5">
        <v>2</v>
      </c>
      <c r="AR391" s="10">
        <v>4</v>
      </c>
      <c r="AS391" s="5">
        <v>2</v>
      </c>
      <c r="AT391" s="21">
        <v>3.625</v>
      </c>
      <c r="AU391" s="21">
        <v>3.6875</v>
      </c>
      <c r="AV391" s="21">
        <f t="shared" si="60"/>
        <v>6.25E-2</v>
      </c>
      <c r="AW391" s="21" t="str">
        <f t="shared" si="61"/>
        <v>Y</v>
      </c>
      <c r="AX391" s="10">
        <v>3</v>
      </c>
      <c r="AY391" s="5">
        <v>4</v>
      </c>
      <c r="AZ391" s="10">
        <v>2</v>
      </c>
      <c r="BA391" s="5">
        <v>1</v>
      </c>
      <c r="BB391" s="10">
        <v>5</v>
      </c>
      <c r="BC391" s="5">
        <v>5</v>
      </c>
      <c r="BD391" s="10">
        <v>2</v>
      </c>
      <c r="BE391" s="5">
        <v>2</v>
      </c>
      <c r="BF391" s="10">
        <v>5</v>
      </c>
      <c r="BG391" s="5">
        <v>4</v>
      </c>
      <c r="BH391" s="21">
        <v>3.4</v>
      </c>
      <c r="BI391" s="21">
        <v>3.2</v>
      </c>
      <c r="BJ391" s="21">
        <f t="shared" si="62"/>
        <v>-0.19999999999999973</v>
      </c>
      <c r="BK391" s="21" t="str">
        <f t="shared" si="63"/>
        <v>N</v>
      </c>
      <c r="BL391" s="10">
        <v>5</v>
      </c>
      <c r="BM391" s="5">
        <v>5</v>
      </c>
      <c r="BN391" s="10">
        <v>5</v>
      </c>
      <c r="BO391" s="5">
        <v>5</v>
      </c>
      <c r="BP391" s="10">
        <v>4</v>
      </c>
      <c r="BQ391" s="5">
        <v>5</v>
      </c>
      <c r="BR391" s="10">
        <v>5</v>
      </c>
      <c r="BS391" s="5">
        <v>5</v>
      </c>
      <c r="BT391" s="10">
        <v>5</v>
      </c>
      <c r="BU391" s="5">
        <v>5</v>
      </c>
      <c r="BV391" s="10">
        <v>5</v>
      </c>
      <c r="BW391" s="5">
        <v>5</v>
      </c>
      <c r="BX391" s="10">
        <v>5</v>
      </c>
      <c r="BY391" s="5">
        <v>4</v>
      </c>
      <c r="BZ391" s="10">
        <v>5</v>
      </c>
      <c r="CA391" s="5">
        <v>5</v>
      </c>
      <c r="CB391" s="10">
        <v>5</v>
      </c>
      <c r="CC391" s="5">
        <v>5</v>
      </c>
      <c r="CD391" s="10">
        <v>4</v>
      </c>
      <c r="CE391" s="5">
        <v>4</v>
      </c>
      <c r="CF391" s="21">
        <v>4.8</v>
      </c>
      <c r="CG391" s="21">
        <v>4.8</v>
      </c>
      <c r="CH391" s="21">
        <f t="shared" si="64"/>
        <v>0</v>
      </c>
      <c r="CI391" s="21" t="str">
        <f t="shared" si="65"/>
        <v>N</v>
      </c>
      <c r="CJ391" s="10">
        <v>4</v>
      </c>
      <c r="CK391" s="5">
        <v>5</v>
      </c>
      <c r="CL391" s="10">
        <v>4</v>
      </c>
      <c r="CM391" s="5">
        <v>5</v>
      </c>
      <c r="CN391" s="10">
        <v>4</v>
      </c>
      <c r="CO391" s="5">
        <v>5</v>
      </c>
      <c r="CP391" s="10">
        <v>5</v>
      </c>
      <c r="CQ391" s="5">
        <v>5</v>
      </c>
      <c r="CR391" s="21">
        <v>4.25</v>
      </c>
      <c r="CS391" s="21">
        <v>5</v>
      </c>
      <c r="CT391" s="21">
        <f t="shared" si="66"/>
        <v>0.75</v>
      </c>
      <c r="CU391" s="21" t="str">
        <f t="shared" si="67"/>
        <v>Y</v>
      </c>
      <c r="CV391" s="10">
        <v>2</v>
      </c>
      <c r="CW391" s="5">
        <v>3</v>
      </c>
      <c r="CX391" s="10">
        <v>5</v>
      </c>
      <c r="CY391" s="5">
        <v>4</v>
      </c>
      <c r="CZ391" s="10">
        <v>2</v>
      </c>
      <c r="DA391" s="5">
        <v>3</v>
      </c>
      <c r="DB391" s="10">
        <v>1</v>
      </c>
      <c r="DC391" s="5">
        <v>2</v>
      </c>
      <c r="DD391" s="21">
        <v>2.5</v>
      </c>
      <c r="DE391" s="21">
        <v>3.5</v>
      </c>
      <c r="DF391" s="21">
        <f t="shared" si="68"/>
        <v>1</v>
      </c>
      <c r="DG391" s="21" t="str">
        <f t="shared" si="69"/>
        <v>Y</v>
      </c>
      <c r="DH391">
        <v>271</v>
      </c>
      <c r="DI391" s="3">
        <v>44423.263888888891</v>
      </c>
    </row>
    <row r="392" spans="1:113" x14ac:dyDescent="0.35">
      <c r="A392" s="5" t="s">
        <v>1357</v>
      </c>
      <c r="B392" t="s">
        <v>462</v>
      </c>
      <c r="C392" t="s">
        <v>703</v>
      </c>
      <c r="D392" t="s">
        <v>56</v>
      </c>
      <c r="E392" s="6" t="s">
        <v>58</v>
      </c>
      <c r="F392" s="6" t="s">
        <v>73</v>
      </c>
      <c r="G392" s="6" t="s">
        <v>58</v>
      </c>
      <c r="H392" s="6" t="s">
        <v>74</v>
      </c>
      <c r="I392" s="6" t="s">
        <v>968</v>
      </c>
      <c r="J392" s="10">
        <v>5</v>
      </c>
      <c r="K392" s="5">
        <v>4</v>
      </c>
      <c r="L392" s="5">
        <v>5</v>
      </c>
      <c r="M392" s="5">
        <v>5</v>
      </c>
      <c r="N392" s="10">
        <v>5</v>
      </c>
      <c r="O392" s="5">
        <v>5</v>
      </c>
      <c r="P392" s="10">
        <v>4</v>
      </c>
      <c r="Q392" s="5">
        <v>5</v>
      </c>
      <c r="R392" s="10">
        <v>5</v>
      </c>
      <c r="S392" s="5">
        <v>5</v>
      </c>
      <c r="T392" s="10">
        <v>2</v>
      </c>
      <c r="U392" s="5">
        <v>5</v>
      </c>
      <c r="V392" s="10">
        <v>4</v>
      </c>
      <c r="W392" s="5">
        <v>4</v>
      </c>
      <c r="X392" s="10">
        <v>3</v>
      </c>
      <c r="Y392" s="5">
        <v>4</v>
      </c>
      <c r="Z392" s="10">
        <v>3</v>
      </c>
      <c r="AA392" s="5">
        <v>5</v>
      </c>
      <c r="AB392" s="10">
        <v>2</v>
      </c>
      <c r="AC392" s="5">
        <v>3</v>
      </c>
      <c r="AD392" s="10">
        <v>4</v>
      </c>
      <c r="AE392" s="5">
        <v>5</v>
      </c>
      <c r="AF392" s="10">
        <v>2</v>
      </c>
      <c r="AG392" s="5">
        <v>4</v>
      </c>
      <c r="AH392" s="10">
        <v>4</v>
      </c>
      <c r="AI392" s="5">
        <v>5</v>
      </c>
      <c r="AJ392" s="10">
        <v>4</v>
      </c>
      <c r="AK392" s="5">
        <v>5</v>
      </c>
      <c r="AL392" s="10">
        <v>5</v>
      </c>
      <c r="AM392" s="5">
        <v>5</v>
      </c>
      <c r="AN392" s="10">
        <v>5</v>
      </c>
      <c r="AO392" s="5">
        <v>5</v>
      </c>
      <c r="AP392" s="10">
        <v>5</v>
      </c>
      <c r="AQ392" s="5">
        <v>5</v>
      </c>
      <c r="AR392" s="10">
        <v>5</v>
      </c>
      <c r="AS392" s="5">
        <v>5</v>
      </c>
      <c r="AT392" s="21">
        <v>3.875</v>
      </c>
      <c r="AU392" s="21">
        <v>4.6875</v>
      </c>
      <c r="AV392" s="21">
        <f t="shared" si="60"/>
        <v>0.8125</v>
      </c>
      <c r="AW392" s="21" t="str">
        <f t="shared" si="61"/>
        <v>Y</v>
      </c>
      <c r="AX392" s="10">
        <v>4</v>
      </c>
      <c r="AY392" s="5">
        <v>4</v>
      </c>
      <c r="AZ392" s="10">
        <v>1</v>
      </c>
      <c r="BA392" s="5">
        <v>2</v>
      </c>
      <c r="BB392" s="10">
        <v>5</v>
      </c>
      <c r="BC392" s="5">
        <v>4</v>
      </c>
      <c r="BD392" s="10">
        <v>2</v>
      </c>
      <c r="BE392" s="5">
        <v>1</v>
      </c>
      <c r="BF392" s="10">
        <v>4</v>
      </c>
      <c r="BG392" s="5">
        <v>4</v>
      </c>
      <c r="BH392" s="21">
        <v>3.2</v>
      </c>
      <c r="BI392" s="21">
        <v>3</v>
      </c>
      <c r="BJ392" s="21">
        <f t="shared" si="62"/>
        <v>-0.20000000000000018</v>
      </c>
      <c r="BK392" s="21" t="str">
        <f t="shared" si="63"/>
        <v>N</v>
      </c>
      <c r="BL392" s="10">
        <v>5</v>
      </c>
      <c r="BM392" s="5">
        <v>5</v>
      </c>
      <c r="BN392" s="10">
        <v>4</v>
      </c>
      <c r="BO392" s="5">
        <v>4</v>
      </c>
      <c r="BP392" s="10">
        <v>5</v>
      </c>
      <c r="BQ392" s="5">
        <v>5</v>
      </c>
      <c r="BR392" s="10">
        <v>4</v>
      </c>
      <c r="BS392" s="5">
        <v>4</v>
      </c>
      <c r="BT392" s="10">
        <v>4</v>
      </c>
      <c r="BU392" s="5">
        <v>4</v>
      </c>
      <c r="BV392" s="10">
        <v>5</v>
      </c>
      <c r="BW392" s="5">
        <v>5</v>
      </c>
      <c r="BX392" s="10">
        <v>4</v>
      </c>
      <c r="BY392" s="5">
        <v>5</v>
      </c>
      <c r="BZ392" s="10">
        <v>5</v>
      </c>
      <c r="CA392" s="5">
        <v>5</v>
      </c>
      <c r="CB392" s="10">
        <v>5</v>
      </c>
      <c r="CC392" s="5">
        <v>5</v>
      </c>
      <c r="CD392" s="10">
        <v>4</v>
      </c>
      <c r="CE392" s="5">
        <v>4</v>
      </c>
      <c r="CF392" s="21">
        <v>4.5</v>
      </c>
      <c r="CG392" s="21">
        <v>4.5999999999999996</v>
      </c>
      <c r="CH392" s="21">
        <f t="shared" si="64"/>
        <v>9.9999999999999645E-2</v>
      </c>
      <c r="CI392" s="21" t="str">
        <f t="shared" si="65"/>
        <v>Y</v>
      </c>
      <c r="CJ392" s="10">
        <v>4</v>
      </c>
      <c r="CK392" s="5">
        <v>5</v>
      </c>
      <c r="CL392" s="10">
        <v>4</v>
      </c>
      <c r="CM392" s="5">
        <v>4</v>
      </c>
      <c r="CN392" s="10">
        <v>4</v>
      </c>
      <c r="CO392" s="5">
        <v>5</v>
      </c>
      <c r="CP392" s="10">
        <v>4</v>
      </c>
      <c r="CQ392" s="5">
        <v>5</v>
      </c>
      <c r="CR392" s="21">
        <v>4</v>
      </c>
      <c r="CS392" s="21">
        <v>4.75</v>
      </c>
      <c r="CT392" s="21">
        <f t="shared" si="66"/>
        <v>0.75</v>
      </c>
      <c r="CU392" s="21" t="str">
        <f t="shared" si="67"/>
        <v>Y</v>
      </c>
      <c r="CV392" s="10">
        <v>4</v>
      </c>
      <c r="CW392" s="5">
        <v>4</v>
      </c>
      <c r="CX392" s="10">
        <v>4</v>
      </c>
      <c r="CY392" s="5">
        <v>5</v>
      </c>
      <c r="CZ392" s="10">
        <v>4</v>
      </c>
      <c r="DA392" s="5">
        <v>5</v>
      </c>
      <c r="DB392" s="10">
        <v>5</v>
      </c>
      <c r="DC392" s="5">
        <v>4</v>
      </c>
      <c r="DD392" s="21">
        <v>4.25</v>
      </c>
      <c r="DE392" s="21">
        <v>4.5</v>
      </c>
      <c r="DF392" s="21">
        <f t="shared" si="68"/>
        <v>0.25</v>
      </c>
      <c r="DG392" s="21" t="str">
        <f t="shared" si="69"/>
        <v>Y</v>
      </c>
      <c r="DH392">
        <v>263</v>
      </c>
      <c r="DI392" s="3">
        <v>44422.623611111114</v>
      </c>
    </row>
    <row r="393" spans="1:113" x14ac:dyDescent="0.35">
      <c r="A393" s="5" t="s">
        <v>1358</v>
      </c>
      <c r="B393" t="s">
        <v>462</v>
      </c>
      <c r="C393" t="s">
        <v>703</v>
      </c>
      <c r="D393" t="s">
        <v>63</v>
      </c>
      <c r="E393" s="6" t="s">
        <v>52</v>
      </c>
      <c r="F393" s="6" t="s">
        <v>77</v>
      </c>
      <c r="G393" s="6" t="s">
        <v>58</v>
      </c>
      <c r="H393" s="6" t="s">
        <v>74</v>
      </c>
      <c r="I393" s="6" t="s">
        <v>968</v>
      </c>
      <c r="J393" s="10">
        <v>3</v>
      </c>
      <c r="K393" s="5">
        <v>5</v>
      </c>
      <c r="L393" s="5">
        <v>4</v>
      </c>
      <c r="M393" s="5">
        <v>4</v>
      </c>
      <c r="N393" s="10">
        <v>3</v>
      </c>
      <c r="O393" s="5">
        <v>3</v>
      </c>
      <c r="P393" s="10">
        <v>4</v>
      </c>
      <c r="Q393" s="5">
        <v>4</v>
      </c>
      <c r="R393" s="10">
        <v>4</v>
      </c>
      <c r="S393" s="5">
        <v>4</v>
      </c>
      <c r="T393" s="10">
        <v>4</v>
      </c>
      <c r="U393" s="5">
        <v>4</v>
      </c>
      <c r="V393" s="10">
        <v>2</v>
      </c>
      <c r="W393" s="5">
        <v>2</v>
      </c>
      <c r="X393" s="10">
        <v>3</v>
      </c>
      <c r="Y393" s="5">
        <v>3</v>
      </c>
      <c r="Z393" s="10">
        <v>3</v>
      </c>
      <c r="AA393" s="5">
        <v>2</v>
      </c>
      <c r="AB393" s="10">
        <v>4</v>
      </c>
      <c r="AC393" s="5">
        <v>4</v>
      </c>
      <c r="AD393" s="10">
        <v>4</v>
      </c>
      <c r="AE393" s="5">
        <v>2</v>
      </c>
      <c r="AF393" s="10">
        <v>4</v>
      </c>
      <c r="AG393" s="5">
        <v>4</v>
      </c>
      <c r="AH393" s="10">
        <v>4</v>
      </c>
      <c r="AI393" s="5">
        <v>4</v>
      </c>
      <c r="AJ393" s="10">
        <v>4</v>
      </c>
      <c r="AK393" s="5">
        <v>4</v>
      </c>
      <c r="AL393" s="10">
        <v>4</v>
      </c>
      <c r="AM393" s="5">
        <v>5</v>
      </c>
      <c r="AN393" s="10">
        <v>4</v>
      </c>
      <c r="AO393" s="5">
        <v>5</v>
      </c>
      <c r="AP393" s="10">
        <v>4</v>
      </c>
      <c r="AQ393" s="5">
        <v>5</v>
      </c>
      <c r="AR393" s="10">
        <v>4</v>
      </c>
      <c r="AS393" s="5">
        <v>5</v>
      </c>
      <c r="AT393" s="21">
        <v>3.6875</v>
      </c>
      <c r="AU393" s="21">
        <v>3.75</v>
      </c>
      <c r="AV393" s="21">
        <f t="shared" si="60"/>
        <v>6.25E-2</v>
      </c>
      <c r="AW393" s="21" t="str">
        <f t="shared" si="61"/>
        <v>Y</v>
      </c>
      <c r="AX393" s="10">
        <v>3</v>
      </c>
      <c r="AY393" s="5">
        <v>4</v>
      </c>
      <c r="AZ393" s="10">
        <v>2</v>
      </c>
      <c r="BA393" s="5">
        <v>1</v>
      </c>
      <c r="BB393" s="10">
        <v>4</v>
      </c>
      <c r="BC393" s="5">
        <v>4</v>
      </c>
      <c r="BD393" s="10">
        <v>4</v>
      </c>
      <c r="BE393" s="5">
        <v>2</v>
      </c>
      <c r="BF393" s="10">
        <v>4</v>
      </c>
      <c r="BG393" s="5">
        <v>4</v>
      </c>
      <c r="BH393" s="21">
        <v>3.4</v>
      </c>
      <c r="BI393" s="21">
        <v>3</v>
      </c>
      <c r="BJ393" s="21">
        <f t="shared" si="62"/>
        <v>-0.39999999999999991</v>
      </c>
      <c r="BK393" s="21" t="str">
        <f t="shared" si="63"/>
        <v>N</v>
      </c>
      <c r="BL393" s="10">
        <v>4</v>
      </c>
      <c r="BM393" s="5">
        <v>5</v>
      </c>
      <c r="BN393" s="10">
        <v>4</v>
      </c>
      <c r="BO393" s="5">
        <v>4</v>
      </c>
      <c r="BP393" s="10">
        <v>5</v>
      </c>
      <c r="BQ393" s="5">
        <v>5</v>
      </c>
      <c r="BR393" s="10">
        <v>5</v>
      </c>
      <c r="BS393" s="5">
        <v>5</v>
      </c>
      <c r="BT393" s="10">
        <v>4</v>
      </c>
      <c r="BU393" s="5">
        <v>5</v>
      </c>
      <c r="BV393" s="10">
        <v>4</v>
      </c>
      <c r="BW393" s="5">
        <v>5</v>
      </c>
      <c r="BX393" s="10">
        <v>4</v>
      </c>
      <c r="BY393" s="5">
        <v>5</v>
      </c>
      <c r="BZ393" s="10">
        <v>4</v>
      </c>
      <c r="CA393" s="5">
        <v>5</v>
      </c>
      <c r="CB393" s="10">
        <v>4</v>
      </c>
      <c r="CC393" s="5">
        <v>5</v>
      </c>
      <c r="CD393" s="10">
        <v>4</v>
      </c>
      <c r="CE393" s="5">
        <v>5</v>
      </c>
      <c r="CF393" s="21">
        <v>4.2</v>
      </c>
      <c r="CG393" s="21">
        <v>4.8</v>
      </c>
      <c r="CH393" s="21">
        <f t="shared" si="64"/>
        <v>0.59999999999999964</v>
      </c>
      <c r="CI393" s="21" t="str">
        <f t="shared" si="65"/>
        <v>Y</v>
      </c>
      <c r="CJ393" s="10">
        <v>4</v>
      </c>
      <c r="CK393" s="5">
        <v>5</v>
      </c>
      <c r="CL393" s="10">
        <v>4</v>
      </c>
      <c r="CM393" s="5">
        <v>4</v>
      </c>
      <c r="CN393" s="10">
        <v>4</v>
      </c>
      <c r="CO393" s="5">
        <v>4</v>
      </c>
      <c r="CP393" s="10">
        <v>4</v>
      </c>
      <c r="CQ393" s="5">
        <v>4</v>
      </c>
      <c r="CR393" s="21">
        <v>4</v>
      </c>
      <c r="CS393" s="21">
        <v>4.25</v>
      </c>
      <c r="CT393" s="21">
        <f t="shared" si="66"/>
        <v>0.25</v>
      </c>
      <c r="CU393" s="21" t="str">
        <f t="shared" si="67"/>
        <v>Y</v>
      </c>
      <c r="CV393" s="10">
        <v>3</v>
      </c>
      <c r="CW393" s="5">
        <v>4</v>
      </c>
      <c r="CX393" s="10">
        <v>5</v>
      </c>
      <c r="CY393" s="5">
        <v>5</v>
      </c>
      <c r="CZ393" s="10">
        <v>2</v>
      </c>
      <c r="DA393" s="5">
        <v>4</v>
      </c>
      <c r="DB393" s="10">
        <v>4</v>
      </c>
      <c r="DC393" s="5">
        <v>4</v>
      </c>
      <c r="DD393" s="21">
        <v>3.5</v>
      </c>
      <c r="DE393" s="21">
        <v>4.5</v>
      </c>
      <c r="DF393" s="21">
        <f t="shared" si="68"/>
        <v>1</v>
      </c>
      <c r="DG393" s="21" t="str">
        <f t="shared" si="69"/>
        <v>Y</v>
      </c>
      <c r="DH393">
        <v>261</v>
      </c>
      <c r="DI393" s="3">
        <v>44422.600694444445</v>
      </c>
    </row>
    <row r="394" spans="1:113" x14ac:dyDescent="0.35">
      <c r="A394" s="5" t="s">
        <v>1359</v>
      </c>
      <c r="B394" t="s">
        <v>462</v>
      </c>
      <c r="C394" t="s">
        <v>715</v>
      </c>
      <c r="D394" t="s">
        <v>56</v>
      </c>
      <c r="E394" s="6" t="s">
        <v>52</v>
      </c>
      <c r="F394" s="6" t="s">
        <v>77</v>
      </c>
      <c r="G394" s="6" t="s">
        <v>58</v>
      </c>
      <c r="H394" s="6" t="s">
        <v>59</v>
      </c>
      <c r="I394" s="6" t="s">
        <v>968</v>
      </c>
      <c r="J394" s="10">
        <v>4</v>
      </c>
      <c r="K394" s="5">
        <v>4</v>
      </c>
      <c r="L394" s="5">
        <v>5</v>
      </c>
      <c r="M394" s="5">
        <v>5</v>
      </c>
      <c r="N394" s="10">
        <v>2</v>
      </c>
      <c r="O394" s="5">
        <v>2</v>
      </c>
      <c r="P394" s="10">
        <v>4</v>
      </c>
      <c r="Q394" s="5">
        <v>5</v>
      </c>
      <c r="R394" s="10">
        <v>2</v>
      </c>
      <c r="S394" s="5">
        <v>2</v>
      </c>
      <c r="T394" s="10">
        <v>1</v>
      </c>
      <c r="U394" s="5">
        <v>1</v>
      </c>
      <c r="V394" s="10">
        <v>2</v>
      </c>
      <c r="W394" s="5">
        <v>2</v>
      </c>
      <c r="X394" s="10">
        <v>3</v>
      </c>
      <c r="Y394" s="5">
        <v>3</v>
      </c>
      <c r="Z394" s="10">
        <v>2</v>
      </c>
      <c r="AA394" s="5">
        <v>3</v>
      </c>
      <c r="AB394" s="10">
        <v>5</v>
      </c>
      <c r="AC394" s="5">
        <v>2</v>
      </c>
      <c r="AD394" s="10">
        <v>2</v>
      </c>
      <c r="AE394" s="5">
        <v>3</v>
      </c>
      <c r="AF394" s="10">
        <v>2</v>
      </c>
      <c r="AG394" s="5">
        <v>3</v>
      </c>
      <c r="AH394" s="10">
        <v>2</v>
      </c>
      <c r="AI394" s="5">
        <v>3</v>
      </c>
      <c r="AJ394" s="10">
        <v>2</v>
      </c>
      <c r="AK394" s="5">
        <v>3</v>
      </c>
      <c r="AL394" s="10">
        <v>3</v>
      </c>
      <c r="AM394" s="5">
        <v>4</v>
      </c>
      <c r="AN394" s="10">
        <v>3</v>
      </c>
      <c r="AO394" s="5">
        <v>4</v>
      </c>
      <c r="AP394" s="10">
        <v>3</v>
      </c>
      <c r="AQ394" s="5">
        <v>4</v>
      </c>
      <c r="AR394" s="10">
        <v>2</v>
      </c>
      <c r="AS394" s="5">
        <v>3</v>
      </c>
      <c r="AT394" s="21">
        <v>2.5</v>
      </c>
      <c r="AU394" s="21">
        <v>2.9375</v>
      </c>
      <c r="AV394" s="21">
        <f t="shared" si="60"/>
        <v>0.4375</v>
      </c>
      <c r="AW394" s="21" t="str">
        <f t="shared" si="61"/>
        <v>Y</v>
      </c>
      <c r="AX394" s="10">
        <v>2</v>
      </c>
      <c r="AY394" s="5">
        <v>3</v>
      </c>
      <c r="AZ394" s="10">
        <v>4</v>
      </c>
      <c r="BA394" s="5">
        <v>3</v>
      </c>
      <c r="BB394" s="10">
        <v>3</v>
      </c>
      <c r="BC394" s="5">
        <v>4</v>
      </c>
      <c r="BD394" s="10">
        <v>3</v>
      </c>
      <c r="BE394" s="5">
        <v>3</v>
      </c>
      <c r="BF394" s="10">
        <v>5</v>
      </c>
      <c r="BG394" s="5">
        <v>5</v>
      </c>
      <c r="BH394" s="21">
        <v>3.4</v>
      </c>
      <c r="BI394" s="21">
        <v>3.6</v>
      </c>
      <c r="BJ394" s="21">
        <f t="shared" si="62"/>
        <v>0.20000000000000018</v>
      </c>
      <c r="BK394" s="21" t="str">
        <f t="shared" si="63"/>
        <v>Y</v>
      </c>
      <c r="BL394" s="10">
        <v>2</v>
      </c>
      <c r="BM394" s="5">
        <v>3</v>
      </c>
      <c r="BN394" s="10">
        <v>4</v>
      </c>
      <c r="BO394" s="5">
        <v>4</v>
      </c>
      <c r="BP394" s="10">
        <v>5</v>
      </c>
      <c r="BQ394" s="5">
        <v>5</v>
      </c>
      <c r="BR394" s="10">
        <v>3</v>
      </c>
      <c r="BS394" s="5">
        <v>3</v>
      </c>
      <c r="BT394" s="10">
        <v>2</v>
      </c>
      <c r="BU394" s="5">
        <v>3</v>
      </c>
      <c r="BV394" s="10">
        <v>5</v>
      </c>
      <c r="BW394" s="5">
        <v>5</v>
      </c>
      <c r="BX394" s="10">
        <v>5</v>
      </c>
      <c r="BY394" s="5">
        <v>5</v>
      </c>
      <c r="BZ394" s="10">
        <v>5</v>
      </c>
      <c r="CA394" s="5">
        <v>5</v>
      </c>
      <c r="CB394" s="10">
        <v>5</v>
      </c>
      <c r="CC394" s="5">
        <v>5</v>
      </c>
      <c r="CD394" s="10">
        <v>2</v>
      </c>
      <c r="CE394" s="5">
        <v>3</v>
      </c>
      <c r="CF394" s="21">
        <v>3.8</v>
      </c>
      <c r="CG394" s="21">
        <v>4</v>
      </c>
      <c r="CH394" s="21">
        <f t="shared" si="64"/>
        <v>0.20000000000000018</v>
      </c>
      <c r="CI394" s="21" t="str">
        <f t="shared" si="65"/>
        <v>Y</v>
      </c>
      <c r="CJ394" s="10">
        <v>4</v>
      </c>
      <c r="CK394" s="5">
        <v>4</v>
      </c>
      <c r="CL394" s="10">
        <v>5</v>
      </c>
      <c r="CM394" s="5">
        <v>5</v>
      </c>
      <c r="CN394" s="10">
        <v>3</v>
      </c>
      <c r="CO394" s="5">
        <v>4</v>
      </c>
      <c r="CP394" s="10">
        <v>3</v>
      </c>
      <c r="CQ394" s="5">
        <v>5</v>
      </c>
      <c r="CR394" s="21">
        <v>3.75</v>
      </c>
      <c r="CS394" s="21">
        <v>4.5</v>
      </c>
      <c r="CT394" s="21">
        <f t="shared" si="66"/>
        <v>0.75</v>
      </c>
      <c r="CU394" s="21" t="str">
        <f t="shared" si="67"/>
        <v>Y</v>
      </c>
      <c r="CV394" s="10">
        <v>3</v>
      </c>
      <c r="CW394" s="5">
        <v>3</v>
      </c>
      <c r="CX394" s="10">
        <v>5</v>
      </c>
      <c r="CY394" s="5">
        <v>3</v>
      </c>
      <c r="CZ394" s="10">
        <v>3</v>
      </c>
      <c r="DA394" s="5">
        <v>5</v>
      </c>
      <c r="DB394" s="10">
        <v>5</v>
      </c>
      <c r="DC394" s="5">
        <v>5</v>
      </c>
      <c r="DD394" s="21">
        <v>4</v>
      </c>
      <c r="DE394" s="21">
        <v>3.5</v>
      </c>
      <c r="DF394" s="21">
        <f t="shared" si="68"/>
        <v>-0.5</v>
      </c>
      <c r="DG394" s="21" t="str">
        <f t="shared" si="69"/>
        <v>N</v>
      </c>
      <c r="DH394">
        <v>252</v>
      </c>
      <c r="DI394" s="3">
        <v>44422.515972222223</v>
      </c>
    </row>
    <row r="395" spans="1:113" x14ac:dyDescent="0.35">
      <c r="A395" s="5" t="s">
        <v>1360</v>
      </c>
      <c r="B395" t="s">
        <v>462</v>
      </c>
      <c r="C395" t="s">
        <v>703</v>
      </c>
      <c r="D395" t="s">
        <v>63</v>
      </c>
      <c r="E395" s="6" t="s">
        <v>52</v>
      </c>
      <c r="F395" s="6" t="s">
        <v>90</v>
      </c>
      <c r="G395" s="6" t="s">
        <v>58</v>
      </c>
      <c r="H395" s="6" t="s">
        <v>59</v>
      </c>
      <c r="I395" s="6" t="s">
        <v>968</v>
      </c>
      <c r="J395" s="10">
        <v>3</v>
      </c>
      <c r="K395" s="5">
        <v>5</v>
      </c>
      <c r="L395" s="5">
        <v>5</v>
      </c>
      <c r="M395" s="5">
        <v>5</v>
      </c>
      <c r="N395" s="10">
        <v>4</v>
      </c>
      <c r="O395" s="5">
        <v>5</v>
      </c>
      <c r="P395" s="10">
        <v>5</v>
      </c>
      <c r="Q395" s="5">
        <v>5</v>
      </c>
      <c r="R395" s="10">
        <v>4</v>
      </c>
      <c r="S395" s="5">
        <v>5</v>
      </c>
      <c r="T395" s="10">
        <v>5</v>
      </c>
      <c r="U395" s="5">
        <v>5</v>
      </c>
      <c r="V395" s="10">
        <v>5</v>
      </c>
      <c r="W395" s="5">
        <v>5</v>
      </c>
      <c r="X395" s="10">
        <v>5</v>
      </c>
      <c r="Y395" s="5">
        <v>5</v>
      </c>
      <c r="Z395" s="10">
        <v>4</v>
      </c>
      <c r="AA395" s="5">
        <v>5</v>
      </c>
      <c r="AB395" s="10">
        <v>5</v>
      </c>
      <c r="AC395" s="5">
        <v>5</v>
      </c>
      <c r="AD395" s="10">
        <v>4</v>
      </c>
      <c r="AE395" s="5">
        <v>4</v>
      </c>
      <c r="AF395" s="10">
        <v>3</v>
      </c>
      <c r="AG395" s="5">
        <v>4</v>
      </c>
      <c r="AH395" s="10">
        <v>4</v>
      </c>
      <c r="AI395" s="5">
        <v>4</v>
      </c>
      <c r="AJ395" s="10">
        <v>4</v>
      </c>
      <c r="AK395" s="5">
        <v>4</v>
      </c>
      <c r="AL395" s="10">
        <v>5</v>
      </c>
      <c r="AM395" s="5">
        <v>5</v>
      </c>
      <c r="AN395" s="10">
        <v>5</v>
      </c>
      <c r="AO395" s="5">
        <v>5</v>
      </c>
      <c r="AP395" s="10">
        <v>5</v>
      </c>
      <c r="AQ395" s="5">
        <v>5</v>
      </c>
      <c r="AR395" s="10">
        <v>4</v>
      </c>
      <c r="AS395" s="5">
        <v>5</v>
      </c>
      <c r="AT395" s="21">
        <v>4.4375</v>
      </c>
      <c r="AU395" s="21">
        <v>4.75</v>
      </c>
      <c r="AV395" s="21">
        <f t="shared" si="60"/>
        <v>0.3125</v>
      </c>
      <c r="AW395" s="21" t="str">
        <f t="shared" si="61"/>
        <v>Y</v>
      </c>
      <c r="AX395" s="10">
        <v>5</v>
      </c>
      <c r="AY395" s="5">
        <v>5</v>
      </c>
      <c r="AZ395" s="10">
        <v>5</v>
      </c>
      <c r="BA395" s="5">
        <v>5</v>
      </c>
      <c r="BB395" s="10">
        <v>3</v>
      </c>
      <c r="BC395" s="5">
        <v>4</v>
      </c>
      <c r="BD395" s="10">
        <v>4</v>
      </c>
      <c r="BE395" s="5">
        <v>4</v>
      </c>
      <c r="BF395" s="10">
        <v>4</v>
      </c>
      <c r="BG395" s="5">
        <v>4</v>
      </c>
      <c r="BH395" s="21">
        <v>4.2</v>
      </c>
      <c r="BI395" s="21">
        <v>4.4000000000000004</v>
      </c>
      <c r="BJ395" s="21">
        <f t="shared" si="62"/>
        <v>0.20000000000000018</v>
      </c>
      <c r="BK395" s="21" t="str">
        <f t="shared" si="63"/>
        <v>Y</v>
      </c>
      <c r="BL395" s="10">
        <v>2</v>
      </c>
      <c r="BM395" s="5">
        <v>3</v>
      </c>
      <c r="BN395" s="10">
        <v>5</v>
      </c>
      <c r="BO395" s="5">
        <v>5</v>
      </c>
      <c r="BP395" s="10">
        <v>4</v>
      </c>
      <c r="BQ395" s="5">
        <v>4</v>
      </c>
      <c r="BR395" s="10">
        <v>5</v>
      </c>
      <c r="BS395" s="5">
        <v>5</v>
      </c>
      <c r="BT395" s="10">
        <v>4</v>
      </c>
      <c r="BU395" s="5">
        <v>2</v>
      </c>
      <c r="BV395" s="10">
        <v>5</v>
      </c>
      <c r="BW395" s="5">
        <v>5</v>
      </c>
      <c r="BX395" s="10">
        <v>5</v>
      </c>
      <c r="BY395" s="5">
        <v>5</v>
      </c>
      <c r="BZ395" s="10">
        <v>5</v>
      </c>
      <c r="CA395" s="5">
        <v>5</v>
      </c>
      <c r="CB395" s="10">
        <v>5</v>
      </c>
      <c r="CC395" s="5">
        <v>5</v>
      </c>
      <c r="CD395" s="10">
        <v>5</v>
      </c>
      <c r="CE395" s="5">
        <v>5</v>
      </c>
      <c r="CF395" s="21">
        <v>4.5</v>
      </c>
      <c r="CG395" s="21">
        <v>4.4000000000000004</v>
      </c>
      <c r="CH395" s="21">
        <f t="shared" si="64"/>
        <v>-9.9999999999999645E-2</v>
      </c>
      <c r="CI395" s="21" t="str">
        <f t="shared" si="65"/>
        <v>N</v>
      </c>
      <c r="CJ395" s="10">
        <v>4</v>
      </c>
      <c r="CK395" s="5">
        <v>5</v>
      </c>
      <c r="CL395" s="10">
        <v>5</v>
      </c>
      <c r="CM395" s="5">
        <v>5</v>
      </c>
      <c r="CN395" s="10">
        <v>5</v>
      </c>
      <c r="CO395" s="5">
        <v>5</v>
      </c>
      <c r="CP395" s="10">
        <v>5</v>
      </c>
      <c r="CQ395" s="5">
        <v>5</v>
      </c>
      <c r="CR395" s="21">
        <v>4.75</v>
      </c>
      <c r="CS395" s="21">
        <v>5</v>
      </c>
      <c r="CT395" s="21">
        <f t="shared" si="66"/>
        <v>0.25</v>
      </c>
      <c r="CU395" s="21" t="str">
        <f t="shared" si="67"/>
        <v>Y</v>
      </c>
      <c r="CV395" s="10">
        <v>5</v>
      </c>
      <c r="CW395" s="5">
        <v>5</v>
      </c>
      <c r="CX395" s="10">
        <v>5</v>
      </c>
      <c r="CY395" s="5">
        <v>5</v>
      </c>
      <c r="CZ395" s="10">
        <v>5</v>
      </c>
      <c r="DA395" s="5">
        <v>5</v>
      </c>
      <c r="DB395" s="10">
        <v>4</v>
      </c>
      <c r="DC395" s="5">
        <v>3</v>
      </c>
      <c r="DD395" s="21">
        <v>4.75</v>
      </c>
      <c r="DE395" s="21">
        <v>4.75</v>
      </c>
      <c r="DF395" s="21">
        <f t="shared" si="68"/>
        <v>0</v>
      </c>
      <c r="DG395" s="21" t="str">
        <f t="shared" si="69"/>
        <v>N</v>
      </c>
      <c r="DH395">
        <v>241</v>
      </c>
      <c r="DI395" s="3">
        <v>44422.473611111112</v>
      </c>
    </row>
    <row r="396" spans="1:113" x14ac:dyDescent="0.35">
      <c r="A396" s="5" t="s">
        <v>1361</v>
      </c>
      <c r="B396" t="s">
        <v>462</v>
      </c>
      <c r="C396" t="s">
        <v>703</v>
      </c>
      <c r="D396" t="s">
        <v>56</v>
      </c>
      <c r="E396" s="6" t="s">
        <v>52</v>
      </c>
      <c r="F396" s="6" t="s">
        <v>73</v>
      </c>
      <c r="G396" s="6" t="s">
        <v>58</v>
      </c>
      <c r="H396" s="6" t="s">
        <v>74</v>
      </c>
      <c r="I396" s="6" t="s">
        <v>968</v>
      </c>
      <c r="J396" s="10">
        <v>6</v>
      </c>
      <c r="K396" s="5">
        <v>4</v>
      </c>
      <c r="L396" s="5">
        <v>4</v>
      </c>
      <c r="M396" s="5">
        <v>4</v>
      </c>
      <c r="N396" s="10">
        <v>2</v>
      </c>
      <c r="O396" s="5">
        <v>4</v>
      </c>
      <c r="P396" s="10">
        <v>2</v>
      </c>
      <c r="Q396" s="5">
        <v>3</v>
      </c>
      <c r="R396" s="10">
        <v>4</v>
      </c>
      <c r="S396" s="5">
        <v>4</v>
      </c>
      <c r="T396" s="10">
        <v>3</v>
      </c>
      <c r="U396" s="5">
        <v>4</v>
      </c>
      <c r="V396" s="10">
        <v>3</v>
      </c>
      <c r="W396" s="5">
        <v>4</v>
      </c>
      <c r="X396" s="10">
        <v>3</v>
      </c>
      <c r="Y396" s="5">
        <v>4</v>
      </c>
      <c r="Z396" s="10">
        <v>4</v>
      </c>
      <c r="AA396" s="5">
        <v>4</v>
      </c>
      <c r="AB396" s="10">
        <v>5</v>
      </c>
      <c r="AC396" s="5">
        <v>3</v>
      </c>
      <c r="AD396" s="10">
        <v>2</v>
      </c>
      <c r="AE396" s="5">
        <v>4</v>
      </c>
      <c r="AF396" s="10">
        <v>3</v>
      </c>
      <c r="AG396" s="5">
        <v>4</v>
      </c>
      <c r="AH396" s="10">
        <v>2</v>
      </c>
      <c r="AI396" s="5">
        <v>4</v>
      </c>
      <c r="AJ396" s="10">
        <v>3</v>
      </c>
      <c r="AK396" s="5">
        <v>2</v>
      </c>
      <c r="AL396" s="10">
        <v>3</v>
      </c>
      <c r="AM396" s="5">
        <v>3</v>
      </c>
      <c r="AN396" s="10">
        <v>3</v>
      </c>
      <c r="AO396" s="5">
        <v>4</v>
      </c>
      <c r="AP396" s="10">
        <v>3</v>
      </c>
      <c r="AQ396" s="5">
        <v>4</v>
      </c>
      <c r="AR396" s="10">
        <v>1</v>
      </c>
      <c r="AS396" s="5">
        <v>1</v>
      </c>
      <c r="AT396" s="21">
        <v>2.875</v>
      </c>
      <c r="AU396" s="21">
        <v>3.5</v>
      </c>
      <c r="AV396" s="21">
        <f t="shared" si="60"/>
        <v>0.625</v>
      </c>
      <c r="AW396" s="21" t="str">
        <f t="shared" si="61"/>
        <v>Y</v>
      </c>
      <c r="AX396" s="10">
        <v>2</v>
      </c>
      <c r="AY396" s="5">
        <v>4</v>
      </c>
      <c r="AZ396" s="10">
        <v>2</v>
      </c>
      <c r="BA396" s="5">
        <v>2</v>
      </c>
      <c r="BB396" s="10">
        <v>2</v>
      </c>
      <c r="BC396" s="5">
        <v>4</v>
      </c>
      <c r="BD396" s="10">
        <v>3</v>
      </c>
      <c r="BE396" s="5">
        <v>2</v>
      </c>
      <c r="BF396" s="10">
        <v>4</v>
      </c>
      <c r="BG396" s="5">
        <v>5</v>
      </c>
      <c r="BH396" s="21">
        <v>2.6</v>
      </c>
      <c r="BI396" s="21">
        <v>3.4</v>
      </c>
      <c r="BJ396" s="21">
        <f t="shared" si="62"/>
        <v>0.79999999999999982</v>
      </c>
      <c r="BK396" s="21" t="str">
        <f t="shared" si="63"/>
        <v>Y</v>
      </c>
      <c r="BL396" s="10">
        <v>4</v>
      </c>
      <c r="BM396" s="5">
        <v>4</v>
      </c>
      <c r="BN396" s="10">
        <v>1</v>
      </c>
      <c r="BO396" s="5">
        <v>4</v>
      </c>
      <c r="BP396" s="10">
        <v>4</v>
      </c>
      <c r="BQ396" s="5">
        <v>5</v>
      </c>
      <c r="BR396" s="10">
        <v>5</v>
      </c>
      <c r="BS396" s="5">
        <v>5</v>
      </c>
      <c r="BT396" s="10">
        <v>3</v>
      </c>
      <c r="BU396" s="5">
        <v>4</v>
      </c>
      <c r="BV396" s="10">
        <v>5</v>
      </c>
      <c r="BW396" s="5">
        <v>5</v>
      </c>
      <c r="BX396" s="10">
        <v>4</v>
      </c>
      <c r="BY396" s="5">
        <v>5</v>
      </c>
      <c r="BZ396" s="10">
        <v>3</v>
      </c>
      <c r="CA396" s="5">
        <v>4</v>
      </c>
      <c r="CB396" s="10">
        <v>3</v>
      </c>
      <c r="CC396" s="5">
        <v>5</v>
      </c>
      <c r="CD396" s="10">
        <v>3</v>
      </c>
      <c r="CE396" s="5">
        <v>4</v>
      </c>
      <c r="CF396" s="21">
        <v>3.5</v>
      </c>
      <c r="CG396" s="21">
        <v>4.4000000000000004</v>
      </c>
      <c r="CH396" s="21">
        <f t="shared" si="64"/>
        <v>0.90000000000000036</v>
      </c>
      <c r="CI396" s="21" t="str">
        <f t="shared" si="65"/>
        <v>Y</v>
      </c>
      <c r="CJ396" s="10">
        <v>4</v>
      </c>
      <c r="CK396" s="5">
        <v>5</v>
      </c>
      <c r="CL396" s="10">
        <v>4</v>
      </c>
      <c r="CM396" s="5">
        <v>3</v>
      </c>
      <c r="CN396" s="10">
        <v>3</v>
      </c>
      <c r="CO396" s="5">
        <v>4</v>
      </c>
      <c r="CP396" s="10">
        <v>4</v>
      </c>
      <c r="CQ396" s="5">
        <v>5</v>
      </c>
      <c r="CR396" s="21">
        <v>3.75</v>
      </c>
      <c r="CS396" s="21">
        <v>4.25</v>
      </c>
      <c r="CT396" s="21">
        <f t="shared" si="66"/>
        <v>0.5</v>
      </c>
      <c r="CU396" s="21" t="str">
        <f t="shared" si="67"/>
        <v>Y</v>
      </c>
      <c r="CV396" s="10">
        <v>5</v>
      </c>
      <c r="CW396" s="5">
        <v>2</v>
      </c>
      <c r="CX396" s="10">
        <v>5</v>
      </c>
      <c r="CY396" s="5">
        <v>5</v>
      </c>
      <c r="CZ396" s="10">
        <v>5</v>
      </c>
      <c r="DA396" s="5">
        <v>5</v>
      </c>
      <c r="DB396" s="10">
        <v>5</v>
      </c>
      <c r="DC396" s="5">
        <v>4</v>
      </c>
      <c r="DD396" s="21">
        <v>5</v>
      </c>
      <c r="DE396" s="21">
        <v>4</v>
      </c>
      <c r="DF396" s="21">
        <f t="shared" si="68"/>
        <v>-1</v>
      </c>
      <c r="DG396" s="21" t="str">
        <f t="shared" si="69"/>
        <v>N</v>
      </c>
      <c r="DH396">
        <v>291</v>
      </c>
      <c r="DI396" s="3">
        <v>44424.345138888886</v>
      </c>
    </row>
    <row r="397" spans="1:113" x14ac:dyDescent="0.35">
      <c r="A397" s="5" t="s">
        <v>1362</v>
      </c>
      <c r="B397" t="s">
        <v>462</v>
      </c>
      <c r="C397" t="s">
        <v>715</v>
      </c>
      <c r="D397" t="s">
        <v>56</v>
      </c>
      <c r="E397" s="6" t="s">
        <v>58</v>
      </c>
      <c r="F397" s="6" t="s">
        <v>73</v>
      </c>
      <c r="G397" s="6" t="s">
        <v>58</v>
      </c>
      <c r="H397" s="6" t="s">
        <v>59</v>
      </c>
      <c r="I397" s="6" t="s">
        <v>968</v>
      </c>
      <c r="J397" s="10">
        <v>7</v>
      </c>
      <c r="K397" s="5">
        <v>5</v>
      </c>
      <c r="L397" s="5">
        <v>5</v>
      </c>
      <c r="M397" s="5">
        <v>5</v>
      </c>
      <c r="N397" s="10">
        <v>4</v>
      </c>
      <c r="O397" s="5">
        <v>5</v>
      </c>
      <c r="P397" s="10">
        <v>4</v>
      </c>
      <c r="Q397" s="5">
        <v>5</v>
      </c>
      <c r="R397" s="10">
        <v>4</v>
      </c>
      <c r="S397" s="5">
        <v>5</v>
      </c>
      <c r="T397" s="10">
        <v>3</v>
      </c>
      <c r="U397" s="5">
        <v>3</v>
      </c>
      <c r="V397" s="10">
        <v>3</v>
      </c>
      <c r="W397" s="5">
        <v>2</v>
      </c>
      <c r="X397" s="10">
        <v>3</v>
      </c>
      <c r="Y397" s="5">
        <v>4</v>
      </c>
      <c r="Z397" s="10">
        <v>5</v>
      </c>
      <c r="AA397" s="5">
        <v>5</v>
      </c>
      <c r="AB397" s="10">
        <v>3</v>
      </c>
      <c r="AC397" s="5">
        <v>3</v>
      </c>
      <c r="AD397" s="10">
        <v>4</v>
      </c>
      <c r="AE397" s="5">
        <v>5</v>
      </c>
      <c r="AF397" s="10">
        <v>3</v>
      </c>
      <c r="AG397" s="5">
        <v>5</v>
      </c>
      <c r="AH397" s="10">
        <v>4</v>
      </c>
      <c r="AI397" s="5">
        <v>5</v>
      </c>
      <c r="AJ397" s="10">
        <v>5</v>
      </c>
      <c r="AK397" s="5">
        <v>5</v>
      </c>
      <c r="AL397" s="10">
        <v>5</v>
      </c>
      <c r="AM397" s="5">
        <v>5</v>
      </c>
      <c r="AN397" s="10">
        <v>5</v>
      </c>
      <c r="AO397" s="5">
        <v>5</v>
      </c>
      <c r="AP397" s="10">
        <v>5</v>
      </c>
      <c r="AQ397" s="5">
        <v>5</v>
      </c>
      <c r="AR397" s="10">
        <v>4</v>
      </c>
      <c r="AS397" s="5">
        <v>4</v>
      </c>
      <c r="AT397" s="21">
        <v>4</v>
      </c>
      <c r="AU397" s="21">
        <v>4.4375</v>
      </c>
      <c r="AV397" s="21">
        <f t="shared" si="60"/>
        <v>0.4375</v>
      </c>
      <c r="AW397" s="21" t="str">
        <f t="shared" si="61"/>
        <v>Y</v>
      </c>
      <c r="AX397" s="10">
        <v>3</v>
      </c>
      <c r="AY397" s="5">
        <v>2</v>
      </c>
      <c r="AZ397" s="10">
        <v>2</v>
      </c>
      <c r="BA397" s="5">
        <v>1</v>
      </c>
      <c r="BB397" s="10">
        <v>4</v>
      </c>
      <c r="BC397" s="5">
        <v>4</v>
      </c>
      <c r="BD397" s="10">
        <v>2</v>
      </c>
      <c r="BE397" s="5">
        <v>1</v>
      </c>
      <c r="BF397" s="10">
        <v>5</v>
      </c>
      <c r="BG397" s="5">
        <v>5</v>
      </c>
      <c r="BH397" s="21">
        <v>3.2</v>
      </c>
      <c r="BI397" s="21">
        <v>2.6</v>
      </c>
      <c r="BJ397" s="21">
        <f t="shared" si="62"/>
        <v>-0.60000000000000009</v>
      </c>
      <c r="BK397" s="21" t="str">
        <f t="shared" si="63"/>
        <v>N</v>
      </c>
      <c r="BL397" s="10">
        <v>4</v>
      </c>
      <c r="BM397" s="5">
        <v>5</v>
      </c>
      <c r="BN397" s="10">
        <v>4</v>
      </c>
      <c r="BO397" s="5">
        <v>4</v>
      </c>
      <c r="BP397" s="10">
        <v>5</v>
      </c>
      <c r="BQ397" s="5">
        <v>5</v>
      </c>
      <c r="BR397" s="10">
        <v>4</v>
      </c>
      <c r="BS397" s="5">
        <v>5</v>
      </c>
      <c r="BT397" s="10">
        <v>5</v>
      </c>
      <c r="BU397" s="5">
        <v>1</v>
      </c>
      <c r="BV397" s="10">
        <v>5</v>
      </c>
      <c r="BW397" s="5">
        <v>5</v>
      </c>
      <c r="BX397" s="10">
        <v>5</v>
      </c>
      <c r="BY397" s="5">
        <v>5</v>
      </c>
      <c r="BZ397" s="10">
        <v>5</v>
      </c>
      <c r="CA397" s="5">
        <v>5</v>
      </c>
      <c r="CB397" s="10">
        <v>5</v>
      </c>
      <c r="CC397" s="5">
        <v>5</v>
      </c>
      <c r="CD397" s="10">
        <v>4</v>
      </c>
      <c r="CE397" s="5">
        <v>5</v>
      </c>
      <c r="CF397" s="21">
        <v>4.5999999999999996</v>
      </c>
      <c r="CG397" s="21">
        <v>4.4000000000000004</v>
      </c>
      <c r="CH397" s="21">
        <f t="shared" si="64"/>
        <v>-0.19999999999999929</v>
      </c>
      <c r="CI397" s="21" t="str">
        <f t="shared" si="65"/>
        <v>N</v>
      </c>
      <c r="CJ397" s="10">
        <v>5</v>
      </c>
      <c r="CK397" s="5">
        <v>5</v>
      </c>
      <c r="CL397" s="10">
        <v>4</v>
      </c>
      <c r="CM397" s="5">
        <v>4</v>
      </c>
      <c r="CN397" s="10">
        <v>4</v>
      </c>
      <c r="CO397" s="5">
        <v>5</v>
      </c>
      <c r="CP397" s="10">
        <v>5</v>
      </c>
      <c r="CQ397" s="5">
        <v>5</v>
      </c>
      <c r="CR397" s="21">
        <v>4.5</v>
      </c>
      <c r="CS397" s="21">
        <v>4.75</v>
      </c>
      <c r="CT397" s="21">
        <f t="shared" si="66"/>
        <v>0.25</v>
      </c>
      <c r="CU397" s="21" t="str">
        <f t="shared" si="67"/>
        <v>Y</v>
      </c>
      <c r="CV397" s="10">
        <v>3</v>
      </c>
      <c r="CW397" s="5">
        <v>3</v>
      </c>
      <c r="CX397" s="10">
        <v>4</v>
      </c>
      <c r="CY397" s="5">
        <v>5</v>
      </c>
      <c r="CZ397" s="10">
        <v>4</v>
      </c>
      <c r="DA397" s="5">
        <v>3</v>
      </c>
      <c r="DB397" s="10">
        <v>4</v>
      </c>
      <c r="DC397" s="5">
        <v>4</v>
      </c>
      <c r="DD397" s="21">
        <v>3.75</v>
      </c>
      <c r="DE397" s="21">
        <v>3.25</v>
      </c>
      <c r="DF397" s="21">
        <f t="shared" si="68"/>
        <v>-0.5</v>
      </c>
      <c r="DG397" s="21" t="str">
        <f t="shared" si="69"/>
        <v>N</v>
      </c>
      <c r="DH397">
        <v>272</v>
      </c>
      <c r="DI397" s="3">
        <v>44423.490277777775</v>
      </c>
    </row>
    <row r="398" spans="1:113" x14ac:dyDescent="0.35">
      <c r="A398" s="5" t="s">
        <v>1363</v>
      </c>
      <c r="B398" t="s">
        <v>462</v>
      </c>
      <c r="C398" t="s">
        <v>715</v>
      </c>
      <c r="D398" t="s">
        <v>56</v>
      </c>
      <c r="E398" s="6" t="s">
        <v>52</v>
      </c>
      <c r="F398" s="6" t="s">
        <v>77</v>
      </c>
      <c r="G398" s="6" t="s">
        <v>58</v>
      </c>
      <c r="H398" s="6" t="s">
        <v>59</v>
      </c>
      <c r="I398" s="6" t="s">
        <v>968</v>
      </c>
      <c r="J398" s="10">
        <v>7</v>
      </c>
      <c r="K398" s="5">
        <v>5</v>
      </c>
      <c r="L398" s="5">
        <v>5</v>
      </c>
      <c r="M398" s="5">
        <v>5</v>
      </c>
      <c r="N398" s="10">
        <v>5</v>
      </c>
      <c r="O398" s="5">
        <v>5</v>
      </c>
      <c r="P398" s="10">
        <v>5</v>
      </c>
      <c r="Q398" s="5">
        <v>5</v>
      </c>
      <c r="R398" s="10">
        <v>5</v>
      </c>
      <c r="S398" s="5">
        <v>5</v>
      </c>
      <c r="T398" s="10">
        <v>3</v>
      </c>
      <c r="U398" s="5">
        <v>3</v>
      </c>
      <c r="V398" s="10">
        <v>2</v>
      </c>
      <c r="W398" s="5">
        <v>2</v>
      </c>
      <c r="X398" s="10">
        <v>2</v>
      </c>
      <c r="Y398" s="5">
        <v>3</v>
      </c>
      <c r="Z398" s="10">
        <v>5</v>
      </c>
      <c r="AA398" s="5">
        <v>4</v>
      </c>
      <c r="AB398" s="10">
        <v>2</v>
      </c>
      <c r="AC398" s="5">
        <v>1</v>
      </c>
      <c r="AD398" s="10">
        <v>4</v>
      </c>
      <c r="AE398" s="5">
        <v>5</v>
      </c>
      <c r="AF398" s="10">
        <v>3</v>
      </c>
      <c r="AG398" s="5">
        <v>3</v>
      </c>
      <c r="AH398" s="10">
        <v>4</v>
      </c>
      <c r="AI398" s="5">
        <v>4</v>
      </c>
      <c r="AJ398" s="10">
        <v>4</v>
      </c>
      <c r="AK398" s="5">
        <v>5</v>
      </c>
      <c r="AL398" s="10">
        <v>5</v>
      </c>
      <c r="AM398" s="5">
        <v>5</v>
      </c>
      <c r="AN398" s="10">
        <v>5</v>
      </c>
      <c r="AO398" s="5">
        <v>5</v>
      </c>
      <c r="AP398" s="10">
        <v>5</v>
      </c>
      <c r="AQ398" s="5">
        <v>5</v>
      </c>
      <c r="AR398" s="10">
        <v>3</v>
      </c>
      <c r="AS398" s="5">
        <v>5</v>
      </c>
      <c r="AT398" s="21">
        <v>3.875</v>
      </c>
      <c r="AU398" s="21">
        <v>4.0625</v>
      </c>
      <c r="AV398" s="21">
        <f t="shared" si="60"/>
        <v>0.1875</v>
      </c>
      <c r="AW398" s="21" t="str">
        <f t="shared" si="61"/>
        <v>Y</v>
      </c>
      <c r="AX398" s="10">
        <v>1</v>
      </c>
      <c r="AY398" s="5">
        <v>2</v>
      </c>
      <c r="AZ398" s="10">
        <v>1</v>
      </c>
      <c r="BA398" s="5">
        <v>1</v>
      </c>
      <c r="BB398" s="10">
        <v>4</v>
      </c>
      <c r="BC398" s="5">
        <v>2</v>
      </c>
      <c r="BD398" s="10">
        <v>2</v>
      </c>
      <c r="BE398" s="5">
        <v>1</v>
      </c>
      <c r="BF398" s="10">
        <v>4</v>
      </c>
      <c r="BG398" s="5">
        <v>5</v>
      </c>
      <c r="BH398" s="21">
        <v>2.4</v>
      </c>
      <c r="BI398" s="21">
        <v>2.2000000000000002</v>
      </c>
      <c r="BJ398" s="21">
        <f t="shared" si="62"/>
        <v>-0.19999999999999973</v>
      </c>
      <c r="BK398" s="21" t="str">
        <f t="shared" si="63"/>
        <v>N</v>
      </c>
      <c r="BL398" s="10">
        <v>5</v>
      </c>
      <c r="BM398" s="5">
        <v>5</v>
      </c>
      <c r="BN398" s="10">
        <v>4</v>
      </c>
      <c r="BO398" s="5">
        <v>4</v>
      </c>
      <c r="BP398" s="10">
        <v>5</v>
      </c>
      <c r="BQ398" s="5">
        <v>5</v>
      </c>
      <c r="BR398" s="10">
        <v>4</v>
      </c>
      <c r="BS398" s="5">
        <v>5</v>
      </c>
      <c r="BT398" s="10">
        <v>4</v>
      </c>
      <c r="BU398" s="5">
        <v>5</v>
      </c>
      <c r="BV398" s="10">
        <v>5</v>
      </c>
      <c r="BW398" s="5">
        <v>5</v>
      </c>
      <c r="BX398" s="10">
        <v>5</v>
      </c>
      <c r="BY398" s="5">
        <v>5</v>
      </c>
      <c r="BZ398" s="10">
        <v>5</v>
      </c>
      <c r="CA398" s="5">
        <v>5</v>
      </c>
      <c r="CB398" s="10">
        <v>5</v>
      </c>
      <c r="CC398" s="5">
        <v>5</v>
      </c>
      <c r="CD398" s="10">
        <v>5</v>
      </c>
      <c r="CE398" s="5">
        <v>5</v>
      </c>
      <c r="CF398" s="21">
        <v>4.7</v>
      </c>
      <c r="CG398" s="21">
        <v>4.9000000000000004</v>
      </c>
      <c r="CH398" s="21">
        <f t="shared" si="64"/>
        <v>0.20000000000000018</v>
      </c>
      <c r="CI398" s="21" t="str">
        <f t="shared" si="65"/>
        <v>Y</v>
      </c>
      <c r="CJ398" s="10">
        <v>5</v>
      </c>
      <c r="CK398" s="5">
        <v>5</v>
      </c>
      <c r="CL398" s="10">
        <v>4</v>
      </c>
      <c r="CM398" s="5">
        <v>4</v>
      </c>
      <c r="CN398" s="10">
        <v>5</v>
      </c>
      <c r="CO398" s="5">
        <v>5</v>
      </c>
      <c r="CP398" s="10">
        <v>5</v>
      </c>
      <c r="CQ398" s="5">
        <v>5</v>
      </c>
      <c r="CR398" s="21">
        <v>4.75</v>
      </c>
      <c r="CS398" s="21">
        <v>4.75</v>
      </c>
      <c r="CT398" s="21">
        <f t="shared" si="66"/>
        <v>0</v>
      </c>
      <c r="CU398" s="21" t="str">
        <f t="shared" si="67"/>
        <v>N</v>
      </c>
      <c r="CV398" s="10">
        <v>3</v>
      </c>
      <c r="CW398" s="5">
        <v>3</v>
      </c>
      <c r="CX398" s="10">
        <v>2</v>
      </c>
      <c r="CY398" s="5">
        <v>3</v>
      </c>
      <c r="CZ398" s="10">
        <v>2</v>
      </c>
      <c r="DA398" s="5">
        <v>2</v>
      </c>
      <c r="DB398" s="10">
        <v>2</v>
      </c>
      <c r="DC398" s="5">
        <v>2</v>
      </c>
      <c r="DD398" s="21">
        <v>2.25</v>
      </c>
      <c r="DE398" s="21">
        <v>2.75</v>
      </c>
      <c r="DF398" s="21">
        <f t="shared" si="68"/>
        <v>0.5</v>
      </c>
      <c r="DG398" s="21" t="str">
        <f t="shared" si="69"/>
        <v>Y</v>
      </c>
      <c r="DH398">
        <v>283</v>
      </c>
      <c r="DI398" s="3">
        <v>44424.129861111112</v>
      </c>
    </row>
    <row r="399" spans="1:113" x14ac:dyDescent="0.35">
      <c r="A399" s="5" t="s">
        <v>1364</v>
      </c>
      <c r="B399" t="s">
        <v>462</v>
      </c>
      <c r="C399" t="s">
        <v>715</v>
      </c>
      <c r="D399" t="s">
        <v>56</v>
      </c>
      <c r="E399" s="6" t="s">
        <v>52</v>
      </c>
      <c r="F399" s="6" t="s">
        <v>64</v>
      </c>
      <c r="G399" s="6" t="s">
        <v>52</v>
      </c>
      <c r="H399" s="6" t="s">
        <v>80</v>
      </c>
      <c r="I399" s="6" t="s">
        <v>968</v>
      </c>
      <c r="J399" s="10">
        <v>5</v>
      </c>
      <c r="K399" s="5">
        <v>4</v>
      </c>
      <c r="L399" s="5">
        <v>4</v>
      </c>
      <c r="M399" s="5">
        <v>4</v>
      </c>
      <c r="N399" s="10">
        <v>5</v>
      </c>
      <c r="O399" s="5">
        <v>5</v>
      </c>
      <c r="P399" s="10">
        <v>5</v>
      </c>
      <c r="Q399" s="5">
        <v>5</v>
      </c>
      <c r="R399" s="10">
        <v>5</v>
      </c>
      <c r="S399" s="5">
        <v>5</v>
      </c>
      <c r="T399" s="10">
        <v>5</v>
      </c>
      <c r="U399" s="5">
        <v>5</v>
      </c>
      <c r="V399" s="10">
        <v>5</v>
      </c>
      <c r="W399" s="5">
        <v>5</v>
      </c>
      <c r="X399" s="10">
        <v>5</v>
      </c>
      <c r="Y399" s="5">
        <v>5</v>
      </c>
      <c r="Z399" s="10">
        <v>5</v>
      </c>
      <c r="AA399" s="5">
        <v>5</v>
      </c>
      <c r="AB399" s="10">
        <v>3</v>
      </c>
      <c r="AC399" s="5">
        <v>2</v>
      </c>
      <c r="AD399" s="10">
        <v>5</v>
      </c>
      <c r="AE399" s="5">
        <v>5</v>
      </c>
      <c r="AF399" s="10">
        <v>2</v>
      </c>
      <c r="AG399" s="5">
        <v>2</v>
      </c>
      <c r="AH399" s="10">
        <v>5</v>
      </c>
      <c r="AI399" s="5">
        <v>5</v>
      </c>
      <c r="AJ399" s="10">
        <v>5</v>
      </c>
      <c r="AK399" s="5">
        <v>5</v>
      </c>
      <c r="AL399" s="10">
        <v>5</v>
      </c>
      <c r="AM399" s="5">
        <v>5</v>
      </c>
      <c r="AN399" s="10">
        <v>5</v>
      </c>
      <c r="AO399" s="5">
        <v>5</v>
      </c>
      <c r="AP399" s="10">
        <v>5</v>
      </c>
      <c r="AQ399" s="5">
        <v>5</v>
      </c>
      <c r="AR399" s="10">
        <v>5</v>
      </c>
      <c r="AS399" s="5">
        <v>5</v>
      </c>
      <c r="AT399" s="21">
        <v>4.6875</v>
      </c>
      <c r="AU399" s="21">
        <v>4.625</v>
      </c>
      <c r="AV399" s="21">
        <f t="shared" si="60"/>
        <v>-6.25E-2</v>
      </c>
      <c r="AW399" s="21" t="str">
        <f t="shared" si="61"/>
        <v>N</v>
      </c>
      <c r="AX399" s="10">
        <v>5</v>
      </c>
      <c r="AY399" s="5">
        <v>5</v>
      </c>
      <c r="AZ399" s="10">
        <v>5</v>
      </c>
      <c r="BA399" s="5">
        <v>3</v>
      </c>
      <c r="BB399" s="10">
        <v>4</v>
      </c>
      <c r="BC399" s="5">
        <v>4</v>
      </c>
      <c r="BD399" s="10">
        <v>3</v>
      </c>
      <c r="BE399" s="5">
        <v>2</v>
      </c>
      <c r="BF399" s="10">
        <v>5</v>
      </c>
      <c r="BG399" s="5">
        <v>5</v>
      </c>
      <c r="BH399" s="21">
        <v>4.4000000000000004</v>
      </c>
      <c r="BI399" s="21">
        <v>3.8</v>
      </c>
      <c r="BJ399" s="21">
        <f t="shared" si="62"/>
        <v>-0.60000000000000053</v>
      </c>
      <c r="BK399" s="21" t="str">
        <f t="shared" si="63"/>
        <v>N</v>
      </c>
      <c r="BL399" s="10">
        <v>5</v>
      </c>
      <c r="BM399" s="5">
        <v>5</v>
      </c>
      <c r="BN399" s="10">
        <v>5</v>
      </c>
      <c r="BO399" s="5">
        <v>5</v>
      </c>
      <c r="BP399" s="10">
        <v>5</v>
      </c>
      <c r="BQ399" s="5">
        <v>5</v>
      </c>
      <c r="BR399" s="10">
        <v>5</v>
      </c>
      <c r="BS399" s="5">
        <v>5</v>
      </c>
      <c r="BT399" s="10">
        <v>5</v>
      </c>
      <c r="BU399" s="5">
        <v>1</v>
      </c>
      <c r="BV399" s="10">
        <v>5</v>
      </c>
      <c r="BW399" s="5">
        <v>5</v>
      </c>
      <c r="BX399" s="10">
        <v>4</v>
      </c>
      <c r="BY399" s="5">
        <v>5</v>
      </c>
      <c r="BZ399" s="10">
        <v>5</v>
      </c>
      <c r="CA399" s="5">
        <v>5</v>
      </c>
      <c r="CB399" s="10">
        <v>5</v>
      </c>
      <c r="CC399" s="5">
        <v>5</v>
      </c>
      <c r="CD399" s="10">
        <v>4</v>
      </c>
      <c r="CE399" s="5">
        <v>4</v>
      </c>
      <c r="CF399" s="21">
        <v>4.8</v>
      </c>
      <c r="CG399" s="21">
        <v>4.5</v>
      </c>
      <c r="CH399" s="21">
        <f t="shared" si="64"/>
        <v>-0.29999999999999982</v>
      </c>
      <c r="CI399" s="21" t="str">
        <f t="shared" si="65"/>
        <v>N</v>
      </c>
      <c r="CJ399" s="10">
        <v>5</v>
      </c>
      <c r="CK399" s="5">
        <v>5</v>
      </c>
      <c r="CL399" s="10">
        <v>4</v>
      </c>
      <c r="CM399" s="5">
        <v>4</v>
      </c>
      <c r="CN399" s="10">
        <v>5</v>
      </c>
      <c r="CO399" s="5">
        <v>5</v>
      </c>
      <c r="CP399" s="10">
        <v>5</v>
      </c>
      <c r="CQ399" s="5">
        <v>5</v>
      </c>
      <c r="CR399" s="21">
        <v>4.75</v>
      </c>
      <c r="CS399" s="21">
        <v>4.75</v>
      </c>
      <c r="CT399" s="21">
        <f t="shared" si="66"/>
        <v>0</v>
      </c>
      <c r="CU399" s="21" t="str">
        <f t="shared" si="67"/>
        <v>N</v>
      </c>
      <c r="CV399" s="10">
        <v>5</v>
      </c>
      <c r="CW399" s="5">
        <v>5</v>
      </c>
      <c r="CX399" s="10">
        <v>5</v>
      </c>
      <c r="CY399" s="5">
        <v>5</v>
      </c>
      <c r="CZ399" s="10">
        <v>2</v>
      </c>
      <c r="DA399" s="5">
        <v>5</v>
      </c>
      <c r="DB399" s="10">
        <v>3</v>
      </c>
      <c r="DC399" s="5">
        <v>3</v>
      </c>
      <c r="DD399" s="21">
        <v>3.75</v>
      </c>
      <c r="DE399" s="21">
        <v>4.25</v>
      </c>
      <c r="DF399" s="21">
        <f t="shared" si="68"/>
        <v>0.5</v>
      </c>
      <c r="DG399" s="21" t="str">
        <f t="shared" si="69"/>
        <v>Y</v>
      </c>
      <c r="DH399">
        <v>276</v>
      </c>
      <c r="DI399" s="3">
        <v>44423.754861111112</v>
      </c>
    </row>
    <row r="400" spans="1:113" x14ac:dyDescent="0.35">
      <c r="A400" s="5" t="s">
        <v>1365</v>
      </c>
      <c r="B400" t="s">
        <v>462</v>
      </c>
      <c r="C400" t="s">
        <v>702</v>
      </c>
      <c r="D400" t="s">
        <v>63</v>
      </c>
      <c r="E400" s="6" t="s">
        <v>58</v>
      </c>
      <c r="F400" s="6" t="s">
        <v>73</v>
      </c>
      <c r="G400" s="6" t="s">
        <v>58</v>
      </c>
      <c r="H400" s="6" t="s">
        <v>59</v>
      </c>
      <c r="I400" s="6" t="s">
        <v>968</v>
      </c>
      <c r="J400" s="10">
        <v>4</v>
      </c>
      <c r="K400" s="5">
        <v>5</v>
      </c>
      <c r="L400" s="5">
        <v>5</v>
      </c>
      <c r="M400" s="5">
        <v>5</v>
      </c>
      <c r="N400" s="10">
        <v>4</v>
      </c>
      <c r="O400" s="5">
        <v>5</v>
      </c>
      <c r="P400" s="10">
        <v>2</v>
      </c>
      <c r="Q400" s="5">
        <v>5</v>
      </c>
      <c r="R400" s="10">
        <v>3</v>
      </c>
      <c r="S400" s="5">
        <v>5</v>
      </c>
      <c r="T400" s="10">
        <v>4</v>
      </c>
      <c r="U400" s="5">
        <v>3</v>
      </c>
      <c r="V400" s="10">
        <v>3</v>
      </c>
      <c r="W400" s="5">
        <v>4</v>
      </c>
      <c r="X400" s="10">
        <v>3</v>
      </c>
      <c r="Y400" s="5">
        <v>4</v>
      </c>
      <c r="Z400" s="10">
        <v>5</v>
      </c>
      <c r="AA400" s="5">
        <v>5</v>
      </c>
      <c r="AB400" s="10">
        <v>1</v>
      </c>
      <c r="AC400" s="5">
        <v>2</v>
      </c>
      <c r="AD400" s="10">
        <v>2</v>
      </c>
      <c r="AE400" s="5">
        <v>4</v>
      </c>
      <c r="AF400" s="10">
        <v>4</v>
      </c>
      <c r="AG400" s="5">
        <v>4</v>
      </c>
      <c r="AH400" s="10">
        <v>2</v>
      </c>
      <c r="AI400" s="5">
        <v>2</v>
      </c>
      <c r="AJ400" s="10">
        <v>5</v>
      </c>
      <c r="AK400" s="5">
        <v>5</v>
      </c>
      <c r="AL400" s="10">
        <v>2</v>
      </c>
      <c r="AM400" s="5">
        <v>4</v>
      </c>
      <c r="AN400" s="10">
        <v>3</v>
      </c>
      <c r="AO400" s="5">
        <v>4</v>
      </c>
      <c r="AP400" s="10">
        <v>4</v>
      </c>
      <c r="AQ400" s="5">
        <v>4</v>
      </c>
      <c r="AR400" s="10">
        <v>3</v>
      </c>
      <c r="AS400" s="5">
        <v>4</v>
      </c>
      <c r="AT400" s="21">
        <v>3.125</v>
      </c>
      <c r="AU400" s="21">
        <v>4</v>
      </c>
      <c r="AV400" s="21">
        <f t="shared" si="60"/>
        <v>0.875</v>
      </c>
      <c r="AW400" s="21" t="str">
        <f t="shared" si="61"/>
        <v>Y</v>
      </c>
      <c r="AX400" s="10">
        <v>2</v>
      </c>
      <c r="AY400" s="5">
        <v>3</v>
      </c>
      <c r="AZ400" s="10">
        <v>1</v>
      </c>
      <c r="BA400" s="5">
        <v>2</v>
      </c>
      <c r="BB400" s="10">
        <v>4</v>
      </c>
      <c r="BC400" s="5">
        <v>2</v>
      </c>
      <c r="BD400" s="10">
        <v>2</v>
      </c>
      <c r="BE400" s="5">
        <v>2</v>
      </c>
      <c r="BF400" s="10">
        <v>4</v>
      </c>
      <c r="BG400" s="5">
        <v>5</v>
      </c>
      <c r="BH400" s="21">
        <v>2.6</v>
      </c>
      <c r="BI400" s="21">
        <v>2.8</v>
      </c>
      <c r="BJ400" s="21">
        <f t="shared" si="62"/>
        <v>0.19999999999999973</v>
      </c>
      <c r="BK400" s="21" t="str">
        <f t="shared" si="63"/>
        <v>Y</v>
      </c>
      <c r="BL400" s="10">
        <v>5</v>
      </c>
      <c r="BM400" s="5">
        <v>5</v>
      </c>
      <c r="BN400" s="10">
        <v>4</v>
      </c>
      <c r="BO400" s="5">
        <v>3</v>
      </c>
      <c r="BP400" s="10">
        <v>5</v>
      </c>
      <c r="BQ400" s="5">
        <v>5</v>
      </c>
      <c r="BR400" s="10">
        <v>5</v>
      </c>
      <c r="BS400" s="5">
        <v>5</v>
      </c>
      <c r="BT400" s="10">
        <v>3</v>
      </c>
      <c r="BU400" s="5">
        <v>4</v>
      </c>
      <c r="BV400" s="10">
        <v>5</v>
      </c>
      <c r="BW400" s="5">
        <v>5</v>
      </c>
      <c r="BX400" s="10">
        <v>5</v>
      </c>
      <c r="BY400" s="5">
        <v>5</v>
      </c>
      <c r="BZ400" s="10">
        <v>5</v>
      </c>
      <c r="CA400" s="5">
        <v>5</v>
      </c>
      <c r="CB400" s="10">
        <v>4</v>
      </c>
      <c r="CC400" s="5">
        <v>4</v>
      </c>
      <c r="CD400" s="10">
        <v>5</v>
      </c>
      <c r="CE400" s="5">
        <v>5</v>
      </c>
      <c r="CF400" s="21">
        <v>4.5999999999999996</v>
      </c>
      <c r="CG400" s="21">
        <v>4.5999999999999996</v>
      </c>
      <c r="CH400" s="21">
        <f t="shared" si="64"/>
        <v>0</v>
      </c>
      <c r="CI400" s="21" t="str">
        <f t="shared" si="65"/>
        <v>N</v>
      </c>
      <c r="CJ400" s="10">
        <v>5</v>
      </c>
      <c r="CK400" s="5">
        <v>5</v>
      </c>
      <c r="CL400" s="10">
        <v>5</v>
      </c>
      <c r="CM400" s="5">
        <v>5</v>
      </c>
      <c r="CN400" s="10">
        <v>3</v>
      </c>
      <c r="CO400" s="5">
        <v>5</v>
      </c>
      <c r="CP400" s="10">
        <v>4</v>
      </c>
      <c r="CQ400" s="5">
        <v>5</v>
      </c>
      <c r="CR400" s="21">
        <v>4.25</v>
      </c>
      <c r="CS400" s="21">
        <v>5</v>
      </c>
      <c r="CT400" s="21">
        <f t="shared" si="66"/>
        <v>0.75</v>
      </c>
      <c r="CU400" s="21" t="str">
        <f t="shared" si="67"/>
        <v>Y</v>
      </c>
      <c r="CV400" s="10">
        <v>2</v>
      </c>
      <c r="CW400" s="5">
        <v>3</v>
      </c>
      <c r="CX400" s="10">
        <v>5</v>
      </c>
      <c r="CY400" s="5">
        <v>5</v>
      </c>
      <c r="CZ400" s="10">
        <v>3</v>
      </c>
      <c r="DA400" s="5">
        <v>3</v>
      </c>
      <c r="DB400" s="10">
        <v>2</v>
      </c>
      <c r="DC400" s="5">
        <v>2</v>
      </c>
      <c r="DD400" s="21">
        <v>3</v>
      </c>
      <c r="DE400" s="21">
        <v>3.25</v>
      </c>
      <c r="DF400" s="21">
        <f t="shared" si="68"/>
        <v>0.25</v>
      </c>
      <c r="DG400" s="21" t="str">
        <f t="shared" si="69"/>
        <v>Y</v>
      </c>
      <c r="DH400">
        <v>264</v>
      </c>
      <c r="DI400" s="3">
        <v>44422.627083333333</v>
      </c>
    </row>
    <row r="401" spans="1:113" x14ac:dyDescent="0.35">
      <c r="A401" s="5" t="s">
        <v>1366</v>
      </c>
      <c r="B401" t="s">
        <v>462</v>
      </c>
      <c r="C401" t="s">
        <v>703</v>
      </c>
      <c r="D401" t="s">
        <v>56</v>
      </c>
      <c r="E401" s="6" t="s">
        <v>52</v>
      </c>
      <c r="F401" s="6" t="s">
        <v>297</v>
      </c>
      <c r="G401" s="6" t="s">
        <v>58</v>
      </c>
      <c r="H401" s="6" t="s">
        <v>59</v>
      </c>
      <c r="I401" s="6" t="s">
        <v>968</v>
      </c>
      <c r="J401" s="10">
        <v>7</v>
      </c>
      <c r="K401" s="5">
        <v>4</v>
      </c>
      <c r="L401" s="5">
        <v>4</v>
      </c>
      <c r="M401" s="5">
        <v>4</v>
      </c>
      <c r="N401" s="10">
        <v>3</v>
      </c>
      <c r="O401" s="5">
        <v>3</v>
      </c>
      <c r="P401" s="10">
        <v>4</v>
      </c>
      <c r="Q401" s="5">
        <v>3</v>
      </c>
      <c r="R401" s="10">
        <v>5</v>
      </c>
      <c r="S401" s="5">
        <v>3</v>
      </c>
      <c r="T401" s="10">
        <v>3</v>
      </c>
      <c r="U401" s="5">
        <v>4</v>
      </c>
      <c r="V401" s="10">
        <v>3</v>
      </c>
      <c r="W401" s="5">
        <v>3</v>
      </c>
      <c r="X401" s="10">
        <v>4</v>
      </c>
      <c r="Y401" s="5">
        <v>3</v>
      </c>
      <c r="Z401" s="10">
        <v>3</v>
      </c>
      <c r="AA401" s="5">
        <v>4</v>
      </c>
      <c r="AB401" s="10">
        <v>3</v>
      </c>
      <c r="AC401" s="5">
        <v>3</v>
      </c>
      <c r="AD401" s="10">
        <v>3</v>
      </c>
      <c r="AE401" s="5">
        <v>3</v>
      </c>
      <c r="AF401" s="10">
        <v>3</v>
      </c>
      <c r="AG401" s="5">
        <v>3</v>
      </c>
      <c r="AH401" s="10">
        <v>3</v>
      </c>
      <c r="AI401" s="5">
        <v>3</v>
      </c>
      <c r="AJ401" s="10">
        <v>2</v>
      </c>
      <c r="AK401" s="5">
        <v>3</v>
      </c>
      <c r="AL401" s="10">
        <v>4</v>
      </c>
      <c r="AM401" s="5">
        <v>4</v>
      </c>
      <c r="AN401" s="10">
        <v>3</v>
      </c>
      <c r="AO401" s="5">
        <v>3</v>
      </c>
      <c r="AP401" s="10">
        <v>3</v>
      </c>
      <c r="AQ401" s="5">
        <v>3</v>
      </c>
      <c r="AR401" s="10">
        <v>3</v>
      </c>
      <c r="AS401" s="5">
        <v>3</v>
      </c>
      <c r="AT401" s="21">
        <v>3.25</v>
      </c>
      <c r="AU401" s="21">
        <v>3.1875</v>
      </c>
      <c r="AV401" s="21">
        <f t="shared" si="60"/>
        <v>-6.25E-2</v>
      </c>
      <c r="AW401" s="21" t="str">
        <f t="shared" si="61"/>
        <v>N</v>
      </c>
      <c r="AX401" s="10">
        <v>3</v>
      </c>
      <c r="AY401" s="5">
        <v>3</v>
      </c>
      <c r="AZ401" s="10">
        <v>3</v>
      </c>
      <c r="BA401" s="5">
        <v>3</v>
      </c>
      <c r="BB401" s="10">
        <v>3</v>
      </c>
      <c r="BC401" s="5">
        <v>3</v>
      </c>
      <c r="BD401" s="10">
        <v>4</v>
      </c>
      <c r="BE401" s="5">
        <v>3</v>
      </c>
      <c r="BF401" s="10">
        <v>4</v>
      </c>
      <c r="BG401" s="5">
        <v>3</v>
      </c>
      <c r="BH401" s="21">
        <v>3.4</v>
      </c>
      <c r="BI401" s="21">
        <v>3</v>
      </c>
      <c r="BJ401" s="21">
        <f t="shared" si="62"/>
        <v>-0.39999999999999991</v>
      </c>
      <c r="BK401" s="21" t="str">
        <f t="shared" si="63"/>
        <v>N</v>
      </c>
      <c r="BL401" s="10">
        <v>4</v>
      </c>
      <c r="BM401" s="5">
        <v>4</v>
      </c>
      <c r="BN401" s="10">
        <v>4</v>
      </c>
      <c r="BO401" s="5">
        <v>4</v>
      </c>
      <c r="BP401" s="10">
        <v>3</v>
      </c>
      <c r="BQ401" s="5">
        <v>3</v>
      </c>
      <c r="BR401" s="10">
        <v>5</v>
      </c>
      <c r="BS401" s="5">
        <v>5</v>
      </c>
      <c r="BT401" s="10">
        <v>3</v>
      </c>
      <c r="BU401" s="5">
        <v>2</v>
      </c>
      <c r="BV401" s="10">
        <v>4</v>
      </c>
      <c r="BW401" s="5">
        <v>4</v>
      </c>
      <c r="BX401" s="10">
        <v>4</v>
      </c>
      <c r="BY401" s="5">
        <v>4</v>
      </c>
      <c r="BZ401" s="10">
        <v>3</v>
      </c>
      <c r="CA401" s="5">
        <v>3</v>
      </c>
      <c r="CB401" s="10">
        <v>4</v>
      </c>
      <c r="CC401" s="5">
        <v>4</v>
      </c>
      <c r="CD401" s="10">
        <v>3</v>
      </c>
      <c r="CE401" s="5">
        <v>3</v>
      </c>
      <c r="CF401" s="21">
        <v>3.7</v>
      </c>
      <c r="CG401" s="21">
        <v>3.6</v>
      </c>
      <c r="CH401" s="21">
        <f t="shared" si="64"/>
        <v>-0.10000000000000009</v>
      </c>
      <c r="CI401" s="21" t="str">
        <f t="shared" si="65"/>
        <v>N</v>
      </c>
      <c r="CJ401" s="10">
        <v>2</v>
      </c>
      <c r="CK401" s="5">
        <v>4</v>
      </c>
      <c r="CL401" s="10">
        <v>4</v>
      </c>
      <c r="CM401" s="5">
        <v>4</v>
      </c>
      <c r="CN401" s="10">
        <v>4</v>
      </c>
      <c r="CO401" s="5">
        <v>4</v>
      </c>
      <c r="CP401" s="10">
        <v>4</v>
      </c>
      <c r="CQ401" s="5">
        <v>4</v>
      </c>
      <c r="CR401" s="21">
        <v>3.5</v>
      </c>
      <c r="CS401" s="21">
        <v>4</v>
      </c>
      <c r="CT401" s="21">
        <f t="shared" si="66"/>
        <v>0.5</v>
      </c>
      <c r="CU401" s="21" t="str">
        <f t="shared" si="67"/>
        <v>Y</v>
      </c>
      <c r="CV401" s="10">
        <v>4</v>
      </c>
      <c r="CW401" s="5">
        <v>4</v>
      </c>
      <c r="CX401" s="10">
        <v>3</v>
      </c>
      <c r="CY401" s="5">
        <v>4</v>
      </c>
      <c r="CZ401" s="10">
        <v>3</v>
      </c>
      <c r="DA401" s="5">
        <v>3</v>
      </c>
      <c r="DB401" s="10">
        <v>2</v>
      </c>
      <c r="DC401" s="5">
        <v>2</v>
      </c>
      <c r="DD401" s="21">
        <v>3</v>
      </c>
      <c r="DE401" s="21">
        <v>3.25</v>
      </c>
      <c r="DF401" s="21">
        <f t="shared" si="68"/>
        <v>0.25</v>
      </c>
      <c r="DG401" s="21" t="str">
        <f t="shared" si="69"/>
        <v>Y</v>
      </c>
      <c r="DH401">
        <v>258</v>
      </c>
      <c r="DI401" s="3">
        <v>44422.544444444444</v>
      </c>
    </row>
    <row r="402" spans="1:113" x14ac:dyDescent="0.35">
      <c r="A402" s="5" t="s">
        <v>1367</v>
      </c>
      <c r="B402" t="s">
        <v>462</v>
      </c>
      <c r="C402" t="s">
        <v>703</v>
      </c>
      <c r="D402" t="s">
        <v>56</v>
      </c>
      <c r="E402" s="6" t="s">
        <v>52</v>
      </c>
      <c r="F402" s="6" t="s">
        <v>297</v>
      </c>
      <c r="G402" s="6" t="s">
        <v>58</v>
      </c>
      <c r="H402" s="6" t="s">
        <v>59</v>
      </c>
      <c r="I402" s="6" t="s">
        <v>968</v>
      </c>
      <c r="J402" s="10">
        <v>4</v>
      </c>
      <c r="K402" s="5">
        <v>4</v>
      </c>
      <c r="L402" s="5">
        <v>4</v>
      </c>
      <c r="M402" s="5">
        <v>4</v>
      </c>
      <c r="N402" s="10">
        <v>3</v>
      </c>
      <c r="O402" s="5">
        <v>3</v>
      </c>
      <c r="P402" s="10">
        <v>4</v>
      </c>
      <c r="Q402" s="5">
        <v>3</v>
      </c>
      <c r="R402" s="10">
        <v>5</v>
      </c>
      <c r="S402" s="5">
        <v>3</v>
      </c>
      <c r="T402" s="10">
        <v>3</v>
      </c>
      <c r="U402" s="5">
        <v>4</v>
      </c>
      <c r="V402" s="10">
        <v>3</v>
      </c>
      <c r="W402" s="5">
        <v>3</v>
      </c>
      <c r="X402" s="10">
        <v>4</v>
      </c>
      <c r="Y402" s="5">
        <v>3</v>
      </c>
      <c r="Z402" s="10">
        <v>3</v>
      </c>
      <c r="AA402" s="5">
        <v>4</v>
      </c>
      <c r="AB402" s="10">
        <v>3</v>
      </c>
      <c r="AC402" s="5">
        <v>4</v>
      </c>
      <c r="AD402" s="10">
        <v>3</v>
      </c>
      <c r="AE402" s="5">
        <v>3</v>
      </c>
      <c r="AF402" s="10">
        <v>3</v>
      </c>
      <c r="AG402" s="5">
        <v>3</v>
      </c>
      <c r="AH402" s="10">
        <v>3</v>
      </c>
      <c r="AI402" s="5">
        <v>3</v>
      </c>
      <c r="AJ402" s="10">
        <v>2</v>
      </c>
      <c r="AK402" s="5">
        <v>3</v>
      </c>
      <c r="AL402" s="10">
        <v>4</v>
      </c>
      <c r="AM402" s="5">
        <v>4</v>
      </c>
      <c r="AN402" s="10">
        <v>3</v>
      </c>
      <c r="AO402" s="5">
        <v>3</v>
      </c>
      <c r="AP402" s="10">
        <v>3</v>
      </c>
      <c r="AQ402" s="5">
        <v>3</v>
      </c>
      <c r="AR402" s="10">
        <v>3</v>
      </c>
      <c r="AS402" s="5">
        <v>3</v>
      </c>
      <c r="AT402" s="21">
        <v>3.25</v>
      </c>
      <c r="AU402" s="21">
        <v>3.25</v>
      </c>
      <c r="AV402" s="21">
        <f t="shared" si="60"/>
        <v>0</v>
      </c>
      <c r="AW402" s="21" t="str">
        <f t="shared" si="61"/>
        <v>N</v>
      </c>
      <c r="AX402" s="10">
        <v>3</v>
      </c>
      <c r="AY402" s="5">
        <v>4</v>
      </c>
      <c r="AZ402" s="10">
        <v>3</v>
      </c>
      <c r="BA402" s="5">
        <v>3</v>
      </c>
      <c r="BB402" s="10">
        <v>3</v>
      </c>
      <c r="BC402" s="5">
        <v>3</v>
      </c>
      <c r="BD402" s="10">
        <v>4</v>
      </c>
      <c r="BE402" s="5">
        <v>3</v>
      </c>
      <c r="BF402" s="10">
        <v>4</v>
      </c>
      <c r="BG402" s="5">
        <v>3</v>
      </c>
      <c r="BH402" s="21">
        <v>3.4</v>
      </c>
      <c r="BI402" s="21">
        <v>3.2</v>
      </c>
      <c r="BJ402" s="21">
        <f t="shared" si="62"/>
        <v>-0.19999999999999973</v>
      </c>
      <c r="BK402" s="21" t="str">
        <f t="shared" si="63"/>
        <v>N</v>
      </c>
      <c r="BL402" s="10">
        <v>4</v>
      </c>
      <c r="BM402" s="5">
        <v>4</v>
      </c>
      <c r="BN402" s="10">
        <v>4</v>
      </c>
      <c r="BO402" s="5">
        <v>4</v>
      </c>
      <c r="BP402" s="10">
        <v>3</v>
      </c>
      <c r="BQ402" s="5">
        <v>3</v>
      </c>
      <c r="BR402" s="10">
        <v>5</v>
      </c>
      <c r="BS402" s="5">
        <v>5</v>
      </c>
      <c r="BT402" s="10">
        <v>3</v>
      </c>
      <c r="BU402" s="5">
        <v>3</v>
      </c>
      <c r="BV402" s="10">
        <v>4</v>
      </c>
      <c r="BW402" s="5">
        <v>4</v>
      </c>
      <c r="BX402" s="10">
        <v>4</v>
      </c>
      <c r="BY402" s="5">
        <v>4</v>
      </c>
      <c r="BZ402" s="10">
        <v>3</v>
      </c>
      <c r="CA402" s="5">
        <v>3</v>
      </c>
      <c r="CB402" s="10">
        <v>4</v>
      </c>
      <c r="CC402" s="5">
        <v>4</v>
      </c>
      <c r="CD402" s="10">
        <v>3</v>
      </c>
      <c r="CE402" s="5">
        <v>3</v>
      </c>
      <c r="CF402" s="21">
        <v>3.7</v>
      </c>
      <c r="CG402" s="21">
        <v>3.7</v>
      </c>
      <c r="CH402" s="21">
        <f t="shared" si="64"/>
        <v>0</v>
      </c>
      <c r="CI402" s="21" t="str">
        <f t="shared" si="65"/>
        <v>N</v>
      </c>
      <c r="CJ402" s="10">
        <v>2</v>
      </c>
      <c r="CK402" s="5">
        <v>4</v>
      </c>
      <c r="CL402" s="10">
        <v>4</v>
      </c>
      <c r="CM402" s="5">
        <v>3</v>
      </c>
      <c r="CN402" s="10">
        <v>4</v>
      </c>
      <c r="CO402" s="5">
        <v>4</v>
      </c>
      <c r="CP402" s="10">
        <v>4</v>
      </c>
      <c r="CQ402" s="5">
        <v>4</v>
      </c>
      <c r="CR402" s="21">
        <v>3.5</v>
      </c>
      <c r="CS402" s="21">
        <v>3.75</v>
      </c>
      <c r="CT402" s="21">
        <f t="shared" si="66"/>
        <v>0.25</v>
      </c>
      <c r="CU402" s="21" t="str">
        <f t="shared" si="67"/>
        <v>Y</v>
      </c>
      <c r="CV402" s="10">
        <v>4</v>
      </c>
      <c r="CW402" s="5">
        <v>4</v>
      </c>
      <c r="CX402" s="10">
        <v>3</v>
      </c>
      <c r="CY402" s="5">
        <v>4</v>
      </c>
      <c r="CZ402" s="10">
        <v>3</v>
      </c>
      <c r="DA402" s="5">
        <v>3</v>
      </c>
      <c r="DB402" s="10">
        <v>2</v>
      </c>
      <c r="DC402" s="5">
        <v>2</v>
      </c>
      <c r="DD402" s="21">
        <v>3</v>
      </c>
      <c r="DE402" s="21">
        <v>3.25</v>
      </c>
      <c r="DF402" s="21">
        <f t="shared" si="68"/>
        <v>0.25</v>
      </c>
      <c r="DG402" s="21" t="str">
        <f t="shared" si="69"/>
        <v>Y</v>
      </c>
      <c r="DH402">
        <v>257</v>
      </c>
      <c r="DI402" s="3">
        <v>44422.542361111111</v>
      </c>
    </row>
    <row r="403" spans="1:113" x14ac:dyDescent="0.35">
      <c r="A403" s="5" t="s">
        <v>1368</v>
      </c>
      <c r="B403" t="s">
        <v>462</v>
      </c>
      <c r="C403" t="s">
        <v>703</v>
      </c>
      <c r="D403" t="s">
        <v>56</v>
      </c>
      <c r="E403" s="6" t="s">
        <v>58</v>
      </c>
      <c r="F403" s="6" t="s">
        <v>73</v>
      </c>
      <c r="G403" s="6" t="s">
        <v>58</v>
      </c>
      <c r="H403" s="6" t="s">
        <v>116</v>
      </c>
      <c r="I403" s="6" t="s">
        <v>968</v>
      </c>
      <c r="J403" s="10">
        <v>4</v>
      </c>
      <c r="K403" s="5">
        <v>3</v>
      </c>
      <c r="L403" s="5">
        <v>3</v>
      </c>
      <c r="M403" s="5">
        <v>3</v>
      </c>
      <c r="N403" s="10">
        <v>4</v>
      </c>
      <c r="O403" s="5">
        <v>4</v>
      </c>
      <c r="P403" s="10">
        <v>3</v>
      </c>
      <c r="Q403" s="5">
        <v>3</v>
      </c>
      <c r="R403" s="10">
        <v>4</v>
      </c>
      <c r="S403" s="5">
        <v>3</v>
      </c>
      <c r="T403" s="10">
        <v>3</v>
      </c>
      <c r="U403" s="5">
        <v>3</v>
      </c>
      <c r="V403" s="10">
        <v>4</v>
      </c>
      <c r="W403" s="5">
        <v>3</v>
      </c>
      <c r="X403" s="10">
        <v>3</v>
      </c>
      <c r="Y403" s="5">
        <v>3</v>
      </c>
      <c r="Z403" s="10">
        <v>3</v>
      </c>
      <c r="AA403" s="5">
        <v>3</v>
      </c>
      <c r="AB403" s="10">
        <v>4</v>
      </c>
      <c r="AC403" s="5">
        <v>5</v>
      </c>
      <c r="AD403" s="10">
        <v>4</v>
      </c>
      <c r="AE403" s="5">
        <v>3</v>
      </c>
      <c r="AF403" s="10">
        <v>2</v>
      </c>
      <c r="AG403" s="5">
        <v>3</v>
      </c>
      <c r="AH403" s="10">
        <v>4</v>
      </c>
      <c r="AI403" s="5">
        <v>3</v>
      </c>
      <c r="AJ403" s="10">
        <v>5</v>
      </c>
      <c r="AK403" s="5">
        <v>3</v>
      </c>
      <c r="AL403" s="10">
        <v>4</v>
      </c>
      <c r="AM403" s="5">
        <v>4</v>
      </c>
      <c r="AN403" s="10">
        <v>4</v>
      </c>
      <c r="AO403" s="5">
        <v>4</v>
      </c>
      <c r="AP403" s="10">
        <v>4</v>
      </c>
      <c r="AQ403" s="5">
        <v>3</v>
      </c>
      <c r="AR403" s="10">
        <v>3</v>
      </c>
      <c r="AS403" s="5">
        <v>3</v>
      </c>
      <c r="AT403" s="21">
        <v>3.625</v>
      </c>
      <c r="AU403" s="21">
        <v>3.3125</v>
      </c>
      <c r="AV403" s="21">
        <f t="shared" si="60"/>
        <v>-0.3125</v>
      </c>
      <c r="AW403" s="21" t="str">
        <f t="shared" si="61"/>
        <v>N</v>
      </c>
      <c r="AX403" s="10">
        <v>2</v>
      </c>
      <c r="AY403" s="5">
        <v>3</v>
      </c>
      <c r="AZ403" s="10">
        <v>3</v>
      </c>
      <c r="BA403" s="5">
        <v>3</v>
      </c>
      <c r="BB403" s="10">
        <v>4</v>
      </c>
      <c r="BC403" s="5">
        <v>4</v>
      </c>
      <c r="BD403" s="10">
        <v>3</v>
      </c>
      <c r="BE403" s="5">
        <v>2</v>
      </c>
      <c r="BF403" s="10">
        <v>2</v>
      </c>
      <c r="BG403" s="5">
        <v>3</v>
      </c>
      <c r="BH403" s="21">
        <v>2.8</v>
      </c>
      <c r="BI403" s="21">
        <v>3</v>
      </c>
      <c r="BJ403" s="21">
        <f t="shared" si="62"/>
        <v>0.20000000000000018</v>
      </c>
      <c r="BK403" s="21" t="str">
        <f t="shared" si="63"/>
        <v>Y</v>
      </c>
      <c r="BL403" s="10">
        <v>4</v>
      </c>
      <c r="BM403" s="5">
        <v>3</v>
      </c>
      <c r="BN403" s="10">
        <v>3</v>
      </c>
      <c r="BO403" s="5">
        <v>3</v>
      </c>
      <c r="BP403" s="10">
        <v>4</v>
      </c>
      <c r="BQ403" s="5">
        <v>4</v>
      </c>
      <c r="BR403" s="10">
        <v>5</v>
      </c>
      <c r="BS403" s="5">
        <v>5</v>
      </c>
      <c r="BT403" s="10">
        <v>3</v>
      </c>
      <c r="BU403" s="5">
        <v>3</v>
      </c>
      <c r="BV403" s="10">
        <v>5</v>
      </c>
      <c r="BW403" s="5">
        <v>3</v>
      </c>
      <c r="BX403" s="10">
        <v>5</v>
      </c>
      <c r="BY403" s="5">
        <v>5</v>
      </c>
      <c r="BZ403" s="10">
        <v>5</v>
      </c>
      <c r="CA403" s="5">
        <v>5</v>
      </c>
      <c r="CB403" s="10">
        <v>5</v>
      </c>
      <c r="CC403" s="5">
        <v>4</v>
      </c>
      <c r="CD403" s="10">
        <v>4</v>
      </c>
      <c r="CE403" s="5">
        <v>4</v>
      </c>
      <c r="CF403" s="21">
        <v>4.3</v>
      </c>
      <c r="CG403" s="21">
        <v>3.9</v>
      </c>
      <c r="CH403" s="21">
        <f t="shared" si="64"/>
        <v>-0.39999999999999991</v>
      </c>
      <c r="CI403" s="21" t="str">
        <f t="shared" si="65"/>
        <v>N</v>
      </c>
      <c r="CJ403" s="10">
        <v>2</v>
      </c>
      <c r="CK403" s="5">
        <v>4</v>
      </c>
      <c r="CL403" s="10">
        <v>4</v>
      </c>
      <c r="CM403" s="5">
        <v>3</v>
      </c>
      <c r="CN403" s="10">
        <v>3</v>
      </c>
      <c r="CO403" s="5">
        <v>3</v>
      </c>
      <c r="CP403" s="10">
        <v>3</v>
      </c>
      <c r="CQ403" s="5">
        <v>4</v>
      </c>
      <c r="CR403" s="21">
        <v>3</v>
      </c>
      <c r="CS403" s="21">
        <v>3.5</v>
      </c>
      <c r="CT403" s="21">
        <f t="shared" si="66"/>
        <v>0.5</v>
      </c>
      <c r="CU403" s="21" t="str">
        <f t="shared" si="67"/>
        <v>Y</v>
      </c>
      <c r="CV403" s="10">
        <v>4</v>
      </c>
      <c r="CW403" s="5">
        <v>3</v>
      </c>
      <c r="CX403" s="10">
        <v>5</v>
      </c>
      <c r="CY403" s="5">
        <v>5</v>
      </c>
      <c r="CZ403" s="10">
        <v>3</v>
      </c>
      <c r="DA403" s="5">
        <v>3</v>
      </c>
      <c r="DB403" s="10">
        <v>2</v>
      </c>
      <c r="DC403" s="5">
        <v>2</v>
      </c>
      <c r="DD403" s="21">
        <v>3.5</v>
      </c>
      <c r="DE403" s="21">
        <v>4</v>
      </c>
      <c r="DF403" s="21">
        <f t="shared" si="68"/>
        <v>0.5</v>
      </c>
      <c r="DG403" s="21" t="str">
        <f t="shared" si="69"/>
        <v>Y</v>
      </c>
      <c r="DH403">
        <v>706</v>
      </c>
      <c r="DI403" s="3">
        <v>44437.70416666667</v>
      </c>
    </row>
    <row r="404" spans="1:113" x14ac:dyDescent="0.35">
      <c r="A404" s="5" t="s">
        <v>1369</v>
      </c>
      <c r="B404" t="s">
        <v>462</v>
      </c>
      <c r="C404" t="s">
        <v>703</v>
      </c>
      <c r="D404" t="s">
        <v>56</v>
      </c>
      <c r="E404" s="6" t="s">
        <v>52</v>
      </c>
      <c r="F404" s="6" t="s">
        <v>77</v>
      </c>
      <c r="G404" s="6" t="s">
        <v>58</v>
      </c>
      <c r="H404" s="6" t="s">
        <v>80</v>
      </c>
      <c r="I404" s="6" t="s">
        <v>968</v>
      </c>
      <c r="J404" s="10">
        <v>5</v>
      </c>
      <c r="K404" s="5">
        <v>3</v>
      </c>
      <c r="L404" s="5">
        <v>4</v>
      </c>
      <c r="M404" s="5">
        <v>4</v>
      </c>
      <c r="N404" s="10">
        <v>2</v>
      </c>
      <c r="O404" s="5">
        <v>4</v>
      </c>
      <c r="P404" s="10">
        <v>4</v>
      </c>
      <c r="Q404" s="5">
        <v>4</v>
      </c>
      <c r="R404" s="10">
        <v>4</v>
      </c>
      <c r="S404" s="5">
        <v>5</v>
      </c>
      <c r="T404" s="10">
        <v>3</v>
      </c>
      <c r="U404" s="5">
        <v>3</v>
      </c>
      <c r="V404" s="10">
        <v>4</v>
      </c>
      <c r="W404" s="5">
        <v>4</v>
      </c>
      <c r="X404" s="10">
        <v>2</v>
      </c>
      <c r="Y404" s="5">
        <v>4</v>
      </c>
      <c r="Z404" s="10">
        <v>2</v>
      </c>
      <c r="AA404" s="5">
        <v>4</v>
      </c>
      <c r="AB404" s="10">
        <v>2</v>
      </c>
      <c r="AC404" s="5">
        <v>4</v>
      </c>
      <c r="AD404" s="10">
        <v>3</v>
      </c>
      <c r="AE404" s="5">
        <v>4</v>
      </c>
      <c r="AF404" s="10">
        <v>2</v>
      </c>
      <c r="AG404" s="5">
        <v>3</v>
      </c>
      <c r="AH404" s="10">
        <v>2</v>
      </c>
      <c r="AI404" s="5">
        <v>3</v>
      </c>
      <c r="AJ404" s="10">
        <v>4</v>
      </c>
      <c r="AK404" s="5">
        <v>5</v>
      </c>
      <c r="AL404" s="10">
        <v>3</v>
      </c>
      <c r="AM404" s="5">
        <v>4</v>
      </c>
      <c r="AN404" s="10">
        <v>4</v>
      </c>
      <c r="AO404" s="5">
        <v>5</v>
      </c>
      <c r="AP404" s="10">
        <v>3</v>
      </c>
      <c r="AQ404" s="5">
        <v>4</v>
      </c>
      <c r="AR404" s="10">
        <v>1</v>
      </c>
      <c r="AS404" s="5">
        <v>3</v>
      </c>
      <c r="AT404" s="21">
        <v>2.8125</v>
      </c>
      <c r="AU404" s="21">
        <v>3.9375</v>
      </c>
      <c r="AV404" s="21">
        <f t="shared" si="60"/>
        <v>1.125</v>
      </c>
      <c r="AW404" s="21" t="str">
        <f t="shared" si="61"/>
        <v>Y</v>
      </c>
      <c r="AX404" s="10">
        <v>4</v>
      </c>
      <c r="AY404" s="5">
        <v>5</v>
      </c>
      <c r="AZ404" s="10">
        <v>4</v>
      </c>
      <c r="BA404" s="5">
        <v>4</v>
      </c>
      <c r="BB404" s="10">
        <v>4</v>
      </c>
      <c r="BC404" s="5">
        <v>3</v>
      </c>
      <c r="BD404" s="10">
        <v>4</v>
      </c>
      <c r="BE404" s="5">
        <v>2</v>
      </c>
      <c r="BF404" s="10">
        <v>4</v>
      </c>
      <c r="BG404" s="5">
        <v>4</v>
      </c>
      <c r="BH404" s="21">
        <v>4</v>
      </c>
      <c r="BI404" s="21">
        <v>3.6</v>
      </c>
      <c r="BJ404" s="21">
        <f t="shared" si="62"/>
        <v>-0.39999999999999991</v>
      </c>
      <c r="BK404" s="21" t="str">
        <f t="shared" si="63"/>
        <v>N</v>
      </c>
      <c r="BL404" s="10">
        <v>4</v>
      </c>
      <c r="BM404" s="5">
        <v>4</v>
      </c>
      <c r="BN404" s="10">
        <v>4</v>
      </c>
      <c r="BO404" s="5">
        <v>5</v>
      </c>
      <c r="BP404" s="10">
        <v>4</v>
      </c>
      <c r="BQ404" s="5">
        <v>4</v>
      </c>
      <c r="BR404" s="10">
        <v>5</v>
      </c>
      <c r="BS404" s="5">
        <v>5</v>
      </c>
      <c r="BT404" s="10">
        <v>4</v>
      </c>
      <c r="BU404" s="5">
        <v>5</v>
      </c>
      <c r="BV404" s="10">
        <v>5</v>
      </c>
      <c r="BW404" s="5">
        <v>5</v>
      </c>
      <c r="BX404" s="10">
        <v>5</v>
      </c>
      <c r="BY404" s="5">
        <v>5</v>
      </c>
      <c r="BZ404" s="10">
        <v>4</v>
      </c>
      <c r="CA404" s="5">
        <v>5</v>
      </c>
      <c r="CB404" s="10">
        <v>5</v>
      </c>
      <c r="CC404" s="5">
        <v>5</v>
      </c>
      <c r="CD404" s="10">
        <v>4</v>
      </c>
      <c r="CE404" s="5">
        <v>5</v>
      </c>
      <c r="CF404" s="21">
        <v>4.4000000000000004</v>
      </c>
      <c r="CG404" s="21">
        <v>4.7</v>
      </c>
      <c r="CH404" s="21">
        <f t="shared" si="64"/>
        <v>0.29999999999999982</v>
      </c>
      <c r="CI404" s="21" t="str">
        <f t="shared" si="65"/>
        <v>Y</v>
      </c>
      <c r="CJ404" s="10">
        <v>2</v>
      </c>
      <c r="CK404" s="5">
        <v>5</v>
      </c>
      <c r="CL404" s="10">
        <v>4</v>
      </c>
      <c r="CM404" s="5">
        <v>5</v>
      </c>
      <c r="CN404" s="10">
        <v>3</v>
      </c>
      <c r="CO404" s="5">
        <v>5</v>
      </c>
      <c r="CP404" s="10">
        <v>4</v>
      </c>
      <c r="CQ404" s="5">
        <v>5</v>
      </c>
      <c r="CR404" s="21">
        <v>3.25</v>
      </c>
      <c r="CS404" s="21">
        <v>5</v>
      </c>
      <c r="CT404" s="21">
        <f t="shared" si="66"/>
        <v>1.75</v>
      </c>
      <c r="CU404" s="21" t="str">
        <f t="shared" si="67"/>
        <v>Y</v>
      </c>
      <c r="CV404" s="10">
        <v>4</v>
      </c>
      <c r="CW404" s="5">
        <v>2</v>
      </c>
      <c r="CX404" s="10">
        <v>5</v>
      </c>
      <c r="CY404" s="5">
        <v>5</v>
      </c>
      <c r="CZ404" s="10">
        <v>3</v>
      </c>
      <c r="DA404" s="5">
        <v>2</v>
      </c>
      <c r="DB404" s="10">
        <v>4</v>
      </c>
      <c r="DC404" s="5">
        <v>5</v>
      </c>
      <c r="DD404" s="21">
        <v>4</v>
      </c>
      <c r="DE404" s="21">
        <v>3</v>
      </c>
      <c r="DF404" s="21">
        <f t="shared" si="68"/>
        <v>-1</v>
      </c>
      <c r="DG404" s="21" t="str">
        <f t="shared" si="69"/>
        <v>N</v>
      </c>
      <c r="DH404">
        <v>316</v>
      </c>
      <c r="DI404" s="3">
        <v>44430.597916666666</v>
      </c>
    </row>
    <row r="405" spans="1:113" x14ac:dyDescent="0.35">
      <c r="A405" s="5" t="s">
        <v>1370</v>
      </c>
      <c r="B405" t="s">
        <v>462</v>
      </c>
      <c r="C405" t="s">
        <v>702</v>
      </c>
      <c r="D405" t="s">
        <v>56</v>
      </c>
      <c r="E405" s="6" t="s">
        <v>52</v>
      </c>
      <c r="F405" s="6" t="s">
        <v>77</v>
      </c>
      <c r="G405" s="6" t="s">
        <v>58</v>
      </c>
      <c r="H405" s="6" t="s">
        <v>74</v>
      </c>
      <c r="I405" s="6" t="s">
        <v>968</v>
      </c>
      <c r="J405" s="10">
        <v>7</v>
      </c>
      <c r="K405" s="5">
        <v>5</v>
      </c>
      <c r="L405" s="5">
        <v>5</v>
      </c>
      <c r="M405" s="5">
        <v>5</v>
      </c>
      <c r="N405" s="10">
        <v>4</v>
      </c>
      <c r="O405" s="5">
        <v>5</v>
      </c>
      <c r="P405" s="10">
        <v>5</v>
      </c>
      <c r="Q405" s="5">
        <v>5</v>
      </c>
      <c r="R405" s="10">
        <v>5</v>
      </c>
      <c r="S405" s="5">
        <v>5</v>
      </c>
      <c r="T405" s="10">
        <v>5</v>
      </c>
      <c r="U405" s="5">
        <v>5</v>
      </c>
      <c r="V405" s="10">
        <v>5</v>
      </c>
      <c r="W405" s="5">
        <v>4</v>
      </c>
      <c r="X405" s="10">
        <v>5</v>
      </c>
      <c r="Y405" s="5">
        <v>5</v>
      </c>
      <c r="Z405" s="10">
        <v>5</v>
      </c>
      <c r="AA405" s="5">
        <v>5</v>
      </c>
      <c r="AB405" s="10">
        <v>2</v>
      </c>
      <c r="AC405" s="5">
        <v>3</v>
      </c>
      <c r="AD405" s="10">
        <v>4</v>
      </c>
      <c r="AE405" s="5">
        <v>5</v>
      </c>
      <c r="AF405" s="10">
        <v>2</v>
      </c>
      <c r="AG405" s="5">
        <v>5</v>
      </c>
      <c r="AH405" s="10">
        <v>1</v>
      </c>
      <c r="AI405" s="5">
        <v>5</v>
      </c>
      <c r="AJ405" s="10">
        <v>5</v>
      </c>
      <c r="AK405" s="5">
        <v>5</v>
      </c>
      <c r="AL405" s="10">
        <v>5</v>
      </c>
      <c r="AM405" s="5">
        <v>5</v>
      </c>
      <c r="AN405" s="10">
        <v>5</v>
      </c>
      <c r="AO405" s="5">
        <v>5</v>
      </c>
      <c r="AP405" s="10">
        <v>4</v>
      </c>
      <c r="AQ405" s="5">
        <v>5</v>
      </c>
      <c r="AR405" s="10">
        <v>5</v>
      </c>
      <c r="AS405" s="5">
        <v>5</v>
      </c>
      <c r="AT405" s="21">
        <v>4.1875</v>
      </c>
      <c r="AU405" s="21">
        <v>4.8125</v>
      </c>
      <c r="AV405" s="21">
        <f t="shared" si="60"/>
        <v>0.625</v>
      </c>
      <c r="AW405" s="21" t="str">
        <f t="shared" si="61"/>
        <v>Y</v>
      </c>
      <c r="AX405" s="10">
        <v>3</v>
      </c>
      <c r="AY405" s="5">
        <v>4</v>
      </c>
      <c r="AZ405" s="10">
        <v>3</v>
      </c>
      <c r="BA405" s="5">
        <v>4</v>
      </c>
      <c r="BB405" s="10">
        <v>4</v>
      </c>
      <c r="BC405" s="5">
        <v>4</v>
      </c>
      <c r="BD405" s="10">
        <v>3</v>
      </c>
      <c r="BE405" s="5">
        <v>2</v>
      </c>
      <c r="BF405" s="10">
        <v>2</v>
      </c>
      <c r="BG405" s="5">
        <v>5</v>
      </c>
      <c r="BH405" s="21">
        <v>3</v>
      </c>
      <c r="BI405" s="21">
        <v>3.8</v>
      </c>
      <c r="BJ405" s="21">
        <f t="shared" si="62"/>
        <v>0.79999999999999982</v>
      </c>
      <c r="BK405" s="21" t="str">
        <f t="shared" si="63"/>
        <v>Y</v>
      </c>
      <c r="BL405" s="10">
        <v>5</v>
      </c>
      <c r="BM405" s="5">
        <v>5</v>
      </c>
      <c r="BN405" s="10">
        <v>5</v>
      </c>
      <c r="BO405" s="5">
        <v>5</v>
      </c>
      <c r="BP405" s="10">
        <v>3</v>
      </c>
      <c r="BQ405" s="5">
        <v>5</v>
      </c>
      <c r="BR405" s="10">
        <v>2</v>
      </c>
      <c r="BS405" s="5">
        <v>5</v>
      </c>
      <c r="BT405" s="10">
        <v>4</v>
      </c>
      <c r="BU405" s="5">
        <v>5</v>
      </c>
      <c r="BV405" s="10">
        <v>5</v>
      </c>
      <c r="BW405" s="5">
        <v>5</v>
      </c>
      <c r="BX405" s="10">
        <v>5</v>
      </c>
      <c r="BY405" s="5">
        <v>5</v>
      </c>
      <c r="BZ405" s="10">
        <v>5</v>
      </c>
      <c r="CA405" s="5">
        <v>5</v>
      </c>
      <c r="CB405" s="10">
        <v>5</v>
      </c>
      <c r="CC405" s="5">
        <v>5</v>
      </c>
      <c r="CD405" s="10">
        <v>5</v>
      </c>
      <c r="CE405" s="5">
        <v>5</v>
      </c>
      <c r="CF405" s="21">
        <v>4.4000000000000004</v>
      </c>
      <c r="CG405" s="21">
        <v>5</v>
      </c>
      <c r="CH405" s="21">
        <f t="shared" si="64"/>
        <v>0.59999999999999964</v>
      </c>
      <c r="CI405" s="21" t="str">
        <f t="shared" si="65"/>
        <v>Y</v>
      </c>
      <c r="CJ405" s="10">
        <v>2</v>
      </c>
      <c r="CK405" s="5">
        <v>5</v>
      </c>
      <c r="CL405" s="10">
        <v>5</v>
      </c>
      <c r="CM405" s="5">
        <v>4</v>
      </c>
      <c r="CN405" s="10">
        <v>5</v>
      </c>
      <c r="CO405" s="5">
        <v>5</v>
      </c>
      <c r="CP405" s="10">
        <v>5</v>
      </c>
      <c r="CQ405" s="5">
        <v>5</v>
      </c>
      <c r="CR405" s="21">
        <v>4.25</v>
      </c>
      <c r="CS405" s="21">
        <v>4.75</v>
      </c>
      <c r="CT405" s="21">
        <f t="shared" si="66"/>
        <v>0.5</v>
      </c>
      <c r="CU405" s="21" t="str">
        <f t="shared" si="67"/>
        <v>Y</v>
      </c>
      <c r="CV405" s="10">
        <v>2</v>
      </c>
      <c r="CW405" s="5">
        <v>3</v>
      </c>
      <c r="CX405" s="10">
        <v>3</v>
      </c>
      <c r="CY405" s="5">
        <v>4</v>
      </c>
      <c r="CZ405" s="10">
        <v>3</v>
      </c>
      <c r="DA405" s="5">
        <v>5</v>
      </c>
      <c r="DB405" s="10">
        <v>2</v>
      </c>
      <c r="DC405" s="5">
        <v>3</v>
      </c>
      <c r="DD405" s="21">
        <v>2.5</v>
      </c>
      <c r="DE405" s="21">
        <v>3.5</v>
      </c>
      <c r="DF405" s="21">
        <f t="shared" si="68"/>
        <v>1</v>
      </c>
      <c r="DG405" s="21" t="str">
        <f t="shared" si="69"/>
        <v>Y</v>
      </c>
      <c r="DH405">
        <v>286</v>
      </c>
      <c r="DI405" s="3">
        <v>44424.289583333331</v>
      </c>
    </row>
    <row r="406" spans="1:113" x14ac:dyDescent="0.35">
      <c r="A406" s="5" t="s">
        <v>1371</v>
      </c>
      <c r="B406" t="s">
        <v>462</v>
      </c>
      <c r="C406" t="s">
        <v>703</v>
      </c>
      <c r="D406" t="s">
        <v>56</v>
      </c>
      <c r="E406" s="6" t="s">
        <v>52</v>
      </c>
      <c r="F406" s="6" t="s">
        <v>173</v>
      </c>
      <c r="G406" s="6" t="s">
        <v>58</v>
      </c>
      <c r="H406" s="6" t="s">
        <v>74</v>
      </c>
      <c r="I406" s="6" t="s">
        <v>968</v>
      </c>
      <c r="J406" s="10">
        <v>4</v>
      </c>
      <c r="K406" s="5">
        <v>4</v>
      </c>
      <c r="L406" s="5">
        <v>4</v>
      </c>
      <c r="M406" s="5">
        <v>4</v>
      </c>
      <c r="N406" s="10">
        <v>4</v>
      </c>
      <c r="O406" s="5">
        <v>4</v>
      </c>
      <c r="P406" s="10">
        <v>4</v>
      </c>
      <c r="Q406" s="5">
        <v>2</v>
      </c>
      <c r="R406" s="10">
        <v>4</v>
      </c>
      <c r="S406" s="5">
        <v>4</v>
      </c>
      <c r="T406" s="10">
        <v>4</v>
      </c>
      <c r="U406" s="5">
        <v>4</v>
      </c>
      <c r="V406" s="10">
        <v>4</v>
      </c>
      <c r="W406" s="5">
        <v>2</v>
      </c>
      <c r="X406" s="10">
        <v>4</v>
      </c>
      <c r="Y406" s="5">
        <v>4</v>
      </c>
      <c r="Z406" s="10">
        <v>4</v>
      </c>
      <c r="AA406" s="5">
        <v>4</v>
      </c>
      <c r="AB406" s="10">
        <v>2</v>
      </c>
      <c r="AC406" s="5">
        <v>3</v>
      </c>
      <c r="AD406" s="10">
        <v>4</v>
      </c>
      <c r="AE406" s="5">
        <v>4</v>
      </c>
      <c r="AF406" s="10">
        <v>4</v>
      </c>
      <c r="AG406" s="5">
        <v>2</v>
      </c>
      <c r="AH406" s="10">
        <v>2</v>
      </c>
      <c r="AI406" s="5">
        <v>2</v>
      </c>
      <c r="AJ406" s="10">
        <v>4</v>
      </c>
      <c r="AK406" s="5">
        <v>4</v>
      </c>
      <c r="AL406" s="10">
        <v>4</v>
      </c>
      <c r="AM406" s="5">
        <v>4</v>
      </c>
      <c r="AN406" s="10">
        <v>4</v>
      </c>
      <c r="AO406" s="5">
        <v>4</v>
      </c>
      <c r="AP406" s="10">
        <v>4</v>
      </c>
      <c r="AQ406" s="5">
        <v>4</v>
      </c>
      <c r="AR406" s="10">
        <v>3</v>
      </c>
      <c r="AS406" s="5">
        <v>4</v>
      </c>
      <c r="AT406" s="21">
        <v>3.6875</v>
      </c>
      <c r="AU406" s="21">
        <v>3.4375</v>
      </c>
      <c r="AV406" s="21">
        <f t="shared" si="60"/>
        <v>-0.25</v>
      </c>
      <c r="AW406" s="21" t="str">
        <f t="shared" si="61"/>
        <v>N</v>
      </c>
      <c r="AX406" s="10">
        <v>4</v>
      </c>
      <c r="AY406" s="5">
        <v>4</v>
      </c>
      <c r="AZ406" s="10">
        <v>2</v>
      </c>
      <c r="BA406" s="5">
        <v>2</v>
      </c>
      <c r="BB406" s="10">
        <v>3</v>
      </c>
      <c r="BC406" s="5">
        <v>4</v>
      </c>
      <c r="BD406" s="10">
        <v>3</v>
      </c>
      <c r="BE406" s="5">
        <v>3</v>
      </c>
      <c r="BF406" s="10">
        <v>2</v>
      </c>
      <c r="BG406" s="5">
        <v>4</v>
      </c>
      <c r="BH406" s="21">
        <v>2.8</v>
      </c>
      <c r="BI406" s="21">
        <v>3.4</v>
      </c>
      <c r="BJ406" s="21">
        <f t="shared" si="62"/>
        <v>0.60000000000000009</v>
      </c>
      <c r="BK406" s="21" t="str">
        <f t="shared" si="63"/>
        <v>Y</v>
      </c>
      <c r="BL406" s="10">
        <v>4</v>
      </c>
      <c r="BM406" s="5">
        <v>5</v>
      </c>
      <c r="BN406" s="10">
        <v>3</v>
      </c>
      <c r="BO406" s="5">
        <v>2</v>
      </c>
      <c r="BP406" s="10">
        <v>4</v>
      </c>
      <c r="BQ406" s="5">
        <v>4</v>
      </c>
      <c r="BR406" s="10">
        <v>5</v>
      </c>
      <c r="BS406" s="5">
        <v>5</v>
      </c>
      <c r="BT406" s="10">
        <v>4</v>
      </c>
      <c r="BU406" s="5">
        <v>4</v>
      </c>
      <c r="BV406" s="10">
        <v>5</v>
      </c>
      <c r="BW406" s="5">
        <v>5</v>
      </c>
      <c r="BX406" s="10">
        <v>4</v>
      </c>
      <c r="BY406" s="5">
        <v>5</v>
      </c>
      <c r="BZ406" s="10">
        <v>4</v>
      </c>
      <c r="CA406" s="5">
        <v>5</v>
      </c>
      <c r="CB406" s="10">
        <v>4</v>
      </c>
      <c r="CC406" s="5">
        <v>5</v>
      </c>
      <c r="CD406" s="10">
        <v>2</v>
      </c>
      <c r="CE406" s="5">
        <v>3</v>
      </c>
      <c r="CF406" s="21">
        <v>3.9</v>
      </c>
      <c r="CG406" s="21">
        <v>4.2</v>
      </c>
      <c r="CH406" s="21">
        <f t="shared" si="64"/>
        <v>0.30000000000000027</v>
      </c>
      <c r="CI406" s="21" t="str">
        <f t="shared" si="65"/>
        <v>Y</v>
      </c>
      <c r="CJ406" s="10">
        <v>2</v>
      </c>
      <c r="CK406" s="5">
        <v>4</v>
      </c>
      <c r="CL406" s="10">
        <v>4</v>
      </c>
      <c r="CM406" s="5">
        <v>4</v>
      </c>
      <c r="CN406" s="10">
        <v>4</v>
      </c>
      <c r="CO406" s="5">
        <v>4</v>
      </c>
      <c r="CP406" s="10">
        <v>4</v>
      </c>
      <c r="CQ406" s="5">
        <v>4</v>
      </c>
      <c r="CR406" s="21">
        <v>3.5</v>
      </c>
      <c r="CS406" s="21">
        <v>4</v>
      </c>
      <c r="CT406" s="21">
        <f t="shared" si="66"/>
        <v>0.5</v>
      </c>
      <c r="CU406" s="21" t="str">
        <f t="shared" si="67"/>
        <v>Y</v>
      </c>
      <c r="CV406" s="10">
        <v>4</v>
      </c>
      <c r="CW406" s="5">
        <v>4</v>
      </c>
      <c r="CX406" s="10">
        <v>5</v>
      </c>
      <c r="CY406" s="5">
        <v>5</v>
      </c>
      <c r="CZ406" s="10">
        <v>2</v>
      </c>
      <c r="DA406" s="5">
        <v>2</v>
      </c>
      <c r="DB406" s="10">
        <v>4</v>
      </c>
      <c r="DC406" s="5">
        <v>2</v>
      </c>
      <c r="DD406" s="21">
        <v>3.75</v>
      </c>
      <c r="DE406" s="21">
        <v>3.5</v>
      </c>
      <c r="DF406" s="21">
        <f t="shared" si="68"/>
        <v>-0.25</v>
      </c>
      <c r="DG406" s="21" t="str">
        <f t="shared" si="69"/>
        <v>N</v>
      </c>
      <c r="DH406">
        <v>299</v>
      </c>
      <c r="DI406" s="3">
        <v>44427.099305555559</v>
      </c>
    </row>
    <row r="407" spans="1:113" x14ac:dyDescent="0.35">
      <c r="A407" s="5" t="s">
        <v>1372</v>
      </c>
      <c r="B407" t="s">
        <v>462</v>
      </c>
      <c r="C407" t="s">
        <v>703</v>
      </c>
      <c r="D407" t="s">
        <v>63</v>
      </c>
      <c r="E407" s="6" t="s">
        <v>58</v>
      </c>
      <c r="F407" s="6" t="s">
        <v>73</v>
      </c>
      <c r="G407" s="6" t="s">
        <v>58</v>
      </c>
      <c r="H407" s="6" t="s">
        <v>59</v>
      </c>
      <c r="I407" s="6" t="s">
        <v>968</v>
      </c>
      <c r="J407" s="10">
        <v>4</v>
      </c>
      <c r="K407" s="5">
        <v>4</v>
      </c>
      <c r="L407" s="5">
        <v>3</v>
      </c>
      <c r="M407" s="5">
        <v>3</v>
      </c>
      <c r="N407" s="10">
        <v>3</v>
      </c>
      <c r="O407" s="5">
        <v>3</v>
      </c>
      <c r="P407" s="10">
        <v>3</v>
      </c>
      <c r="Q407" s="5">
        <v>3</v>
      </c>
      <c r="R407" s="10">
        <v>3</v>
      </c>
      <c r="S407" s="5">
        <v>3</v>
      </c>
      <c r="T407" s="10">
        <v>3</v>
      </c>
      <c r="U407" s="5">
        <v>3</v>
      </c>
      <c r="V407" s="10">
        <v>4</v>
      </c>
      <c r="W407" s="5">
        <v>4</v>
      </c>
      <c r="X407" s="10">
        <v>3</v>
      </c>
      <c r="Y407" s="5">
        <v>3</v>
      </c>
      <c r="Z407" s="10">
        <v>2</v>
      </c>
      <c r="AA407" s="5">
        <v>3</v>
      </c>
      <c r="AB407" s="10">
        <v>2</v>
      </c>
      <c r="AC407" s="5">
        <v>3</v>
      </c>
      <c r="AD407" s="10">
        <v>3</v>
      </c>
      <c r="AE407" s="5">
        <v>3</v>
      </c>
      <c r="AF407" s="10">
        <v>3</v>
      </c>
      <c r="AG407" s="5">
        <v>3</v>
      </c>
      <c r="AH407" s="10">
        <v>3</v>
      </c>
      <c r="AI407" s="5">
        <v>3</v>
      </c>
      <c r="AJ407" s="10">
        <v>2</v>
      </c>
      <c r="AK407" s="5">
        <v>2</v>
      </c>
      <c r="AL407" s="10">
        <v>3</v>
      </c>
      <c r="AM407" s="5">
        <v>3</v>
      </c>
      <c r="AN407" s="10">
        <v>4</v>
      </c>
      <c r="AO407" s="5">
        <v>3</v>
      </c>
      <c r="AP407" s="10">
        <v>4</v>
      </c>
      <c r="AQ407" s="5">
        <v>3</v>
      </c>
      <c r="AR407" s="10">
        <v>3</v>
      </c>
      <c r="AS407" s="5">
        <v>3</v>
      </c>
      <c r="AT407" s="21">
        <v>3</v>
      </c>
      <c r="AU407" s="21">
        <v>3</v>
      </c>
      <c r="AV407" s="21">
        <f t="shared" si="60"/>
        <v>0</v>
      </c>
      <c r="AW407" s="21" t="str">
        <f t="shared" si="61"/>
        <v>N</v>
      </c>
      <c r="AX407" s="10">
        <v>4</v>
      </c>
      <c r="AY407" s="5">
        <v>3</v>
      </c>
      <c r="AZ407" s="10">
        <v>2</v>
      </c>
      <c r="BA407" s="5">
        <v>2</v>
      </c>
      <c r="BB407" s="10">
        <v>4</v>
      </c>
      <c r="BC407" s="5">
        <v>4</v>
      </c>
      <c r="BD407" s="10">
        <v>3</v>
      </c>
      <c r="BE407" s="5">
        <v>2</v>
      </c>
      <c r="BF407" s="10">
        <v>4</v>
      </c>
      <c r="BG407" s="5">
        <v>4</v>
      </c>
      <c r="BH407" s="21">
        <v>3.4</v>
      </c>
      <c r="BI407" s="21">
        <v>3</v>
      </c>
      <c r="BJ407" s="21">
        <f t="shared" si="62"/>
        <v>-0.39999999999999991</v>
      </c>
      <c r="BK407" s="21" t="str">
        <f t="shared" si="63"/>
        <v>N</v>
      </c>
      <c r="BL407" s="10">
        <v>5</v>
      </c>
      <c r="BM407" s="5">
        <v>4</v>
      </c>
      <c r="BN407" s="10">
        <v>4</v>
      </c>
      <c r="BO407" s="5">
        <v>4</v>
      </c>
      <c r="BP407" s="10">
        <v>5</v>
      </c>
      <c r="BQ407" s="5">
        <v>5</v>
      </c>
      <c r="BR407" s="10">
        <v>4</v>
      </c>
      <c r="BS407" s="5">
        <v>4</v>
      </c>
      <c r="BT407" s="10">
        <v>3</v>
      </c>
      <c r="BU407" s="5">
        <v>3</v>
      </c>
      <c r="BV407" s="10">
        <v>4</v>
      </c>
      <c r="BW407" s="5">
        <v>4</v>
      </c>
      <c r="BX407" s="10">
        <v>4</v>
      </c>
      <c r="BY407" s="5">
        <v>4</v>
      </c>
      <c r="BZ407" s="10">
        <v>4</v>
      </c>
      <c r="CA407" s="5">
        <v>4</v>
      </c>
      <c r="CB407" s="10">
        <v>4</v>
      </c>
      <c r="CC407" s="5">
        <v>4</v>
      </c>
      <c r="CD407" s="10">
        <v>3</v>
      </c>
      <c r="CE407" s="5">
        <v>4</v>
      </c>
      <c r="CF407" s="21">
        <v>4</v>
      </c>
      <c r="CG407" s="21">
        <v>3.9</v>
      </c>
      <c r="CH407" s="21">
        <f t="shared" si="64"/>
        <v>-0.10000000000000009</v>
      </c>
      <c r="CI407" s="21" t="str">
        <f t="shared" si="65"/>
        <v>N</v>
      </c>
      <c r="CJ407" s="10">
        <v>2</v>
      </c>
      <c r="CK407" s="5">
        <v>4</v>
      </c>
      <c r="CL407" s="10">
        <v>4</v>
      </c>
      <c r="CM407" s="5">
        <v>3</v>
      </c>
      <c r="CN407" s="10">
        <v>3</v>
      </c>
      <c r="CO407" s="5">
        <v>4</v>
      </c>
      <c r="CP407" s="10">
        <v>2</v>
      </c>
      <c r="CQ407" s="5">
        <v>4</v>
      </c>
      <c r="CR407" s="21">
        <v>2.75</v>
      </c>
      <c r="CS407" s="21">
        <v>3.75</v>
      </c>
      <c r="CT407" s="21">
        <f t="shared" si="66"/>
        <v>1</v>
      </c>
      <c r="CU407" s="21" t="str">
        <f t="shared" si="67"/>
        <v>Y</v>
      </c>
      <c r="CV407" s="10">
        <v>4</v>
      </c>
      <c r="CW407" s="5">
        <v>3</v>
      </c>
      <c r="CX407" s="10">
        <v>3</v>
      </c>
      <c r="CY407" s="5">
        <v>3</v>
      </c>
      <c r="CZ407" s="10">
        <v>3</v>
      </c>
      <c r="DA407" s="5">
        <v>3</v>
      </c>
      <c r="DB407" s="10">
        <v>3</v>
      </c>
      <c r="DC407" s="5">
        <v>3</v>
      </c>
      <c r="DD407" s="21">
        <v>3.25</v>
      </c>
      <c r="DE407" s="21">
        <v>3</v>
      </c>
      <c r="DF407" s="21">
        <f t="shared" si="68"/>
        <v>-0.25</v>
      </c>
      <c r="DG407" s="21" t="str">
        <f t="shared" si="69"/>
        <v>N</v>
      </c>
      <c r="DH407">
        <v>273</v>
      </c>
      <c r="DI407" s="3">
        <v>44423.540277777778</v>
      </c>
    </row>
    <row r="408" spans="1:113" x14ac:dyDescent="0.35">
      <c r="A408" s="5" t="s">
        <v>1373</v>
      </c>
      <c r="B408" t="s">
        <v>462</v>
      </c>
      <c r="C408" t="s">
        <v>703</v>
      </c>
      <c r="D408" t="s">
        <v>56</v>
      </c>
      <c r="E408" s="6" t="s">
        <v>58</v>
      </c>
      <c r="F408" s="6" t="s">
        <v>73</v>
      </c>
      <c r="G408" s="6" t="s">
        <v>58</v>
      </c>
      <c r="H408" s="6" t="s">
        <v>80</v>
      </c>
      <c r="I408" s="6" t="s">
        <v>968</v>
      </c>
      <c r="J408" s="10">
        <v>8</v>
      </c>
      <c r="K408" s="5">
        <v>2</v>
      </c>
      <c r="L408" s="5">
        <v>5</v>
      </c>
      <c r="M408" s="5">
        <v>5</v>
      </c>
      <c r="N408" s="10">
        <v>3</v>
      </c>
      <c r="O408" s="5">
        <v>2</v>
      </c>
      <c r="P408" s="10">
        <v>4</v>
      </c>
      <c r="Q408" s="5">
        <v>5</v>
      </c>
      <c r="R408" s="10">
        <v>5</v>
      </c>
      <c r="S408" s="5">
        <v>5</v>
      </c>
      <c r="T408" s="10">
        <v>4</v>
      </c>
      <c r="U408" s="5">
        <v>5</v>
      </c>
      <c r="V408" s="10">
        <v>4</v>
      </c>
      <c r="W408" s="5">
        <v>4</v>
      </c>
      <c r="X408" s="10">
        <v>5</v>
      </c>
      <c r="Y408" s="5">
        <v>3</v>
      </c>
      <c r="Z408" s="10">
        <v>5</v>
      </c>
      <c r="AA408" s="5">
        <v>5</v>
      </c>
      <c r="AB408" s="10">
        <v>5</v>
      </c>
      <c r="AC408" s="5">
        <v>5</v>
      </c>
      <c r="AD408" s="10">
        <v>2</v>
      </c>
      <c r="AE408" s="5">
        <v>2</v>
      </c>
      <c r="AF408" s="10">
        <v>2</v>
      </c>
      <c r="AG408" s="5">
        <v>2</v>
      </c>
      <c r="AH408" s="10">
        <v>2</v>
      </c>
      <c r="AI408" s="5">
        <v>2</v>
      </c>
      <c r="AJ408" s="10">
        <v>5</v>
      </c>
      <c r="AK408" s="5">
        <v>5</v>
      </c>
      <c r="AL408" s="10">
        <v>5</v>
      </c>
      <c r="AM408" s="5">
        <v>5</v>
      </c>
      <c r="AN408" s="10">
        <v>5</v>
      </c>
      <c r="AO408" s="5">
        <v>5</v>
      </c>
      <c r="AP408" s="10">
        <v>5</v>
      </c>
      <c r="AQ408" s="5">
        <v>5</v>
      </c>
      <c r="AR408" s="10">
        <v>5</v>
      </c>
      <c r="AS408" s="5">
        <v>5</v>
      </c>
      <c r="AT408" s="21">
        <v>4.125</v>
      </c>
      <c r="AU408" s="21">
        <v>4.0625</v>
      </c>
      <c r="AV408" s="21">
        <f t="shared" si="60"/>
        <v>-6.25E-2</v>
      </c>
      <c r="AW408" s="21" t="str">
        <f t="shared" si="61"/>
        <v>N</v>
      </c>
      <c r="AX408" s="10">
        <v>5</v>
      </c>
      <c r="AY408" s="5">
        <v>5</v>
      </c>
      <c r="AZ408" s="10">
        <v>1</v>
      </c>
      <c r="BA408" s="5">
        <v>1</v>
      </c>
      <c r="BB408" s="10">
        <v>5</v>
      </c>
      <c r="BC408" s="5">
        <v>5</v>
      </c>
      <c r="BD408" s="10">
        <v>2</v>
      </c>
      <c r="BE408" s="5">
        <v>4</v>
      </c>
      <c r="BF408" s="10">
        <v>4</v>
      </c>
      <c r="BG408" s="5">
        <v>4</v>
      </c>
      <c r="BH408" s="21">
        <v>3.4</v>
      </c>
      <c r="BI408" s="21">
        <v>3.8</v>
      </c>
      <c r="BJ408" s="21">
        <f t="shared" si="62"/>
        <v>0.39999999999999991</v>
      </c>
      <c r="BK408" s="21" t="str">
        <f t="shared" si="63"/>
        <v>Y</v>
      </c>
      <c r="BL408" s="10">
        <v>5</v>
      </c>
      <c r="BM408" s="5">
        <v>1</v>
      </c>
      <c r="BN408" s="10">
        <v>4</v>
      </c>
      <c r="BO408" s="5">
        <v>5</v>
      </c>
      <c r="BP408" s="10">
        <v>3</v>
      </c>
      <c r="BQ408" s="5">
        <v>4</v>
      </c>
      <c r="BR408" s="10">
        <v>5</v>
      </c>
      <c r="BS408" s="5">
        <v>5</v>
      </c>
      <c r="BT408" s="10">
        <v>1</v>
      </c>
      <c r="BU408" s="5">
        <v>4</v>
      </c>
      <c r="BV408" s="10">
        <v>5</v>
      </c>
      <c r="BW408" s="5">
        <v>5</v>
      </c>
      <c r="BX408" s="10">
        <v>5</v>
      </c>
      <c r="BY408" s="5">
        <v>5</v>
      </c>
      <c r="BZ408" s="10">
        <v>5</v>
      </c>
      <c r="CA408" s="5">
        <v>5</v>
      </c>
      <c r="CB408" s="10">
        <v>5</v>
      </c>
      <c r="CC408" s="5">
        <v>5</v>
      </c>
      <c r="CD408" s="10">
        <v>5</v>
      </c>
      <c r="CE408" s="5">
        <v>5</v>
      </c>
      <c r="CF408" s="21">
        <v>4.3</v>
      </c>
      <c r="CG408" s="21">
        <v>4.4000000000000004</v>
      </c>
      <c r="CH408" s="21">
        <f t="shared" si="64"/>
        <v>0.10000000000000053</v>
      </c>
      <c r="CI408" s="21" t="str">
        <f t="shared" si="65"/>
        <v>Y</v>
      </c>
      <c r="CJ408" s="10">
        <v>1</v>
      </c>
      <c r="CK408" s="5">
        <v>2</v>
      </c>
      <c r="CL408" s="10">
        <v>4</v>
      </c>
      <c r="CM408" s="5">
        <v>5</v>
      </c>
      <c r="CN408" s="10">
        <v>4</v>
      </c>
      <c r="CO408" s="5">
        <v>4</v>
      </c>
      <c r="CP408" s="10">
        <v>4</v>
      </c>
      <c r="CQ408" s="5">
        <v>4</v>
      </c>
      <c r="CR408" s="21">
        <v>3.25</v>
      </c>
      <c r="CS408" s="21">
        <v>3.75</v>
      </c>
      <c r="CT408" s="21">
        <f t="shared" si="66"/>
        <v>0.5</v>
      </c>
      <c r="CU408" s="21" t="str">
        <f t="shared" si="67"/>
        <v>Y</v>
      </c>
      <c r="CV408" s="10">
        <v>4</v>
      </c>
      <c r="CW408" s="5">
        <v>4</v>
      </c>
      <c r="CX408" s="10">
        <v>5</v>
      </c>
      <c r="CY408" s="5">
        <v>5</v>
      </c>
      <c r="CZ408" s="10">
        <v>5</v>
      </c>
      <c r="DA408" s="5">
        <v>5</v>
      </c>
      <c r="DB408" s="10">
        <v>5</v>
      </c>
      <c r="DC408" s="5">
        <v>3</v>
      </c>
      <c r="DD408" s="21">
        <v>4.75</v>
      </c>
      <c r="DE408" s="21">
        <v>4.25</v>
      </c>
      <c r="DF408" s="21">
        <f t="shared" si="68"/>
        <v>-0.5</v>
      </c>
      <c r="DG408" s="21" t="str">
        <f t="shared" si="69"/>
        <v>N</v>
      </c>
      <c r="DH408">
        <v>368</v>
      </c>
      <c r="DI408" s="3">
        <v>44436.293749999997</v>
      </c>
    </row>
    <row r="409" spans="1:113" x14ac:dyDescent="0.35">
      <c r="A409" s="5" t="s">
        <v>1374</v>
      </c>
      <c r="B409" t="s">
        <v>462</v>
      </c>
      <c r="C409" t="s">
        <v>705</v>
      </c>
      <c r="D409" t="s">
        <v>63</v>
      </c>
      <c r="E409" s="6" t="s">
        <v>52</v>
      </c>
      <c r="F409" s="6" t="s">
        <v>64</v>
      </c>
      <c r="G409" s="6" t="s">
        <v>58</v>
      </c>
      <c r="H409" s="6" t="s">
        <v>116</v>
      </c>
      <c r="I409" s="6" t="s">
        <v>968</v>
      </c>
      <c r="J409" s="10">
        <v>5</v>
      </c>
      <c r="K409" s="5">
        <v>5</v>
      </c>
      <c r="L409" s="5">
        <v>5</v>
      </c>
      <c r="M409" s="5">
        <v>5</v>
      </c>
      <c r="N409" s="10">
        <v>1</v>
      </c>
      <c r="O409" s="5">
        <v>1</v>
      </c>
      <c r="P409" s="10">
        <v>1</v>
      </c>
      <c r="Q409" s="5">
        <v>1</v>
      </c>
      <c r="R409" s="10">
        <v>1</v>
      </c>
      <c r="S409" s="5">
        <v>2</v>
      </c>
      <c r="T409" s="10">
        <v>1</v>
      </c>
      <c r="U409" s="5">
        <v>1</v>
      </c>
      <c r="V409" s="10">
        <v>5</v>
      </c>
      <c r="W409" s="5">
        <v>2</v>
      </c>
      <c r="X409" s="10">
        <v>1</v>
      </c>
      <c r="Y409" s="5">
        <v>2</v>
      </c>
      <c r="Z409" s="10">
        <v>1</v>
      </c>
      <c r="AA409" s="5">
        <v>2</v>
      </c>
      <c r="AB409" s="10">
        <v>1</v>
      </c>
      <c r="AC409" s="5">
        <v>2</v>
      </c>
      <c r="AD409" s="10">
        <v>1</v>
      </c>
      <c r="AE409" s="5">
        <v>2</v>
      </c>
      <c r="AF409" s="10">
        <v>1</v>
      </c>
      <c r="AG409" s="5">
        <v>1</v>
      </c>
      <c r="AH409" s="10">
        <v>1</v>
      </c>
      <c r="AI409" s="5">
        <v>3</v>
      </c>
      <c r="AJ409" s="10">
        <v>1</v>
      </c>
      <c r="AK409" s="5">
        <v>2</v>
      </c>
      <c r="AL409" s="10">
        <v>1</v>
      </c>
      <c r="AM409" s="5">
        <v>2</v>
      </c>
      <c r="AN409" s="10">
        <v>1</v>
      </c>
      <c r="AO409" s="5">
        <v>4</v>
      </c>
      <c r="AP409" s="10">
        <v>1</v>
      </c>
      <c r="AQ409" s="5">
        <v>2</v>
      </c>
      <c r="AR409" s="10">
        <v>1</v>
      </c>
      <c r="AS409" s="5">
        <v>4</v>
      </c>
      <c r="AT409" s="21">
        <v>1.25</v>
      </c>
      <c r="AU409" s="21">
        <v>2.0625</v>
      </c>
      <c r="AV409" s="21">
        <f t="shared" si="60"/>
        <v>0.8125</v>
      </c>
      <c r="AW409" s="21" t="str">
        <f t="shared" si="61"/>
        <v>Y</v>
      </c>
      <c r="AX409" s="10">
        <v>1</v>
      </c>
      <c r="AY409" s="5">
        <v>1</v>
      </c>
      <c r="AZ409" s="10">
        <v>5</v>
      </c>
      <c r="BA409" s="5">
        <v>2</v>
      </c>
      <c r="BB409" s="10">
        <v>1</v>
      </c>
      <c r="BC409" s="5">
        <v>5</v>
      </c>
      <c r="BD409" s="10">
        <v>5</v>
      </c>
      <c r="BE409" s="5">
        <v>2</v>
      </c>
      <c r="BF409" s="10">
        <v>1</v>
      </c>
      <c r="BG409" s="5">
        <v>2</v>
      </c>
      <c r="BH409" s="21">
        <v>2.6</v>
      </c>
      <c r="BI409" s="21">
        <v>2.4</v>
      </c>
      <c r="BJ409" s="21">
        <f t="shared" si="62"/>
        <v>-0.20000000000000018</v>
      </c>
      <c r="BK409" s="21" t="str">
        <f t="shared" si="63"/>
        <v>N</v>
      </c>
      <c r="BL409" s="10">
        <v>1</v>
      </c>
      <c r="BM409" s="5">
        <v>5</v>
      </c>
      <c r="BN409" s="10">
        <v>1</v>
      </c>
      <c r="BO409" s="5">
        <v>4</v>
      </c>
      <c r="BP409" s="10">
        <v>1</v>
      </c>
      <c r="BQ409" s="5">
        <v>3</v>
      </c>
      <c r="BR409" s="10">
        <v>1</v>
      </c>
      <c r="BS409" s="5">
        <v>2</v>
      </c>
      <c r="BT409" s="10">
        <v>1</v>
      </c>
      <c r="BU409" s="5">
        <v>3</v>
      </c>
      <c r="BV409" s="10">
        <v>1</v>
      </c>
      <c r="BW409" s="5">
        <v>4</v>
      </c>
      <c r="BX409" s="10">
        <v>1</v>
      </c>
      <c r="BY409" s="5">
        <v>4</v>
      </c>
      <c r="BZ409" s="10">
        <v>1</v>
      </c>
      <c r="CA409" s="5">
        <v>3</v>
      </c>
      <c r="CB409" s="10">
        <v>1</v>
      </c>
      <c r="CC409" s="5">
        <v>4</v>
      </c>
      <c r="CD409" s="10">
        <v>1</v>
      </c>
      <c r="CE409" s="5">
        <v>2</v>
      </c>
      <c r="CF409" s="21">
        <v>1</v>
      </c>
      <c r="CG409" s="21">
        <v>3.3</v>
      </c>
      <c r="CH409" s="21">
        <f t="shared" si="64"/>
        <v>2.2999999999999998</v>
      </c>
      <c r="CI409" s="21" t="str">
        <f t="shared" si="65"/>
        <v>Y</v>
      </c>
      <c r="CJ409" s="10">
        <v>1</v>
      </c>
      <c r="CK409" s="5">
        <v>5</v>
      </c>
      <c r="CL409" s="10">
        <v>1</v>
      </c>
      <c r="CM409" s="5">
        <v>2</v>
      </c>
      <c r="CN409" s="10">
        <v>1</v>
      </c>
      <c r="CO409" s="5">
        <v>4</v>
      </c>
      <c r="CP409" s="10">
        <v>1</v>
      </c>
      <c r="CQ409" s="5">
        <v>5</v>
      </c>
      <c r="CR409" s="21">
        <v>1</v>
      </c>
      <c r="CS409" s="21">
        <v>4</v>
      </c>
      <c r="CT409" s="21">
        <f t="shared" si="66"/>
        <v>3</v>
      </c>
      <c r="CU409" s="21" t="str">
        <f t="shared" si="67"/>
        <v>Y</v>
      </c>
      <c r="CV409" s="10">
        <v>1</v>
      </c>
      <c r="CW409" s="5">
        <v>2</v>
      </c>
      <c r="CX409" s="10">
        <v>1</v>
      </c>
      <c r="CY409" s="5">
        <v>3</v>
      </c>
      <c r="CZ409" s="10">
        <v>1</v>
      </c>
      <c r="DA409" s="5">
        <v>2</v>
      </c>
      <c r="DB409" s="10">
        <v>5</v>
      </c>
      <c r="DC409" s="5">
        <v>3</v>
      </c>
      <c r="DD409" s="21">
        <v>2</v>
      </c>
      <c r="DE409" s="21">
        <v>2.25</v>
      </c>
      <c r="DF409" s="21">
        <f t="shared" si="68"/>
        <v>0.25</v>
      </c>
      <c r="DG409" s="21" t="str">
        <f t="shared" si="69"/>
        <v>Y</v>
      </c>
      <c r="DH409">
        <v>1068</v>
      </c>
      <c r="DI409" s="3">
        <v>44443.353472222225</v>
      </c>
    </row>
    <row r="410" spans="1:113" x14ac:dyDescent="0.35">
      <c r="A410" s="5" t="s">
        <v>1375</v>
      </c>
      <c r="B410" t="s">
        <v>462</v>
      </c>
      <c r="C410" t="s">
        <v>703</v>
      </c>
      <c r="D410" t="s">
        <v>63</v>
      </c>
      <c r="E410" s="6" t="s">
        <v>58</v>
      </c>
      <c r="F410" s="6" t="s">
        <v>73</v>
      </c>
      <c r="G410" s="6" t="s">
        <v>58</v>
      </c>
      <c r="H410" s="6" t="s">
        <v>74</v>
      </c>
      <c r="I410" s="6" t="s">
        <v>968</v>
      </c>
      <c r="J410" s="10">
        <v>8</v>
      </c>
      <c r="K410" s="5">
        <v>5</v>
      </c>
      <c r="L410" s="5">
        <v>5</v>
      </c>
      <c r="M410" s="5">
        <v>5</v>
      </c>
      <c r="N410" s="10">
        <v>2</v>
      </c>
      <c r="O410" s="5">
        <v>4</v>
      </c>
      <c r="P410" s="10">
        <v>3</v>
      </c>
      <c r="Q410" s="5">
        <v>5</v>
      </c>
      <c r="R410" s="10">
        <v>5</v>
      </c>
      <c r="S410" s="5">
        <v>5</v>
      </c>
      <c r="T410" s="10">
        <v>3</v>
      </c>
      <c r="U410" s="5">
        <v>5</v>
      </c>
      <c r="V410" s="10">
        <v>5</v>
      </c>
      <c r="W410" s="5">
        <v>5</v>
      </c>
      <c r="X410" s="10">
        <v>3</v>
      </c>
      <c r="Y410" s="5">
        <v>5</v>
      </c>
      <c r="Z410" s="10">
        <v>3</v>
      </c>
      <c r="AA410" s="5">
        <v>5</v>
      </c>
      <c r="AB410" s="10">
        <v>1</v>
      </c>
      <c r="AC410" s="5">
        <v>4</v>
      </c>
      <c r="AD410" s="10">
        <v>4</v>
      </c>
      <c r="AE410" s="5">
        <v>5</v>
      </c>
      <c r="AF410" s="10">
        <v>5</v>
      </c>
      <c r="AG410" s="5">
        <v>5</v>
      </c>
      <c r="AH410" s="10">
        <v>2</v>
      </c>
      <c r="AI410" s="5">
        <v>3</v>
      </c>
      <c r="AJ410" s="10">
        <v>5</v>
      </c>
      <c r="AK410" s="5">
        <v>5</v>
      </c>
      <c r="AL410" s="10">
        <v>5</v>
      </c>
      <c r="AM410" s="5">
        <v>5</v>
      </c>
      <c r="AN410" s="10">
        <v>5</v>
      </c>
      <c r="AO410" s="5">
        <v>5</v>
      </c>
      <c r="AP410" s="10">
        <v>5</v>
      </c>
      <c r="AQ410" s="5">
        <v>5</v>
      </c>
      <c r="AR410" s="10">
        <v>3</v>
      </c>
      <c r="AS410" s="5">
        <v>3</v>
      </c>
      <c r="AT410" s="21">
        <v>3.6875</v>
      </c>
      <c r="AU410" s="21">
        <v>4.625</v>
      </c>
      <c r="AV410" s="21">
        <f t="shared" si="60"/>
        <v>0.9375</v>
      </c>
      <c r="AW410" s="21" t="str">
        <f t="shared" si="61"/>
        <v>Y</v>
      </c>
      <c r="AX410" s="10">
        <v>2</v>
      </c>
      <c r="AY410" s="5">
        <v>4</v>
      </c>
      <c r="AZ410" s="10">
        <v>2</v>
      </c>
      <c r="BA410" s="5">
        <v>1</v>
      </c>
      <c r="BB410" s="10">
        <v>5</v>
      </c>
      <c r="BC410" s="5">
        <v>5</v>
      </c>
      <c r="BD410" s="10">
        <v>4</v>
      </c>
      <c r="BE410" s="5">
        <v>2</v>
      </c>
      <c r="BF410" s="10">
        <v>5</v>
      </c>
      <c r="BG410" s="5">
        <v>5</v>
      </c>
      <c r="BH410" s="21">
        <v>3.6</v>
      </c>
      <c r="BI410" s="21">
        <v>3.4</v>
      </c>
      <c r="BJ410" s="21">
        <f t="shared" si="62"/>
        <v>-0.20000000000000018</v>
      </c>
      <c r="BK410" s="21" t="str">
        <f t="shared" si="63"/>
        <v>N</v>
      </c>
      <c r="BL410" s="10">
        <v>4</v>
      </c>
      <c r="BM410" s="5">
        <v>5</v>
      </c>
      <c r="BN410" s="10">
        <v>4</v>
      </c>
      <c r="BO410" s="5">
        <v>5</v>
      </c>
      <c r="BP410" s="10">
        <v>5</v>
      </c>
      <c r="BQ410" s="5">
        <v>5</v>
      </c>
      <c r="BR410" s="10">
        <v>5</v>
      </c>
      <c r="BS410" s="5">
        <v>5</v>
      </c>
      <c r="BT410" s="10">
        <v>4</v>
      </c>
      <c r="BU410" s="5">
        <v>5</v>
      </c>
      <c r="BV410" s="10">
        <v>5</v>
      </c>
      <c r="BW410" s="5">
        <v>5</v>
      </c>
      <c r="BX410" s="10">
        <v>5</v>
      </c>
      <c r="BY410" s="5">
        <v>5</v>
      </c>
      <c r="BZ410" s="10">
        <v>5</v>
      </c>
      <c r="CA410" s="5">
        <v>5</v>
      </c>
      <c r="CB410" s="10">
        <v>5</v>
      </c>
      <c r="CC410" s="5">
        <v>5</v>
      </c>
      <c r="CD410" s="10">
        <v>3</v>
      </c>
      <c r="CE410" s="5">
        <v>3</v>
      </c>
      <c r="CF410" s="21">
        <v>4.5</v>
      </c>
      <c r="CG410" s="21">
        <v>4.8</v>
      </c>
      <c r="CH410" s="21">
        <f t="shared" si="64"/>
        <v>0.29999999999999982</v>
      </c>
      <c r="CI410" s="21" t="str">
        <f t="shared" si="65"/>
        <v>Y</v>
      </c>
      <c r="CJ410" s="10">
        <v>1</v>
      </c>
      <c r="CK410" s="5">
        <v>4</v>
      </c>
      <c r="CL410" s="10">
        <v>3</v>
      </c>
      <c r="CM410" s="5">
        <v>4</v>
      </c>
      <c r="CN410" s="10">
        <v>3</v>
      </c>
      <c r="CO410" s="5">
        <v>5</v>
      </c>
      <c r="CP410" s="10">
        <v>5</v>
      </c>
      <c r="CQ410" s="5">
        <v>5</v>
      </c>
      <c r="CR410" s="21">
        <v>3</v>
      </c>
      <c r="CS410" s="21">
        <v>4.5</v>
      </c>
      <c r="CT410" s="21">
        <f t="shared" si="66"/>
        <v>1.5</v>
      </c>
      <c r="CU410" s="21" t="str">
        <f t="shared" si="67"/>
        <v>Y</v>
      </c>
      <c r="CV410" s="10">
        <v>5</v>
      </c>
      <c r="CW410" s="5">
        <v>5</v>
      </c>
      <c r="CX410" s="10">
        <v>5</v>
      </c>
      <c r="CY410" s="5">
        <v>5</v>
      </c>
      <c r="CZ410" s="10">
        <v>5</v>
      </c>
      <c r="DA410" s="5">
        <v>5</v>
      </c>
      <c r="DB410" s="10">
        <v>2</v>
      </c>
      <c r="DC410" s="5">
        <v>2</v>
      </c>
      <c r="DD410" s="21">
        <v>4.25</v>
      </c>
      <c r="DE410" s="21">
        <v>4.5</v>
      </c>
      <c r="DF410" s="21">
        <f t="shared" si="68"/>
        <v>0.25</v>
      </c>
      <c r="DG410" s="21" t="str">
        <f t="shared" si="69"/>
        <v>Y</v>
      </c>
      <c r="DH410">
        <v>340</v>
      </c>
      <c r="DI410" s="3">
        <v>44436.14166666667</v>
      </c>
    </row>
    <row r="411" spans="1:113" x14ac:dyDescent="0.35">
      <c r="A411" s="5" t="s">
        <v>1376</v>
      </c>
      <c r="B411" t="s">
        <v>462</v>
      </c>
      <c r="C411" t="s">
        <v>715</v>
      </c>
      <c r="D411" t="s">
        <v>63</v>
      </c>
      <c r="E411" s="6" t="s">
        <v>58</v>
      </c>
      <c r="F411" s="6" t="s">
        <v>73</v>
      </c>
      <c r="G411" s="6" t="s">
        <v>58</v>
      </c>
      <c r="H411" s="6" t="s">
        <v>74</v>
      </c>
      <c r="I411" s="6" t="s">
        <v>968</v>
      </c>
      <c r="J411" s="10">
        <v>7</v>
      </c>
      <c r="K411" s="5">
        <v>5</v>
      </c>
      <c r="L411" s="5">
        <v>5</v>
      </c>
      <c r="M411" s="5">
        <v>4</v>
      </c>
      <c r="N411" s="10">
        <v>3</v>
      </c>
      <c r="O411" s="5">
        <v>3</v>
      </c>
      <c r="P411" s="10">
        <v>5</v>
      </c>
      <c r="Q411" s="5">
        <v>5</v>
      </c>
      <c r="R411" s="10">
        <v>3</v>
      </c>
      <c r="S411" s="5">
        <v>5</v>
      </c>
      <c r="T411" s="10">
        <v>3</v>
      </c>
      <c r="U411" s="5">
        <v>5</v>
      </c>
      <c r="V411" s="10">
        <v>5</v>
      </c>
      <c r="W411" s="5">
        <v>5</v>
      </c>
      <c r="X411" s="10">
        <v>5</v>
      </c>
      <c r="Y411" s="5">
        <v>5</v>
      </c>
      <c r="Z411" s="10">
        <v>5</v>
      </c>
      <c r="AA411" s="5">
        <v>5</v>
      </c>
      <c r="AB411" s="10">
        <v>2</v>
      </c>
      <c r="AC411" s="5">
        <v>2</v>
      </c>
      <c r="AD411" s="10">
        <v>3</v>
      </c>
      <c r="AE411" s="5">
        <v>4</v>
      </c>
      <c r="AF411" s="10">
        <v>2</v>
      </c>
      <c r="AG411" s="5">
        <v>3</v>
      </c>
      <c r="AH411" s="10">
        <v>3</v>
      </c>
      <c r="AI411" s="5">
        <v>3</v>
      </c>
      <c r="AJ411" s="10">
        <v>4</v>
      </c>
      <c r="AK411" s="5">
        <v>3</v>
      </c>
      <c r="AL411" s="10">
        <v>5</v>
      </c>
      <c r="AM411" s="5">
        <v>5</v>
      </c>
      <c r="AN411" s="10">
        <v>5</v>
      </c>
      <c r="AO411" s="5">
        <v>4</v>
      </c>
      <c r="AP411" s="10">
        <v>5</v>
      </c>
      <c r="AQ411" s="5">
        <v>4</v>
      </c>
      <c r="AR411" s="10">
        <v>2</v>
      </c>
      <c r="AS411" s="5">
        <v>4</v>
      </c>
      <c r="AT411" s="21">
        <v>3.75</v>
      </c>
      <c r="AU411" s="21">
        <v>4.0625</v>
      </c>
      <c r="AV411" s="21">
        <f t="shared" si="60"/>
        <v>0.3125</v>
      </c>
      <c r="AW411" s="21" t="str">
        <f t="shared" si="61"/>
        <v>Y</v>
      </c>
      <c r="AX411" s="10">
        <v>3</v>
      </c>
      <c r="AY411" s="5">
        <v>5</v>
      </c>
      <c r="AZ411" s="10">
        <v>3</v>
      </c>
      <c r="BA411" s="5">
        <v>2</v>
      </c>
      <c r="BB411" s="10">
        <v>3</v>
      </c>
      <c r="BC411" s="5">
        <v>3</v>
      </c>
      <c r="BD411" s="10">
        <v>5</v>
      </c>
      <c r="BE411" s="5">
        <v>4</v>
      </c>
      <c r="BF411" s="10">
        <v>2</v>
      </c>
      <c r="BG411" s="5">
        <v>3</v>
      </c>
      <c r="BH411" s="21">
        <v>3.2</v>
      </c>
      <c r="BI411" s="21">
        <v>3.4</v>
      </c>
      <c r="BJ411" s="21">
        <f t="shared" si="62"/>
        <v>0.19999999999999973</v>
      </c>
      <c r="BK411" s="21" t="str">
        <f t="shared" si="63"/>
        <v>Y</v>
      </c>
      <c r="BL411" s="10">
        <v>3</v>
      </c>
      <c r="BM411" s="5">
        <v>4</v>
      </c>
      <c r="BN411" s="10">
        <v>4</v>
      </c>
      <c r="BO411" s="5">
        <v>4</v>
      </c>
      <c r="BP411" s="10">
        <v>4</v>
      </c>
      <c r="BQ411" s="5">
        <v>4</v>
      </c>
      <c r="BR411" s="10">
        <v>5</v>
      </c>
      <c r="BS411" s="5">
        <v>3</v>
      </c>
      <c r="BT411" s="10">
        <v>3</v>
      </c>
      <c r="BU411" s="5">
        <v>2</v>
      </c>
      <c r="BV411" s="10">
        <v>5</v>
      </c>
      <c r="BW411" s="5">
        <v>5</v>
      </c>
      <c r="BX411" s="10">
        <v>5</v>
      </c>
      <c r="BY411" s="5">
        <v>5</v>
      </c>
      <c r="BZ411" s="10">
        <v>5</v>
      </c>
      <c r="CA411" s="5">
        <v>5</v>
      </c>
      <c r="CB411" s="10">
        <v>5</v>
      </c>
      <c r="CC411" s="5">
        <v>5</v>
      </c>
      <c r="CD411" s="10">
        <v>3</v>
      </c>
      <c r="CE411" s="5">
        <v>3</v>
      </c>
      <c r="CF411" s="21">
        <v>4.2</v>
      </c>
      <c r="CG411" s="21">
        <v>4</v>
      </c>
      <c r="CH411" s="21">
        <f t="shared" si="64"/>
        <v>-0.20000000000000018</v>
      </c>
      <c r="CI411" s="21" t="str">
        <f t="shared" si="65"/>
        <v>N</v>
      </c>
      <c r="CJ411" s="10">
        <v>1</v>
      </c>
      <c r="CK411" s="5">
        <v>4</v>
      </c>
      <c r="CL411" s="10">
        <v>1</v>
      </c>
      <c r="CM411" s="5">
        <v>3</v>
      </c>
      <c r="CN411" s="10">
        <v>3</v>
      </c>
      <c r="CO411" s="5">
        <v>3</v>
      </c>
      <c r="CP411" s="10">
        <v>3</v>
      </c>
      <c r="CQ411" s="5">
        <v>2</v>
      </c>
      <c r="CR411" s="21">
        <v>2</v>
      </c>
      <c r="CS411" s="21">
        <v>3</v>
      </c>
      <c r="CT411" s="21">
        <f t="shared" si="66"/>
        <v>1</v>
      </c>
      <c r="CU411" s="21" t="str">
        <f t="shared" si="67"/>
        <v>Y</v>
      </c>
      <c r="CV411" s="10">
        <v>3</v>
      </c>
      <c r="CW411" s="5">
        <v>5</v>
      </c>
      <c r="CX411" s="10">
        <v>5</v>
      </c>
      <c r="CY411" s="5">
        <v>5</v>
      </c>
      <c r="CZ411" s="10">
        <v>5</v>
      </c>
      <c r="DA411" s="5">
        <v>5</v>
      </c>
      <c r="DB411" s="10">
        <v>3</v>
      </c>
      <c r="DC411" s="5">
        <v>3</v>
      </c>
      <c r="DD411" s="21">
        <v>4</v>
      </c>
      <c r="DE411" s="21">
        <v>4.25</v>
      </c>
      <c r="DF411" s="21">
        <f t="shared" si="68"/>
        <v>0.25</v>
      </c>
      <c r="DG411" s="21" t="str">
        <f t="shared" si="69"/>
        <v>Y</v>
      </c>
      <c r="DH411">
        <v>296</v>
      </c>
      <c r="DI411" s="3">
        <v>44426.295138888891</v>
      </c>
    </row>
    <row r="412" spans="1:113" x14ac:dyDescent="0.35">
      <c r="A412" s="5" t="s">
        <v>1377</v>
      </c>
      <c r="B412" t="s">
        <v>462</v>
      </c>
      <c r="C412" t="s">
        <v>715</v>
      </c>
      <c r="D412" t="s">
        <v>56</v>
      </c>
      <c r="E412" s="6" t="s">
        <v>52</v>
      </c>
      <c r="F412" s="6" t="s">
        <v>64</v>
      </c>
      <c r="G412" s="6" t="s">
        <v>58</v>
      </c>
      <c r="H412" s="6" t="s">
        <v>74</v>
      </c>
      <c r="I412" s="6" t="s">
        <v>968</v>
      </c>
      <c r="J412" s="10">
        <v>8</v>
      </c>
      <c r="K412" s="5">
        <v>4</v>
      </c>
      <c r="L412" s="5">
        <v>4</v>
      </c>
      <c r="M412" s="5">
        <v>4</v>
      </c>
      <c r="N412" s="10">
        <v>2</v>
      </c>
      <c r="O412" s="5">
        <v>5</v>
      </c>
      <c r="P412" s="10">
        <v>5</v>
      </c>
      <c r="Q412" s="5">
        <v>5</v>
      </c>
      <c r="R412" s="10">
        <v>3</v>
      </c>
      <c r="S412" s="5">
        <v>5</v>
      </c>
      <c r="T412" s="10">
        <v>5</v>
      </c>
      <c r="U412" s="5">
        <v>5</v>
      </c>
      <c r="V412" s="10">
        <v>5</v>
      </c>
      <c r="W412" s="5">
        <v>5</v>
      </c>
      <c r="X412" s="10">
        <v>5</v>
      </c>
      <c r="Y412" s="5">
        <v>5</v>
      </c>
      <c r="Z412" s="10">
        <v>5</v>
      </c>
      <c r="AA412" s="5">
        <v>5</v>
      </c>
      <c r="AB412" s="10">
        <v>1</v>
      </c>
      <c r="AC412" s="5">
        <v>1</v>
      </c>
      <c r="AD412" s="10">
        <v>5</v>
      </c>
      <c r="AE412" s="5">
        <v>5</v>
      </c>
      <c r="AF412" s="10">
        <v>5</v>
      </c>
      <c r="AG412" s="5">
        <v>5</v>
      </c>
      <c r="AH412" s="10">
        <v>5</v>
      </c>
      <c r="AI412" s="5">
        <v>5</v>
      </c>
      <c r="AJ412" s="10">
        <v>5</v>
      </c>
      <c r="AK412" s="5">
        <v>5</v>
      </c>
      <c r="AL412" s="10">
        <v>5</v>
      </c>
      <c r="AM412" s="5">
        <v>5</v>
      </c>
      <c r="AN412" s="10">
        <v>5</v>
      </c>
      <c r="AO412" s="5">
        <v>5</v>
      </c>
      <c r="AP412" s="10">
        <v>5</v>
      </c>
      <c r="AQ412" s="5">
        <v>5</v>
      </c>
      <c r="AR412" s="10">
        <v>2</v>
      </c>
      <c r="AS412" s="5">
        <v>5</v>
      </c>
      <c r="AT412" s="21">
        <v>4.25</v>
      </c>
      <c r="AU412" s="21">
        <v>4.75</v>
      </c>
      <c r="AV412" s="21">
        <f t="shared" si="60"/>
        <v>0.5</v>
      </c>
      <c r="AW412" s="21" t="str">
        <f t="shared" si="61"/>
        <v>Y</v>
      </c>
      <c r="AX412" s="10">
        <v>2</v>
      </c>
      <c r="AY412" s="5">
        <v>5</v>
      </c>
      <c r="AZ412" s="10">
        <v>2</v>
      </c>
      <c r="BA412" s="5">
        <v>1</v>
      </c>
      <c r="BB412" s="10">
        <v>1</v>
      </c>
      <c r="BC412" s="5">
        <v>1</v>
      </c>
      <c r="BD412" s="10">
        <v>4</v>
      </c>
      <c r="BE412" s="5">
        <v>1</v>
      </c>
      <c r="BF412" s="10">
        <v>5</v>
      </c>
      <c r="BG412" s="5">
        <v>1</v>
      </c>
      <c r="BH412" s="21">
        <v>2.8</v>
      </c>
      <c r="BI412" s="21">
        <v>1.8</v>
      </c>
      <c r="BJ412" s="21">
        <f t="shared" si="62"/>
        <v>-0.99999999999999978</v>
      </c>
      <c r="BK412" s="21" t="str">
        <f t="shared" si="63"/>
        <v>N</v>
      </c>
      <c r="BL412" s="10">
        <v>4</v>
      </c>
      <c r="BM412" s="5">
        <v>5</v>
      </c>
      <c r="BN412" s="10">
        <v>3</v>
      </c>
      <c r="BO412" s="5">
        <v>3</v>
      </c>
      <c r="BP412" s="10">
        <v>3</v>
      </c>
      <c r="BQ412" s="5">
        <v>5</v>
      </c>
      <c r="BR412" s="10">
        <v>5</v>
      </c>
      <c r="BS412" s="5">
        <v>5</v>
      </c>
      <c r="BT412" s="10">
        <v>5</v>
      </c>
      <c r="BU412" s="5">
        <v>5</v>
      </c>
      <c r="BV412" s="10">
        <v>5</v>
      </c>
      <c r="BW412" s="5">
        <v>5</v>
      </c>
      <c r="BX412" s="10">
        <v>5</v>
      </c>
      <c r="BY412" s="5">
        <v>5</v>
      </c>
      <c r="BZ412" s="10">
        <v>3</v>
      </c>
      <c r="CA412" s="5">
        <v>5</v>
      </c>
      <c r="CB412" s="10">
        <v>3</v>
      </c>
      <c r="CC412" s="5">
        <v>5</v>
      </c>
      <c r="CD412" s="10">
        <v>3</v>
      </c>
      <c r="CE412" s="5">
        <v>3</v>
      </c>
      <c r="CF412" s="21">
        <v>3.9</v>
      </c>
      <c r="CG412" s="21">
        <v>4.5999999999999996</v>
      </c>
      <c r="CH412" s="21">
        <f t="shared" si="64"/>
        <v>0.69999999999999973</v>
      </c>
      <c r="CI412" s="21" t="str">
        <f t="shared" si="65"/>
        <v>Y</v>
      </c>
      <c r="CJ412" s="10">
        <v>3</v>
      </c>
      <c r="CK412" s="5">
        <v>5</v>
      </c>
      <c r="CL412" s="10">
        <v>5</v>
      </c>
      <c r="CM412" s="5">
        <v>5</v>
      </c>
      <c r="CN412" s="10">
        <v>4</v>
      </c>
      <c r="CO412" s="5">
        <v>5</v>
      </c>
      <c r="CP412" s="10">
        <v>4</v>
      </c>
      <c r="CQ412" s="5">
        <v>5</v>
      </c>
      <c r="CR412" s="21">
        <v>4</v>
      </c>
      <c r="CS412" s="21">
        <v>5</v>
      </c>
      <c r="CT412" s="21">
        <f t="shared" si="66"/>
        <v>1</v>
      </c>
      <c r="CU412" s="21" t="str">
        <f t="shared" si="67"/>
        <v>Y</v>
      </c>
      <c r="CV412" s="10">
        <v>5</v>
      </c>
      <c r="CW412" s="5">
        <v>5</v>
      </c>
      <c r="CX412" s="10">
        <v>5</v>
      </c>
      <c r="CY412" s="5">
        <v>5</v>
      </c>
      <c r="CZ412" s="10">
        <v>5</v>
      </c>
      <c r="DA412" s="5">
        <v>5</v>
      </c>
      <c r="DB412" s="10">
        <v>2</v>
      </c>
      <c r="DC412" s="5">
        <v>2</v>
      </c>
      <c r="DD412" s="21">
        <v>4.25</v>
      </c>
      <c r="DE412" s="21">
        <v>4.5</v>
      </c>
      <c r="DF412" s="21">
        <f t="shared" si="68"/>
        <v>0.25</v>
      </c>
      <c r="DG412" s="21" t="str">
        <f t="shared" si="69"/>
        <v>Y</v>
      </c>
      <c r="DH412">
        <v>328</v>
      </c>
      <c r="DI412" s="3">
        <v>44434.104166666664</v>
      </c>
    </row>
    <row r="413" spans="1:113" x14ac:dyDescent="0.35">
      <c r="A413" s="5" t="s">
        <v>1378</v>
      </c>
      <c r="B413" t="s">
        <v>462</v>
      </c>
      <c r="C413" t="s">
        <v>715</v>
      </c>
      <c r="D413" t="s">
        <v>63</v>
      </c>
      <c r="E413" s="6" t="s">
        <v>58</v>
      </c>
      <c r="F413" s="6" t="s">
        <v>73</v>
      </c>
      <c r="G413" s="6" t="s">
        <v>58</v>
      </c>
      <c r="H413" s="6" t="s">
        <v>59</v>
      </c>
      <c r="I413" s="6" t="s">
        <v>968</v>
      </c>
      <c r="J413" s="10">
        <v>4</v>
      </c>
      <c r="K413" s="5">
        <v>3</v>
      </c>
      <c r="L413" s="5">
        <v>3</v>
      </c>
      <c r="M413" s="5">
        <v>3</v>
      </c>
      <c r="N413" s="10">
        <v>3</v>
      </c>
      <c r="O413" s="5">
        <v>3</v>
      </c>
      <c r="P413" s="10">
        <v>3</v>
      </c>
      <c r="Q413" s="5">
        <v>4</v>
      </c>
      <c r="R413" s="10">
        <v>3</v>
      </c>
      <c r="S413" s="5">
        <v>4</v>
      </c>
      <c r="T413" s="10">
        <v>3</v>
      </c>
      <c r="U413" s="5">
        <v>3</v>
      </c>
      <c r="V413" s="10">
        <v>3</v>
      </c>
      <c r="W413" s="5">
        <v>3</v>
      </c>
      <c r="X413" s="10">
        <v>3</v>
      </c>
      <c r="Y413" s="5">
        <v>3</v>
      </c>
      <c r="Z413" s="10">
        <v>3</v>
      </c>
      <c r="AA413" s="5">
        <v>3</v>
      </c>
      <c r="AB413" s="10">
        <v>3</v>
      </c>
      <c r="AC413" s="5">
        <v>3</v>
      </c>
      <c r="AD413" s="10">
        <v>3</v>
      </c>
      <c r="AE413" s="5">
        <v>3</v>
      </c>
      <c r="AF413" s="10">
        <v>3</v>
      </c>
      <c r="AG413" s="5">
        <v>3</v>
      </c>
      <c r="AH413" s="10">
        <v>3</v>
      </c>
      <c r="AI413" s="5">
        <v>3</v>
      </c>
      <c r="AJ413" s="10">
        <v>3</v>
      </c>
      <c r="AK413" s="5">
        <v>3</v>
      </c>
      <c r="AL413" s="10">
        <v>3</v>
      </c>
      <c r="AM413" s="5">
        <v>3</v>
      </c>
      <c r="AN413" s="10">
        <v>3</v>
      </c>
      <c r="AO413" s="5">
        <v>3</v>
      </c>
      <c r="AP413" s="10">
        <v>3</v>
      </c>
      <c r="AQ413" s="5">
        <v>3</v>
      </c>
      <c r="AR413" s="10">
        <v>3</v>
      </c>
      <c r="AS413" s="5">
        <v>3</v>
      </c>
      <c r="AT413" s="21">
        <v>3</v>
      </c>
      <c r="AU413" s="21">
        <v>3.125</v>
      </c>
      <c r="AV413" s="21">
        <f t="shared" si="60"/>
        <v>0.125</v>
      </c>
      <c r="AW413" s="21" t="str">
        <f t="shared" si="61"/>
        <v>Y</v>
      </c>
      <c r="AX413" s="10">
        <v>3</v>
      </c>
      <c r="AY413" s="5">
        <v>2</v>
      </c>
      <c r="AZ413" s="10">
        <v>3</v>
      </c>
      <c r="BA413" s="5">
        <v>2</v>
      </c>
      <c r="BB413" s="10">
        <v>3</v>
      </c>
      <c r="BC413" s="5">
        <v>4</v>
      </c>
      <c r="BD413" s="10">
        <v>3</v>
      </c>
      <c r="BE413" s="5">
        <v>2</v>
      </c>
      <c r="BF413" s="10">
        <v>3</v>
      </c>
      <c r="BG413" s="5">
        <v>3</v>
      </c>
      <c r="BH413" s="21">
        <v>3</v>
      </c>
      <c r="BI413" s="21">
        <v>2.6</v>
      </c>
      <c r="BJ413" s="21">
        <f t="shared" si="62"/>
        <v>-0.39999999999999991</v>
      </c>
      <c r="BK413" s="21" t="str">
        <f t="shared" si="63"/>
        <v>N</v>
      </c>
      <c r="BL413" s="10">
        <v>3</v>
      </c>
      <c r="BM413" s="5">
        <v>4</v>
      </c>
      <c r="BN413" s="10">
        <v>3</v>
      </c>
      <c r="BO413" s="5">
        <v>3</v>
      </c>
      <c r="BP413" s="10">
        <v>3</v>
      </c>
      <c r="BQ413" s="5">
        <v>3</v>
      </c>
      <c r="BR413" s="10">
        <v>3</v>
      </c>
      <c r="BS413" s="5">
        <v>3</v>
      </c>
      <c r="BT413" s="10">
        <v>3</v>
      </c>
      <c r="BU413" s="5">
        <v>3</v>
      </c>
      <c r="BV413" s="10">
        <v>3</v>
      </c>
      <c r="BW413" s="5">
        <v>3</v>
      </c>
      <c r="BX413" s="10">
        <v>3</v>
      </c>
      <c r="BY413" s="5">
        <v>3</v>
      </c>
      <c r="BZ413" s="10">
        <v>3</v>
      </c>
      <c r="CA413" s="5">
        <v>3</v>
      </c>
      <c r="CB413" s="10">
        <v>3</v>
      </c>
      <c r="CC413" s="5">
        <v>3</v>
      </c>
      <c r="CD413" s="10">
        <v>3</v>
      </c>
      <c r="CE413" s="5">
        <v>3</v>
      </c>
      <c r="CF413" s="21">
        <v>3</v>
      </c>
      <c r="CG413" s="21">
        <v>3.1</v>
      </c>
      <c r="CH413" s="21">
        <f t="shared" si="64"/>
        <v>0.10000000000000009</v>
      </c>
      <c r="CI413" s="21" t="str">
        <f t="shared" si="65"/>
        <v>Y</v>
      </c>
      <c r="CJ413" s="10">
        <v>3</v>
      </c>
      <c r="CK413" s="5">
        <v>4</v>
      </c>
      <c r="CL413" s="10">
        <v>3</v>
      </c>
      <c r="CM413" s="5">
        <v>2</v>
      </c>
      <c r="CN413" s="10">
        <v>3</v>
      </c>
      <c r="CO413" s="5">
        <v>4</v>
      </c>
      <c r="CP413" s="10">
        <v>3</v>
      </c>
      <c r="CQ413" s="5">
        <v>4</v>
      </c>
      <c r="CR413" s="21">
        <v>3</v>
      </c>
      <c r="CS413" s="21">
        <v>3.5</v>
      </c>
      <c r="CT413" s="21">
        <f t="shared" si="66"/>
        <v>0.5</v>
      </c>
      <c r="CU413" s="21" t="str">
        <f t="shared" si="67"/>
        <v>Y</v>
      </c>
      <c r="CV413" s="10">
        <v>3</v>
      </c>
      <c r="CW413" s="5">
        <v>3</v>
      </c>
      <c r="CX413" s="10">
        <v>3</v>
      </c>
      <c r="CY413" s="5">
        <v>3</v>
      </c>
      <c r="CZ413" s="10">
        <v>3</v>
      </c>
      <c r="DA413" s="5">
        <v>3</v>
      </c>
      <c r="DB413" s="10">
        <v>3</v>
      </c>
      <c r="DC413" s="5">
        <v>3</v>
      </c>
      <c r="DD413" s="21">
        <v>3</v>
      </c>
      <c r="DE413" s="21">
        <v>2.75</v>
      </c>
      <c r="DF413" s="21">
        <f t="shared" si="68"/>
        <v>-0.25</v>
      </c>
      <c r="DG413" s="21" t="str">
        <f t="shared" si="69"/>
        <v>N</v>
      </c>
      <c r="DH413">
        <v>243</v>
      </c>
      <c r="DI413" s="3">
        <v>44422.488888888889</v>
      </c>
    </row>
    <row r="414" spans="1:113" x14ac:dyDescent="0.35">
      <c r="A414" s="5" t="s">
        <v>1379</v>
      </c>
      <c r="B414" t="s">
        <v>462</v>
      </c>
      <c r="C414" t="s">
        <v>703</v>
      </c>
      <c r="D414" t="s">
        <v>56</v>
      </c>
      <c r="E414" s="6" t="s">
        <v>58</v>
      </c>
      <c r="F414" s="6" t="s">
        <v>73</v>
      </c>
      <c r="G414" s="6" t="s">
        <v>58</v>
      </c>
      <c r="H414" s="6" t="s">
        <v>74</v>
      </c>
      <c r="I414" s="6" t="s">
        <v>968</v>
      </c>
      <c r="J414" s="10">
        <v>3</v>
      </c>
      <c r="K414" s="5">
        <v>3</v>
      </c>
      <c r="L414" s="5">
        <v>3</v>
      </c>
      <c r="M414" s="5">
        <v>3</v>
      </c>
      <c r="N414" s="10">
        <v>3</v>
      </c>
      <c r="O414" s="5">
        <v>5</v>
      </c>
      <c r="P414" s="10">
        <v>4</v>
      </c>
      <c r="Q414" s="5">
        <v>4</v>
      </c>
      <c r="R414" s="10">
        <v>5</v>
      </c>
      <c r="S414" s="5">
        <v>5</v>
      </c>
      <c r="T414" s="10">
        <v>5</v>
      </c>
      <c r="U414" s="5">
        <v>5</v>
      </c>
      <c r="V414" s="10">
        <v>5</v>
      </c>
      <c r="W414" s="5">
        <v>5</v>
      </c>
      <c r="X414" s="10">
        <v>5</v>
      </c>
      <c r="Y414" s="5">
        <v>5</v>
      </c>
      <c r="Z414" s="10">
        <v>5</v>
      </c>
      <c r="AA414" s="5">
        <v>5</v>
      </c>
      <c r="AB414" s="10">
        <v>5</v>
      </c>
      <c r="AC414" s="5">
        <v>5</v>
      </c>
      <c r="AD414" s="10">
        <v>5</v>
      </c>
      <c r="AE414" s="5">
        <v>3</v>
      </c>
      <c r="AF414" s="10">
        <v>4</v>
      </c>
      <c r="AG414" s="5">
        <v>4</v>
      </c>
      <c r="AH414" s="10">
        <v>4</v>
      </c>
      <c r="AI414" s="5">
        <v>4</v>
      </c>
      <c r="AJ414" s="10">
        <v>5</v>
      </c>
      <c r="AK414" s="5">
        <v>5</v>
      </c>
      <c r="AL414" s="10">
        <v>4</v>
      </c>
      <c r="AM414" s="5">
        <v>4</v>
      </c>
      <c r="AN414" s="10">
        <v>4</v>
      </c>
      <c r="AO414" s="5">
        <v>4</v>
      </c>
      <c r="AP414" s="10">
        <v>5</v>
      </c>
      <c r="AQ414" s="5">
        <v>4</v>
      </c>
      <c r="AR414" s="10">
        <v>3</v>
      </c>
      <c r="AS414" s="5">
        <v>4</v>
      </c>
      <c r="AT414" s="21">
        <v>4.4375</v>
      </c>
      <c r="AU414" s="21">
        <v>4.4375</v>
      </c>
      <c r="AV414" s="21">
        <f t="shared" si="60"/>
        <v>0</v>
      </c>
      <c r="AW414" s="21" t="str">
        <f t="shared" si="61"/>
        <v>N</v>
      </c>
      <c r="AX414" s="10">
        <v>4</v>
      </c>
      <c r="AY414" s="5">
        <v>3</v>
      </c>
      <c r="AZ414" s="10">
        <v>3</v>
      </c>
      <c r="BA414" s="5">
        <v>2</v>
      </c>
      <c r="BB414" s="10">
        <v>3</v>
      </c>
      <c r="BC414" s="5">
        <v>4</v>
      </c>
      <c r="BD414" s="10">
        <v>3</v>
      </c>
      <c r="BE414" s="5">
        <v>2</v>
      </c>
      <c r="BF414" s="10">
        <v>4</v>
      </c>
      <c r="BG414" s="5">
        <v>3</v>
      </c>
      <c r="BH414" s="21">
        <v>3.4</v>
      </c>
      <c r="BI414" s="21">
        <v>2.8</v>
      </c>
      <c r="BJ414" s="21">
        <f t="shared" si="62"/>
        <v>-0.60000000000000009</v>
      </c>
      <c r="BK414" s="21" t="str">
        <f t="shared" si="63"/>
        <v>N</v>
      </c>
      <c r="BL414" s="10">
        <v>5</v>
      </c>
      <c r="BM414" s="5">
        <v>5</v>
      </c>
      <c r="BN414" s="10">
        <v>4</v>
      </c>
      <c r="BO414" s="5">
        <v>4</v>
      </c>
      <c r="BP414" s="10">
        <v>4</v>
      </c>
      <c r="BQ414" s="5">
        <v>4</v>
      </c>
      <c r="BR414" s="10">
        <v>3</v>
      </c>
      <c r="BS414" s="5">
        <v>5</v>
      </c>
      <c r="BT414" s="10">
        <v>3</v>
      </c>
      <c r="BU414" s="5">
        <v>2</v>
      </c>
      <c r="BV414" s="10">
        <v>5</v>
      </c>
      <c r="BW414" s="5">
        <v>5</v>
      </c>
      <c r="BX414" s="10">
        <v>4</v>
      </c>
      <c r="BY414" s="5">
        <v>5</v>
      </c>
      <c r="BZ414" s="10">
        <v>5</v>
      </c>
      <c r="CA414" s="5">
        <v>5</v>
      </c>
      <c r="CB414" s="10">
        <v>5</v>
      </c>
      <c r="CC414" s="5">
        <v>5</v>
      </c>
      <c r="CD414" s="10">
        <v>4</v>
      </c>
      <c r="CE414" s="5">
        <v>4</v>
      </c>
      <c r="CF414" s="21">
        <v>4.2</v>
      </c>
      <c r="CG414" s="21">
        <v>4.4000000000000004</v>
      </c>
      <c r="CH414" s="21">
        <f t="shared" si="64"/>
        <v>0.20000000000000018</v>
      </c>
      <c r="CI414" s="21" t="str">
        <f t="shared" si="65"/>
        <v>Y</v>
      </c>
      <c r="CJ414" s="10">
        <v>3</v>
      </c>
      <c r="CK414" s="5">
        <v>4</v>
      </c>
      <c r="CL414" s="10">
        <v>4</v>
      </c>
      <c r="CM414" s="5">
        <v>5</v>
      </c>
      <c r="CN414" s="10">
        <v>4</v>
      </c>
      <c r="CO414" s="5">
        <v>4</v>
      </c>
      <c r="CP414" s="10">
        <v>4</v>
      </c>
      <c r="CQ414" s="5">
        <v>4</v>
      </c>
      <c r="CR414" s="21">
        <v>3.75</v>
      </c>
      <c r="CS414" s="21">
        <v>4.25</v>
      </c>
      <c r="CT414" s="21">
        <f t="shared" si="66"/>
        <v>0.5</v>
      </c>
      <c r="CU414" s="21" t="str">
        <f t="shared" si="67"/>
        <v>Y</v>
      </c>
      <c r="CV414" s="10">
        <v>3</v>
      </c>
      <c r="CW414" s="5">
        <v>4</v>
      </c>
      <c r="CX414" s="10">
        <v>3</v>
      </c>
      <c r="CY414" s="5">
        <v>3</v>
      </c>
      <c r="CZ414" s="10">
        <v>3</v>
      </c>
      <c r="DA414" s="5">
        <v>2</v>
      </c>
      <c r="DB414" s="10">
        <v>2</v>
      </c>
      <c r="DC414" s="5">
        <v>2</v>
      </c>
      <c r="DD414" s="21">
        <v>2.75</v>
      </c>
      <c r="DE414" s="21">
        <v>3</v>
      </c>
      <c r="DF414" s="21">
        <f t="shared" si="68"/>
        <v>0.25</v>
      </c>
      <c r="DG414" s="21" t="str">
        <f t="shared" si="69"/>
        <v>Y</v>
      </c>
      <c r="DH414">
        <v>319</v>
      </c>
      <c r="DI414" s="3">
        <v>44430.64166666667</v>
      </c>
    </row>
    <row r="415" spans="1:113" x14ac:dyDescent="0.35">
      <c r="A415" s="5" t="s">
        <v>1380</v>
      </c>
      <c r="B415" t="s">
        <v>462</v>
      </c>
      <c r="C415" t="s">
        <v>703</v>
      </c>
      <c r="D415" t="s">
        <v>63</v>
      </c>
      <c r="E415" s="6" t="s">
        <v>58</v>
      </c>
      <c r="F415" s="6" t="s">
        <v>73</v>
      </c>
      <c r="G415" s="6" t="s">
        <v>58</v>
      </c>
      <c r="H415" s="6" t="s">
        <v>74</v>
      </c>
      <c r="I415" s="6" t="s">
        <v>968</v>
      </c>
      <c r="J415" s="10">
        <v>5</v>
      </c>
      <c r="K415" s="5">
        <v>4</v>
      </c>
      <c r="L415" s="5">
        <v>4</v>
      </c>
      <c r="M415" s="5">
        <v>4</v>
      </c>
      <c r="N415" s="10">
        <v>3</v>
      </c>
      <c r="O415" s="5">
        <v>4</v>
      </c>
      <c r="P415" s="10">
        <v>3</v>
      </c>
      <c r="Q415" s="5">
        <v>4</v>
      </c>
      <c r="R415" s="10">
        <v>4</v>
      </c>
      <c r="S415" s="5">
        <v>5</v>
      </c>
      <c r="T415" s="10">
        <v>3</v>
      </c>
      <c r="U415" s="5">
        <v>4</v>
      </c>
      <c r="V415" s="10">
        <v>4</v>
      </c>
      <c r="W415" s="5">
        <v>2</v>
      </c>
      <c r="X415" s="10">
        <v>4</v>
      </c>
      <c r="Y415" s="5">
        <v>4</v>
      </c>
      <c r="Z415" s="10">
        <v>4</v>
      </c>
      <c r="AA415" s="5">
        <v>4</v>
      </c>
      <c r="AB415" s="10">
        <v>3</v>
      </c>
      <c r="AC415" s="5">
        <v>3</v>
      </c>
      <c r="AD415" s="10">
        <v>3</v>
      </c>
      <c r="AE415" s="5">
        <v>4</v>
      </c>
      <c r="AF415" s="10">
        <v>3</v>
      </c>
      <c r="AG415" s="5">
        <v>4</v>
      </c>
      <c r="AH415" s="10">
        <v>4</v>
      </c>
      <c r="AI415" s="5">
        <v>4</v>
      </c>
      <c r="AJ415" s="10">
        <v>4</v>
      </c>
      <c r="AK415" s="5">
        <v>4</v>
      </c>
      <c r="AL415" s="10">
        <v>3</v>
      </c>
      <c r="AM415" s="5">
        <v>4</v>
      </c>
      <c r="AN415" s="10">
        <v>3</v>
      </c>
      <c r="AO415" s="5">
        <v>4</v>
      </c>
      <c r="AP415" s="10">
        <v>4</v>
      </c>
      <c r="AQ415" s="5">
        <v>4</v>
      </c>
      <c r="AR415" s="10">
        <v>3</v>
      </c>
      <c r="AS415" s="5">
        <v>4</v>
      </c>
      <c r="AT415" s="21">
        <v>3.4375</v>
      </c>
      <c r="AU415" s="21">
        <v>3.875</v>
      </c>
      <c r="AV415" s="21">
        <f t="shared" si="60"/>
        <v>0.4375</v>
      </c>
      <c r="AW415" s="21" t="str">
        <f t="shared" si="61"/>
        <v>Y</v>
      </c>
      <c r="AX415" s="10">
        <v>5</v>
      </c>
      <c r="AY415" s="5">
        <v>4</v>
      </c>
      <c r="AZ415" s="10">
        <v>4</v>
      </c>
      <c r="BA415" s="5">
        <v>4</v>
      </c>
      <c r="BB415" s="10">
        <v>2</v>
      </c>
      <c r="BC415" s="5">
        <v>4</v>
      </c>
      <c r="BD415" s="10">
        <v>4</v>
      </c>
      <c r="BE415" s="5">
        <v>2</v>
      </c>
      <c r="BF415" s="10">
        <v>4</v>
      </c>
      <c r="BG415" s="5">
        <v>4</v>
      </c>
      <c r="BH415" s="21">
        <v>3.8</v>
      </c>
      <c r="BI415" s="21">
        <v>3.6</v>
      </c>
      <c r="BJ415" s="21">
        <f t="shared" si="62"/>
        <v>-0.19999999999999973</v>
      </c>
      <c r="BK415" s="21" t="str">
        <f t="shared" si="63"/>
        <v>N</v>
      </c>
      <c r="BL415" s="10">
        <v>4</v>
      </c>
      <c r="BM415" s="5">
        <v>5</v>
      </c>
      <c r="BN415" s="10">
        <v>4</v>
      </c>
      <c r="BO415" s="5">
        <v>4</v>
      </c>
      <c r="BP415" s="10">
        <v>5</v>
      </c>
      <c r="BQ415" s="5">
        <v>5</v>
      </c>
      <c r="BR415" s="10">
        <v>5</v>
      </c>
      <c r="BS415" s="5">
        <v>5</v>
      </c>
      <c r="BT415" s="10">
        <v>3</v>
      </c>
      <c r="BU415" s="5">
        <v>4</v>
      </c>
      <c r="BV415" s="10">
        <v>4</v>
      </c>
      <c r="BW415" s="5">
        <v>4</v>
      </c>
      <c r="BX415" s="10">
        <v>4</v>
      </c>
      <c r="BY415" s="5">
        <v>4</v>
      </c>
      <c r="BZ415" s="10">
        <v>4</v>
      </c>
      <c r="CA415" s="5">
        <v>4</v>
      </c>
      <c r="CB415" s="10">
        <v>4</v>
      </c>
      <c r="CC415" s="5">
        <v>4</v>
      </c>
      <c r="CD415" s="10">
        <v>3</v>
      </c>
      <c r="CE415" s="5">
        <v>4</v>
      </c>
      <c r="CF415" s="21">
        <v>4</v>
      </c>
      <c r="CG415" s="21">
        <v>4.2</v>
      </c>
      <c r="CH415" s="21">
        <f t="shared" si="64"/>
        <v>0.20000000000000018</v>
      </c>
      <c r="CI415" s="21" t="str">
        <f t="shared" si="65"/>
        <v>Y</v>
      </c>
      <c r="CJ415" s="10">
        <v>3</v>
      </c>
      <c r="CK415" s="5">
        <v>4</v>
      </c>
      <c r="CL415" s="10">
        <v>4</v>
      </c>
      <c r="CM415" s="5">
        <v>4</v>
      </c>
      <c r="CN415" s="10">
        <v>4</v>
      </c>
      <c r="CO415" s="5">
        <v>5</v>
      </c>
      <c r="CP415" s="10">
        <v>4</v>
      </c>
      <c r="CQ415" s="5">
        <v>5</v>
      </c>
      <c r="CR415" s="21">
        <v>3.75</v>
      </c>
      <c r="CS415" s="21">
        <v>4.5</v>
      </c>
      <c r="CT415" s="21">
        <f t="shared" si="66"/>
        <v>0.75</v>
      </c>
      <c r="CU415" s="21" t="str">
        <f t="shared" si="67"/>
        <v>Y</v>
      </c>
      <c r="CV415" s="10">
        <v>3</v>
      </c>
      <c r="CW415" s="5">
        <v>2</v>
      </c>
      <c r="CX415" s="10">
        <v>4</v>
      </c>
      <c r="CY415" s="5">
        <v>4</v>
      </c>
      <c r="CZ415" s="10">
        <v>5</v>
      </c>
      <c r="DA415" s="5">
        <v>4</v>
      </c>
      <c r="DB415" s="10">
        <v>3</v>
      </c>
      <c r="DC415" s="5">
        <v>3</v>
      </c>
      <c r="DD415" s="21">
        <v>3.75</v>
      </c>
      <c r="DE415" s="21">
        <v>3</v>
      </c>
      <c r="DF415" s="21">
        <f t="shared" si="68"/>
        <v>-0.75</v>
      </c>
      <c r="DG415" s="21" t="str">
        <f t="shared" si="69"/>
        <v>N</v>
      </c>
      <c r="DH415">
        <v>482</v>
      </c>
      <c r="DI415" s="3">
        <v>44437.254861111112</v>
      </c>
    </row>
    <row r="416" spans="1:113" x14ac:dyDescent="0.35">
      <c r="A416" s="5" t="s">
        <v>1381</v>
      </c>
      <c r="B416" t="s">
        <v>462</v>
      </c>
      <c r="C416" t="s">
        <v>703</v>
      </c>
      <c r="D416" t="s">
        <v>63</v>
      </c>
      <c r="E416" s="6" t="s">
        <v>52</v>
      </c>
      <c r="F416" s="6" t="s">
        <v>64</v>
      </c>
      <c r="G416" s="6" t="s">
        <v>58</v>
      </c>
      <c r="H416" s="6" t="s">
        <v>80</v>
      </c>
      <c r="I416" s="6" t="s">
        <v>968</v>
      </c>
      <c r="J416" s="10">
        <v>4</v>
      </c>
      <c r="K416" s="5">
        <v>5</v>
      </c>
      <c r="L416" s="5">
        <v>5</v>
      </c>
      <c r="M416" s="5">
        <v>5</v>
      </c>
      <c r="N416" s="10">
        <v>3</v>
      </c>
      <c r="O416" s="5">
        <v>2</v>
      </c>
      <c r="P416" s="10">
        <v>2</v>
      </c>
      <c r="Q416" s="5">
        <v>2</v>
      </c>
      <c r="R416" s="10">
        <v>3</v>
      </c>
      <c r="S416" s="5">
        <v>2</v>
      </c>
      <c r="T416" s="10">
        <v>2</v>
      </c>
      <c r="U416" s="5">
        <v>2</v>
      </c>
      <c r="V416" s="10">
        <v>2</v>
      </c>
      <c r="W416" s="5">
        <v>2</v>
      </c>
      <c r="X416" s="10">
        <v>3</v>
      </c>
      <c r="Y416" s="5">
        <v>1</v>
      </c>
      <c r="Z416" s="10">
        <v>3</v>
      </c>
      <c r="AA416" s="5">
        <v>1</v>
      </c>
      <c r="AB416" s="10">
        <v>3</v>
      </c>
      <c r="AC416" s="5">
        <v>2</v>
      </c>
      <c r="AD416" s="10">
        <v>2</v>
      </c>
      <c r="AE416" s="5">
        <v>1</v>
      </c>
      <c r="AF416" s="10">
        <v>2</v>
      </c>
      <c r="AG416" s="5">
        <v>2</v>
      </c>
      <c r="AH416" s="10">
        <v>2</v>
      </c>
      <c r="AI416" s="5">
        <v>2</v>
      </c>
      <c r="AJ416" s="10">
        <v>2</v>
      </c>
      <c r="AK416" s="5">
        <v>2</v>
      </c>
      <c r="AL416" s="10">
        <v>4</v>
      </c>
      <c r="AM416" s="5">
        <v>2</v>
      </c>
      <c r="AN416" s="10">
        <v>3</v>
      </c>
      <c r="AO416" s="5">
        <v>2</v>
      </c>
      <c r="AP416" s="10">
        <v>3</v>
      </c>
      <c r="AQ416" s="5">
        <v>2</v>
      </c>
      <c r="AR416" s="10">
        <v>3</v>
      </c>
      <c r="AS416" s="5">
        <v>2</v>
      </c>
      <c r="AT416" s="21">
        <v>2.625</v>
      </c>
      <c r="AU416" s="21">
        <v>1.8125</v>
      </c>
      <c r="AV416" s="21">
        <f t="shared" si="60"/>
        <v>-0.8125</v>
      </c>
      <c r="AW416" s="21" t="str">
        <f t="shared" si="61"/>
        <v>N</v>
      </c>
      <c r="AX416" s="10">
        <v>3</v>
      </c>
      <c r="AY416" s="5">
        <v>4</v>
      </c>
      <c r="AZ416" s="10">
        <v>3</v>
      </c>
      <c r="BA416" s="5">
        <v>2</v>
      </c>
      <c r="BB416" s="10">
        <v>4</v>
      </c>
      <c r="BC416" s="5">
        <v>4</v>
      </c>
      <c r="BD416" s="10">
        <v>2</v>
      </c>
      <c r="BE416" s="5">
        <v>2</v>
      </c>
      <c r="BF416" s="10">
        <v>4</v>
      </c>
      <c r="BG416" s="5">
        <v>4</v>
      </c>
      <c r="BH416" s="21">
        <v>3.2</v>
      </c>
      <c r="BI416" s="21">
        <v>3.2</v>
      </c>
      <c r="BJ416" s="21">
        <f t="shared" si="62"/>
        <v>0</v>
      </c>
      <c r="BK416" s="21" t="str">
        <f t="shared" si="63"/>
        <v>N</v>
      </c>
      <c r="BL416" s="10">
        <v>4</v>
      </c>
      <c r="BM416" s="5">
        <v>4</v>
      </c>
      <c r="BN416" s="10">
        <v>4</v>
      </c>
      <c r="BO416" s="5">
        <v>4</v>
      </c>
      <c r="BP416" s="10">
        <v>3</v>
      </c>
      <c r="BQ416" s="5">
        <v>4</v>
      </c>
      <c r="BR416" s="10">
        <v>2</v>
      </c>
      <c r="BS416" s="5">
        <v>1</v>
      </c>
      <c r="BT416" s="10">
        <v>3</v>
      </c>
      <c r="BU416" s="5">
        <v>5</v>
      </c>
      <c r="BV416" s="10">
        <v>3</v>
      </c>
      <c r="BW416" s="5">
        <v>5</v>
      </c>
      <c r="BX416" s="10">
        <v>3</v>
      </c>
      <c r="BY416" s="5">
        <v>5</v>
      </c>
      <c r="BZ416" s="10">
        <v>2</v>
      </c>
      <c r="CA416" s="5">
        <v>5</v>
      </c>
      <c r="CB416" s="10">
        <v>3</v>
      </c>
      <c r="CC416" s="5">
        <v>5</v>
      </c>
      <c r="CD416" s="10">
        <v>3</v>
      </c>
      <c r="CE416" s="5">
        <v>4</v>
      </c>
      <c r="CF416" s="21">
        <v>3</v>
      </c>
      <c r="CG416" s="21">
        <v>4.0999999999999996</v>
      </c>
      <c r="CH416" s="21">
        <f t="shared" si="64"/>
        <v>1.0999999999999996</v>
      </c>
      <c r="CI416" s="21" t="str">
        <f t="shared" si="65"/>
        <v>Y</v>
      </c>
      <c r="CJ416" s="10">
        <v>3</v>
      </c>
      <c r="CK416" s="5">
        <v>3</v>
      </c>
      <c r="CL416" s="10">
        <v>3</v>
      </c>
      <c r="CM416" s="5">
        <v>4</v>
      </c>
      <c r="CN416" s="10">
        <v>3</v>
      </c>
      <c r="CO416" s="5">
        <v>2</v>
      </c>
      <c r="CP416" s="10">
        <v>3</v>
      </c>
      <c r="CQ416" s="5">
        <v>4</v>
      </c>
      <c r="CR416" s="21">
        <v>3</v>
      </c>
      <c r="CS416" s="21">
        <v>3.25</v>
      </c>
      <c r="CT416" s="21">
        <f t="shared" si="66"/>
        <v>0.25</v>
      </c>
      <c r="CU416" s="21" t="str">
        <f t="shared" si="67"/>
        <v>Y</v>
      </c>
      <c r="CV416" s="10">
        <v>2</v>
      </c>
      <c r="CW416" s="5">
        <v>1</v>
      </c>
      <c r="CX416" s="10">
        <v>3</v>
      </c>
      <c r="CY416" s="5">
        <v>1</v>
      </c>
      <c r="CZ416" s="10">
        <v>3</v>
      </c>
      <c r="DA416" s="5">
        <v>2</v>
      </c>
      <c r="DB416" s="10">
        <v>3</v>
      </c>
      <c r="DC416" s="5">
        <v>2</v>
      </c>
      <c r="DD416" s="21">
        <v>2.75</v>
      </c>
      <c r="DE416" s="21">
        <v>1.25</v>
      </c>
      <c r="DF416" s="21">
        <f t="shared" si="68"/>
        <v>-1.5</v>
      </c>
      <c r="DG416" s="21" t="str">
        <f t="shared" si="69"/>
        <v>N</v>
      </c>
      <c r="DH416">
        <v>313</v>
      </c>
      <c r="DI416" s="3">
        <v>44430.511805555558</v>
      </c>
    </row>
    <row r="417" spans="1:113" x14ac:dyDescent="0.35">
      <c r="A417" s="5" t="s">
        <v>1382</v>
      </c>
      <c r="B417" t="s">
        <v>462</v>
      </c>
      <c r="C417" t="s">
        <v>703</v>
      </c>
      <c r="D417" t="s">
        <v>56</v>
      </c>
      <c r="E417" s="6" t="s">
        <v>58</v>
      </c>
      <c r="F417" s="6" t="s">
        <v>73</v>
      </c>
      <c r="G417" s="6" t="s">
        <v>58</v>
      </c>
      <c r="H417" s="6" t="s">
        <v>74</v>
      </c>
      <c r="I417" s="6" t="s">
        <v>968</v>
      </c>
      <c r="J417" s="10">
        <v>5</v>
      </c>
      <c r="K417" s="5">
        <v>4</v>
      </c>
      <c r="L417" s="5">
        <v>4</v>
      </c>
      <c r="M417" s="5">
        <v>4</v>
      </c>
      <c r="N417" s="10">
        <v>5</v>
      </c>
      <c r="O417" s="5">
        <v>4</v>
      </c>
      <c r="P417" s="10">
        <v>1</v>
      </c>
      <c r="Q417" s="5">
        <v>1</v>
      </c>
      <c r="R417" s="10">
        <v>5</v>
      </c>
      <c r="S417" s="5">
        <v>5</v>
      </c>
      <c r="T417" s="10">
        <v>3</v>
      </c>
      <c r="U417" s="5">
        <v>5</v>
      </c>
      <c r="V417" s="10">
        <v>4</v>
      </c>
      <c r="W417" s="5">
        <v>5</v>
      </c>
      <c r="X417" s="10">
        <v>4</v>
      </c>
      <c r="Y417" s="5">
        <v>5</v>
      </c>
      <c r="Z417" s="10">
        <v>4</v>
      </c>
      <c r="AA417" s="5">
        <v>5</v>
      </c>
      <c r="AB417" s="10">
        <v>3</v>
      </c>
      <c r="AC417" s="5">
        <v>3</v>
      </c>
      <c r="AD417" s="10">
        <v>4</v>
      </c>
      <c r="AE417" s="5">
        <v>5</v>
      </c>
      <c r="AF417" s="10">
        <v>1</v>
      </c>
      <c r="AG417" s="5">
        <v>5</v>
      </c>
      <c r="AH417" s="10">
        <v>2</v>
      </c>
      <c r="AI417" s="5">
        <v>5</v>
      </c>
      <c r="AJ417" s="10">
        <v>4</v>
      </c>
      <c r="AK417" s="5">
        <v>5</v>
      </c>
      <c r="AL417" s="10">
        <v>4</v>
      </c>
      <c r="AM417" s="5">
        <v>5</v>
      </c>
      <c r="AN417" s="10">
        <v>4</v>
      </c>
      <c r="AO417" s="5">
        <v>5</v>
      </c>
      <c r="AP417" s="10">
        <v>4</v>
      </c>
      <c r="AQ417" s="5">
        <v>5</v>
      </c>
      <c r="AR417" s="10">
        <v>4</v>
      </c>
      <c r="AS417" s="5">
        <v>5</v>
      </c>
      <c r="AT417" s="21">
        <v>3.5</v>
      </c>
      <c r="AU417" s="21">
        <v>4.5625</v>
      </c>
      <c r="AV417" s="21">
        <f t="shared" si="60"/>
        <v>1.0625</v>
      </c>
      <c r="AW417" s="21" t="str">
        <f t="shared" si="61"/>
        <v>Y</v>
      </c>
      <c r="AX417" s="10">
        <v>2</v>
      </c>
      <c r="AY417" s="5">
        <v>4</v>
      </c>
      <c r="AZ417" s="10">
        <v>2</v>
      </c>
      <c r="BA417" s="5">
        <v>4</v>
      </c>
      <c r="BB417" s="10">
        <v>4</v>
      </c>
      <c r="BC417" s="5">
        <v>2</v>
      </c>
      <c r="BD417" s="10">
        <v>3</v>
      </c>
      <c r="BE417" s="5">
        <v>5</v>
      </c>
      <c r="BF417" s="10">
        <v>4</v>
      </c>
      <c r="BG417" s="5">
        <v>2</v>
      </c>
      <c r="BH417" s="21">
        <v>3</v>
      </c>
      <c r="BI417" s="21">
        <v>3.4</v>
      </c>
      <c r="BJ417" s="21">
        <f t="shared" si="62"/>
        <v>0.39999999999999991</v>
      </c>
      <c r="BK417" s="21" t="str">
        <f t="shared" si="63"/>
        <v>Y</v>
      </c>
      <c r="BL417" s="10">
        <v>5</v>
      </c>
      <c r="BM417" s="5">
        <v>2</v>
      </c>
      <c r="BN417" s="10">
        <v>4</v>
      </c>
      <c r="BO417" s="5">
        <v>4</v>
      </c>
      <c r="BP417" s="10">
        <v>4</v>
      </c>
      <c r="BQ417" s="5">
        <v>4</v>
      </c>
      <c r="BR417" s="10">
        <v>3</v>
      </c>
      <c r="BS417" s="5">
        <v>5</v>
      </c>
      <c r="BT417" s="10">
        <v>4</v>
      </c>
      <c r="BU417" s="5">
        <v>5</v>
      </c>
      <c r="BV417" s="10">
        <v>5</v>
      </c>
      <c r="BW417" s="5">
        <v>4</v>
      </c>
      <c r="BX417" s="10">
        <v>5</v>
      </c>
      <c r="BY417" s="5">
        <v>5</v>
      </c>
      <c r="BZ417" s="10">
        <v>5</v>
      </c>
      <c r="CA417" s="5">
        <v>3</v>
      </c>
      <c r="CB417" s="10">
        <v>5</v>
      </c>
      <c r="CC417" s="5">
        <v>3</v>
      </c>
      <c r="CD417" s="10">
        <v>5</v>
      </c>
      <c r="CE417" s="5">
        <v>3</v>
      </c>
      <c r="CF417" s="21">
        <v>4.5</v>
      </c>
      <c r="CG417" s="21">
        <v>4</v>
      </c>
      <c r="CH417" s="21">
        <f t="shared" si="64"/>
        <v>-0.5</v>
      </c>
      <c r="CI417" s="21" t="str">
        <f t="shared" si="65"/>
        <v>N</v>
      </c>
      <c r="CJ417" s="10">
        <v>3</v>
      </c>
      <c r="CK417" s="5">
        <v>5</v>
      </c>
      <c r="CL417" s="10">
        <v>4</v>
      </c>
      <c r="CM417" s="5">
        <v>3</v>
      </c>
      <c r="CN417" s="10">
        <v>4</v>
      </c>
      <c r="CO417" s="5">
        <v>5</v>
      </c>
      <c r="CP417" s="10">
        <v>4</v>
      </c>
      <c r="CQ417" s="5">
        <v>5</v>
      </c>
      <c r="CR417" s="21">
        <v>3.75</v>
      </c>
      <c r="CS417" s="21">
        <v>4.5</v>
      </c>
      <c r="CT417" s="21">
        <f t="shared" si="66"/>
        <v>0.75</v>
      </c>
      <c r="CU417" s="21" t="str">
        <f t="shared" si="67"/>
        <v>Y</v>
      </c>
      <c r="CV417" s="10">
        <v>4</v>
      </c>
      <c r="CW417" s="5">
        <v>5</v>
      </c>
      <c r="CX417" s="10">
        <v>2</v>
      </c>
      <c r="CY417" s="5">
        <v>5</v>
      </c>
      <c r="CZ417" s="10">
        <v>3</v>
      </c>
      <c r="DA417" s="5">
        <v>2</v>
      </c>
      <c r="DB417" s="10">
        <v>2</v>
      </c>
      <c r="DC417" s="5">
        <v>1</v>
      </c>
      <c r="DD417" s="21">
        <v>2.75</v>
      </c>
      <c r="DE417" s="21">
        <v>4</v>
      </c>
      <c r="DF417" s="21">
        <f t="shared" si="68"/>
        <v>1.25</v>
      </c>
      <c r="DG417" s="21" t="str">
        <f t="shared" si="69"/>
        <v>Y</v>
      </c>
      <c r="DH417">
        <v>259</v>
      </c>
      <c r="DI417" s="3">
        <v>44422.546527777777</v>
      </c>
    </row>
    <row r="418" spans="1:113" x14ac:dyDescent="0.35">
      <c r="A418" s="5" t="s">
        <v>1383</v>
      </c>
      <c r="B418" t="s">
        <v>462</v>
      </c>
      <c r="C418" t="s">
        <v>703</v>
      </c>
      <c r="D418" t="s">
        <v>63</v>
      </c>
      <c r="E418" s="6" t="s">
        <v>58</v>
      </c>
      <c r="F418" s="6" t="s">
        <v>73</v>
      </c>
      <c r="G418" s="6" t="s">
        <v>58</v>
      </c>
      <c r="H418" s="6" t="s">
        <v>59</v>
      </c>
      <c r="I418" s="6" t="s">
        <v>968</v>
      </c>
      <c r="J418" s="10">
        <v>8</v>
      </c>
      <c r="K418" s="5">
        <v>3</v>
      </c>
      <c r="L418" s="5">
        <v>3</v>
      </c>
      <c r="M418" s="5">
        <v>3</v>
      </c>
      <c r="N418" s="10">
        <v>4</v>
      </c>
      <c r="O418" s="5">
        <v>4</v>
      </c>
      <c r="P418" s="10">
        <v>3</v>
      </c>
      <c r="Q418" s="5">
        <v>4</v>
      </c>
      <c r="R418" s="10">
        <v>3</v>
      </c>
      <c r="S418" s="5">
        <v>4</v>
      </c>
      <c r="T418" s="10">
        <v>2</v>
      </c>
      <c r="U418" s="5">
        <v>3</v>
      </c>
      <c r="V418" s="10">
        <v>3</v>
      </c>
      <c r="W418" s="5">
        <v>2</v>
      </c>
      <c r="X418" s="10">
        <v>3</v>
      </c>
      <c r="Y418" s="5">
        <v>4</v>
      </c>
      <c r="Z418" s="10">
        <v>4</v>
      </c>
      <c r="AA418" s="5">
        <v>4</v>
      </c>
      <c r="AB418" s="10">
        <v>4</v>
      </c>
      <c r="AC418" s="5">
        <v>4</v>
      </c>
      <c r="AD418" s="10">
        <v>4</v>
      </c>
      <c r="AE418" s="5">
        <v>4</v>
      </c>
      <c r="AF418" s="10">
        <v>4</v>
      </c>
      <c r="AG418" s="5">
        <v>4</v>
      </c>
      <c r="AH418" s="10">
        <v>4</v>
      </c>
      <c r="AI418" s="5">
        <v>4</v>
      </c>
      <c r="AJ418" s="10">
        <v>4</v>
      </c>
      <c r="AK418" s="5">
        <v>3</v>
      </c>
      <c r="AL418" s="10">
        <v>3</v>
      </c>
      <c r="AM418" s="5">
        <v>4</v>
      </c>
      <c r="AN418" s="10">
        <v>3</v>
      </c>
      <c r="AO418" s="5">
        <v>4</v>
      </c>
      <c r="AP418" s="10">
        <v>4</v>
      </c>
      <c r="AQ418" s="5">
        <v>4</v>
      </c>
      <c r="AR418" s="10">
        <v>3</v>
      </c>
      <c r="AS418" s="5">
        <v>3</v>
      </c>
      <c r="AT418" s="21">
        <v>3.4375</v>
      </c>
      <c r="AU418" s="21">
        <v>3.6875</v>
      </c>
      <c r="AV418" s="21">
        <f t="shared" si="60"/>
        <v>0.25</v>
      </c>
      <c r="AW418" s="21" t="str">
        <f t="shared" si="61"/>
        <v>Y</v>
      </c>
      <c r="AX418" s="10">
        <v>2</v>
      </c>
      <c r="AY418" s="5">
        <v>3</v>
      </c>
      <c r="AZ418" s="10">
        <v>2</v>
      </c>
      <c r="BA418" s="5">
        <v>2</v>
      </c>
      <c r="BB418" s="10">
        <v>4</v>
      </c>
      <c r="BC418" s="5">
        <v>4</v>
      </c>
      <c r="BD418" s="10">
        <v>2</v>
      </c>
      <c r="BE418" s="5">
        <v>2</v>
      </c>
      <c r="BF418" s="10">
        <v>4</v>
      </c>
      <c r="BG418" s="5">
        <v>4</v>
      </c>
      <c r="BH418" s="21">
        <v>2.8</v>
      </c>
      <c r="BI418" s="21">
        <v>3</v>
      </c>
      <c r="BJ418" s="21">
        <f t="shared" si="62"/>
        <v>0.20000000000000018</v>
      </c>
      <c r="BK418" s="21" t="str">
        <f t="shared" si="63"/>
        <v>Y</v>
      </c>
      <c r="BL418" s="10">
        <v>4</v>
      </c>
      <c r="BM418" s="5">
        <v>4</v>
      </c>
      <c r="BN418" s="10">
        <v>3</v>
      </c>
      <c r="BO418" s="5">
        <v>2</v>
      </c>
      <c r="BP418" s="10">
        <v>4</v>
      </c>
      <c r="BQ418" s="5">
        <v>4</v>
      </c>
      <c r="BR418" s="10">
        <v>3</v>
      </c>
      <c r="BS418" s="5">
        <v>4</v>
      </c>
      <c r="BT418" s="10">
        <v>3</v>
      </c>
      <c r="BU418" s="5">
        <v>3</v>
      </c>
      <c r="BV418" s="10">
        <v>4</v>
      </c>
      <c r="BW418" s="5">
        <v>4</v>
      </c>
      <c r="BX418" s="10">
        <v>4</v>
      </c>
      <c r="BY418" s="5">
        <v>4</v>
      </c>
      <c r="BZ418" s="10">
        <v>4</v>
      </c>
      <c r="CA418" s="5">
        <v>4</v>
      </c>
      <c r="CB418" s="10">
        <v>4</v>
      </c>
      <c r="CC418" s="5">
        <v>4</v>
      </c>
      <c r="CD418" s="10">
        <v>3</v>
      </c>
      <c r="CE418" s="5">
        <v>3</v>
      </c>
      <c r="CF418" s="21">
        <v>3.6</v>
      </c>
      <c r="CG418" s="21">
        <v>3.6</v>
      </c>
      <c r="CH418" s="21">
        <f t="shared" si="64"/>
        <v>0</v>
      </c>
      <c r="CI418" s="21" t="str">
        <f t="shared" si="65"/>
        <v>N</v>
      </c>
      <c r="CJ418" s="10">
        <v>3</v>
      </c>
      <c r="CK418" s="5">
        <v>4</v>
      </c>
      <c r="CL418" s="10">
        <v>3</v>
      </c>
      <c r="CM418" s="5">
        <v>4</v>
      </c>
      <c r="CN418" s="10">
        <v>3</v>
      </c>
      <c r="CO418" s="5">
        <v>4</v>
      </c>
      <c r="CP418" s="10">
        <v>3</v>
      </c>
      <c r="CQ418" s="5">
        <v>4</v>
      </c>
      <c r="CR418" s="21">
        <v>3</v>
      </c>
      <c r="CS418" s="21">
        <v>4</v>
      </c>
      <c r="CT418" s="21">
        <f t="shared" si="66"/>
        <v>1</v>
      </c>
      <c r="CU418" s="21" t="str">
        <f t="shared" si="67"/>
        <v>Y</v>
      </c>
      <c r="CV418" s="10">
        <v>3</v>
      </c>
      <c r="CW418" s="5">
        <v>4</v>
      </c>
      <c r="CX418" s="10">
        <v>4</v>
      </c>
      <c r="CY418" s="5">
        <v>3</v>
      </c>
      <c r="CZ418" s="10">
        <v>3</v>
      </c>
      <c r="DA418" s="5">
        <v>3</v>
      </c>
      <c r="DB418" s="10">
        <v>4</v>
      </c>
      <c r="DC418" s="5">
        <v>4</v>
      </c>
      <c r="DD418" s="21">
        <v>3.5</v>
      </c>
      <c r="DE418" s="21">
        <v>3.25</v>
      </c>
      <c r="DF418" s="21">
        <f t="shared" si="68"/>
        <v>-0.25</v>
      </c>
      <c r="DG418" s="21" t="str">
        <f t="shared" si="69"/>
        <v>N</v>
      </c>
      <c r="DH418">
        <v>245</v>
      </c>
      <c r="DI418" s="3">
        <v>44422.492361111108</v>
      </c>
    </row>
    <row r="419" spans="1:113" x14ac:dyDescent="0.35">
      <c r="A419" s="5" t="s">
        <v>1384</v>
      </c>
      <c r="B419" t="s">
        <v>79</v>
      </c>
      <c r="C419" t="s">
        <v>702</v>
      </c>
      <c r="D419" t="s">
        <v>56</v>
      </c>
      <c r="E419" s="6" t="s">
        <v>58</v>
      </c>
      <c r="F419" s="6" t="s">
        <v>90</v>
      </c>
      <c r="G419" s="6" t="s">
        <v>58</v>
      </c>
      <c r="H419" s="6" t="s">
        <v>116</v>
      </c>
      <c r="I419" s="6" t="s">
        <v>968</v>
      </c>
      <c r="J419" s="10">
        <v>6</v>
      </c>
      <c r="K419" s="5">
        <v>5</v>
      </c>
      <c r="L419" s="5">
        <v>5</v>
      </c>
      <c r="M419" s="5">
        <v>5</v>
      </c>
      <c r="N419" s="10">
        <v>2</v>
      </c>
      <c r="O419" s="5">
        <v>3</v>
      </c>
      <c r="P419" s="10">
        <v>1</v>
      </c>
      <c r="Q419" s="5">
        <v>3</v>
      </c>
      <c r="R419" s="10">
        <v>2</v>
      </c>
      <c r="S419" s="5">
        <v>4</v>
      </c>
      <c r="T419" s="10">
        <v>2</v>
      </c>
      <c r="U419" s="5">
        <v>3</v>
      </c>
      <c r="V419" s="10">
        <v>4</v>
      </c>
      <c r="W419" s="5">
        <v>4</v>
      </c>
      <c r="X419" s="10">
        <v>3</v>
      </c>
      <c r="Y419" s="5">
        <v>4</v>
      </c>
      <c r="Z419" s="10">
        <v>3</v>
      </c>
      <c r="AA419" s="5">
        <v>4</v>
      </c>
      <c r="AB419" s="10">
        <v>3</v>
      </c>
      <c r="AC419" s="5">
        <v>3</v>
      </c>
      <c r="AD419" s="10">
        <v>3</v>
      </c>
      <c r="AE419" s="5">
        <v>3</v>
      </c>
      <c r="AF419" s="10">
        <v>3</v>
      </c>
      <c r="AG419" s="5">
        <v>3</v>
      </c>
      <c r="AH419" s="10">
        <v>3</v>
      </c>
      <c r="AI419" s="5">
        <v>2</v>
      </c>
      <c r="AJ419" s="10">
        <v>4</v>
      </c>
      <c r="AK419" s="5">
        <v>4</v>
      </c>
      <c r="AL419" s="10">
        <v>3</v>
      </c>
      <c r="AM419" s="5">
        <v>4</v>
      </c>
      <c r="AN419" s="10">
        <v>3</v>
      </c>
      <c r="AO419" s="5">
        <v>4</v>
      </c>
      <c r="AP419" s="10">
        <v>3</v>
      </c>
      <c r="AQ419" s="5">
        <v>4</v>
      </c>
      <c r="AR419" s="10">
        <v>1</v>
      </c>
      <c r="AS419" s="5">
        <v>1</v>
      </c>
      <c r="AT419" s="21">
        <v>2.6875</v>
      </c>
      <c r="AU419" s="21">
        <v>3.3125</v>
      </c>
      <c r="AV419" s="21">
        <f t="shared" si="60"/>
        <v>0.625</v>
      </c>
      <c r="AW419" s="21" t="str">
        <f t="shared" si="61"/>
        <v>Y</v>
      </c>
      <c r="AX419" s="10">
        <v>2</v>
      </c>
      <c r="AY419" s="5">
        <v>2</v>
      </c>
      <c r="AZ419" s="10">
        <v>2</v>
      </c>
      <c r="BA419" s="5">
        <v>2</v>
      </c>
      <c r="BB419" s="10">
        <v>4</v>
      </c>
      <c r="BC419" s="5">
        <v>5</v>
      </c>
      <c r="BD419" s="10">
        <v>2</v>
      </c>
      <c r="BE419" s="5">
        <v>1</v>
      </c>
      <c r="BF419" s="10">
        <v>3</v>
      </c>
      <c r="BG419" s="5">
        <v>4</v>
      </c>
      <c r="BH419" s="21">
        <v>2.6</v>
      </c>
      <c r="BI419" s="21">
        <v>2.8</v>
      </c>
      <c r="BJ419" s="21">
        <f t="shared" si="62"/>
        <v>0.19999999999999973</v>
      </c>
      <c r="BK419" s="21" t="str">
        <f t="shared" si="63"/>
        <v>Y</v>
      </c>
      <c r="BL419" s="10">
        <v>4</v>
      </c>
      <c r="BM419" s="5">
        <v>5</v>
      </c>
      <c r="BN419" s="10">
        <v>4</v>
      </c>
      <c r="BO419" s="5">
        <v>5</v>
      </c>
      <c r="BP419" s="10">
        <v>4</v>
      </c>
      <c r="BQ419" s="5">
        <v>4</v>
      </c>
      <c r="BR419" s="10">
        <v>5</v>
      </c>
      <c r="BS419" s="5">
        <v>5</v>
      </c>
      <c r="BT419" s="10">
        <v>3</v>
      </c>
      <c r="BU419" s="5">
        <v>4</v>
      </c>
      <c r="BV419" s="10">
        <v>5</v>
      </c>
      <c r="BW419" s="5">
        <v>5</v>
      </c>
      <c r="BX419" s="10">
        <v>4</v>
      </c>
      <c r="BY419" s="5">
        <v>4</v>
      </c>
      <c r="BZ419" s="10">
        <v>4</v>
      </c>
      <c r="CA419" s="5">
        <v>4</v>
      </c>
      <c r="CB419" s="10">
        <v>3</v>
      </c>
      <c r="CC419" s="5">
        <v>4</v>
      </c>
      <c r="CD419" s="10">
        <v>4</v>
      </c>
      <c r="CE419" s="5">
        <v>4</v>
      </c>
      <c r="CF419" s="21">
        <v>4</v>
      </c>
      <c r="CG419" s="21">
        <v>4.4000000000000004</v>
      </c>
      <c r="CH419" s="21">
        <f t="shared" si="64"/>
        <v>0.40000000000000036</v>
      </c>
      <c r="CI419" s="21" t="str">
        <f t="shared" si="65"/>
        <v>Y</v>
      </c>
      <c r="CJ419" s="10">
        <v>4</v>
      </c>
      <c r="CK419" s="5">
        <v>4</v>
      </c>
      <c r="CL419" s="10">
        <v>2</v>
      </c>
      <c r="CM419" s="5">
        <v>2</v>
      </c>
      <c r="CN419" s="10">
        <v>4</v>
      </c>
      <c r="CO419" s="5">
        <v>4</v>
      </c>
      <c r="CP419" s="10">
        <v>4</v>
      </c>
      <c r="CQ419" s="5">
        <v>4</v>
      </c>
      <c r="CR419" s="21">
        <v>3.5</v>
      </c>
      <c r="CS419" s="21">
        <v>3.5</v>
      </c>
      <c r="CT419" s="21">
        <f t="shared" si="66"/>
        <v>0</v>
      </c>
      <c r="CU419" s="21" t="str">
        <f t="shared" si="67"/>
        <v>N</v>
      </c>
      <c r="CV419" s="10">
        <v>3</v>
      </c>
      <c r="CW419" s="5">
        <v>4</v>
      </c>
      <c r="CX419" s="10">
        <v>5</v>
      </c>
      <c r="CY419" s="5">
        <v>5</v>
      </c>
      <c r="CZ419" s="10">
        <v>4</v>
      </c>
      <c r="DA419" s="5">
        <v>3</v>
      </c>
      <c r="DB419" s="10">
        <v>3</v>
      </c>
      <c r="DC419" s="5">
        <v>3</v>
      </c>
      <c r="DD419" s="21">
        <v>3.75</v>
      </c>
      <c r="DE419" s="21">
        <v>3.5</v>
      </c>
      <c r="DF419" s="21">
        <f t="shared" si="68"/>
        <v>-0.25</v>
      </c>
      <c r="DG419" s="21" t="str">
        <f t="shared" si="69"/>
        <v>N</v>
      </c>
      <c r="DH419">
        <v>22</v>
      </c>
      <c r="DI419" s="3">
        <v>44377.628472222219</v>
      </c>
    </row>
    <row r="420" spans="1:113" x14ac:dyDescent="0.35">
      <c r="A420" s="5" t="s">
        <v>1385</v>
      </c>
      <c r="B420" t="s">
        <v>79</v>
      </c>
      <c r="C420" t="s">
        <v>715</v>
      </c>
      <c r="D420" t="s">
        <v>56</v>
      </c>
      <c r="E420" s="6" t="s">
        <v>52</v>
      </c>
      <c r="F420" s="6" t="s">
        <v>64</v>
      </c>
      <c r="G420" s="6" t="s">
        <v>58</v>
      </c>
      <c r="H420" s="6" t="s">
        <v>74</v>
      </c>
      <c r="I420" s="6" t="s">
        <v>968</v>
      </c>
      <c r="J420" s="10">
        <v>8</v>
      </c>
      <c r="K420" s="5">
        <v>4</v>
      </c>
      <c r="L420" s="5">
        <v>4</v>
      </c>
      <c r="M420" s="5">
        <v>3</v>
      </c>
      <c r="N420" s="10">
        <v>3</v>
      </c>
      <c r="O420" s="5">
        <v>4</v>
      </c>
      <c r="P420" s="10">
        <v>4</v>
      </c>
      <c r="Q420" s="5">
        <v>4</v>
      </c>
      <c r="R420" s="10">
        <v>3</v>
      </c>
      <c r="S420" s="5">
        <v>4</v>
      </c>
      <c r="T420" s="10">
        <v>5</v>
      </c>
      <c r="U420" s="5">
        <v>5</v>
      </c>
      <c r="V420" s="10">
        <v>4</v>
      </c>
      <c r="W420" s="5">
        <v>3</v>
      </c>
      <c r="X420" s="10">
        <v>3</v>
      </c>
      <c r="Y420" s="5">
        <v>3</v>
      </c>
      <c r="Z420" s="10">
        <v>3</v>
      </c>
      <c r="AA420" s="5">
        <v>5</v>
      </c>
      <c r="AB420" s="10">
        <v>2</v>
      </c>
      <c r="AC420" s="5">
        <v>2</v>
      </c>
      <c r="AD420" s="10">
        <v>4</v>
      </c>
      <c r="AE420" s="5">
        <v>5</v>
      </c>
      <c r="AF420" s="10">
        <v>3</v>
      </c>
      <c r="AG420" s="5">
        <v>4</v>
      </c>
      <c r="AH420" s="10">
        <v>3</v>
      </c>
      <c r="AI420" s="5">
        <v>4</v>
      </c>
      <c r="AJ420" s="10">
        <v>2</v>
      </c>
      <c r="AK420" s="5">
        <v>4</v>
      </c>
      <c r="AL420" s="10">
        <v>4</v>
      </c>
      <c r="AM420" s="5">
        <v>5</v>
      </c>
      <c r="AN420" s="10">
        <v>4</v>
      </c>
      <c r="AO420" s="5">
        <v>4</v>
      </c>
      <c r="AP420" s="10">
        <v>4</v>
      </c>
      <c r="AQ420" s="5">
        <v>5</v>
      </c>
      <c r="AR420" s="10">
        <v>3</v>
      </c>
      <c r="AS420" s="5">
        <v>3</v>
      </c>
      <c r="AT420" s="21">
        <v>3.375</v>
      </c>
      <c r="AU420" s="21">
        <v>4</v>
      </c>
      <c r="AV420" s="21">
        <f t="shared" si="60"/>
        <v>0.625</v>
      </c>
      <c r="AW420" s="21" t="str">
        <f t="shared" si="61"/>
        <v>Y</v>
      </c>
      <c r="AX420" s="10">
        <v>3</v>
      </c>
      <c r="AY420" s="5">
        <v>4</v>
      </c>
      <c r="AZ420" s="10">
        <v>3</v>
      </c>
      <c r="BA420" s="5">
        <v>2</v>
      </c>
      <c r="BB420" s="10">
        <v>4</v>
      </c>
      <c r="BC420" s="5">
        <v>3</v>
      </c>
      <c r="BD420" s="10">
        <v>3</v>
      </c>
      <c r="BE420" s="5">
        <v>2</v>
      </c>
      <c r="BF420" s="10">
        <v>4</v>
      </c>
      <c r="BG420" s="5">
        <v>4</v>
      </c>
      <c r="BH420" s="21">
        <v>3.4</v>
      </c>
      <c r="BI420" s="21">
        <v>3</v>
      </c>
      <c r="BJ420" s="21">
        <f t="shared" si="62"/>
        <v>-0.39999999999999991</v>
      </c>
      <c r="BK420" s="21" t="str">
        <f t="shared" si="63"/>
        <v>N</v>
      </c>
      <c r="BL420" s="10">
        <v>4</v>
      </c>
      <c r="BM420" s="5">
        <v>4</v>
      </c>
      <c r="BN420" s="10">
        <v>4</v>
      </c>
      <c r="BO420" s="5">
        <v>3</v>
      </c>
      <c r="BP420" s="10">
        <v>4</v>
      </c>
      <c r="BQ420" s="5">
        <v>5</v>
      </c>
      <c r="BR420" s="10">
        <v>5</v>
      </c>
      <c r="BS420" s="5">
        <v>5</v>
      </c>
      <c r="BT420" s="10">
        <v>4</v>
      </c>
      <c r="BU420" s="5">
        <v>4</v>
      </c>
      <c r="BV420" s="10">
        <v>5</v>
      </c>
      <c r="BW420" s="5">
        <v>5</v>
      </c>
      <c r="BX420" s="10">
        <v>5</v>
      </c>
      <c r="BY420" s="5">
        <v>5</v>
      </c>
      <c r="BZ420" s="10">
        <v>4</v>
      </c>
      <c r="CA420" s="5">
        <v>4</v>
      </c>
      <c r="CB420" s="10">
        <v>5</v>
      </c>
      <c r="CC420" s="5">
        <v>4</v>
      </c>
      <c r="CD420" s="10">
        <v>4</v>
      </c>
      <c r="CE420" s="5">
        <v>4</v>
      </c>
      <c r="CF420" s="21">
        <v>4.4000000000000004</v>
      </c>
      <c r="CG420" s="21">
        <v>4.3</v>
      </c>
      <c r="CH420" s="21">
        <f t="shared" si="64"/>
        <v>-0.10000000000000053</v>
      </c>
      <c r="CI420" s="21" t="str">
        <f t="shared" si="65"/>
        <v>N</v>
      </c>
      <c r="CJ420" s="10">
        <v>4</v>
      </c>
      <c r="CK420" s="5">
        <v>5</v>
      </c>
      <c r="CL420" s="10">
        <v>3</v>
      </c>
      <c r="CM420" s="5">
        <v>4</v>
      </c>
      <c r="CN420" s="10">
        <v>4</v>
      </c>
      <c r="CO420" s="5">
        <v>4</v>
      </c>
      <c r="CP420" s="10">
        <v>4</v>
      </c>
      <c r="CQ420" s="5">
        <v>5</v>
      </c>
      <c r="CR420" s="21">
        <v>3.75</v>
      </c>
      <c r="CS420" s="21">
        <v>4.5</v>
      </c>
      <c r="CT420" s="21">
        <f t="shared" si="66"/>
        <v>0.75</v>
      </c>
      <c r="CU420" s="21" t="str">
        <f t="shared" si="67"/>
        <v>Y</v>
      </c>
      <c r="CV420" s="10">
        <v>3</v>
      </c>
      <c r="CW420" s="5">
        <v>4</v>
      </c>
      <c r="CX420" s="10">
        <v>5</v>
      </c>
      <c r="CY420" s="5">
        <v>5</v>
      </c>
      <c r="CZ420" s="10">
        <v>5</v>
      </c>
      <c r="DA420" s="5">
        <v>4</v>
      </c>
      <c r="DB420" s="10">
        <v>2</v>
      </c>
      <c r="DC420" s="5">
        <v>2</v>
      </c>
      <c r="DD420" s="21">
        <v>3.75</v>
      </c>
      <c r="DE420" s="21">
        <v>3.75</v>
      </c>
      <c r="DF420" s="21">
        <f t="shared" si="68"/>
        <v>0</v>
      </c>
      <c r="DG420" s="21" t="str">
        <f t="shared" si="69"/>
        <v>N</v>
      </c>
      <c r="DH420">
        <v>202</v>
      </c>
      <c r="DI420" s="3">
        <v>44415.628472222219</v>
      </c>
    </row>
    <row r="421" spans="1:113" x14ac:dyDescent="0.35">
      <c r="A421" s="5" t="s">
        <v>1386</v>
      </c>
      <c r="B421" t="s">
        <v>79</v>
      </c>
      <c r="C421" t="s">
        <v>715</v>
      </c>
      <c r="D421" t="s">
        <v>63</v>
      </c>
      <c r="E421" s="6" t="s">
        <v>52</v>
      </c>
      <c r="F421" s="6" t="s">
        <v>77</v>
      </c>
      <c r="G421" s="6" t="s">
        <v>58</v>
      </c>
      <c r="H421" s="6" t="s">
        <v>74</v>
      </c>
      <c r="I421" s="6" t="s">
        <v>968</v>
      </c>
      <c r="J421" s="10">
        <v>3</v>
      </c>
      <c r="K421" s="5">
        <v>4</v>
      </c>
      <c r="L421" s="5">
        <v>4</v>
      </c>
      <c r="M421" s="5">
        <v>4</v>
      </c>
      <c r="N421" s="10">
        <v>4</v>
      </c>
      <c r="O421" s="5">
        <v>4</v>
      </c>
      <c r="P421" s="10">
        <v>4</v>
      </c>
      <c r="Q421" s="5">
        <v>4</v>
      </c>
      <c r="R421" s="10">
        <v>4</v>
      </c>
      <c r="S421" s="5">
        <v>5</v>
      </c>
      <c r="T421" s="10">
        <v>4</v>
      </c>
      <c r="U421" s="5">
        <v>4</v>
      </c>
      <c r="V421" s="10">
        <v>4</v>
      </c>
      <c r="W421" s="5">
        <v>4</v>
      </c>
      <c r="X421" s="10">
        <v>2</v>
      </c>
      <c r="Y421" s="5">
        <v>3</v>
      </c>
      <c r="Z421" s="10">
        <v>3</v>
      </c>
      <c r="AA421" s="5">
        <v>3</v>
      </c>
      <c r="AB421" s="10">
        <v>2</v>
      </c>
      <c r="AC421" s="5">
        <v>4</v>
      </c>
      <c r="AD421" s="10">
        <v>4</v>
      </c>
      <c r="AE421" s="5">
        <v>4</v>
      </c>
      <c r="AF421" s="10">
        <v>2</v>
      </c>
      <c r="AG421" s="5">
        <v>3</v>
      </c>
      <c r="AH421" s="10">
        <v>3</v>
      </c>
      <c r="AI421" s="5">
        <v>4</v>
      </c>
      <c r="AJ421" s="10">
        <v>2</v>
      </c>
      <c r="AK421" s="5">
        <v>2</v>
      </c>
      <c r="AL421" s="10">
        <v>3</v>
      </c>
      <c r="AM421" s="5">
        <v>4</v>
      </c>
      <c r="AN421" s="10">
        <v>4</v>
      </c>
      <c r="AO421" s="5">
        <v>4</v>
      </c>
      <c r="AP421" s="10">
        <v>4</v>
      </c>
      <c r="AQ421" s="5">
        <v>4</v>
      </c>
      <c r="AR421" s="10">
        <v>3</v>
      </c>
      <c r="AS421" s="5">
        <v>3</v>
      </c>
      <c r="AT421" s="21">
        <v>3.25</v>
      </c>
      <c r="AU421" s="21">
        <v>3.6875</v>
      </c>
      <c r="AV421" s="21">
        <f t="shared" si="60"/>
        <v>0.4375</v>
      </c>
      <c r="AW421" s="21" t="str">
        <f t="shared" si="61"/>
        <v>Y</v>
      </c>
      <c r="AX421" s="10">
        <v>4</v>
      </c>
      <c r="AY421" s="5">
        <v>4</v>
      </c>
      <c r="AZ421" s="10">
        <v>4</v>
      </c>
      <c r="BA421" s="5">
        <v>2</v>
      </c>
      <c r="BB421" s="10">
        <v>2</v>
      </c>
      <c r="BC421" s="5">
        <v>2</v>
      </c>
      <c r="BD421" s="10">
        <v>3</v>
      </c>
      <c r="BE421" s="5">
        <v>2</v>
      </c>
      <c r="BF421" s="10">
        <v>3</v>
      </c>
      <c r="BG421" s="5">
        <v>5</v>
      </c>
      <c r="BH421" s="21">
        <v>3.2</v>
      </c>
      <c r="BI421" s="21">
        <v>3</v>
      </c>
      <c r="BJ421" s="21">
        <f t="shared" si="62"/>
        <v>-0.20000000000000018</v>
      </c>
      <c r="BK421" s="21" t="str">
        <f t="shared" si="63"/>
        <v>N</v>
      </c>
      <c r="BL421" s="10">
        <v>4</v>
      </c>
      <c r="BM421" s="5">
        <v>5</v>
      </c>
      <c r="BN421" s="10">
        <v>4</v>
      </c>
      <c r="BO421" s="5">
        <v>5</v>
      </c>
      <c r="BP421" s="10">
        <v>4</v>
      </c>
      <c r="BQ421" s="5">
        <v>5</v>
      </c>
      <c r="BR421" s="10">
        <v>4</v>
      </c>
      <c r="BS421" s="5">
        <v>3</v>
      </c>
      <c r="BT421" s="10">
        <v>4</v>
      </c>
      <c r="BU421" s="5">
        <v>4</v>
      </c>
      <c r="BV421" s="10">
        <v>4</v>
      </c>
      <c r="BW421" s="5">
        <v>5</v>
      </c>
      <c r="BX421" s="10">
        <v>4</v>
      </c>
      <c r="BY421" s="5">
        <v>5</v>
      </c>
      <c r="BZ421" s="10">
        <v>4</v>
      </c>
      <c r="CA421" s="5">
        <v>5</v>
      </c>
      <c r="CB421" s="10">
        <v>4</v>
      </c>
      <c r="CC421" s="5">
        <v>5</v>
      </c>
      <c r="CD421" s="10">
        <v>4</v>
      </c>
      <c r="CE421" s="5">
        <v>5</v>
      </c>
      <c r="CF421" s="21">
        <v>4</v>
      </c>
      <c r="CG421" s="21">
        <v>4.5999999999999996</v>
      </c>
      <c r="CH421" s="21">
        <f t="shared" si="64"/>
        <v>0.59999999999999964</v>
      </c>
      <c r="CI421" s="21" t="str">
        <f t="shared" si="65"/>
        <v>Y</v>
      </c>
      <c r="CJ421" s="10">
        <v>4</v>
      </c>
      <c r="CK421" s="5">
        <v>4</v>
      </c>
      <c r="CL421" s="10">
        <v>4</v>
      </c>
      <c r="CM421" s="5">
        <v>4</v>
      </c>
      <c r="CN421" s="10">
        <v>4</v>
      </c>
      <c r="CO421" s="5">
        <v>4</v>
      </c>
      <c r="CP421" s="10">
        <v>4</v>
      </c>
      <c r="CQ421" s="5">
        <v>4</v>
      </c>
      <c r="CR421" s="21">
        <v>4</v>
      </c>
      <c r="CS421" s="21">
        <v>4</v>
      </c>
      <c r="CT421" s="21">
        <f t="shared" si="66"/>
        <v>0</v>
      </c>
      <c r="CU421" s="21" t="str">
        <f t="shared" si="67"/>
        <v>N</v>
      </c>
      <c r="CV421" s="10">
        <v>2</v>
      </c>
      <c r="CW421" s="5">
        <v>4</v>
      </c>
      <c r="CX421" s="10">
        <v>2</v>
      </c>
      <c r="CY421" s="5">
        <v>4</v>
      </c>
      <c r="CZ421" s="10">
        <v>2</v>
      </c>
      <c r="DA421" s="5">
        <v>4</v>
      </c>
      <c r="DB421" s="10">
        <v>2</v>
      </c>
      <c r="DC421" s="5">
        <v>2</v>
      </c>
      <c r="DD421" s="21">
        <v>2</v>
      </c>
      <c r="DE421" s="21">
        <v>3.75</v>
      </c>
      <c r="DF421" s="21">
        <f t="shared" si="68"/>
        <v>1.75</v>
      </c>
      <c r="DG421" s="21" t="str">
        <f t="shared" si="69"/>
        <v>Y</v>
      </c>
      <c r="DH421">
        <v>295</v>
      </c>
      <c r="DI421" s="3">
        <v>44425.529166666667</v>
      </c>
    </row>
    <row r="422" spans="1:113" x14ac:dyDescent="0.35">
      <c r="A422" s="5" t="s">
        <v>1387</v>
      </c>
      <c r="B422" t="s">
        <v>79</v>
      </c>
      <c r="C422" t="s">
        <v>715</v>
      </c>
      <c r="D422" t="s">
        <v>56</v>
      </c>
      <c r="E422" s="6" t="s">
        <v>58</v>
      </c>
      <c r="F422" s="6" t="s">
        <v>73</v>
      </c>
      <c r="G422" s="6" t="s">
        <v>58</v>
      </c>
      <c r="H422" s="6" t="s">
        <v>74</v>
      </c>
      <c r="I422" s="6" t="s">
        <v>968</v>
      </c>
      <c r="J422" s="10">
        <v>4</v>
      </c>
      <c r="K422" s="5">
        <v>5</v>
      </c>
      <c r="L422" s="5">
        <v>5</v>
      </c>
      <c r="M422" s="5">
        <v>4</v>
      </c>
      <c r="N422" s="10">
        <v>2</v>
      </c>
      <c r="O422" s="5">
        <v>3</v>
      </c>
      <c r="P422" s="10">
        <v>3</v>
      </c>
      <c r="Q422" s="5">
        <v>3</v>
      </c>
      <c r="R422" s="10">
        <v>2</v>
      </c>
      <c r="S422" s="5">
        <v>3</v>
      </c>
      <c r="T422" s="10">
        <v>5</v>
      </c>
      <c r="U422" s="5">
        <v>5</v>
      </c>
      <c r="V422" s="10">
        <v>4</v>
      </c>
      <c r="W422" s="5">
        <v>5</v>
      </c>
      <c r="X422" s="10">
        <v>5</v>
      </c>
      <c r="Y422" s="5">
        <v>5</v>
      </c>
      <c r="Z422" s="10">
        <v>5</v>
      </c>
      <c r="AA422" s="5">
        <v>5</v>
      </c>
      <c r="AB422" s="10">
        <v>3</v>
      </c>
      <c r="AC422" s="5">
        <v>3</v>
      </c>
      <c r="AD422" s="10">
        <v>2</v>
      </c>
      <c r="AE422" s="5">
        <v>2</v>
      </c>
      <c r="AF422" s="10">
        <v>2</v>
      </c>
      <c r="AG422" s="5">
        <v>2</v>
      </c>
      <c r="AH422" s="10">
        <v>2</v>
      </c>
      <c r="AI422" s="5">
        <v>2</v>
      </c>
      <c r="AJ422" s="10">
        <v>3</v>
      </c>
      <c r="AK422" s="5">
        <v>4</v>
      </c>
      <c r="AL422" s="10">
        <v>3</v>
      </c>
      <c r="AM422" s="5">
        <v>3</v>
      </c>
      <c r="AN422" s="10">
        <v>2</v>
      </c>
      <c r="AO422" s="5">
        <v>3</v>
      </c>
      <c r="AP422" s="10">
        <v>2</v>
      </c>
      <c r="AQ422" s="5">
        <v>3</v>
      </c>
      <c r="AR422" s="10">
        <v>1</v>
      </c>
      <c r="AS422" s="5">
        <v>2</v>
      </c>
      <c r="AT422" s="21">
        <v>2.875</v>
      </c>
      <c r="AU422" s="21">
        <v>3.3125</v>
      </c>
      <c r="AV422" s="21">
        <f t="shared" si="60"/>
        <v>0.4375</v>
      </c>
      <c r="AW422" s="21" t="str">
        <f t="shared" si="61"/>
        <v>Y</v>
      </c>
      <c r="AX422" s="10">
        <v>3</v>
      </c>
      <c r="AY422" s="5">
        <v>2</v>
      </c>
      <c r="AZ422" s="10">
        <v>3</v>
      </c>
      <c r="BA422" s="5">
        <v>2</v>
      </c>
      <c r="BB422" s="10">
        <v>4</v>
      </c>
      <c r="BC422" s="5">
        <v>4</v>
      </c>
      <c r="BD422" s="10">
        <v>3</v>
      </c>
      <c r="BE422" s="5">
        <v>3</v>
      </c>
      <c r="BF422" s="10">
        <v>3</v>
      </c>
      <c r="BG422" s="5">
        <v>4</v>
      </c>
      <c r="BH422" s="21">
        <v>3.2</v>
      </c>
      <c r="BI422" s="21">
        <v>3</v>
      </c>
      <c r="BJ422" s="21">
        <f t="shared" si="62"/>
        <v>-0.20000000000000018</v>
      </c>
      <c r="BK422" s="21" t="str">
        <f t="shared" si="63"/>
        <v>N</v>
      </c>
      <c r="BL422" s="10">
        <v>5</v>
      </c>
      <c r="BM422" s="5">
        <v>5</v>
      </c>
      <c r="BN422" s="10">
        <v>4</v>
      </c>
      <c r="BO422" s="5">
        <v>5</v>
      </c>
      <c r="BP422" s="10">
        <v>3</v>
      </c>
      <c r="BQ422" s="5">
        <v>5</v>
      </c>
      <c r="BR422" s="10">
        <v>3</v>
      </c>
      <c r="BS422" s="5">
        <v>3</v>
      </c>
      <c r="BT422" s="10">
        <v>4</v>
      </c>
      <c r="BU422" s="5">
        <v>3</v>
      </c>
      <c r="BV422" s="10">
        <v>4</v>
      </c>
      <c r="BW422" s="5">
        <v>4</v>
      </c>
      <c r="BX422" s="10">
        <v>3</v>
      </c>
      <c r="BY422" s="5">
        <v>4</v>
      </c>
      <c r="BZ422" s="10">
        <v>3</v>
      </c>
      <c r="CA422" s="5">
        <v>4</v>
      </c>
      <c r="CB422" s="10">
        <v>4</v>
      </c>
      <c r="CC422" s="5">
        <v>4</v>
      </c>
      <c r="CD422" s="10">
        <v>3</v>
      </c>
      <c r="CE422" s="5">
        <v>4</v>
      </c>
      <c r="CF422" s="21">
        <v>3.6</v>
      </c>
      <c r="CG422" s="21">
        <v>4</v>
      </c>
      <c r="CH422" s="21">
        <f t="shared" si="64"/>
        <v>0.39999999999999991</v>
      </c>
      <c r="CI422" s="21" t="str">
        <f t="shared" si="65"/>
        <v>Y</v>
      </c>
      <c r="CJ422" s="10">
        <v>4</v>
      </c>
      <c r="CK422" s="5">
        <v>5</v>
      </c>
      <c r="CL422" s="10">
        <v>4</v>
      </c>
      <c r="CM422" s="5">
        <v>3</v>
      </c>
      <c r="CN422" s="10">
        <v>3</v>
      </c>
      <c r="CO422" s="5">
        <v>3</v>
      </c>
      <c r="CP422" s="10">
        <v>3</v>
      </c>
      <c r="CQ422" s="5">
        <v>2</v>
      </c>
      <c r="CR422" s="21">
        <v>3.5</v>
      </c>
      <c r="CS422" s="21">
        <v>3.25</v>
      </c>
      <c r="CT422" s="21">
        <f t="shared" si="66"/>
        <v>-0.25</v>
      </c>
      <c r="CU422" s="21" t="str">
        <f t="shared" si="67"/>
        <v>N</v>
      </c>
      <c r="CV422" s="10">
        <v>4</v>
      </c>
      <c r="CW422" s="5">
        <v>4</v>
      </c>
      <c r="CX422" s="10">
        <v>3</v>
      </c>
      <c r="CY422" s="5">
        <v>2</v>
      </c>
      <c r="CZ422" s="10">
        <v>4</v>
      </c>
      <c r="DA422" s="5">
        <v>3</v>
      </c>
      <c r="DB422" s="10">
        <v>3</v>
      </c>
      <c r="DC422" s="5">
        <v>3</v>
      </c>
      <c r="DD422" s="21">
        <v>3.5</v>
      </c>
      <c r="DE422" s="21">
        <v>2.75</v>
      </c>
      <c r="DF422" s="21">
        <f t="shared" si="68"/>
        <v>-0.75</v>
      </c>
      <c r="DG422" s="21" t="str">
        <f t="shared" si="69"/>
        <v>N</v>
      </c>
      <c r="DH422">
        <v>300</v>
      </c>
      <c r="DI422" s="3">
        <v>44427.102777777778</v>
      </c>
    </row>
    <row r="423" spans="1:113" x14ac:dyDescent="0.35">
      <c r="A423" s="5" t="s">
        <v>1388</v>
      </c>
      <c r="B423" t="s">
        <v>79</v>
      </c>
      <c r="C423" t="s">
        <v>715</v>
      </c>
      <c r="D423" t="s">
        <v>63</v>
      </c>
      <c r="E423" s="6" t="s">
        <v>52</v>
      </c>
      <c r="F423" s="6" t="s">
        <v>64</v>
      </c>
      <c r="G423" s="6" t="s">
        <v>58</v>
      </c>
      <c r="H423" s="6" t="s">
        <v>74</v>
      </c>
      <c r="I423" s="6" t="s">
        <v>968</v>
      </c>
      <c r="J423" s="10">
        <v>8</v>
      </c>
      <c r="K423" s="5">
        <v>5</v>
      </c>
      <c r="L423" s="5">
        <v>5</v>
      </c>
      <c r="M423" s="5">
        <v>5</v>
      </c>
      <c r="N423" s="10">
        <v>5</v>
      </c>
      <c r="O423" s="5">
        <v>5</v>
      </c>
      <c r="P423" s="10">
        <v>5</v>
      </c>
      <c r="Q423" s="5">
        <v>5</v>
      </c>
      <c r="R423" s="10">
        <v>5</v>
      </c>
      <c r="S423" s="5">
        <v>5</v>
      </c>
      <c r="T423" s="10">
        <v>5</v>
      </c>
      <c r="U423" s="5">
        <v>4</v>
      </c>
      <c r="V423" s="10">
        <v>5</v>
      </c>
      <c r="W423" s="5">
        <v>4</v>
      </c>
      <c r="X423" s="10">
        <v>5</v>
      </c>
      <c r="Y423" s="5">
        <v>4</v>
      </c>
      <c r="Z423" s="10">
        <v>5</v>
      </c>
      <c r="AA423" s="5">
        <v>5</v>
      </c>
      <c r="AB423" s="10">
        <v>5</v>
      </c>
      <c r="AC423" s="5">
        <v>5</v>
      </c>
      <c r="AD423" s="10">
        <v>5</v>
      </c>
      <c r="AE423" s="5">
        <v>2</v>
      </c>
      <c r="AF423" s="10">
        <v>5</v>
      </c>
      <c r="AG423" s="5">
        <v>2</v>
      </c>
      <c r="AH423" s="10">
        <v>2</v>
      </c>
      <c r="AI423" s="5">
        <v>3</v>
      </c>
      <c r="AJ423" s="10">
        <v>3</v>
      </c>
      <c r="AK423" s="5">
        <v>2</v>
      </c>
      <c r="AL423" s="10">
        <v>5</v>
      </c>
      <c r="AM423" s="5">
        <v>5</v>
      </c>
      <c r="AN423" s="10">
        <v>5</v>
      </c>
      <c r="AO423" s="5">
        <v>5</v>
      </c>
      <c r="AP423" s="10">
        <v>5</v>
      </c>
      <c r="AQ423" s="5">
        <v>5</v>
      </c>
      <c r="AR423" s="10">
        <v>5</v>
      </c>
      <c r="AS423" s="5">
        <v>5</v>
      </c>
      <c r="AT423" s="21">
        <v>4.6875</v>
      </c>
      <c r="AU423" s="21">
        <v>4.125</v>
      </c>
      <c r="AV423" s="21">
        <f t="shared" si="60"/>
        <v>-0.5625</v>
      </c>
      <c r="AW423" s="21" t="str">
        <f t="shared" si="61"/>
        <v>N</v>
      </c>
      <c r="AX423" s="10">
        <v>5</v>
      </c>
      <c r="AY423" s="5">
        <v>5</v>
      </c>
      <c r="AZ423" s="10">
        <v>5</v>
      </c>
      <c r="BA423" s="5">
        <v>5</v>
      </c>
      <c r="BB423" s="10">
        <v>5</v>
      </c>
      <c r="BC423" s="5">
        <v>4</v>
      </c>
      <c r="BD423" s="10">
        <v>1</v>
      </c>
      <c r="BE423" s="5">
        <v>1</v>
      </c>
      <c r="BF423" s="10">
        <v>4</v>
      </c>
      <c r="BG423" s="5">
        <v>4</v>
      </c>
      <c r="BH423" s="21">
        <v>4</v>
      </c>
      <c r="BI423" s="21">
        <v>3.8</v>
      </c>
      <c r="BJ423" s="21">
        <f t="shared" si="62"/>
        <v>-0.20000000000000018</v>
      </c>
      <c r="BK423" s="21" t="str">
        <f t="shared" si="63"/>
        <v>N</v>
      </c>
      <c r="BL423" s="10">
        <v>5</v>
      </c>
      <c r="BM423" s="5">
        <v>4</v>
      </c>
      <c r="BN423" s="10">
        <v>5</v>
      </c>
      <c r="BO423" s="5">
        <v>5</v>
      </c>
      <c r="BP423" s="10">
        <v>5</v>
      </c>
      <c r="BQ423" s="5">
        <v>5</v>
      </c>
      <c r="BR423" s="10">
        <v>5</v>
      </c>
      <c r="BS423" s="5">
        <v>5</v>
      </c>
      <c r="BT423" s="10">
        <v>5</v>
      </c>
      <c r="BU423" s="5">
        <v>5</v>
      </c>
      <c r="BV423" s="10">
        <v>5</v>
      </c>
      <c r="BW423" s="5">
        <v>5</v>
      </c>
      <c r="BX423" s="10">
        <v>5</v>
      </c>
      <c r="BY423" s="5">
        <v>5</v>
      </c>
      <c r="BZ423" s="10">
        <v>5</v>
      </c>
      <c r="CA423" s="5">
        <v>5</v>
      </c>
      <c r="CB423" s="10">
        <v>5</v>
      </c>
      <c r="CC423" s="5">
        <v>5</v>
      </c>
      <c r="CD423" s="10">
        <v>5</v>
      </c>
      <c r="CE423" s="5">
        <v>5</v>
      </c>
      <c r="CF423" s="21">
        <v>5</v>
      </c>
      <c r="CG423" s="21">
        <v>4.9000000000000004</v>
      </c>
      <c r="CH423" s="21">
        <f t="shared" si="64"/>
        <v>-9.9999999999999645E-2</v>
      </c>
      <c r="CI423" s="21" t="str">
        <f t="shared" si="65"/>
        <v>N</v>
      </c>
      <c r="CJ423" s="10">
        <v>4</v>
      </c>
      <c r="CK423" s="5">
        <v>5</v>
      </c>
      <c r="CL423" s="10">
        <v>5</v>
      </c>
      <c r="CM423" s="5">
        <v>5</v>
      </c>
      <c r="CN423" s="10">
        <v>5</v>
      </c>
      <c r="CO423" s="5">
        <v>5</v>
      </c>
      <c r="CP423" s="10">
        <v>5</v>
      </c>
      <c r="CQ423" s="5">
        <v>5</v>
      </c>
      <c r="CR423" s="21">
        <v>4.75</v>
      </c>
      <c r="CS423" s="21">
        <v>5</v>
      </c>
      <c r="CT423" s="21">
        <f t="shared" si="66"/>
        <v>0.25</v>
      </c>
      <c r="CU423" s="21" t="str">
        <f t="shared" si="67"/>
        <v>Y</v>
      </c>
      <c r="CV423" s="10">
        <v>5</v>
      </c>
      <c r="CW423" s="5">
        <v>5</v>
      </c>
      <c r="CX423" s="10">
        <v>5</v>
      </c>
      <c r="CY423" s="5">
        <v>5</v>
      </c>
      <c r="CZ423" s="10">
        <v>5</v>
      </c>
      <c r="DA423" s="5">
        <v>5</v>
      </c>
      <c r="DB423" s="10">
        <v>2</v>
      </c>
      <c r="DC423" s="5">
        <v>2</v>
      </c>
      <c r="DD423" s="21">
        <v>4.25</v>
      </c>
      <c r="DE423" s="21">
        <v>4.25</v>
      </c>
      <c r="DF423" s="21">
        <f t="shared" si="68"/>
        <v>0</v>
      </c>
      <c r="DG423" s="21" t="str">
        <f t="shared" si="69"/>
        <v>N</v>
      </c>
      <c r="DH423">
        <v>711</v>
      </c>
      <c r="DI423" s="3">
        <v>44437.96597222222</v>
      </c>
    </row>
    <row r="424" spans="1:113" x14ac:dyDescent="0.35">
      <c r="A424" s="5" t="s">
        <v>1389</v>
      </c>
      <c r="B424" t="s">
        <v>79</v>
      </c>
      <c r="C424" t="s">
        <v>715</v>
      </c>
      <c r="D424" t="s">
        <v>63</v>
      </c>
      <c r="E424" s="6" t="s">
        <v>52</v>
      </c>
      <c r="F424" s="6" t="s">
        <v>64</v>
      </c>
      <c r="G424" s="6" t="s">
        <v>58</v>
      </c>
      <c r="H424" s="6" t="s">
        <v>74</v>
      </c>
      <c r="I424" s="6" t="s">
        <v>968</v>
      </c>
      <c r="J424" s="10">
        <v>8</v>
      </c>
      <c r="K424" s="5">
        <v>5</v>
      </c>
      <c r="L424" s="5">
        <v>5</v>
      </c>
      <c r="M424" s="5">
        <v>4</v>
      </c>
      <c r="N424" s="10">
        <v>5</v>
      </c>
      <c r="O424" s="5">
        <v>5</v>
      </c>
      <c r="P424" s="10">
        <v>5</v>
      </c>
      <c r="Q424" s="5">
        <v>5</v>
      </c>
      <c r="R424" s="10">
        <v>5</v>
      </c>
      <c r="S424" s="5">
        <v>5</v>
      </c>
      <c r="T424" s="10">
        <v>5</v>
      </c>
      <c r="U424" s="5">
        <v>4</v>
      </c>
      <c r="V424" s="10">
        <v>5</v>
      </c>
      <c r="W424" s="5">
        <v>4</v>
      </c>
      <c r="X424" s="10">
        <v>5</v>
      </c>
      <c r="Y424" s="5">
        <v>2</v>
      </c>
      <c r="Z424" s="10">
        <v>5</v>
      </c>
      <c r="AA424" s="5">
        <v>5</v>
      </c>
      <c r="AB424" s="10">
        <v>5</v>
      </c>
      <c r="AC424" s="5">
        <v>5</v>
      </c>
      <c r="AD424" s="10">
        <v>5</v>
      </c>
      <c r="AE424" s="5">
        <v>4</v>
      </c>
      <c r="AF424" s="10">
        <v>5</v>
      </c>
      <c r="AG424" s="5">
        <v>2</v>
      </c>
      <c r="AH424" s="10">
        <v>2</v>
      </c>
      <c r="AI424" s="5">
        <v>4</v>
      </c>
      <c r="AJ424" s="10">
        <v>3</v>
      </c>
      <c r="AK424" s="5">
        <v>4</v>
      </c>
      <c r="AL424" s="10">
        <v>5</v>
      </c>
      <c r="AM424" s="5">
        <v>5</v>
      </c>
      <c r="AN424" s="10">
        <v>5</v>
      </c>
      <c r="AO424" s="5">
        <v>5</v>
      </c>
      <c r="AP424" s="10">
        <v>5</v>
      </c>
      <c r="AQ424" s="5">
        <v>5</v>
      </c>
      <c r="AR424" s="10">
        <v>5</v>
      </c>
      <c r="AS424" s="5">
        <v>5</v>
      </c>
      <c r="AT424" s="21">
        <v>4.6875</v>
      </c>
      <c r="AU424" s="21">
        <v>4.3125</v>
      </c>
      <c r="AV424" s="21">
        <f t="shared" si="60"/>
        <v>-0.375</v>
      </c>
      <c r="AW424" s="21" t="str">
        <f t="shared" si="61"/>
        <v>N</v>
      </c>
      <c r="AX424" s="10">
        <v>5</v>
      </c>
      <c r="AY424" s="5">
        <v>5</v>
      </c>
      <c r="AZ424" s="10">
        <v>5</v>
      </c>
      <c r="BA424" s="5">
        <v>5</v>
      </c>
      <c r="BB424" s="10">
        <v>5</v>
      </c>
      <c r="BC424" s="5">
        <v>4</v>
      </c>
      <c r="BD424" s="10">
        <v>1</v>
      </c>
      <c r="BE424" s="5">
        <v>1</v>
      </c>
      <c r="BF424" s="10">
        <v>4</v>
      </c>
      <c r="BG424" s="5">
        <v>4</v>
      </c>
      <c r="BH424" s="21">
        <v>4</v>
      </c>
      <c r="BI424" s="21">
        <v>3.8</v>
      </c>
      <c r="BJ424" s="21">
        <f t="shared" si="62"/>
        <v>-0.20000000000000018</v>
      </c>
      <c r="BK424" s="21" t="str">
        <f t="shared" si="63"/>
        <v>N</v>
      </c>
      <c r="BL424" s="10">
        <v>5</v>
      </c>
      <c r="BM424" s="5">
        <v>4</v>
      </c>
      <c r="BN424" s="10">
        <v>5</v>
      </c>
      <c r="BO424" s="5">
        <v>5</v>
      </c>
      <c r="BP424" s="10">
        <v>5</v>
      </c>
      <c r="BQ424" s="5">
        <v>5</v>
      </c>
      <c r="BR424" s="10">
        <v>5</v>
      </c>
      <c r="BS424" s="5">
        <v>5</v>
      </c>
      <c r="BT424" s="10">
        <v>5</v>
      </c>
      <c r="BU424" s="5">
        <v>5</v>
      </c>
      <c r="BV424" s="10">
        <v>5</v>
      </c>
      <c r="BW424" s="5">
        <v>5</v>
      </c>
      <c r="BX424" s="10">
        <v>5</v>
      </c>
      <c r="BY424" s="5">
        <v>5</v>
      </c>
      <c r="BZ424" s="10">
        <v>5</v>
      </c>
      <c r="CA424" s="5">
        <v>5</v>
      </c>
      <c r="CB424" s="10">
        <v>5</v>
      </c>
      <c r="CC424" s="5">
        <v>5</v>
      </c>
      <c r="CD424" s="10">
        <v>5</v>
      </c>
      <c r="CE424" s="5">
        <v>5</v>
      </c>
      <c r="CF424" s="21">
        <v>5</v>
      </c>
      <c r="CG424" s="21">
        <v>4.9000000000000004</v>
      </c>
      <c r="CH424" s="21">
        <f t="shared" si="64"/>
        <v>-9.9999999999999645E-2</v>
      </c>
      <c r="CI424" s="21" t="str">
        <f t="shared" si="65"/>
        <v>N</v>
      </c>
      <c r="CJ424" s="10">
        <v>4</v>
      </c>
      <c r="CK424" s="5">
        <v>5</v>
      </c>
      <c r="CL424" s="10">
        <v>5</v>
      </c>
      <c r="CM424" s="5">
        <v>5</v>
      </c>
      <c r="CN424" s="10">
        <v>5</v>
      </c>
      <c r="CO424" s="5">
        <v>5</v>
      </c>
      <c r="CP424" s="10">
        <v>5</v>
      </c>
      <c r="CQ424" s="5">
        <v>5</v>
      </c>
      <c r="CR424" s="21">
        <v>4.75</v>
      </c>
      <c r="CS424" s="21">
        <v>5</v>
      </c>
      <c r="CT424" s="21">
        <f t="shared" si="66"/>
        <v>0.25</v>
      </c>
      <c r="CU424" s="21" t="str">
        <f t="shared" si="67"/>
        <v>Y</v>
      </c>
      <c r="CV424" s="10">
        <v>5</v>
      </c>
      <c r="CW424" s="5">
        <v>5</v>
      </c>
      <c r="CX424" s="10">
        <v>5</v>
      </c>
      <c r="CY424" s="5">
        <v>5</v>
      </c>
      <c r="CZ424" s="10">
        <v>5</v>
      </c>
      <c r="DA424" s="5">
        <v>5</v>
      </c>
      <c r="DB424" s="10">
        <v>2</v>
      </c>
      <c r="DC424" s="5">
        <v>2</v>
      </c>
      <c r="DD424" s="21">
        <v>4.25</v>
      </c>
      <c r="DE424" s="21">
        <v>4.25</v>
      </c>
      <c r="DF424" s="21">
        <f t="shared" si="68"/>
        <v>0</v>
      </c>
      <c r="DG424" s="21" t="str">
        <f t="shared" si="69"/>
        <v>N</v>
      </c>
      <c r="DH424">
        <v>710</v>
      </c>
      <c r="DI424" s="3">
        <v>44437.962500000001</v>
      </c>
    </row>
    <row r="425" spans="1:113" x14ac:dyDescent="0.35">
      <c r="A425" s="5" t="s">
        <v>1390</v>
      </c>
      <c r="B425" t="s">
        <v>79</v>
      </c>
      <c r="C425" t="s">
        <v>715</v>
      </c>
      <c r="D425" t="s">
        <v>63</v>
      </c>
      <c r="E425" s="6" t="s">
        <v>52</v>
      </c>
      <c r="F425" s="6" t="s">
        <v>64</v>
      </c>
      <c r="G425" s="6" t="s">
        <v>58</v>
      </c>
      <c r="H425" s="6" t="s">
        <v>74</v>
      </c>
      <c r="I425" s="6" t="s">
        <v>968</v>
      </c>
      <c r="J425" s="10">
        <v>5</v>
      </c>
      <c r="K425" s="5">
        <v>5</v>
      </c>
      <c r="L425" s="5">
        <v>5</v>
      </c>
      <c r="M425" s="5">
        <v>5</v>
      </c>
      <c r="N425" s="10">
        <v>5</v>
      </c>
      <c r="O425" s="5">
        <v>5</v>
      </c>
      <c r="P425" s="10">
        <v>5</v>
      </c>
      <c r="Q425" s="5">
        <v>5</v>
      </c>
      <c r="R425" s="10">
        <v>5</v>
      </c>
      <c r="S425" s="5">
        <v>5</v>
      </c>
      <c r="T425" s="10">
        <v>5</v>
      </c>
      <c r="U425" s="5">
        <v>4</v>
      </c>
      <c r="V425" s="10">
        <v>5</v>
      </c>
      <c r="W425" s="5">
        <v>4</v>
      </c>
      <c r="X425" s="10">
        <v>5</v>
      </c>
      <c r="Y425" s="5">
        <v>4</v>
      </c>
      <c r="Z425" s="10">
        <v>5</v>
      </c>
      <c r="AA425" s="5">
        <v>5</v>
      </c>
      <c r="AB425" s="10">
        <v>5</v>
      </c>
      <c r="AC425" s="5">
        <v>5</v>
      </c>
      <c r="AD425" s="10">
        <v>5</v>
      </c>
      <c r="AE425" s="5">
        <v>5</v>
      </c>
      <c r="AF425" s="10">
        <v>5</v>
      </c>
      <c r="AG425" s="5">
        <v>2</v>
      </c>
      <c r="AH425" s="10">
        <v>2</v>
      </c>
      <c r="AI425" s="5">
        <v>2</v>
      </c>
      <c r="AJ425" s="10">
        <v>3</v>
      </c>
      <c r="AK425" s="5">
        <v>3</v>
      </c>
      <c r="AL425" s="10">
        <v>5</v>
      </c>
      <c r="AM425" s="5">
        <v>5</v>
      </c>
      <c r="AN425" s="10">
        <v>5</v>
      </c>
      <c r="AO425" s="5">
        <v>5</v>
      </c>
      <c r="AP425" s="10">
        <v>5</v>
      </c>
      <c r="AQ425" s="5">
        <v>5</v>
      </c>
      <c r="AR425" s="10">
        <v>5</v>
      </c>
      <c r="AS425" s="5">
        <v>5</v>
      </c>
      <c r="AT425" s="21">
        <v>4.6875</v>
      </c>
      <c r="AU425" s="21">
        <v>4.3125</v>
      </c>
      <c r="AV425" s="21">
        <f t="shared" si="60"/>
        <v>-0.375</v>
      </c>
      <c r="AW425" s="21" t="str">
        <f t="shared" si="61"/>
        <v>N</v>
      </c>
      <c r="AX425" s="10">
        <v>5</v>
      </c>
      <c r="AY425" s="5">
        <v>5</v>
      </c>
      <c r="AZ425" s="10">
        <v>5</v>
      </c>
      <c r="BA425" s="5">
        <v>5</v>
      </c>
      <c r="BB425" s="10">
        <v>5</v>
      </c>
      <c r="BC425" s="5">
        <v>4</v>
      </c>
      <c r="BD425" s="10">
        <v>1</v>
      </c>
      <c r="BE425" s="5">
        <v>1</v>
      </c>
      <c r="BF425" s="10">
        <v>4</v>
      </c>
      <c r="BG425" s="5">
        <v>5</v>
      </c>
      <c r="BH425" s="21">
        <v>4</v>
      </c>
      <c r="BI425" s="21">
        <v>4</v>
      </c>
      <c r="BJ425" s="21">
        <f t="shared" si="62"/>
        <v>0</v>
      </c>
      <c r="BK425" s="21" t="str">
        <f t="shared" si="63"/>
        <v>N</v>
      </c>
      <c r="BL425" s="10">
        <v>5</v>
      </c>
      <c r="BM425" s="5">
        <v>3</v>
      </c>
      <c r="BN425" s="10">
        <v>5</v>
      </c>
      <c r="BO425" s="5">
        <v>5</v>
      </c>
      <c r="BP425" s="10">
        <v>5</v>
      </c>
      <c r="BQ425" s="5">
        <v>5</v>
      </c>
      <c r="BR425" s="10">
        <v>5</v>
      </c>
      <c r="BS425" s="5">
        <v>5</v>
      </c>
      <c r="BT425" s="10">
        <v>5</v>
      </c>
      <c r="BU425" s="5">
        <v>5</v>
      </c>
      <c r="BV425" s="10">
        <v>5</v>
      </c>
      <c r="BW425" s="5">
        <v>5</v>
      </c>
      <c r="BX425" s="10">
        <v>5</v>
      </c>
      <c r="BY425" s="5">
        <v>5</v>
      </c>
      <c r="BZ425" s="10">
        <v>5</v>
      </c>
      <c r="CA425" s="5">
        <v>5</v>
      </c>
      <c r="CB425" s="10">
        <v>5</v>
      </c>
      <c r="CC425" s="5">
        <v>5</v>
      </c>
      <c r="CD425" s="10">
        <v>5</v>
      </c>
      <c r="CE425" s="5">
        <v>5</v>
      </c>
      <c r="CF425" s="21">
        <v>5</v>
      </c>
      <c r="CG425" s="21">
        <v>4.8</v>
      </c>
      <c r="CH425" s="21">
        <f t="shared" si="64"/>
        <v>-0.20000000000000018</v>
      </c>
      <c r="CI425" s="21" t="str">
        <f t="shared" si="65"/>
        <v>N</v>
      </c>
      <c r="CJ425" s="10">
        <v>4</v>
      </c>
      <c r="CK425" s="5">
        <v>5</v>
      </c>
      <c r="CL425" s="10">
        <v>5</v>
      </c>
      <c r="CM425" s="5">
        <v>5</v>
      </c>
      <c r="CN425" s="10">
        <v>5</v>
      </c>
      <c r="CO425" s="5">
        <v>5</v>
      </c>
      <c r="CP425" s="10">
        <v>5</v>
      </c>
      <c r="CQ425" s="5">
        <v>5</v>
      </c>
      <c r="CR425" s="21">
        <v>4.75</v>
      </c>
      <c r="CS425" s="21">
        <v>5</v>
      </c>
      <c r="CT425" s="21">
        <f t="shared" si="66"/>
        <v>0.25</v>
      </c>
      <c r="CU425" s="21" t="str">
        <f t="shared" si="67"/>
        <v>Y</v>
      </c>
      <c r="CV425" s="10">
        <v>5</v>
      </c>
      <c r="CW425" s="5">
        <v>5</v>
      </c>
      <c r="CX425" s="10">
        <v>5</v>
      </c>
      <c r="CY425" s="5">
        <v>5</v>
      </c>
      <c r="CZ425" s="10">
        <v>5</v>
      </c>
      <c r="DA425" s="5">
        <v>4</v>
      </c>
      <c r="DB425" s="10">
        <v>2</v>
      </c>
      <c r="DC425" s="5">
        <v>2</v>
      </c>
      <c r="DD425" s="21">
        <v>4.25</v>
      </c>
      <c r="DE425" s="21">
        <v>4.25</v>
      </c>
      <c r="DF425" s="21">
        <f t="shared" si="68"/>
        <v>0</v>
      </c>
      <c r="DG425" s="21" t="str">
        <f t="shared" si="69"/>
        <v>N</v>
      </c>
      <c r="DH425">
        <v>469</v>
      </c>
      <c r="DI425" s="3">
        <v>44437.220833333333</v>
      </c>
    </row>
    <row r="426" spans="1:113" x14ac:dyDescent="0.35">
      <c r="A426" s="5" t="s">
        <v>1391</v>
      </c>
      <c r="B426" t="s">
        <v>79</v>
      </c>
      <c r="C426" t="s">
        <v>715</v>
      </c>
      <c r="D426" t="s">
        <v>63</v>
      </c>
      <c r="E426" s="6" t="s">
        <v>52</v>
      </c>
      <c r="F426" s="6" t="s">
        <v>64</v>
      </c>
      <c r="G426" s="6" t="s">
        <v>58</v>
      </c>
      <c r="H426" s="6" t="s">
        <v>74</v>
      </c>
      <c r="I426" s="6" t="s">
        <v>968</v>
      </c>
      <c r="J426" s="10">
        <v>6</v>
      </c>
      <c r="K426" s="5">
        <v>4</v>
      </c>
      <c r="L426" s="5">
        <v>4</v>
      </c>
      <c r="M426" s="5">
        <v>4</v>
      </c>
      <c r="N426" s="10">
        <v>5</v>
      </c>
      <c r="O426" s="5">
        <v>5</v>
      </c>
      <c r="P426" s="10">
        <v>5</v>
      </c>
      <c r="Q426" s="5">
        <v>5</v>
      </c>
      <c r="R426" s="10">
        <v>5</v>
      </c>
      <c r="S426" s="5">
        <v>5</v>
      </c>
      <c r="T426" s="10">
        <v>5</v>
      </c>
      <c r="U426" s="5">
        <v>4</v>
      </c>
      <c r="V426" s="10">
        <v>5</v>
      </c>
      <c r="W426" s="5">
        <v>4</v>
      </c>
      <c r="X426" s="10">
        <v>5</v>
      </c>
      <c r="Y426" s="5">
        <v>2</v>
      </c>
      <c r="Z426" s="10">
        <v>5</v>
      </c>
      <c r="AA426" s="5">
        <v>5</v>
      </c>
      <c r="AB426" s="10">
        <v>5</v>
      </c>
      <c r="AC426" s="5">
        <v>5</v>
      </c>
      <c r="AD426" s="10">
        <v>5</v>
      </c>
      <c r="AE426" s="5">
        <v>4</v>
      </c>
      <c r="AF426" s="10">
        <v>5</v>
      </c>
      <c r="AG426" s="5">
        <v>2</v>
      </c>
      <c r="AH426" s="10">
        <v>2</v>
      </c>
      <c r="AI426" s="5">
        <v>3</v>
      </c>
      <c r="AJ426" s="10">
        <v>3</v>
      </c>
      <c r="AK426" s="5">
        <v>3</v>
      </c>
      <c r="AL426" s="10">
        <v>5</v>
      </c>
      <c r="AM426" s="5">
        <v>5</v>
      </c>
      <c r="AN426" s="10">
        <v>5</v>
      </c>
      <c r="AO426" s="5">
        <v>5</v>
      </c>
      <c r="AP426" s="10">
        <v>5</v>
      </c>
      <c r="AQ426" s="5">
        <v>5</v>
      </c>
      <c r="AR426" s="10">
        <v>5</v>
      </c>
      <c r="AS426" s="5">
        <v>5</v>
      </c>
      <c r="AT426" s="21">
        <v>4.6875</v>
      </c>
      <c r="AU426" s="21">
        <v>4.1875</v>
      </c>
      <c r="AV426" s="21">
        <f t="shared" si="60"/>
        <v>-0.5</v>
      </c>
      <c r="AW426" s="21" t="str">
        <f t="shared" si="61"/>
        <v>N</v>
      </c>
      <c r="AX426" s="10">
        <v>5</v>
      </c>
      <c r="AY426" s="5">
        <v>5</v>
      </c>
      <c r="AZ426" s="10">
        <v>5</v>
      </c>
      <c r="BA426" s="5">
        <v>4</v>
      </c>
      <c r="BB426" s="10">
        <v>5</v>
      </c>
      <c r="BC426" s="5">
        <v>5</v>
      </c>
      <c r="BD426" s="10">
        <v>1</v>
      </c>
      <c r="BE426" s="5">
        <v>1</v>
      </c>
      <c r="BF426" s="10">
        <v>4</v>
      </c>
      <c r="BG426" s="5">
        <v>4</v>
      </c>
      <c r="BH426" s="21">
        <v>4</v>
      </c>
      <c r="BI426" s="21">
        <v>3.8</v>
      </c>
      <c r="BJ426" s="21">
        <f t="shared" si="62"/>
        <v>-0.20000000000000018</v>
      </c>
      <c r="BK426" s="21" t="str">
        <f t="shared" si="63"/>
        <v>N</v>
      </c>
      <c r="BL426" s="10">
        <v>5</v>
      </c>
      <c r="BM426" s="5">
        <v>2</v>
      </c>
      <c r="BN426" s="10">
        <v>5</v>
      </c>
      <c r="BO426" s="5">
        <v>5</v>
      </c>
      <c r="BP426" s="10">
        <v>5</v>
      </c>
      <c r="BQ426" s="5">
        <v>5</v>
      </c>
      <c r="BR426" s="10">
        <v>5</v>
      </c>
      <c r="BS426" s="5">
        <v>5</v>
      </c>
      <c r="BT426" s="10">
        <v>5</v>
      </c>
      <c r="BU426" s="5">
        <v>5</v>
      </c>
      <c r="BV426" s="10">
        <v>5</v>
      </c>
      <c r="BW426" s="5">
        <v>5</v>
      </c>
      <c r="BX426" s="10">
        <v>5</v>
      </c>
      <c r="BY426" s="5">
        <v>5</v>
      </c>
      <c r="BZ426" s="10">
        <v>5</v>
      </c>
      <c r="CA426" s="5">
        <v>5</v>
      </c>
      <c r="CB426" s="10">
        <v>5</v>
      </c>
      <c r="CC426" s="5">
        <v>5</v>
      </c>
      <c r="CD426" s="10">
        <v>5</v>
      </c>
      <c r="CE426" s="5">
        <v>5</v>
      </c>
      <c r="CF426" s="21">
        <v>5</v>
      </c>
      <c r="CG426" s="21">
        <v>4.7</v>
      </c>
      <c r="CH426" s="21">
        <f t="shared" si="64"/>
        <v>-0.29999999999999982</v>
      </c>
      <c r="CI426" s="21" t="str">
        <f t="shared" si="65"/>
        <v>N</v>
      </c>
      <c r="CJ426" s="10">
        <v>4</v>
      </c>
      <c r="CK426" s="5">
        <v>5</v>
      </c>
      <c r="CL426" s="10">
        <v>5</v>
      </c>
      <c r="CM426" s="5">
        <v>5</v>
      </c>
      <c r="CN426" s="10">
        <v>5</v>
      </c>
      <c r="CO426" s="5">
        <v>5</v>
      </c>
      <c r="CP426" s="10">
        <v>5</v>
      </c>
      <c r="CQ426" s="5">
        <v>5</v>
      </c>
      <c r="CR426" s="21">
        <v>4.75</v>
      </c>
      <c r="CS426" s="21">
        <v>5</v>
      </c>
      <c r="CT426" s="21">
        <f t="shared" si="66"/>
        <v>0.25</v>
      </c>
      <c r="CU426" s="21" t="str">
        <f t="shared" si="67"/>
        <v>Y</v>
      </c>
      <c r="CV426" s="10">
        <v>5</v>
      </c>
      <c r="CW426" s="5">
        <v>5</v>
      </c>
      <c r="CX426" s="10">
        <v>5</v>
      </c>
      <c r="CY426" s="5">
        <v>5</v>
      </c>
      <c r="CZ426" s="10">
        <v>5</v>
      </c>
      <c r="DA426" s="5">
        <v>5</v>
      </c>
      <c r="DB426" s="10">
        <v>2</v>
      </c>
      <c r="DC426" s="5">
        <v>3</v>
      </c>
      <c r="DD426" s="21">
        <v>4.25</v>
      </c>
      <c r="DE426" s="21">
        <v>4.25</v>
      </c>
      <c r="DF426" s="21">
        <f t="shared" si="68"/>
        <v>0</v>
      </c>
      <c r="DG426" s="21" t="str">
        <f t="shared" si="69"/>
        <v>N</v>
      </c>
      <c r="DH426">
        <v>468</v>
      </c>
      <c r="DI426" s="3">
        <v>44437.218055555553</v>
      </c>
    </row>
    <row r="427" spans="1:113" x14ac:dyDescent="0.35">
      <c r="A427" s="5" t="s">
        <v>1392</v>
      </c>
      <c r="B427" t="s">
        <v>79</v>
      </c>
      <c r="C427" t="s">
        <v>715</v>
      </c>
      <c r="D427" t="s">
        <v>63</v>
      </c>
      <c r="E427" s="6" t="s">
        <v>52</v>
      </c>
      <c r="F427" s="6" t="s">
        <v>64</v>
      </c>
      <c r="G427" s="6" t="s">
        <v>58</v>
      </c>
      <c r="H427" s="6" t="s">
        <v>74</v>
      </c>
      <c r="I427" s="6" t="s">
        <v>968</v>
      </c>
      <c r="J427" s="10">
        <v>8</v>
      </c>
      <c r="K427" s="5">
        <v>4</v>
      </c>
      <c r="L427" s="5">
        <v>4</v>
      </c>
      <c r="M427" s="5">
        <v>4</v>
      </c>
      <c r="N427" s="10">
        <v>5</v>
      </c>
      <c r="O427" s="5">
        <v>5</v>
      </c>
      <c r="P427" s="10">
        <v>5</v>
      </c>
      <c r="Q427" s="5">
        <v>5</v>
      </c>
      <c r="R427" s="10">
        <v>5</v>
      </c>
      <c r="S427" s="5">
        <v>5</v>
      </c>
      <c r="T427" s="10">
        <v>5</v>
      </c>
      <c r="U427" s="5">
        <v>2</v>
      </c>
      <c r="V427" s="10">
        <v>5</v>
      </c>
      <c r="W427" s="5">
        <v>5</v>
      </c>
      <c r="X427" s="10">
        <v>5</v>
      </c>
      <c r="Y427" s="5">
        <v>5</v>
      </c>
      <c r="Z427" s="10">
        <v>5</v>
      </c>
      <c r="AA427" s="5">
        <v>5</v>
      </c>
      <c r="AB427" s="10">
        <v>5</v>
      </c>
      <c r="AC427" s="5">
        <v>5</v>
      </c>
      <c r="AD427" s="10">
        <v>5</v>
      </c>
      <c r="AE427" s="5">
        <v>5</v>
      </c>
      <c r="AF427" s="10">
        <v>5</v>
      </c>
      <c r="AG427" s="5">
        <v>2</v>
      </c>
      <c r="AH427" s="10">
        <v>2</v>
      </c>
      <c r="AI427" s="5">
        <v>2</v>
      </c>
      <c r="AJ427" s="10">
        <v>3</v>
      </c>
      <c r="AK427" s="5">
        <v>5</v>
      </c>
      <c r="AL427" s="10">
        <v>5</v>
      </c>
      <c r="AM427" s="5">
        <v>5</v>
      </c>
      <c r="AN427" s="10">
        <v>5</v>
      </c>
      <c r="AO427" s="5">
        <v>5</v>
      </c>
      <c r="AP427" s="10">
        <v>5</v>
      </c>
      <c r="AQ427" s="5">
        <v>5</v>
      </c>
      <c r="AR427" s="10">
        <v>5</v>
      </c>
      <c r="AS427" s="5">
        <v>5</v>
      </c>
      <c r="AT427" s="21">
        <v>4.6875</v>
      </c>
      <c r="AU427" s="21">
        <v>4.4375</v>
      </c>
      <c r="AV427" s="21">
        <f t="shared" si="60"/>
        <v>-0.25</v>
      </c>
      <c r="AW427" s="21" t="str">
        <f t="shared" si="61"/>
        <v>N</v>
      </c>
      <c r="AX427" s="10">
        <v>5</v>
      </c>
      <c r="AY427" s="5">
        <v>5</v>
      </c>
      <c r="AZ427" s="10">
        <v>5</v>
      </c>
      <c r="BA427" s="5">
        <v>5</v>
      </c>
      <c r="BB427" s="10">
        <v>5</v>
      </c>
      <c r="BC427" s="5">
        <v>4</v>
      </c>
      <c r="BD427" s="10">
        <v>1</v>
      </c>
      <c r="BE427" s="5">
        <v>1</v>
      </c>
      <c r="BF427" s="10">
        <v>4</v>
      </c>
      <c r="BG427" s="5">
        <v>5</v>
      </c>
      <c r="BH427" s="21">
        <v>4</v>
      </c>
      <c r="BI427" s="21">
        <v>4</v>
      </c>
      <c r="BJ427" s="21">
        <f t="shared" si="62"/>
        <v>0</v>
      </c>
      <c r="BK427" s="21" t="str">
        <f t="shared" si="63"/>
        <v>N</v>
      </c>
      <c r="BL427" s="10">
        <v>5</v>
      </c>
      <c r="BM427" s="5">
        <v>2</v>
      </c>
      <c r="BN427" s="10">
        <v>5</v>
      </c>
      <c r="BO427" s="5">
        <v>5</v>
      </c>
      <c r="BP427" s="10">
        <v>5</v>
      </c>
      <c r="BQ427" s="5">
        <v>5</v>
      </c>
      <c r="BR427" s="10">
        <v>5</v>
      </c>
      <c r="BS427" s="5">
        <v>5</v>
      </c>
      <c r="BT427" s="10">
        <v>5</v>
      </c>
      <c r="BU427" s="5">
        <v>5</v>
      </c>
      <c r="BV427" s="10">
        <v>5</v>
      </c>
      <c r="BW427" s="5">
        <v>5</v>
      </c>
      <c r="BX427" s="10">
        <v>5</v>
      </c>
      <c r="BY427" s="5">
        <v>4</v>
      </c>
      <c r="BZ427" s="10">
        <v>5</v>
      </c>
      <c r="CA427" s="5">
        <v>5</v>
      </c>
      <c r="CB427" s="10">
        <v>5</v>
      </c>
      <c r="CC427" s="5">
        <v>5</v>
      </c>
      <c r="CD427" s="10">
        <v>5</v>
      </c>
      <c r="CE427" s="5">
        <v>5</v>
      </c>
      <c r="CF427" s="21">
        <v>5</v>
      </c>
      <c r="CG427" s="21">
        <v>4.5999999999999996</v>
      </c>
      <c r="CH427" s="21">
        <f t="shared" si="64"/>
        <v>-0.40000000000000036</v>
      </c>
      <c r="CI427" s="21" t="str">
        <f t="shared" si="65"/>
        <v>N</v>
      </c>
      <c r="CJ427" s="10">
        <v>4</v>
      </c>
      <c r="CK427" s="5">
        <v>5</v>
      </c>
      <c r="CL427" s="10">
        <v>5</v>
      </c>
      <c r="CM427" s="5">
        <v>5</v>
      </c>
      <c r="CN427" s="10">
        <v>5</v>
      </c>
      <c r="CO427" s="5">
        <v>5</v>
      </c>
      <c r="CP427" s="10">
        <v>5</v>
      </c>
      <c r="CQ427" s="5">
        <v>5</v>
      </c>
      <c r="CR427" s="21">
        <v>4.75</v>
      </c>
      <c r="CS427" s="21">
        <v>5</v>
      </c>
      <c r="CT427" s="21">
        <f t="shared" si="66"/>
        <v>0.25</v>
      </c>
      <c r="CU427" s="21" t="str">
        <f t="shared" si="67"/>
        <v>Y</v>
      </c>
      <c r="CV427" s="10">
        <v>5</v>
      </c>
      <c r="CW427" s="5">
        <v>1</v>
      </c>
      <c r="CX427" s="10">
        <v>5</v>
      </c>
      <c r="CY427" s="5">
        <v>5</v>
      </c>
      <c r="CZ427" s="10">
        <v>5</v>
      </c>
      <c r="DA427" s="5">
        <v>5</v>
      </c>
      <c r="DB427" s="10">
        <v>2</v>
      </c>
      <c r="DC427" s="5">
        <v>2</v>
      </c>
      <c r="DD427" s="21">
        <v>4.25</v>
      </c>
      <c r="DE427" s="21">
        <v>3.25</v>
      </c>
      <c r="DF427" s="21">
        <f t="shared" si="68"/>
        <v>-1</v>
      </c>
      <c r="DG427" s="21" t="str">
        <f t="shared" si="69"/>
        <v>N</v>
      </c>
      <c r="DH427">
        <v>440</v>
      </c>
      <c r="DI427" s="3">
        <v>44436.779166666667</v>
      </c>
    </row>
    <row r="428" spans="1:113" x14ac:dyDescent="0.35">
      <c r="A428" s="5" t="s">
        <v>1393</v>
      </c>
      <c r="B428" t="s">
        <v>79</v>
      </c>
      <c r="C428" t="s">
        <v>702</v>
      </c>
      <c r="D428" t="s">
        <v>56</v>
      </c>
      <c r="E428" s="6" t="s">
        <v>58</v>
      </c>
      <c r="F428" s="6" t="s">
        <v>73</v>
      </c>
      <c r="G428" s="6" t="s">
        <v>58</v>
      </c>
      <c r="H428" s="6" t="s">
        <v>74</v>
      </c>
      <c r="I428" s="6" t="s">
        <v>968</v>
      </c>
      <c r="J428" s="10">
        <v>6</v>
      </c>
      <c r="K428" s="5">
        <v>4</v>
      </c>
      <c r="L428" s="5">
        <v>3</v>
      </c>
      <c r="M428" s="5">
        <v>4</v>
      </c>
      <c r="N428" s="10">
        <v>3</v>
      </c>
      <c r="O428" s="5">
        <v>3</v>
      </c>
      <c r="P428" s="10">
        <v>4</v>
      </c>
      <c r="Q428" s="5">
        <v>3</v>
      </c>
      <c r="R428" s="10">
        <v>4</v>
      </c>
      <c r="S428" s="5">
        <v>4</v>
      </c>
      <c r="T428" s="10">
        <v>4</v>
      </c>
      <c r="U428" s="5">
        <v>4</v>
      </c>
      <c r="V428" s="10">
        <v>4</v>
      </c>
      <c r="W428" s="5">
        <v>5</v>
      </c>
      <c r="X428" s="10">
        <v>2</v>
      </c>
      <c r="Y428" s="5">
        <v>2</v>
      </c>
      <c r="Z428" s="10">
        <v>4</v>
      </c>
      <c r="AA428" s="5">
        <v>5</v>
      </c>
      <c r="AB428" s="10">
        <v>4</v>
      </c>
      <c r="AC428" s="5">
        <v>4</v>
      </c>
      <c r="AD428" s="10">
        <v>4</v>
      </c>
      <c r="AE428" s="5">
        <v>5</v>
      </c>
      <c r="AF428" s="10">
        <v>3</v>
      </c>
      <c r="AG428" s="5">
        <v>5</v>
      </c>
      <c r="AH428" s="10">
        <v>4</v>
      </c>
      <c r="AI428" s="5">
        <v>3</v>
      </c>
      <c r="AJ428" s="10">
        <v>4</v>
      </c>
      <c r="AK428" s="5">
        <v>5</v>
      </c>
      <c r="AL428" s="10">
        <v>3</v>
      </c>
      <c r="AM428" s="5">
        <v>4</v>
      </c>
      <c r="AN428" s="10">
        <v>4</v>
      </c>
      <c r="AO428" s="5">
        <v>4</v>
      </c>
      <c r="AP428" s="10">
        <v>3</v>
      </c>
      <c r="AQ428" s="5">
        <v>3</v>
      </c>
      <c r="AR428" s="10">
        <v>2</v>
      </c>
      <c r="AS428" s="5">
        <v>3</v>
      </c>
      <c r="AT428" s="21">
        <v>3.5</v>
      </c>
      <c r="AU428" s="21">
        <v>3.875</v>
      </c>
      <c r="AV428" s="21">
        <f t="shared" si="60"/>
        <v>0.375</v>
      </c>
      <c r="AW428" s="21" t="str">
        <f t="shared" si="61"/>
        <v>Y</v>
      </c>
      <c r="AX428" s="10">
        <v>5</v>
      </c>
      <c r="AY428" s="5">
        <v>5</v>
      </c>
      <c r="AZ428" s="10">
        <v>3</v>
      </c>
      <c r="BA428" s="5">
        <v>5</v>
      </c>
      <c r="BB428" s="10">
        <v>3</v>
      </c>
      <c r="BC428" s="5">
        <v>3</v>
      </c>
      <c r="BD428" s="10">
        <v>5</v>
      </c>
      <c r="BE428" s="5">
        <v>3</v>
      </c>
      <c r="BF428" s="10">
        <v>3</v>
      </c>
      <c r="BG428" s="5">
        <v>4</v>
      </c>
      <c r="BH428" s="21">
        <v>3.8</v>
      </c>
      <c r="BI428" s="21">
        <v>4</v>
      </c>
      <c r="BJ428" s="21">
        <f t="shared" si="62"/>
        <v>0.20000000000000018</v>
      </c>
      <c r="BK428" s="21" t="str">
        <f t="shared" si="63"/>
        <v>Y</v>
      </c>
      <c r="BL428" s="10">
        <v>3</v>
      </c>
      <c r="BM428" s="5">
        <v>5</v>
      </c>
      <c r="BN428" s="10">
        <v>4</v>
      </c>
      <c r="BO428" s="5">
        <v>5</v>
      </c>
      <c r="BP428" s="10">
        <v>4</v>
      </c>
      <c r="BQ428" s="5">
        <v>5</v>
      </c>
      <c r="BR428" s="10">
        <v>4</v>
      </c>
      <c r="BS428" s="5">
        <v>5</v>
      </c>
      <c r="BT428" s="10">
        <v>4</v>
      </c>
      <c r="BU428" s="5">
        <v>4</v>
      </c>
      <c r="BV428" s="10">
        <v>4</v>
      </c>
      <c r="BW428" s="5">
        <v>5</v>
      </c>
      <c r="BX428" s="10">
        <v>4</v>
      </c>
      <c r="BY428" s="5">
        <v>4</v>
      </c>
      <c r="BZ428" s="10">
        <v>4</v>
      </c>
      <c r="CA428" s="5">
        <v>4</v>
      </c>
      <c r="CB428" s="10">
        <v>4</v>
      </c>
      <c r="CC428" s="5">
        <v>5</v>
      </c>
      <c r="CD428" s="10">
        <v>4</v>
      </c>
      <c r="CE428" s="5">
        <v>4</v>
      </c>
      <c r="CF428" s="21">
        <v>3.9</v>
      </c>
      <c r="CG428" s="21">
        <v>4.5999999999999996</v>
      </c>
      <c r="CH428" s="21">
        <f t="shared" si="64"/>
        <v>0.69999999999999973</v>
      </c>
      <c r="CI428" s="21" t="str">
        <f t="shared" si="65"/>
        <v>Y</v>
      </c>
      <c r="CJ428" s="10">
        <v>4</v>
      </c>
      <c r="CK428" s="5">
        <v>4</v>
      </c>
      <c r="CL428" s="10">
        <v>3</v>
      </c>
      <c r="CM428" s="5">
        <v>3</v>
      </c>
      <c r="CN428" s="10">
        <v>4</v>
      </c>
      <c r="CO428" s="5">
        <v>3</v>
      </c>
      <c r="CP428" s="10">
        <v>4</v>
      </c>
      <c r="CQ428" s="5">
        <v>5</v>
      </c>
      <c r="CR428" s="21">
        <v>3.75</v>
      </c>
      <c r="CS428" s="21">
        <v>3.75</v>
      </c>
      <c r="CT428" s="21">
        <f t="shared" si="66"/>
        <v>0</v>
      </c>
      <c r="CU428" s="21" t="str">
        <f t="shared" si="67"/>
        <v>N</v>
      </c>
      <c r="CV428" s="10">
        <v>3</v>
      </c>
      <c r="CW428" s="5">
        <v>2</v>
      </c>
      <c r="CX428" s="10">
        <v>4</v>
      </c>
      <c r="CY428" s="5">
        <v>5</v>
      </c>
      <c r="CZ428" s="10">
        <v>3</v>
      </c>
      <c r="DA428" s="5">
        <v>4</v>
      </c>
      <c r="DB428" s="10">
        <v>2</v>
      </c>
      <c r="DC428" s="5">
        <v>2</v>
      </c>
      <c r="DD428" s="21">
        <v>3</v>
      </c>
      <c r="DE428" s="21">
        <v>3.25</v>
      </c>
      <c r="DF428" s="21">
        <f t="shared" si="68"/>
        <v>0.25</v>
      </c>
      <c r="DG428" s="21" t="str">
        <f t="shared" si="69"/>
        <v>Y</v>
      </c>
      <c r="DH428">
        <v>287</v>
      </c>
      <c r="DI428" s="3">
        <v>44424.29791666667</v>
      </c>
    </row>
    <row r="429" spans="1:113" x14ac:dyDescent="0.35">
      <c r="A429" s="5" t="s">
        <v>1394</v>
      </c>
      <c r="B429" t="s">
        <v>79</v>
      </c>
      <c r="C429" t="s">
        <v>715</v>
      </c>
      <c r="D429" t="s">
        <v>56</v>
      </c>
      <c r="E429" s="6" t="s">
        <v>52</v>
      </c>
      <c r="F429" s="6" t="s">
        <v>90</v>
      </c>
      <c r="G429" s="6" t="s">
        <v>52</v>
      </c>
      <c r="H429" s="6" t="s">
        <v>80</v>
      </c>
      <c r="I429" s="6" t="s">
        <v>968</v>
      </c>
      <c r="J429" s="10">
        <v>4</v>
      </c>
      <c r="K429" s="5">
        <v>5</v>
      </c>
      <c r="L429" s="5">
        <v>5</v>
      </c>
      <c r="M429" s="5">
        <v>5</v>
      </c>
      <c r="N429" s="10">
        <v>2</v>
      </c>
      <c r="O429" s="5">
        <v>4</v>
      </c>
      <c r="P429" s="10">
        <v>4</v>
      </c>
      <c r="Q429" s="5">
        <v>4</v>
      </c>
      <c r="R429" s="10">
        <v>2</v>
      </c>
      <c r="S429" s="5">
        <v>4</v>
      </c>
      <c r="T429" s="10">
        <v>4</v>
      </c>
      <c r="U429" s="5">
        <v>4</v>
      </c>
      <c r="V429" s="10">
        <v>5</v>
      </c>
      <c r="W429" s="5">
        <v>4</v>
      </c>
      <c r="X429" s="10">
        <v>4</v>
      </c>
      <c r="Y429" s="5">
        <v>4</v>
      </c>
      <c r="Z429" s="10">
        <v>5</v>
      </c>
      <c r="AA429" s="5">
        <v>4</v>
      </c>
      <c r="AB429" s="10">
        <v>4</v>
      </c>
      <c r="AC429" s="5">
        <v>4</v>
      </c>
      <c r="AD429" s="10">
        <v>4</v>
      </c>
      <c r="AE429" s="5">
        <v>4</v>
      </c>
      <c r="AF429" s="10">
        <v>4</v>
      </c>
      <c r="AG429" s="5">
        <v>2</v>
      </c>
      <c r="AH429" s="10">
        <v>4</v>
      </c>
      <c r="AI429" s="5">
        <v>2</v>
      </c>
      <c r="AJ429" s="10">
        <v>4</v>
      </c>
      <c r="AK429" s="5">
        <v>4</v>
      </c>
      <c r="AL429" s="10">
        <v>4</v>
      </c>
      <c r="AM429" s="5">
        <v>4</v>
      </c>
      <c r="AN429" s="10">
        <v>4</v>
      </c>
      <c r="AO429" s="5">
        <v>4</v>
      </c>
      <c r="AP429" s="10">
        <v>4</v>
      </c>
      <c r="AQ429" s="5">
        <v>4</v>
      </c>
      <c r="AR429" s="10">
        <v>4</v>
      </c>
      <c r="AS429" s="5">
        <v>4</v>
      </c>
      <c r="AT429" s="21">
        <v>3.875</v>
      </c>
      <c r="AU429" s="21">
        <v>3.75</v>
      </c>
      <c r="AV429" s="21">
        <f t="shared" si="60"/>
        <v>-0.125</v>
      </c>
      <c r="AW429" s="21" t="str">
        <f t="shared" si="61"/>
        <v>N</v>
      </c>
      <c r="AX429" s="10">
        <v>5</v>
      </c>
      <c r="AY429" s="5">
        <v>5</v>
      </c>
      <c r="AZ429" s="10">
        <v>4</v>
      </c>
      <c r="BA429" s="5">
        <v>4</v>
      </c>
      <c r="BB429" s="10">
        <v>5</v>
      </c>
      <c r="BC429" s="5">
        <v>5</v>
      </c>
      <c r="BD429" s="10">
        <v>4</v>
      </c>
      <c r="BE429" s="5">
        <v>2</v>
      </c>
      <c r="BF429" s="10">
        <v>4</v>
      </c>
      <c r="BG429" s="5">
        <v>5</v>
      </c>
      <c r="BH429" s="21">
        <v>4.4000000000000004</v>
      </c>
      <c r="BI429" s="21">
        <v>4.2</v>
      </c>
      <c r="BJ429" s="21">
        <f t="shared" si="62"/>
        <v>-0.20000000000000018</v>
      </c>
      <c r="BK429" s="21" t="str">
        <f t="shared" si="63"/>
        <v>N</v>
      </c>
      <c r="BL429" s="10">
        <v>4</v>
      </c>
      <c r="BM429" s="5">
        <v>4</v>
      </c>
      <c r="BN429" s="10">
        <v>5</v>
      </c>
      <c r="BO429" s="5">
        <v>4</v>
      </c>
      <c r="BP429" s="10">
        <v>5</v>
      </c>
      <c r="BQ429" s="5">
        <v>5</v>
      </c>
      <c r="BR429" s="10">
        <v>5</v>
      </c>
      <c r="BS429" s="5">
        <v>5</v>
      </c>
      <c r="BT429" s="10">
        <v>2</v>
      </c>
      <c r="BU429" s="5">
        <v>2</v>
      </c>
      <c r="BV429" s="10">
        <v>4</v>
      </c>
      <c r="BW429" s="5">
        <v>4</v>
      </c>
      <c r="BX429" s="10">
        <v>4</v>
      </c>
      <c r="BY429" s="5">
        <v>4</v>
      </c>
      <c r="BZ429" s="10">
        <v>4</v>
      </c>
      <c r="CA429" s="5">
        <v>4</v>
      </c>
      <c r="CB429" s="10">
        <v>4</v>
      </c>
      <c r="CC429" s="5">
        <v>4</v>
      </c>
      <c r="CD429" s="10">
        <v>4</v>
      </c>
      <c r="CE429" s="5">
        <v>4</v>
      </c>
      <c r="CF429" s="21">
        <v>4.0999999999999996</v>
      </c>
      <c r="CG429" s="21">
        <v>4</v>
      </c>
      <c r="CH429" s="21">
        <f t="shared" si="64"/>
        <v>-9.9999999999999645E-2</v>
      </c>
      <c r="CI429" s="21" t="str">
        <f t="shared" si="65"/>
        <v>N</v>
      </c>
      <c r="CJ429" s="10">
        <v>5</v>
      </c>
      <c r="CK429" s="5">
        <v>4</v>
      </c>
      <c r="CL429" s="10">
        <v>4</v>
      </c>
      <c r="CM429" s="5">
        <v>5</v>
      </c>
      <c r="CN429" s="10">
        <v>4</v>
      </c>
      <c r="CO429" s="5">
        <v>4</v>
      </c>
      <c r="CP429" s="10">
        <v>4</v>
      </c>
      <c r="CQ429" s="5">
        <v>4</v>
      </c>
      <c r="CR429" s="21">
        <v>4.25</v>
      </c>
      <c r="CS429" s="21">
        <v>4.25</v>
      </c>
      <c r="CT429" s="21">
        <f t="shared" si="66"/>
        <v>0</v>
      </c>
      <c r="CU429" s="21" t="str">
        <f t="shared" si="67"/>
        <v>N</v>
      </c>
      <c r="CV429" s="10">
        <v>5</v>
      </c>
      <c r="CW429" s="5">
        <v>4</v>
      </c>
      <c r="CX429" s="10">
        <v>5</v>
      </c>
      <c r="CY429" s="5">
        <v>5</v>
      </c>
      <c r="CZ429" s="10">
        <v>4</v>
      </c>
      <c r="DA429" s="5">
        <v>4</v>
      </c>
      <c r="DB429" s="10">
        <v>2</v>
      </c>
      <c r="DC429" s="5">
        <v>2</v>
      </c>
      <c r="DD429" s="21">
        <v>4</v>
      </c>
      <c r="DE429" s="21">
        <v>3.75</v>
      </c>
      <c r="DF429" s="21">
        <f t="shared" si="68"/>
        <v>-0.25</v>
      </c>
      <c r="DG429" s="21" t="str">
        <f t="shared" si="69"/>
        <v>N</v>
      </c>
      <c r="DH429">
        <v>1024</v>
      </c>
      <c r="DI429" s="3">
        <v>44442.696527777778</v>
      </c>
    </row>
    <row r="430" spans="1:113" x14ac:dyDescent="0.35">
      <c r="A430" s="5" t="s">
        <v>1395</v>
      </c>
      <c r="B430" t="s">
        <v>79</v>
      </c>
      <c r="C430" t="s">
        <v>702</v>
      </c>
      <c r="D430" t="s">
        <v>56</v>
      </c>
      <c r="E430" s="6" t="s">
        <v>52</v>
      </c>
      <c r="F430" s="6" t="s">
        <v>160</v>
      </c>
      <c r="G430" s="6" t="s">
        <v>58</v>
      </c>
      <c r="H430" s="6" t="s">
        <v>80</v>
      </c>
      <c r="I430" s="6" t="s">
        <v>968</v>
      </c>
      <c r="J430" s="10">
        <v>3</v>
      </c>
      <c r="K430" s="5">
        <v>5</v>
      </c>
      <c r="L430" s="5">
        <v>5</v>
      </c>
      <c r="M430" s="5">
        <v>5</v>
      </c>
      <c r="N430" s="10">
        <v>4</v>
      </c>
      <c r="O430" s="5">
        <v>4</v>
      </c>
      <c r="P430" s="10">
        <v>4</v>
      </c>
      <c r="Q430" s="5">
        <v>5</v>
      </c>
      <c r="R430" s="10">
        <v>5</v>
      </c>
      <c r="S430" s="5">
        <v>5</v>
      </c>
      <c r="T430" s="10">
        <v>4</v>
      </c>
      <c r="U430" s="5">
        <v>4</v>
      </c>
      <c r="V430" s="10">
        <v>4</v>
      </c>
      <c r="W430" s="5">
        <v>2</v>
      </c>
      <c r="X430" s="10">
        <v>5</v>
      </c>
      <c r="Y430" s="5">
        <v>5</v>
      </c>
      <c r="Z430" s="10">
        <v>5</v>
      </c>
      <c r="AA430" s="5">
        <v>5</v>
      </c>
      <c r="AB430" s="10">
        <v>5</v>
      </c>
      <c r="AC430" s="5">
        <v>5</v>
      </c>
      <c r="AD430" s="10">
        <v>5</v>
      </c>
      <c r="AE430" s="5">
        <v>4</v>
      </c>
      <c r="AF430" s="10">
        <v>4</v>
      </c>
      <c r="AG430" s="5">
        <v>5</v>
      </c>
      <c r="AH430" s="10">
        <v>2</v>
      </c>
      <c r="AI430" s="5">
        <v>2</v>
      </c>
      <c r="AJ430" s="10">
        <v>5</v>
      </c>
      <c r="AK430" s="5">
        <v>2</v>
      </c>
      <c r="AL430" s="10">
        <v>5</v>
      </c>
      <c r="AM430" s="5">
        <v>5</v>
      </c>
      <c r="AN430" s="10">
        <v>2</v>
      </c>
      <c r="AO430" s="5">
        <v>5</v>
      </c>
      <c r="AP430" s="10">
        <v>5</v>
      </c>
      <c r="AQ430" s="5">
        <v>4</v>
      </c>
      <c r="AR430" s="10">
        <v>3</v>
      </c>
      <c r="AS430" s="5">
        <v>3</v>
      </c>
      <c r="AT430" s="21">
        <v>4.1875</v>
      </c>
      <c r="AU430" s="21">
        <v>4.0625</v>
      </c>
      <c r="AV430" s="21">
        <f t="shared" si="60"/>
        <v>-0.125</v>
      </c>
      <c r="AW430" s="21" t="str">
        <f t="shared" si="61"/>
        <v>N</v>
      </c>
      <c r="AX430" s="10">
        <v>4</v>
      </c>
      <c r="AY430" s="5">
        <v>5</v>
      </c>
      <c r="AZ430" s="10">
        <v>4</v>
      </c>
      <c r="BA430" s="5">
        <v>2</v>
      </c>
      <c r="BB430" s="10">
        <v>3</v>
      </c>
      <c r="BC430" s="5">
        <v>3</v>
      </c>
      <c r="BD430" s="10">
        <v>3</v>
      </c>
      <c r="BE430" s="5">
        <v>3</v>
      </c>
      <c r="BF430" s="10">
        <v>4</v>
      </c>
      <c r="BG430" s="5">
        <v>2</v>
      </c>
      <c r="BH430" s="21">
        <v>3.6</v>
      </c>
      <c r="BI430" s="21">
        <v>3</v>
      </c>
      <c r="BJ430" s="21">
        <f t="shared" si="62"/>
        <v>-0.60000000000000009</v>
      </c>
      <c r="BK430" s="21" t="str">
        <f t="shared" si="63"/>
        <v>N</v>
      </c>
      <c r="BL430" s="10">
        <v>5</v>
      </c>
      <c r="BM430" s="5">
        <v>5</v>
      </c>
      <c r="BN430" s="10">
        <v>2</v>
      </c>
      <c r="BO430" s="5">
        <v>4</v>
      </c>
      <c r="BP430" s="10">
        <v>5</v>
      </c>
      <c r="BQ430" s="5">
        <v>5</v>
      </c>
      <c r="BR430" s="10">
        <v>5</v>
      </c>
      <c r="BS430" s="5">
        <v>5</v>
      </c>
      <c r="BT430" s="10">
        <v>4</v>
      </c>
      <c r="BU430" s="5">
        <v>5</v>
      </c>
      <c r="BV430" s="10">
        <v>5</v>
      </c>
      <c r="BW430" s="5">
        <v>5</v>
      </c>
      <c r="BX430" s="10">
        <v>5</v>
      </c>
      <c r="BY430" s="5">
        <v>5</v>
      </c>
      <c r="BZ430" s="10">
        <v>4</v>
      </c>
      <c r="CA430" s="5">
        <v>5</v>
      </c>
      <c r="CB430" s="10">
        <v>5</v>
      </c>
      <c r="CC430" s="5">
        <v>5</v>
      </c>
      <c r="CD430" s="10">
        <v>4</v>
      </c>
      <c r="CE430" s="5">
        <v>4</v>
      </c>
      <c r="CF430" s="21">
        <v>4.4000000000000004</v>
      </c>
      <c r="CG430" s="21">
        <v>4.8</v>
      </c>
      <c r="CH430" s="21">
        <f t="shared" si="64"/>
        <v>0.39999999999999947</v>
      </c>
      <c r="CI430" s="21" t="str">
        <f t="shared" si="65"/>
        <v>Y</v>
      </c>
      <c r="CJ430" s="10">
        <v>2</v>
      </c>
      <c r="CK430" s="5">
        <v>4</v>
      </c>
      <c r="CL430" s="10">
        <v>4</v>
      </c>
      <c r="CM430" s="5">
        <v>4</v>
      </c>
      <c r="CN430" s="10">
        <v>4</v>
      </c>
      <c r="CO430" s="5">
        <v>5</v>
      </c>
      <c r="CP430" s="10">
        <v>5</v>
      </c>
      <c r="CQ430" s="5">
        <v>5</v>
      </c>
      <c r="CR430" s="21">
        <v>3.75</v>
      </c>
      <c r="CS430" s="21">
        <v>4.5</v>
      </c>
      <c r="CT430" s="21">
        <f t="shared" si="66"/>
        <v>0.75</v>
      </c>
      <c r="CU430" s="21" t="str">
        <f t="shared" si="67"/>
        <v>Y</v>
      </c>
      <c r="CV430" s="10">
        <v>3</v>
      </c>
      <c r="CW430" s="5">
        <v>3</v>
      </c>
      <c r="CX430" s="10">
        <v>4</v>
      </c>
      <c r="CY430" s="5">
        <v>4</v>
      </c>
      <c r="CZ430" s="10">
        <v>4</v>
      </c>
      <c r="DA430" s="5">
        <v>4</v>
      </c>
      <c r="DB430" s="10">
        <v>2</v>
      </c>
      <c r="DC430" s="5">
        <v>2</v>
      </c>
      <c r="DD430" s="21">
        <v>3.25</v>
      </c>
      <c r="DE430" s="21">
        <v>3.25</v>
      </c>
      <c r="DF430" s="21">
        <f t="shared" si="68"/>
        <v>0</v>
      </c>
      <c r="DG430" s="21" t="str">
        <f t="shared" si="69"/>
        <v>N</v>
      </c>
      <c r="DH430">
        <v>197</v>
      </c>
      <c r="DI430" s="3">
        <v>44415.265972222223</v>
      </c>
    </row>
    <row r="431" spans="1:113" x14ac:dyDescent="0.35">
      <c r="A431" s="5" t="s">
        <v>1396</v>
      </c>
      <c r="B431" t="s">
        <v>79</v>
      </c>
      <c r="C431" t="s">
        <v>715</v>
      </c>
      <c r="D431" t="s">
        <v>56</v>
      </c>
      <c r="E431" s="6" t="s">
        <v>58</v>
      </c>
      <c r="F431" s="6" t="s">
        <v>73</v>
      </c>
      <c r="G431" s="6" t="s">
        <v>58</v>
      </c>
      <c r="H431" s="6" t="s">
        <v>74</v>
      </c>
      <c r="I431" s="6" t="s">
        <v>968</v>
      </c>
      <c r="J431" s="10">
        <v>6</v>
      </c>
      <c r="K431" s="5">
        <v>4</v>
      </c>
      <c r="L431" s="5">
        <v>3</v>
      </c>
      <c r="M431" s="5">
        <v>3</v>
      </c>
      <c r="N431" s="10">
        <v>4</v>
      </c>
      <c r="O431" s="5">
        <v>4</v>
      </c>
      <c r="P431" s="10">
        <v>5</v>
      </c>
      <c r="Q431" s="5">
        <v>5</v>
      </c>
      <c r="R431" s="10">
        <v>5</v>
      </c>
      <c r="S431" s="5">
        <v>4</v>
      </c>
      <c r="T431" s="10">
        <v>4</v>
      </c>
      <c r="U431" s="5">
        <v>5</v>
      </c>
      <c r="V431" s="10">
        <v>5</v>
      </c>
      <c r="W431" s="5">
        <v>5</v>
      </c>
      <c r="X431" s="10">
        <v>5</v>
      </c>
      <c r="Y431" s="5">
        <v>5</v>
      </c>
      <c r="Z431" s="10">
        <v>5</v>
      </c>
      <c r="AA431" s="5">
        <v>5</v>
      </c>
      <c r="AB431" s="10">
        <v>5</v>
      </c>
      <c r="AC431" s="5">
        <v>5</v>
      </c>
      <c r="AD431" s="10">
        <v>5</v>
      </c>
      <c r="AE431" s="5">
        <v>5</v>
      </c>
      <c r="AF431" s="10">
        <v>3</v>
      </c>
      <c r="AG431" s="5">
        <v>3</v>
      </c>
      <c r="AH431" s="10">
        <v>4</v>
      </c>
      <c r="AI431" s="5">
        <v>4</v>
      </c>
      <c r="AJ431" s="10">
        <v>5</v>
      </c>
      <c r="AK431" s="5">
        <v>5</v>
      </c>
      <c r="AL431" s="10">
        <v>4</v>
      </c>
      <c r="AM431" s="5">
        <v>5</v>
      </c>
      <c r="AN431" s="10">
        <v>4</v>
      </c>
      <c r="AO431" s="5">
        <v>5</v>
      </c>
      <c r="AP431" s="10">
        <v>5</v>
      </c>
      <c r="AQ431" s="5">
        <v>5</v>
      </c>
      <c r="AR431" s="10">
        <v>4</v>
      </c>
      <c r="AS431" s="5">
        <v>4</v>
      </c>
      <c r="AT431" s="21">
        <v>4.5</v>
      </c>
      <c r="AU431" s="21">
        <v>4.625</v>
      </c>
      <c r="AV431" s="21">
        <f t="shared" si="60"/>
        <v>0.125</v>
      </c>
      <c r="AW431" s="21" t="str">
        <f t="shared" si="61"/>
        <v>Y</v>
      </c>
      <c r="AX431" s="10">
        <v>5</v>
      </c>
      <c r="AY431" s="5">
        <v>5</v>
      </c>
      <c r="AZ431" s="10">
        <v>5</v>
      </c>
      <c r="BA431" s="5">
        <v>5</v>
      </c>
      <c r="BB431" s="10">
        <v>4</v>
      </c>
      <c r="BC431" s="5">
        <v>4</v>
      </c>
      <c r="BD431" s="10">
        <v>4</v>
      </c>
      <c r="BE431" s="5">
        <v>2</v>
      </c>
      <c r="BF431" s="10">
        <v>3</v>
      </c>
      <c r="BG431" s="5">
        <v>4</v>
      </c>
      <c r="BH431" s="21">
        <v>4.2</v>
      </c>
      <c r="BI431" s="21">
        <v>4</v>
      </c>
      <c r="BJ431" s="21">
        <f t="shared" si="62"/>
        <v>-0.20000000000000018</v>
      </c>
      <c r="BK431" s="21" t="str">
        <f t="shared" si="63"/>
        <v>N</v>
      </c>
      <c r="BL431" s="10">
        <v>4</v>
      </c>
      <c r="BM431" s="5">
        <v>4</v>
      </c>
      <c r="BN431" s="10">
        <v>3</v>
      </c>
      <c r="BO431" s="5">
        <v>3</v>
      </c>
      <c r="BP431" s="10">
        <v>5</v>
      </c>
      <c r="BQ431" s="5">
        <v>5</v>
      </c>
      <c r="BR431" s="10">
        <v>5</v>
      </c>
      <c r="BS431" s="5">
        <v>5</v>
      </c>
      <c r="BT431" s="10">
        <v>4</v>
      </c>
      <c r="BU431" s="5">
        <v>4</v>
      </c>
      <c r="BV431" s="10">
        <v>5</v>
      </c>
      <c r="BW431" s="5">
        <v>5</v>
      </c>
      <c r="BX431" s="10">
        <v>5</v>
      </c>
      <c r="BY431" s="5">
        <v>5</v>
      </c>
      <c r="BZ431" s="10">
        <v>4</v>
      </c>
      <c r="CA431" s="5">
        <v>4</v>
      </c>
      <c r="CB431" s="10">
        <v>5</v>
      </c>
      <c r="CC431" s="5">
        <v>5</v>
      </c>
      <c r="CD431" s="10">
        <v>4</v>
      </c>
      <c r="CE431" s="5">
        <v>4</v>
      </c>
      <c r="CF431" s="21">
        <v>4.4000000000000004</v>
      </c>
      <c r="CG431" s="21">
        <v>4.4000000000000004</v>
      </c>
      <c r="CH431" s="21">
        <f t="shared" si="64"/>
        <v>0</v>
      </c>
      <c r="CI431" s="21" t="str">
        <f t="shared" si="65"/>
        <v>N</v>
      </c>
      <c r="CJ431" s="10">
        <v>2</v>
      </c>
      <c r="CK431" s="5">
        <v>4</v>
      </c>
      <c r="CL431" s="10">
        <v>4</v>
      </c>
      <c r="CM431" s="5">
        <v>4</v>
      </c>
      <c r="CN431" s="10">
        <v>4</v>
      </c>
      <c r="CO431" s="5">
        <v>5</v>
      </c>
      <c r="CP431" s="10">
        <v>5</v>
      </c>
      <c r="CQ431" s="5">
        <v>5</v>
      </c>
      <c r="CR431" s="21">
        <v>3.75</v>
      </c>
      <c r="CS431" s="21">
        <v>4.5</v>
      </c>
      <c r="CT431" s="21">
        <f t="shared" si="66"/>
        <v>0.75</v>
      </c>
      <c r="CU431" s="21" t="str">
        <f t="shared" si="67"/>
        <v>Y</v>
      </c>
      <c r="CV431" s="10">
        <v>2</v>
      </c>
      <c r="CW431" s="5">
        <v>4</v>
      </c>
      <c r="CX431" s="10">
        <v>5</v>
      </c>
      <c r="CY431" s="5">
        <v>5</v>
      </c>
      <c r="CZ431" s="10">
        <v>4</v>
      </c>
      <c r="DA431" s="5">
        <v>5</v>
      </c>
      <c r="DB431" s="10">
        <v>2</v>
      </c>
      <c r="DC431" s="5">
        <v>2</v>
      </c>
      <c r="DD431" s="21">
        <v>3.25</v>
      </c>
      <c r="DE431" s="21">
        <v>4.75</v>
      </c>
      <c r="DF431" s="21">
        <f t="shared" si="68"/>
        <v>1.5</v>
      </c>
      <c r="DG431" s="21" t="str">
        <f t="shared" si="69"/>
        <v>Y</v>
      </c>
      <c r="DH431">
        <v>308</v>
      </c>
      <c r="DI431" s="3">
        <v>44430.395138888889</v>
      </c>
    </row>
    <row r="432" spans="1:113" x14ac:dyDescent="0.35">
      <c r="A432" s="5" t="s">
        <v>1397</v>
      </c>
      <c r="B432" t="s">
        <v>79</v>
      </c>
      <c r="C432" t="s">
        <v>703</v>
      </c>
      <c r="D432" t="s">
        <v>56</v>
      </c>
      <c r="E432" s="6" t="s">
        <v>52</v>
      </c>
      <c r="F432" s="6" t="s">
        <v>73</v>
      </c>
      <c r="G432" s="6" t="s">
        <v>58</v>
      </c>
      <c r="H432" s="6" t="s">
        <v>80</v>
      </c>
      <c r="I432" s="6" t="s">
        <v>968</v>
      </c>
      <c r="J432" s="10">
        <v>3</v>
      </c>
      <c r="K432" s="5">
        <v>5</v>
      </c>
      <c r="L432" s="5">
        <v>5</v>
      </c>
      <c r="M432" s="5">
        <v>5</v>
      </c>
      <c r="N432" s="10">
        <v>5</v>
      </c>
      <c r="O432" s="5">
        <v>5</v>
      </c>
      <c r="P432" s="10">
        <v>5</v>
      </c>
      <c r="Q432" s="5">
        <v>5</v>
      </c>
      <c r="R432" s="10">
        <v>5</v>
      </c>
      <c r="S432" s="5">
        <v>5</v>
      </c>
      <c r="T432" s="10">
        <v>5</v>
      </c>
      <c r="U432" s="5">
        <v>5</v>
      </c>
      <c r="V432" s="10">
        <v>5</v>
      </c>
      <c r="W432" s="5">
        <v>5</v>
      </c>
      <c r="X432" s="10">
        <v>5</v>
      </c>
      <c r="Y432" s="5">
        <v>5</v>
      </c>
      <c r="Z432" s="10">
        <v>5</v>
      </c>
      <c r="AA432" s="5">
        <v>5</v>
      </c>
      <c r="AB432" s="10">
        <v>5</v>
      </c>
      <c r="AC432" s="5">
        <v>5</v>
      </c>
      <c r="AD432" s="10">
        <v>5</v>
      </c>
      <c r="AE432" s="5">
        <v>5</v>
      </c>
      <c r="AF432" s="10">
        <v>5</v>
      </c>
      <c r="AG432" s="5">
        <v>5</v>
      </c>
      <c r="AH432" s="10">
        <v>5</v>
      </c>
      <c r="AI432" s="5">
        <v>5</v>
      </c>
      <c r="AJ432" s="10">
        <v>5</v>
      </c>
      <c r="AK432" s="5">
        <v>5</v>
      </c>
      <c r="AL432" s="10">
        <v>5</v>
      </c>
      <c r="AM432" s="5">
        <v>5</v>
      </c>
      <c r="AN432" s="10">
        <v>5</v>
      </c>
      <c r="AO432" s="5">
        <v>5</v>
      </c>
      <c r="AP432" s="10">
        <v>5</v>
      </c>
      <c r="AQ432" s="5">
        <v>5</v>
      </c>
      <c r="AR432" s="10">
        <v>5</v>
      </c>
      <c r="AS432" s="5">
        <v>5</v>
      </c>
      <c r="AT432" s="21">
        <v>5</v>
      </c>
      <c r="AU432" s="21">
        <v>5</v>
      </c>
      <c r="AV432" s="21">
        <f t="shared" si="60"/>
        <v>0</v>
      </c>
      <c r="AW432" s="21" t="str">
        <f t="shared" si="61"/>
        <v>N</v>
      </c>
      <c r="AX432" s="10">
        <v>5</v>
      </c>
      <c r="AY432" s="5">
        <v>5</v>
      </c>
      <c r="AZ432" s="10">
        <v>6</v>
      </c>
      <c r="BA432" s="5">
        <v>5</v>
      </c>
      <c r="BB432" s="10">
        <v>1</v>
      </c>
      <c r="BC432" s="5">
        <v>1</v>
      </c>
      <c r="BD432" s="10">
        <v>5</v>
      </c>
      <c r="BE432" s="5">
        <v>5</v>
      </c>
      <c r="BF432" s="10">
        <v>1</v>
      </c>
      <c r="BG432" s="5">
        <v>1</v>
      </c>
      <c r="BH432" s="21">
        <v>3.6</v>
      </c>
      <c r="BI432" s="21">
        <v>3.4</v>
      </c>
      <c r="BJ432" s="21">
        <f t="shared" si="62"/>
        <v>-0.20000000000000018</v>
      </c>
      <c r="BK432" s="21" t="str">
        <f t="shared" si="63"/>
        <v>N</v>
      </c>
      <c r="BL432" s="10">
        <v>1</v>
      </c>
      <c r="BM432" s="5">
        <v>1</v>
      </c>
      <c r="BN432" s="10">
        <v>1</v>
      </c>
      <c r="BO432" s="5">
        <v>1</v>
      </c>
      <c r="BP432" s="10">
        <v>1</v>
      </c>
      <c r="BQ432" s="5">
        <v>1</v>
      </c>
      <c r="BR432" s="10">
        <v>5</v>
      </c>
      <c r="BS432" s="5">
        <v>5</v>
      </c>
      <c r="BT432" s="10">
        <v>1</v>
      </c>
      <c r="BU432" s="5">
        <v>1</v>
      </c>
      <c r="BV432" s="10">
        <v>1</v>
      </c>
      <c r="BW432" s="5">
        <v>1</v>
      </c>
      <c r="BX432" s="10">
        <v>1</v>
      </c>
      <c r="BY432" s="5">
        <v>1</v>
      </c>
      <c r="BZ432" s="10">
        <v>1</v>
      </c>
      <c r="CA432" s="5">
        <v>1</v>
      </c>
      <c r="CB432" s="10">
        <v>1</v>
      </c>
      <c r="CC432" s="5">
        <v>1</v>
      </c>
      <c r="CD432" s="10">
        <v>1</v>
      </c>
      <c r="CE432" s="5">
        <v>1</v>
      </c>
      <c r="CF432" s="21">
        <v>1.4</v>
      </c>
      <c r="CG432" s="21">
        <v>1.4</v>
      </c>
      <c r="CH432" s="21">
        <f t="shared" si="64"/>
        <v>0</v>
      </c>
      <c r="CI432" s="21" t="str">
        <f t="shared" si="65"/>
        <v>N</v>
      </c>
      <c r="CJ432" s="10">
        <v>1</v>
      </c>
      <c r="CK432" s="5">
        <v>1</v>
      </c>
      <c r="CL432" s="10">
        <v>5</v>
      </c>
      <c r="CM432" s="5">
        <v>5</v>
      </c>
      <c r="CN432" s="10">
        <v>1</v>
      </c>
      <c r="CO432" s="5">
        <v>1</v>
      </c>
      <c r="CP432" s="10">
        <v>1</v>
      </c>
      <c r="CQ432" s="5">
        <v>1</v>
      </c>
      <c r="CR432" s="21">
        <v>2</v>
      </c>
      <c r="CS432" s="21">
        <v>2</v>
      </c>
      <c r="CT432" s="21">
        <f t="shared" si="66"/>
        <v>0</v>
      </c>
      <c r="CU432" s="21" t="str">
        <f t="shared" si="67"/>
        <v>N</v>
      </c>
      <c r="CV432" s="10">
        <v>5</v>
      </c>
      <c r="CW432" s="5">
        <v>5</v>
      </c>
      <c r="CX432" s="10">
        <v>5</v>
      </c>
      <c r="CY432" s="5">
        <v>5</v>
      </c>
      <c r="CZ432" s="10">
        <v>5</v>
      </c>
      <c r="DA432" s="5">
        <v>5</v>
      </c>
      <c r="DB432" s="10">
        <v>5</v>
      </c>
      <c r="DC432" s="5">
        <v>5</v>
      </c>
      <c r="DD432" s="21">
        <v>5</v>
      </c>
      <c r="DE432" s="21">
        <v>4.5</v>
      </c>
      <c r="DF432" s="21">
        <f t="shared" si="68"/>
        <v>-0.5</v>
      </c>
      <c r="DG432" s="21" t="str">
        <f t="shared" si="69"/>
        <v>N</v>
      </c>
      <c r="DH432">
        <v>10</v>
      </c>
      <c r="DI432" s="3">
        <v>44375.638888888891</v>
      </c>
    </row>
    <row r="433" spans="1:113" x14ac:dyDescent="0.35">
      <c r="A433" s="5" t="s">
        <v>1398</v>
      </c>
      <c r="B433" t="s">
        <v>79</v>
      </c>
      <c r="C433" t="s">
        <v>715</v>
      </c>
      <c r="D433" t="s">
        <v>63</v>
      </c>
      <c r="E433" s="6" t="s">
        <v>52</v>
      </c>
      <c r="F433" s="6" t="s">
        <v>73</v>
      </c>
      <c r="G433" s="6" t="s">
        <v>58</v>
      </c>
      <c r="H433" s="6" t="s">
        <v>74</v>
      </c>
      <c r="I433" s="6" t="s">
        <v>968</v>
      </c>
      <c r="J433" s="10">
        <v>7</v>
      </c>
      <c r="K433" s="5">
        <v>5</v>
      </c>
      <c r="L433" s="5">
        <v>5</v>
      </c>
      <c r="M433" s="5">
        <v>5</v>
      </c>
      <c r="N433" s="10">
        <v>3</v>
      </c>
      <c r="O433" s="5">
        <v>5</v>
      </c>
      <c r="P433" s="10">
        <v>3</v>
      </c>
      <c r="Q433" s="5">
        <v>5</v>
      </c>
      <c r="R433" s="10">
        <v>5</v>
      </c>
      <c r="S433" s="5">
        <v>5</v>
      </c>
      <c r="T433" s="10">
        <v>5</v>
      </c>
      <c r="U433" s="5">
        <v>5</v>
      </c>
      <c r="V433" s="10">
        <v>1</v>
      </c>
      <c r="W433" s="5">
        <v>1</v>
      </c>
      <c r="X433" s="10">
        <v>3</v>
      </c>
      <c r="Y433" s="5">
        <v>3</v>
      </c>
      <c r="Z433" s="10">
        <v>5</v>
      </c>
      <c r="AA433" s="5">
        <v>5</v>
      </c>
      <c r="AB433" s="10">
        <v>5</v>
      </c>
      <c r="AC433" s="5">
        <v>5</v>
      </c>
      <c r="AD433" s="10">
        <v>3</v>
      </c>
      <c r="AE433" s="5">
        <v>3</v>
      </c>
      <c r="AF433" s="10">
        <v>5</v>
      </c>
      <c r="AG433" s="5">
        <v>5</v>
      </c>
      <c r="AH433" s="10">
        <v>5</v>
      </c>
      <c r="AI433" s="5">
        <v>5</v>
      </c>
      <c r="AJ433" s="10">
        <v>3</v>
      </c>
      <c r="AK433" s="5">
        <v>5</v>
      </c>
      <c r="AL433" s="10">
        <v>5</v>
      </c>
      <c r="AM433" s="5">
        <v>5</v>
      </c>
      <c r="AN433" s="10">
        <v>5</v>
      </c>
      <c r="AO433" s="5">
        <v>5</v>
      </c>
      <c r="AP433" s="10">
        <v>3</v>
      </c>
      <c r="AQ433" s="5">
        <v>5</v>
      </c>
      <c r="AR433" s="10">
        <v>1</v>
      </c>
      <c r="AS433" s="5">
        <v>3</v>
      </c>
      <c r="AT433" s="21">
        <v>3.75</v>
      </c>
      <c r="AU433" s="21">
        <v>4.375</v>
      </c>
      <c r="AV433" s="21">
        <f t="shared" si="60"/>
        <v>0.625</v>
      </c>
      <c r="AW433" s="21" t="str">
        <f t="shared" si="61"/>
        <v>Y</v>
      </c>
      <c r="AX433" s="10">
        <v>5</v>
      </c>
      <c r="AY433" s="5">
        <v>5</v>
      </c>
      <c r="AZ433" s="10">
        <v>1</v>
      </c>
      <c r="BA433" s="5">
        <v>1</v>
      </c>
      <c r="BB433" s="10">
        <v>4</v>
      </c>
      <c r="BC433" s="5">
        <v>5</v>
      </c>
      <c r="BD433" s="10">
        <v>3</v>
      </c>
      <c r="BE433" s="5">
        <v>3</v>
      </c>
      <c r="BF433" s="10">
        <v>5</v>
      </c>
      <c r="BG433" s="5">
        <v>5</v>
      </c>
      <c r="BH433" s="21">
        <v>3.6</v>
      </c>
      <c r="BI433" s="21">
        <v>3.8</v>
      </c>
      <c r="BJ433" s="21">
        <f t="shared" si="62"/>
        <v>0.19999999999999973</v>
      </c>
      <c r="BK433" s="21" t="str">
        <f t="shared" si="63"/>
        <v>Y</v>
      </c>
      <c r="BL433" s="10">
        <v>5</v>
      </c>
      <c r="BM433" s="5">
        <v>5</v>
      </c>
      <c r="BN433" s="10">
        <v>4</v>
      </c>
      <c r="BO433" s="5">
        <v>4</v>
      </c>
      <c r="BP433" s="10">
        <v>1</v>
      </c>
      <c r="BQ433" s="5">
        <v>5</v>
      </c>
      <c r="BR433" s="10">
        <v>1</v>
      </c>
      <c r="BS433" s="5">
        <v>3</v>
      </c>
      <c r="BT433" s="10">
        <v>3</v>
      </c>
      <c r="BU433" s="5">
        <v>3</v>
      </c>
      <c r="BV433" s="10">
        <v>5</v>
      </c>
      <c r="BW433" s="5">
        <v>5</v>
      </c>
      <c r="BX433" s="10">
        <v>5</v>
      </c>
      <c r="BY433" s="5">
        <v>5</v>
      </c>
      <c r="BZ433" s="10">
        <v>5</v>
      </c>
      <c r="CA433" s="5">
        <v>5</v>
      </c>
      <c r="CB433" s="10">
        <v>5</v>
      </c>
      <c r="CC433" s="5">
        <v>5</v>
      </c>
      <c r="CD433" s="10">
        <v>3</v>
      </c>
      <c r="CE433" s="5">
        <v>5</v>
      </c>
      <c r="CF433" s="21">
        <v>3.7</v>
      </c>
      <c r="CG433" s="21">
        <v>4.3</v>
      </c>
      <c r="CH433" s="21">
        <f t="shared" si="64"/>
        <v>0.59999999999999964</v>
      </c>
      <c r="CI433" s="21" t="str">
        <f t="shared" si="65"/>
        <v>Y</v>
      </c>
      <c r="CJ433" s="10">
        <v>1</v>
      </c>
      <c r="CK433" s="5">
        <v>4</v>
      </c>
      <c r="CL433" s="10">
        <v>3</v>
      </c>
      <c r="CM433" s="5">
        <v>3</v>
      </c>
      <c r="CN433" s="10">
        <v>3</v>
      </c>
      <c r="CO433" s="5">
        <v>3</v>
      </c>
      <c r="CP433" s="10">
        <v>3</v>
      </c>
      <c r="CQ433" s="5">
        <v>3</v>
      </c>
      <c r="CR433" s="21">
        <v>2.5</v>
      </c>
      <c r="CS433" s="21">
        <v>3.25</v>
      </c>
      <c r="CT433" s="21">
        <f t="shared" si="66"/>
        <v>0.75</v>
      </c>
      <c r="CU433" s="21" t="str">
        <f t="shared" si="67"/>
        <v>Y</v>
      </c>
      <c r="CV433" s="10">
        <v>5</v>
      </c>
      <c r="CW433" s="5">
        <v>5</v>
      </c>
      <c r="CX433" s="10">
        <v>5</v>
      </c>
      <c r="CY433" s="5">
        <v>5</v>
      </c>
      <c r="CZ433" s="10">
        <v>5</v>
      </c>
      <c r="DA433" s="5">
        <v>5</v>
      </c>
      <c r="DB433" s="10">
        <v>5</v>
      </c>
      <c r="DC433" s="5">
        <v>3</v>
      </c>
      <c r="DD433" s="21">
        <v>5</v>
      </c>
      <c r="DE433" s="21">
        <v>5</v>
      </c>
      <c r="DF433" s="21">
        <f t="shared" si="68"/>
        <v>0</v>
      </c>
      <c r="DG433" s="21" t="str">
        <f t="shared" si="69"/>
        <v>N</v>
      </c>
      <c r="DH433">
        <v>1003</v>
      </c>
      <c r="DI433" s="3">
        <v>44442.626388888886</v>
      </c>
    </row>
    <row r="434" spans="1:113" x14ac:dyDescent="0.35">
      <c r="A434" s="5" t="s">
        <v>1399</v>
      </c>
      <c r="B434" t="s">
        <v>79</v>
      </c>
      <c r="C434" t="s">
        <v>702</v>
      </c>
      <c r="D434" t="s">
        <v>63</v>
      </c>
      <c r="E434" s="6" t="s">
        <v>52</v>
      </c>
      <c r="F434" s="6" t="s">
        <v>90</v>
      </c>
      <c r="G434" s="6" t="s">
        <v>52</v>
      </c>
      <c r="H434" s="6" t="s">
        <v>80</v>
      </c>
      <c r="I434" s="6" t="s">
        <v>968</v>
      </c>
      <c r="J434" s="10">
        <v>8</v>
      </c>
      <c r="K434" s="5">
        <v>5</v>
      </c>
      <c r="L434" s="5">
        <v>5</v>
      </c>
      <c r="M434" s="5">
        <v>4</v>
      </c>
      <c r="N434" s="10">
        <v>1</v>
      </c>
      <c r="O434" s="5">
        <v>5</v>
      </c>
      <c r="P434" s="10">
        <v>1</v>
      </c>
      <c r="Q434" s="5">
        <v>5</v>
      </c>
      <c r="R434" s="10">
        <v>1</v>
      </c>
      <c r="S434" s="5">
        <v>5</v>
      </c>
      <c r="T434" s="10">
        <v>5</v>
      </c>
      <c r="U434" s="5">
        <v>5</v>
      </c>
      <c r="V434" s="10">
        <v>1</v>
      </c>
      <c r="W434" s="5">
        <v>5</v>
      </c>
      <c r="X434" s="10">
        <v>1</v>
      </c>
      <c r="Y434" s="5">
        <v>5</v>
      </c>
      <c r="Z434" s="10">
        <v>1</v>
      </c>
      <c r="AA434" s="5">
        <v>5</v>
      </c>
      <c r="AB434" s="10">
        <v>1</v>
      </c>
      <c r="AC434" s="5">
        <v>5</v>
      </c>
      <c r="AD434" s="10">
        <v>1</v>
      </c>
      <c r="AE434" s="5">
        <v>5</v>
      </c>
      <c r="AF434" s="10">
        <v>1</v>
      </c>
      <c r="AG434" s="5">
        <v>5</v>
      </c>
      <c r="AH434" s="10">
        <v>1</v>
      </c>
      <c r="AI434" s="5">
        <v>5</v>
      </c>
      <c r="AJ434" s="10">
        <v>1</v>
      </c>
      <c r="AK434" s="5">
        <v>5</v>
      </c>
      <c r="AL434" s="10">
        <v>1</v>
      </c>
      <c r="AM434" s="5">
        <v>5</v>
      </c>
      <c r="AN434" s="10">
        <v>1</v>
      </c>
      <c r="AO434" s="5">
        <v>5</v>
      </c>
      <c r="AP434" s="10">
        <v>1</v>
      </c>
      <c r="AQ434" s="5">
        <v>5</v>
      </c>
      <c r="AR434" s="10">
        <v>1</v>
      </c>
      <c r="AS434" s="5">
        <v>5</v>
      </c>
      <c r="AT434" s="21">
        <v>1.25</v>
      </c>
      <c r="AU434" s="21">
        <v>5</v>
      </c>
      <c r="AV434" s="21">
        <f t="shared" si="60"/>
        <v>3.75</v>
      </c>
      <c r="AW434" s="21" t="str">
        <f t="shared" si="61"/>
        <v>Y</v>
      </c>
      <c r="AX434" s="10">
        <v>1</v>
      </c>
      <c r="AY434" s="5">
        <v>5</v>
      </c>
      <c r="AZ434" s="10">
        <v>5</v>
      </c>
      <c r="BA434" s="5">
        <v>1</v>
      </c>
      <c r="BB434" s="10">
        <v>1</v>
      </c>
      <c r="BC434" s="5">
        <v>5</v>
      </c>
      <c r="BD434" s="10">
        <v>5</v>
      </c>
      <c r="BE434" s="5">
        <v>1</v>
      </c>
      <c r="BF434" s="10">
        <v>1</v>
      </c>
      <c r="BG434" s="5">
        <v>5</v>
      </c>
      <c r="BH434" s="21">
        <v>2.6</v>
      </c>
      <c r="BI434" s="21">
        <v>3.4</v>
      </c>
      <c r="BJ434" s="21">
        <f t="shared" si="62"/>
        <v>0.79999999999999982</v>
      </c>
      <c r="BK434" s="21" t="str">
        <f t="shared" si="63"/>
        <v>Y</v>
      </c>
      <c r="BL434" s="10">
        <v>1</v>
      </c>
      <c r="BM434" s="5">
        <v>5</v>
      </c>
      <c r="BN434" s="10">
        <v>1</v>
      </c>
      <c r="BO434" s="5">
        <v>5</v>
      </c>
      <c r="BP434" s="10">
        <v>1</v>
      </c>
      <c r="BQ434" s="5">
        <v>5</v>
      </c>
      <c r="BR434" s="10">
        <v>1</v>
      </c>
      <c r="BS434" s="5">
        <v>5</v>
      </c>
      <c r="BT434" s="10">
        <v>1</v>
      </c>
      <c r="BU434" s="5">
        <v>5</v>
      </c>
      <c r="BV434" s="10">
        <v>1</v>
      </c>
      <c r="BW434" s="5">
        <v>5</v>
      </c>
      <c r="BX434" s="10">
        <v>1</v>
      </c>
      <c r="BY434" s="5">
        <v>5</v>
      </c>
      <c r="BZ434" s="10">
        <v>1</v>
      </c>
      <c r="CA434" s="5">
        <v>5</v>
      </c>
      <c r="CB434" s="10">
        <v>1</v>
      </c>
      <c r="CC434" s="5">
        <v>5</v>
      </c>
      <c r="CD434" s="10">
        <v>1</v>
      </c>
      <c r="CE434" s="5">
        <v>5</v>
      </c>
      <c r="CF434" s="21">
        <v>1</v>
      </c>
      <c r="CG434" s="21">
        <v>4.5999999999999996</v>
      </c>
      <c r="CH434" s="21">
        <f t="shared" si="64"/>
        <v>3.5999999999999996</v>
      </c>
      <c r="CI434" s="21" t="str">
        <f t="shared" si="65"/>
        <v>Y</v>
      </c>
      <c r="CJ434" s="10">
        <v>1</v>
      </c>
      <c r="CK434" s="5">
        <v>5</v>
      </c>
      <c r="CL434" s="10">
        <v>1</v>
      </c>
      <c r="CM434" s="5">
        <v>5</v>
      </c>
      <c r="CN434" s="10">
        <v>1</v>
      </c>
      <c r="CO434" s="5">
        <v>5</v>
      </c>
      <c r="CP434" s="10">
        <v>1</v>
      </c>
      <c r="CQ434" s="5">
        <v>5</v>
      </c>
      <c r="CR434" s="21">
        <v>1</v>
      </c>
      <c r="CS434" s="21">
        <v>5</v>
      </c>
      <c r="CT434" s="21">
        <f t="shared" si="66"/>
        <v>4</v>
      </c>
      <c r="CU434" s="21" t="str">
        <f t="shared" si="67"/>
        <v>Y</v>
      </c>
      <c r="CV434" s="10">
        <v>1</v>
      </c>
      <c r="CW434" s="5">
        <v>5</v>
      </c>
      <c r="CX434" s="10">
        <v>1</v>
      </c>
      <c r="CY434" s="5">
        <v>5</v>
      </c>
      <c r="CZ434" s="10">
        <v>1</v>
      </c>
      <c r="DA434" s="5">
        <v>5</v>
      </c>
      <c r="DB434" s="10">
        <v>1</v>
      </c>
      <c r="DC434" s="5">
        <v>5</v>
      </c>
      <c r="DD434" s="21">
        <v>1</v>
      </c>
      <c r="DE434" s="21">
        <v>4</v>
      </c>
      <c r="DF434" s="21">
        <f t="shared" si="68"/>
        <v>3</v>
      </c>
      <c r="DG434" s="21" t="str">
        <f t="shared" si="69"/>
        <v>Y</v>
      </c>
      <c r="DH434">
        <v>827</v>
      </c>
      <c r="DI434" s="3">
        <v>44439.65625</v>
      </c>
    </row>
    <row r="435" spans="1:113" x14ac:dyDescent="0.35">
      <c r="A435" s="5" t="s">
        <v>1400</v>
      </c>
      <c r="B435" t="s">
        <v>79</v>
      </c>
      <c r="C435" t="s">
        <v>705</v>
      </c>
      <c r="D435" t="s">
        <v>63</v>
      </c>
      <c r="E435" s="6" t="s">
        <v>52</v>
      </c>
      <c r="F435" s="6" t="s">
        <v>90</v>
      </c>
      <c r="G435" s="6" t="s">
        <v>52</v>
      </c>
      <c r="H435" s="6" t="s">
        <v>80</v>
      </c>
      <c r="I435" s="6" t="s">
        <v>968</v>
      </c>
      <c r="J435" s="10">
        <v>8</v>
      </c>
      <c r="K435" s="5">
        <v>5</v>
      </c>
      <c r="L435" s="5">
        <v>5</v>
      </c>
      <c r="M435" s="5">
        <v>5</v>
      </c>
      <c r="N435" s="10">
        <v>1</v>
      </c>
      <c r="O435" s="5">
        <v>5</v>
      </c>
      <c r="P435" s="10">
        <v>1</v>
      </c>
      <c r="Q435" s="5">
        <v>5</v>
      </c>
      <c r="R435" s="10">
        <v>1</v>
      </c>
      <c r="S435" s="5">
        <v>5</v>
      </c>
      <c r="T435" s="10">
        <v>5</v>
      </c>
      <c r="U435" s="5">
        <v>5</v>
      </c>
      <c r="V435" s="10">
        <v>1</v>
      </c>
      <c r="W435" s="5">
        <v>5</v>
      </c>
      <c r="X435" s="10">
        <v>1</v>
      </c>
      <c r="Y435" s="5">
        <v>5</v>
      </c>
      <c r="Z435" s="10">
        <v>1</v>
      </c>
      <c r="AA435" s="5">
        <v>5</v>
      </c>
      <c r="AB435" s="10">
        <v>1</v>
      </c>
      <c r="AC435" s="5">
        <v>5</v>
      </c>
      <c r="AD435" s="10">
        <v>1</v>
      </c>
      <c r="AE435" s="5">
        <v>5</v>
      </c>
      <c r="AF435" s="10">
        <v>1</v>
      </c>
      <c r="AG435" s="5">
        <v>5</v>
      </c>
      <c r="AH435" s="10">
        <v>1</v>
      </c>
      <c r="AI435" s="5">
        <v>5</v>
      </c>
      <c r="AJ435" s="10">
        <v>1</v>
      </c>
      <c r="AK435" s="5">
        <v>5</v>
      </c>
      <c r="AL435" s="10">
        <v>1</v>
      </c>
      <c r="AM435" s="5">
        <v>5</v>
      </c>
      <c r="AN435" s="10">
        <v>1</v>
      </c>
      <c r="AO435" s="5">
        <v>5</v>
      </c>
      <c r="AP435" s="10">
        <v>1</v>
      </c>
      <c r="AQ435" s="5">
        <v>5</v>
      </c>
      <c r="AR435" s="10">
        <v>1</v>
      </c>
      <c r="AS435" s="5">
        <v>5</v>
      </c>
      <c r="AT435" s="21">
        <v>1.25</v>
      </c>
      <c r="AU435" s="21">
        <v>5</v>
      </c>
      <c r="AV435" s="21">
        <f t="shared" si="60"/>
        <v>3.75</v>
      </c>
      <c r="AW435" s="21" t="str">
        <f t="shared" si="61"/>
        <v>Y</v>
      </c>
      <c r="AX435" s="10">
        <v>1</v>
      </c>
      <c r="AY435" s="5">
        <v>5</v>
      </c>
      <c r="AZ435" s="10">
        <v>5</v>
      </c>
      <c r="BA435" s="5">
        <v>1</v>
      </c>
      <c r="BB435" s="10">
        <v>1</v>
      </c>
      <c r="BC435" s="5">
        <v>5</v>
      </c>
      <c r="BD435" s="10">
        <v>5</v>
      </c>
      <c r="BE435" s="5">
        <v>1</v>
      </c>
      <c r="BF435" s="10">
        <v>1</v>
      </c>
      <c r="BG435" s="5">
        <v>5</v>
      </c>
      <c r="BH435" s="21">
        <v>2.6</v>
      </c>
      <c r="BI435" s="21">
        <v>3.4</v>
      </c>
      <c r="BJ435" s="21">
        <f t="shared" si="62"/>
        <v>0.79999999999999982</v>
      </c>
      <c r="BK435" s="21" t="str">
        <f t="shared" si="63"/>
        <v>Y</v>
      </c>
      <c r="BL435" s="10">
        <v>1</v>
      </c>
      <c r="BM435" s="5">
        <v>5</v>
      </c>
      <c r="BN435" s="10">
        <v>1</v>
      </c>
      <c r="BO435" s="5">
        <v>5</v>
      </c>
      <c r="BP435" s="10">
        <v>1</v>
      </c>
      <c r="BQ435" s="5">
        <v>5</v>
      </c>
      <c r="BR435" s="10">
        <v>1</v>
      </c>
      <c r="BS435" s="5">
        <v>5</v>
      </c>
      <c r="BT435" s="10">
        <v>1</v>
      </c>
      <c r="BU435" s="5">
        <v>5</v>
      </c>
      <c r="BV435" s="10">
        <v>1</v>
      </c>
      <c r="BW435" s="5">
        <v>5</v>
      </c>
      <c r="BX435" s="10">
        <v>1</v>
      </c>
      <c r="BY435" s="5">
        <v>5</v>
      </c>
      <c r="BZ435" s="10">
        <v>1</v>
      </c>
      <c r="CA435" s="5">
        <v>5</v>
      </c>
      <c r="CB435" s="10">
        <v>1</v>
      </c>
      <c r="CC435" s="5">
        <v>5</v>
      </c>
      <c r="CD435" s="10">
        <v>1</v>
      </c>
      <c r="CE435" s="5">
        <v>5</v>
      </c>
      <c r="CF435" s="21">
        <v>1</v>
      </c>
      <c r="CG435" s="21">
        <v>4.5999999999999996</v>
      </c>
      <c r="CH435" s="21">
        <f t="shared" si="64"/>
        <v>3.5999999999999996</v>
      </c>
      <c r="CI435" s="21" t="str">
        <f t="shared" si="65"/>
        <v>Y</v>
      </c>
      <c r="CJ435" s="10">
        <v>1</v>
      </c>
      <c r="CK435" s="5">
        <v>5</v>
      </c>
      <c r="CL435" s="10">
        <v>1</v>
      </c>
      <c r="CM435" s="5">
        <v>5</v>
      </c>
      <c r="CN435" s="10">
        <v>1</v>
      </c>
      <c r="CO435" s="5">
        <v>5</v>
      </c>
      <c r="CP435" s="10">
        <v>1</v>
      </c>
      <c r="CQ435" s="5">
        <v>5</v>
      </c>
      <c r="CR435" s="21">
        <v>1</v>
      </c>
      <c r="CS435" s="21">
        <v>5</v>
      </c>
      <c r="CT435" s="21">
        <f t="shared" si="66"/>
        <v>4</v>
      </c>
      <c r="CU435" s="21" t="str">
        <f t="shared" si="67"/>
        <v>Y</v>
      </c>
      <c r="CV435" s="10">
        <v>1</v>
      </c>
      <c r="CW435" s="5">
        <v>5</v>
      </c>
      <c r="CX435" s="10">
        <v>1</v>
      </c>
      <c r="CY435" s="5">
        <v>5</v>
      </c>
      <c r="CZ435" s="10">
        <v>1</v>
      </c>
      <c r="DA435" s="5">
        <v>5</v>
      </c>
      <c r="DB435" s="10">
        <v>1</v>
      </c>
      <c r="DC435" s="5">
        <v>1</v>
      </c>
      <c r="DD435" s="21">
        <v>1</v>
      </c>
      <c r="DE435" s="21">
        <v>5</v>
      </c>
      <c r="DF435" s="21">
        <f t="shared" si="68"/>
        <v>4</v>
      </c>
      <c r="DG435" s="21" t="str">
        <f t="shared" si="69"/>
        <v>Y</v>
      </c>
      <c r="DH435">
        <v>58</v>
      </c>
      <c r="DI435" s="3">
        <v>44391.518055555556</v>
      </c>
    </row>
    <row r="436" spans="1:113" x14ac:dyDescent="0.35">
      <c r="A436" s="5" t="s">
        <v>1401</v>
      </c>
      <c r="B436" t="s">
        <v>79</v>
      </c>
      <c r="C436" t="s">
        <v>702</v>
      </c>
      <c r="D436" t="s">
        <v>63</v>
      </c>
      <c r="E436" s="6" t="s">
        <v>52</v>
      </c>
      <c r="F436" s="6" t="s">
        <v>90</v>
      </c>
      <c r="G436" s="6" t="s">
        <v>52</v>
      </c>
      <c r="H436" s="6" t="s">
        <v>80</v>
      </c>
      <c r="I436" s="6" t="s">
        <v>968</v>
      </c>
      <c r="J436" s="10">
        <v>4</v>
      </c>
      <c r="K436" s="5">
        <v>5</v>
      </c>
      <c r="L436" s="5">
        <v>5</v>
      </c>
      <c r="M436" s="5">
        <v>5</v>
      </c>
      <c r="N436" s="10">
        <v>1</v>
      </c>
      <c r="O436" s="5">
        <v>5</v>
      </c>
      <c r="P436" s="10">
        <v>1</v>
      </c>
      <c r="Q436" s="5">
        <v>5</v>
      </c>
      <c r="R436" s="10">
        <v>1</v>
      </c>
      <c r="S436" s="5">
        <v>5</v>
      </c>
      <c r="T436" s="10">
        <v>5</v>
      </c>
      <c r="U436" s="5">
        <v>5</v>
      </c>
      <c r="V436" s="10">
        <v>1</v>
      </c>
      <c r="W436" s="5">
        <v>5</v>
      </c>
      <c r="X436" s="10">
        <v>1</v>
      </c>
      <c r="Y436" s="5">
        <v>5</v>
      </c>
      <c r="Z436" s="10">
        <v>1</v>
      </c>
      <c r="AA436" s="5">
        <v>5</v>
      </c>
      <c r="AB436" s="10">
        <v>1</v>
      </c>
      <c r="AC436" s="5">
        <v>5</v>
      </c>
      <c r="AD436" s="10">
        <v>1</v>
      </c>
      <c r="AE436" s="5">
        <v>5</v>
      </c>
      <c r="AF436" s="10">
        <v>1</v>
      </c>
      <c r="AG436" s="5">
        <v>5</v>
      </c>
      <c r="AH436" s="10">
        <v>1</v>
      </c>
      <c r="AI436" s="5">
        <v>5</v>
      </c>
      <c r="AJ436" s="10">
        <v>1</v>
      </c>
      <c r="AK436" s="5">
        <v>5</v>
      </c>
      <c r="AL436" s="10">
        <v>1</v>
      </c>
      <c r="AM436" s="5">
        <v>5</v>
      </c>
      <c r="AN436" s="10">
        <v>1</v>
      </c>
      <c r="AO436" s="5">
        <v>5</v>
      </c>
      <c r="AP436" s="10">
        <v>1</v>
      </c>
      <c r="AQ436" s="5">
        <v>5</v>
      </c>
      <c r="AR436" s="10">
        <v>1</v>
      </c>
      <c r="AS436" s="5">
        <v>5</v>
      </c>
      <c r="AT436" s="21">
        <v>1.25</v>
      </c>
      <c r="AU436" s="21">
        <v>5</v>
      </c>
      <c r="AV436" s="21">
        <f t="shared" si="60"/>
        <v>3.75</v>
      </c>
      <c r="AW436" s="21" t="str">
        <f t="shared" si="61"/>
        <v>Y</v>
      </c>
      <c r="AX436" s="10">
        <v>1</v>
      </c>
      <c r="AY436" s="5">
        <v>5</v>
      </c>
      <c r="AZ436" s="10">
        <v>5</v>
      </c>
      <c r="BA436" s="5">
        <v>1</v>
      </c>
      <c r="BB436" s="10">
        <v>1</v>
      </c>
      <c r="BC436" s="5">
        <v>5</v>
      </c>
      <c r="BD436" s="10">
        <v>5</v>
      </c>
      <c r="BE436" s="5">
        <v>1</v>
      </c>
      <c r="BF436" s="10">
        <v>1</v>
      </c>
      <c r="BG436" s="5">
        <v>5</v>
      </c>
      <c r="BH436" s="21">
        <v>2.6</v>
      </c>
      <c r="BI436" s="21">
        <v>3.4</v>
      </c>
      <c r="BJ436" s="21">
        <f t="shared" si="62"/>
        <v>0.79999999999999982</v>
      </c>
      <c r="BK436" s="21" t="str">
        <f t="shared" si="63"/>
        <v>Y</v>
      </c>
      <c r="BL436" s="10">
        <v>1</v>
      </c>
      <c r="BM436" s="5">
        <v>5</v>
      </c>
      <c r="BN436" s="10">
        <v>1</v>
      </c>
      <c r="BO436" s="5">
        <v>5</v>
      </c>
      <c r="BP436" s="10">
        <v>1</v>
      </c>
      <c r="BQ436" s="5">
        <v>5</v>
      </c>
      <c r="BR436" s="10">
        <v>1</v>
      </c>
      <c r="BS436" s="5">
        <v>5</v>
      </c>
      <c r="BT436" s="10">
        <v>1</v>
      </c>
      <c r="BU436" s="5">
        <v>5</v>
      </c>
      <c r="BV436" s="10">
        <v>1</v>
      </c>
      <c r="BW436" s="5">
        <v>5</v>
      </c>
      <c r="BX436" s="10">
        <v>1</v>
      </c>
      <c r="BY436" s="5">
        <v>5</v>
      </c>
      <c r="BZ436" s="10">
        <v>1</v>
      </c>
      <c r="CA436" s="5">
        <v>5</v>
      </c>
      <c r="CB436" s="10">
        <v>1</v>
      </c>
      <c r="CC436" s="5">
        <v>5</v>
      </c>
      <c r="CD436" s="10">
        <v>1</v>
      </c>
      <c r="CE436" s="5">
        <v>5</v>
      </c>
      <c r="CF436" s="21">
        <v>1</v>
      </c>
      <c r="CG436" s="21">
        <v>4.5999999999999996</v>
      </c>
      <c r="CH436" s="21">
        <f t="shared" si="64"/>
        <v>3.5999999999999996</v>
      </c>
      <c r="CI436" s="21" t="str">
        <f t="shared" si="65"/>
        <v>Y</v>
      </c>
      <c r="CJ436" s="10">
        <v>1</v>
      </c>
      <c r="CK436" s="5">
        <v>5</v>
      </c>
      <c r="CL436" s="10">
        <v>1</v>
      </c>
      <c r="CM436" s="5">
        <v>5</v>
      </c>
      <c r="CN436" s="10">
        <v>1</v>
      </c>
      <c r="CO436" s="5">
        <v>5</v>
      </c>
      <c r="CP436" s="10">
        <v>1</v>
      </c>
      <c r="CQ436" s="5">
        <v>5</v>
      </c>
      <c r="CR436" s="21">
        <v>1</v>
      </c>
      <c r="CS436" s="21">
        <v>5</v>
      </c>
      <c r="CT436" s="21">
        <f t="shared" si="66"/>
        <v>4</v>
      </c>
      <c r="CU436" s="21" t="str">
        <f t="shared" si="67"/>
        <v>Y</v>
      </c>
      <c r="CV436" s="10">
        <v>1</v>
      </c>
      <c r="CW436" s="5">
        <v>5</v>
      </c>
      <c r="CX436" s="10">
        <v>1</v>
      </c>
      <c r="CY436" s="5">
        <v>5</v>
      </c>
      <c r="CZ436" s="10">
        <v>1</v>
      </c>
      <c r="DA436" s="5">
        <v>1</v>
      </c>
      <c r="DB436" s="10">
        <v>1</v>
      </c>
      <c r="DC436" s="5">
        <v>5</v>
      </c>
      <c r="DD436" s="21">
        <v>1</v>
      </c>
      <c r="DE436" s="21">
        <v>3.25</v>
      </c>
      <c r="DF436" s="21">
        <f t="shared" si="68"/>
        <v>2.25</v>
      </c>
      <c r="DG436" s="21" t="str">
        <f t="shared" si="69"/>
        <v>Y</v>
      </c>
      <c r="DH436">
        <v>8</v>
      </c>
      <c r="DI436" s="3">
        <v>44375.533333333333</v>
      </c>
    </row>
    <row r="437" spans="1:113" x14ac:dyDescent="0.35">
      <c r="A437" s="5" t="s">
        <v>1402</v>
      </c>
      <c r="B437" t="s">
        <v>79</v>
      </c>
      <c r="C437" t="s">
        <v>702</v>
      </c>
      <c r="D437" t="s">
        <v>56</v>
      </c>
      <c r="E437" s="6" t="s">
        <v>52</v>
      </c>
      <c r="F437" s="6" t="s">
        <v>77</v>
      </c>
      <c r="G437" s="6" t="s">
        <v>58</v>
      </c>
      <c r="H437" s="6" t="s">
        <v>59</v>
      </c>
      <c r="I437" s="6" t="s">
        <v>968</v>
      </c>
      <c r="J437" s="10">
        <v>4</v>
      </c>
      <c r="K437" s="5">
        <v>4</v>
      </c>
      <c r="L437" s="5">
        <v>4</v>
      </c>
      <c r="M437" s="5">
        <v>4</v>
      </c>
      <c r="N437" s="10">
        <v>2</v>
      </c>
      <c r="O437" s="5">
        <v>4</v>
      </c>
      <c r="P437" s="10">
        <v>4</v>
      </c>
      <c r="Q437" s="5">
        <v>4</v>
      </c>
      <c r="R437" s="10">
        <v>5</v>
      </c>
      <c r="S437" s="5">
        <v>5</v>
      </c>
      <c r="T437" s="10">
        <v>3</v>
      </c>
      <c r="U437" s="5">
        <v>5</v>
      </c>
      <c r="V437" s="10">
        <v>4</v>
      </c>
      <c r="W437" s="5">
        <v>2</v>
      </c>
      <c r="X437" s="10">
        <v>5</v>
      </c>
      <c r="Y437" s="5">
        <v>4</v>
      </c>
      <c r="Z437" s="10">
        <v>4</v>
      </c>
      <c r="AA437" s="5">
        <v>5</v>
      </c>
      <c r="AB437" s="10">
        <v>1</v>
      </c>
      <c r="AC437" s="5">
        <v>2</v>
      </c>
      <c r="AD437" s="10">
        <v>2</v>
      </c>
      <c r="AE437" s="5">
        <v>3</v>
      </c>
      <c r="AF437" s="10">
        <v>2</v>
      </c>
      <c r="AG437" s="5">
        <v>4</v>
      </c>
      <c r="AH437" s="10">
        <v>2</v>
      </c>
      <c r="AI437" s="5">
        <v>2</v>
      </c>
      <c r="AJ437" s="10">
        <v>5</v>
      </c>
      <c r="AK437" s="5">
        <v>5</v>
      </c>
      <c r="AL437" s="10">
        <v>4</v>
      </c>
      <c r="AM437" s="5">
        <v>4</v>
      </c>
      <c r="AN437" s="10">
        <v>2</v>
      </c>
      <c r="AO437" s="5">
        <v>5</v>
      </c>
      <c r="AP437" s="10">
        <v>4</v>
      </c>
      <c r="AQ437" s="5">
        <v>5</v>
      </c>
      <c r="AR437" s="10">
        <v>3</v>
      </c>
      <c r="AS437" s="5">
        <v>4</v>
      </c>
      <c r="AT437" s="21">
        <v>3.25</v>
      </c>
      <c r="AU437" s="21">
        <v>3.9375</v>
      </c>
      <c r="AV437" s="21">
        <f t="shared" si="60"/>
        <v>0.6875</v>
      </c>
      <c r="AW437" s="21" t="str">
        <f t="shared" si="61"/>
        <v>Y</v>
      </c>
      <c r="AX437" s="10">
        <v>3</v>
      </c>
      <c r="AY437" s="5">
        <v>2</v>
      </c>
      <c r="AZ437" s="10">
        <v>2</v>
      </c>
      <c r="BA437" s="5">
        <v>4</v>
      </c>
      <c r="BB437" s="10">
        <v>4</v>
      </c>
      <c r="BC437" s="5">
        <v>4</v>
      </c>
      <c r="BD437" s="10">
        <v>2</v>
      </c>
      <c r="BE437" s="5">
        <v>2</v>
      </c>
      <c r="BF437" s="10">
        <v>1</v>
      </c>
      <c r="BG437" s="5">
        <v>2</v>
      </c>
      <c r="BH437" s="21">
        <v>2.4</v>
      </c>
      <c r="BI437" s="21">
        <v>2.8</v>
      </c>
      <c r="BJ437" s="21">
        <f t="shared" si="62"/>
        <v>0.39999999999999991</v>
      </c>
      <c r="BK437" s="21" t="str">
        <f t="shared" si="63"/>
        <v>Y</v>
      </c>
      <c r="BL437" s="10">
        <v>5</v>
      </c>
      <c r="BM437" s="5">
        <v>5</v>
      </c>
      <c r="BN437" s="10">
        <v>3</v>
      </c>
      <c r="BO437" s="5">
        <v>5</v>
      </c>
      <c r="BP437" s="10">
        <v>4</v>
      </c>
      <c r="BQ437" s="5">
        <v>4</v>
      </c>
      <c r="BR437" s="10">
        <v>5</v>
      </c>
      <c r="BS437" s="5">
        <v>5</v>
      </c>
      <c r="BT437" s="10">
        <v>4</v>
      </c>
      <c r="BU437" s="5">
        <v>4</v>
      </c>
      <c r="BV437" s="10">
        <v>4</v>
      </c>
      <c r="BW437" s="5">
        <v>5</v>
      </c>
      <c r="BX437" s="10">
        <v>5</v>
      </c>
      <c r="BY437" s="5">
        <v>5</v>
      </c>
      <c r="BZ437" s="10">
        <v>5</v>
      </c>
      <c r="CA437" s="5">
        <v>4</v>
      </c>
      <c r="CB437" s="10">
        <v>5</v>
      </c>
      <c r="CC437" s="5">
        <v>5</v>
      </c>
      <c r="CD437" s="10">
        <v>4</v>
      </c>
      <c r="CE437" s="5">
        <v>4</v>
      </c>
      <c r="CF437" s="21">
        <v>4.4000000000000004</v>
      </c>
      <c r="CG437" s="21">
        <v>4.5999999999999996</v>
      </c>
      <c r="CH437" s="21">
        <f t="shared" si="64"/>
        <v>0.19999999999999929</v>
      </c>
      <c r="CI437" s="21" t="str">
        <f t="shared" si="65"/>
        <v>Y</v>
      </c>
      <c r="CJ437" s="10">
        <v>3</v>
      </c>
      <c r="CK437" s="5">
        <v>4</v>
      </c>
      <c r="CL437" s="10">
        <v>2</v>
      </c>
      <c r="CM437" s="5">
        <v>4</v>
      </c>
      <c r="CN437" s="10">
        <v>2</v>
      </c>
      <c r="CO437" s="5">
        <v>4</v>
      </c>
      <c r="CP437" s="10">
        <v>5</v>
      </c>
      <c r="CQ437" s="5">
        <v>4</v>
      </c>
      <c r="CR437" s="21">
        <v>3</v>
      </c>
      <c r="CS437" s="21">
        <v>4</v>
      </c>
      <c r="CT437" s="21">
        <f t="shared" si="66"/>
        <v>1</v>
      </c>
      <c r="CU437" s="21" t="str">
        <f t="shared" si="67"/>
        <v>Y</v>
      </c>
      <c r="CV437" s="10">
        <v>5</v>
      </c>
      <c r="CW437" s="5">
        <v>5</v>
      </c>
      <c r="CX437" s="10">
        <v>5</v>
      </c>
      <c r="CY437" s="5">
        <v>5</v>
      </c>
      <c r="CZ437" s="10">
        <v>3</v>
      </c>
      <c r="DA437" s="5">
        <v>2</v>
      </c>
      <c r="DB437" s="10">
        <v>2</v>
      </c>
      <c r="DC437" s="5">
        <v>2</v>
      </c>
      <c r="DD437" s="21">
        <v>3.75</v>
      </c>
      <c r="DE437" s="21">
        <v>4.25</v>
      </c>
      <c r="DF437" s="21">
        <f t="shared" si="68"/>
        <v>0.5</v>
      </c>
      <c r="DG437" s="21" t="str">
        <f t="shared" si="69"/>
        <v>Y</v>
      </c>
      <c r="DH437">
        <v>226</v>
      </c>
      <c r="DI437" s="3">
        <v>44421.832638888889</v>
      </c>
    </row>
    <row r="438" spans="1:113" x14ac:dyDescent="0.35">
      <c r="A438" s="5" t="s">
        <v>1403</v>
      </c>
      <c r="B438" t="s">
        <v>79</v>
      </c>
      <c r="C438" t="s">
        <v>702</v>
      </c>
      <c r="D438" t="s">
        <v>63</v>
      </c>
      <c r="E438" s="6" t="s">
        <v>58</v>
      </c>
      <c r="F438" s="6" t="s">
        <v>73</v>
      </c>
      <c r="G438" s="6" t="s">
        <v>58</v>
      </c>
      <c r="H438" s="6" t="s">
        <v>59</v>
      </c>
      <c r="I438" s="6" t="s">
        <v>968</v>
      </c>
      <c r="J438" s="10">
        <v>6</v>
      </c>
      <c r="K438" s="5">
        <v>5</v>
      </c>
      <c r="L438" s="5">
        <v>5</v>
      </c>
      <c r="M438" s="5">
        <v>5</v>
      </c>
      <c r="N438" s="10">
        <v>4</v>
      </c>
      <c r="O438" s="5">
        <v>5</v>
      </c>
      <c r="P438" s="10">
        <v>4</v>
      </c>
      <c r="Q438" s="5">
        <v>5</v>
      </c>
      <c r="R438" s="10">
        <v>4</v>
      </c>
      <c r="S438" s="5">
        <v>5</v>
      </c>
      <c r="T438" s="10">
        <v>3</v>
      </c>
      <c r="U438" s="5">
        <v>5</v>
      </c>
      <c r="V438" s="10">
        <v>3</v>
      </c>
      <c r="W438" s="5">
        <v>4</v>
      </c>
      <c r="X438" s="10">
        <v>3</v>
      </c>
      <c r="Y438" s="5">
        <v>4</v>
      </c>
      <c r="Z438" s="10">
        <v>3</v>
      </c>
      <c r="AA438" s="5">
        <v>5</v>
      </c>
      <c r="AB438" s="10">
        <v>2</v>
      </c>
      <c r="AC438" s="5">
        <v>3</v>
      </c>
      <c r="AD438" s="10">
        <v>3</v>
      </c>
      <c r="AE438" s="5">
        <v>3</v>
      </c>
      <c r="AF438" s="10">
        <v>3</v>
      </c>
      <c r="AG438" s="5">
        <v>4</v>
      </c>
      <c r="AH438" s="10">
        <v>3</v>
      </c>
      <c r="AI438" s="5">
        <v>4</v>
      </c>
      <c r="AJ438" s="10">
        <v>5</v>
      </c>
      <c r="AK438" s="5">
        <v>5</v>
      </c>
      <c r="AL438" s="10">
        <v>5</v>
      </c>
      <c r="AM438" s="5">
        <v>5</v>
      </c>
      <c r="AN438" s="10">
        <v>5</v>
      </c>
      <c r="AO438" s="5">
        <v>5</v>
      </c>
      <c r="AP438" s="10">
        <v>5</v>
      </c>
      <c r="AQ438" s="5">
        <v>5</v>
      </c>
      <c r="AR438" s="10">
        <v>4</v>
      </c>
      <c r="AS438" s="5">
        <v>5</v>
      </c>
      <c r="AT438" s="21">
        <v>3.6875</v>
      </c>
      <c r="AU438" s="21">
        <v>4.5</v>
      </c>
      <c r="AV438" s="21">
        <f t="shared" si="60"/>
        <v>0.8125</v>
      </c>
      <c r="AW438" s="21" t="str">
        <f t="shared" si="61"/>
        <v>Y</v>
      </c>
      <c r="AX438" s="10">
        <v>2</v>
      </c>
      <c r="AY438" s="5">
        <v>2</v>
      </c>
      <c r="AZ438" s="10">
        <v>2</v>
      </c>
      <c r="BA438" s="5">
        <v>1</v>
      </c>
      <c r="BB438" s="10">
        <v>4</v>
      </c>
      <c r="BC438" s="5">
        <v>4</v>
      </c>
      <c r="BD438" s="10">
        <v>2</v>
      </c>
      <c r="BE438" s="5">
        <v>2</v>
      </c>
      <c r="BF438" s="10">
        <v>4</v>
      </c>
      <c r="BG438" s="5">
        <v>5</v>
      </c>
      <c r="BH438" s="21">
        <v>2.8</v>
      </c>
      <c r="BI438" s="21">
        <v>2.8</v>
      </c>
      <c r="BJ438" s="21">
        <f t="shared" si="62"/>
        <v>0</v>
      </c>
      <c r="BK438" s="21" t="str">
        <f t="shared" si="63"/>
        <v>N</v>
      </c>
      <c r="BL438" s="10">
        <v>5</v>
      </c>
      <c r="BM438" s="5">
        <v>5</v>
      </c>
      <c r="BN438" s="10">
        <v>4</v>
      </c>
      <c r="BO438" s="5">
        <v>3</v>
      </c>
      <c r="BP438" s="10">
        <v>4</v>
      </c>
      <c r="BQ438" s="5">
        <v>5</v>
      </c>
      <c r="BR438" s="10">
        <v>2</v>
      </c>
      <c r="BS438" s="5">
        <v>4</v>
      </c>
      <c r="BT438" s="10">
        <v>4</v>
      </c>
      <c r="BU438" s="5">
        <v>5</v>
      </c>
      <c r="BV438" s="10">
        <v>5</v>
      </c>
      <c r="BW438" s="5">
        <v>5</v>
      </c>
      <c r="BX438" s="10">
        <v>5</v>
      </c>
      <c r="BY438" s="5">
        <v>5</v>
      </c>
      <c r="BZ438" s="10">
        <v>5</v>
      </c>
      <c r="CA438" s="5">
        <v>5</v>
      </c>
      <c r="CB438" s="10">
        <v>5</v>
      </c>
      <c r="CC438" s="5">
        <v>5</v>
      </c>
      <c r="CD438" s="10">
        <v>4</v>
      </c>
      <c r="CE438" s="5">
        <v>5</v>
      </c>
      <c r="CF438" s="21">
        <v>4.3</v>
      </c>
      <c r="CG438" s="21">
        <v>4.5999999999999996</v>
      </c>
      <c r="CH438" s="21">
        <f t="shared" si="64"/>
        <v>0.29999999999999982</v>
      </c>
      <c r="CI438" s="21" t="str">
        <f t="shared" si="65"/>
        <v>Y</v>
      </c>
      <c r="CJ438" s="10">
        <v>3</v>
      </c>
      <c r="CK438" s="5">
        <v>5</v>
      </c>
      <c r="CL438" s="10">
        <v>3</v>
      </c>
      <c r="CM438" s="5">
        <v>4</v>
      </c>
      <c r="CN438" s="10">
        <v>3</v>
      </c>
      <c r="CO438" s="5">
        <v>4</v>
      </c>
      <c r="CP438" s="10">
        <v>4</v>
      </c>
      <c r="CQ438" s="5">
        <v>4</v>
      </c>
      <c r="CR438" s="21">
        <v>3.25</v>
      </c>
      <c r="CS438" s="21">
        <v>4.25</v>
      </c>
      <c r="CT438" s="21">
        <f t="shared" si="66"/>
        <v>1</v>
      </c>
      <c r="CU438" s="21" t="str">
        <f t="shared" si="67"/>
        <v>Y</v>
      </c>
      <c r="CV438" s="10">
        <v>3</v>
      </c>
      <c r="CW438" s="5">
        <v>3</v>
      </c>
      <c r="CX438" s="10">
        <v>3</v>
      </c>
      <c r="CY438" s="5">
        <v>3</v>
      </c>
      <c r="CZ438" s="10">
        <v>3</v>
      </c>
      <c r="DA438" s="5">
        <v>3</v>
      </c>
      <c r="DB438" s="10">
        <v>5</v>
      </c>
      <c r="DC438" s="5">
        <v>5</v>
      </c>
      <c r="DD438" s="21">
        <v>3.5</v>
      </c>
      <c r="DE438" s="21">
        <v>2.75</v>
      </c>
      <c r="DF438" s="21">
        <f t="shared" si="68"/>
        <v>-0.75</v>
      </c>
      <c r="DG438" s="21" t="str">
        <f t="shared" si="69"/>
        <v>N</v>
      </c>
      <c r="DH438">
        <v>224</v>
      </c>
      <c r="DI438" s="3">
        <v>44421.513194444444</v>
      </c>
    </row>
    <row r="439" spans="1:113" x14ac:dyDescent="0.35">
      <c r="A439" s="5" t="s">
        <v>1404</v>
      </c>
      <c r="B439" t="s">
        <v>76</v>
      </c>
      <c r="C439" t="s">
        <v>705</v>
      </c>
      <c r="D439" t="s">
        <v>56</v>
      </c>
      <c r="E439" s="6" t="s">
        <v>52</v>
      </c>
      <c r="F439" s="6" t="s">
        <v>77</v>
      </c>
      <c r="G439" s="6" t="s">
        <v>58</v>
      </c>
      <c r="H439" s="6" t="s">
        <v>74</v>
      </c>
      <c r="I439" s="6" t="s">
        <v>968</v>
      </c>
      <c r="J439" s="10">
        <v>8</v>
      </c>
      <c r="K439" s="5">
        <v>5</v>
      </c>
      <c r="L439" s="5">
        <v>4</v>
      </c>
      <c r="M439" s="5">
        <v>4</v>
      </c>
      <c r="N439" s="10">
        <v>4</v>
      </c>
      <c r="O439" s="5">
        <v>5</v>
      </c>
      <c r="P439" s="10">
        <v>5</v>
      </c>
      <c r="Q439" s="5">
        <v>5</v>
      </c>
      <c r="R439" s="10">
        <v>5</v>
      </c>
      <c r="S439" s="5">
        <v>5</v>
      </c>
      <c r="T439" s="10">
        <v>4</v>
      </c>
      <c r="U439" s="5">
        <v>4</v>
      </c>
      <c r="V439" s="10">
        <v>4</v>
      </c>
      <c r="W439" s="5">
        <v>2</v>
      </c>
      <c r="X439" s="10">
        <v>5</v>
      </c>
      <c r="Y439" s="5">
        <v>4</v>
      </c>
      <c r="Z439" s="10">
        <v>4</v>
      </c>
      <c r="AA439" s="5">
        <v>4</v>
      </c>
      <c r="AB439" s="10">
        <v>2</v>
      </c>
      <c r="AC439" s="5">
        <v>2</v>
      </c>
      <c r="AD439" s="10">
        <v>4</v>
      </c>
      <c r="AE439" s="5">
        <v>5</v>
      </c>
      <c r="AF439" s="10">
        <v>4</v>
      </c>
      <c r="AG439" s="5">
        <v>2</v>
      </c>
      <c r="AH439" s="10">
        <v>4</v>
      </c>
      <c r="AI439" s="5">
        <v>5</v>
      </c>
      <c r="AJ439" s="10">
        <v>4</v>
      </c>
      <c r="AK439" s="5">
        <v>5</v>
      </c>
      <c r="AL439" s="10">
        <v>4</v>
      </c>
      <c r="AM439" s="5">
        <v>5</v>
      </c>
      <c r="AN439" s="10">
        <v>4</v>
      </c>
      <c r="AO439" s="5">
        <v>5</v>
      </c>
      <c r="AP439" s="10">
        <v>4</v>
      </c>
      <c r="AQ439" s="5">
        <v>5</v>
      </c>
      <c r="AR439" s="10">
        <v>4</v>
      </c>
      <c r="AS439" s="5">
        <v>5</v>
      </c>
      <c r="AT439" s="21">
        <v>4.0625</v>
      </c>
      <c r="AU439" s="21">
        <v>4.25</v>
      </c>
      <c r="AV439" s="21">
        <f t="shared" si="60"/>
        <v>0.1875</v>
      </c>
      <c r="AW439" s="21" t="str">
        <f t="shared" si="61"/>
        <v>Y</v>
      </c>
      <c r="AX439" s="10">
        <v>4</v>
      </c>
      <c r="AY439" s="5">
        <v>4</v>
      </c>
      <c r="AZ439" s="10">
        <v>4</v>
      </c>
      <c r="BA439" s="5">
        <v>5</v>
      </c>
      <c r="BB439" s="10">
        <v>2</v>
      </c>
      <c r="BC439" s="5">
        <v>2</v>
      </c>
      <c r="BD439" s="10">
        <v>5</v>
      </c>
      <c r="BE439" s="5">
        <v>4</v>
      </c>
      <c r="BF439" s="10">
        <v>5</v>
      </c>
      <c r="BG439" s="5">
        <v>5</v>
      </c>
      <c r="BH439" s="21">
        <v>4</v>
      </c>
      <c r="BI439" s="21">
        <v>4</v>
      </c>
      <c r="BJ439" s="21">
        <f t="shared" si="62"/>
        <v>0</v>
      </c>
      <c r="BK439" s="21" t="str">
        <f t="shared" si="63"/>
        <v>N</v>
      </c>
      <c r="BL439" s="10">
        <v>4</v>
      </c>
      <c r="BM439" s="5">
        <v>4</v>
      </c>
      <c r="BN439" s="10">
        <v>4</v>
      </c>
      <c r="BO439" s="5">
        <v>5</v>
      </c>
      <c r="BP439" s="10">
        <v>4</v>
      </c>
      <c r="BQ439" s="5">
        <v>4</v>
      </c>
      <c r="BR439" s="10">
        <v>4</v>
      </c>
      <c r="BS439" s="5">
        <v>4</v>
      </c>
      <c r="BT439" s="10">
        <v>2</v>
      </c>
      <c r="BU439" s="5">
        <v>5</v>
      </c>
      <c r="BV439" s="10">
        <v>5</v>
      </c>
      <c r="BW439" s="5">
        <v>5</v>
      </c>
      <c r="BX439" s="10">
        <v>5</v>
      </c>
      <c r="BY439" s="5">
        <v>5</v>
      </c>
      <c r="BZ439" s="10">
        <v>4</v>
      </c>
      <c r="CA439" s="5">
        <v>4</v>
      </c>
      <c r="CB439" s="10">
        <v>5</v>
      </c>
      <c r="CC439" s="5">
        <v>5</v>
      </c>
      <c r="CD439" s="10">
        <v>4</v>
      </c>
      <c r="CE439" s="5">
        <v>4</v>
      </c>
      <c r="CF439" s="21">
        <v>4.0999999999999996</v>
      </c>
      <c r="CG439" s="21">
        <v>4.5</v>
      </c>
      <c r="CH439" s="21">
        <f t="shared" si="64"/>
        <v>0.40000000000000036</v>
      </c>
      <c r="CI439" s="21" t="str">
        <f t="shared" si="65"/>
        <v>Y</v>
      </c>
      <c r="CJ439" s="10">
        <v>4</v>
      </c>
      <c r="CK439" s="5">
        <v>5</v>
      </c>
      <c r="CL439" s="10">
        <v>5</v>
      </c>
      <c r="CM439" s="5">
        <v>5</v>
      </c>
      <c r="CN439" s="10">
        <v>5</v>
      </c>
      <c r="CO439" s="5">
        <v>5</v>
      </c>
      <c r="CP439" s="10">
        <v>5</v>
      </c>
      <c r="CQ439" s="5">
        <v>5</v>
      </c>
      <c r="CR439" s="21">
        <v>4.75</v>
      </c>
      <c r="CS439" s="21">
        <v>5</v>
      </c>
      <c r="CT439" s="21">
        <f t="shared" si="66"/>
        <v>0.25</v>
      </c>
      <c r="CU439" s="21" t="str">
        <f t="shared" si="67"/>
        <v>Y</v>
      </c>
      <c r="CV439" s="10">
        <v>5</v>
      </c>
      <c r="CW439" s="5">
        <v>5</v>
      </c>
      <c r="CX439" s="10">
        <v>5</v>
      </c>
      <c r="CY439" s="5">
        <v>5</v>
      </c>
      <c r="CZ439" s="10">
        <v>2</v>
      </c>
      <c r="DA439" s="5">
        <v>2</v>
      </c>
      <c r="DB439" s="10">
        <v>2</v>
      </c>
      <c r="DC439" s="5">
        <v>2</v>
      </c>
      <c r="DD439" s="21">
        <v>3.5</v>
      </c>
      <c r="DE439" s="21">
        <v>3.25</v>
      </c>
      <c r="DF439" s="21">
        <f t="shared" si="68"/>
        <v>-0.25</v>
      </c>
      <c r="DG439" s="21" t="str">
        <f t="shared" si="69"/>
        <v>N</v>
      </c>
      <c r="DH439">
        <v>1085</v>
      </c>
      <c r="DI439" s="3">
        <v>44445.29583333333</v>
      </c>
    </row>
    <row r="440" spans="1:113" x14ac:dyDescent="0.35">
      <c r="A440" s="5" t="s">
        <v>1405</v>
      </c>
      <c r="B440" t="s">
        <v>76</v>
      </c>
      <c r="C440" t="s">
        <v>702</v>
      </c>
      <c r="D440" t="s">
        <v>63</v>
      </c>
      <c r="E440" s="6" t="s">
        <v>58</v>
      </c>
      <c r="F440" s="6" t="s">
        <v>73</v>
      </c>
      <c r="G440" s="6" t="s">
        <v>58</v>
      </c>
      <c r="H440" s="6" t="s">
        <v>59</v>
      </c>
      <c r="I440" s="6" t="s">
        <v>968</v>
      </c>
      <c r="J440" s="10">
        <v>6</v>
      </c>
      <c r="K440" s="5">
        <v>5</v>
      </c>
      <c r="L440" s="5">
        <v>5</v>
      </c>
      <c r="M440" s="5">
        <v>5</v>
      </c>
      <c r="N440" s="10">
        <v>4</v>
      </c>
      <c r="O440" s="5">
        <v>5</v>
      </c>
      <c r="P440" s="10">
        <v>4</v>
      </c>
      <c r="Q440" s="5">
        <v>5</v>
      </c>
      <c r="R440" s="10">
        <v>2</v>
      </c>
      <c r="S440" s="5">
        <v>5</v>
      </c>
      <c r="T440" s="10">
        <v>2</v>
      </c>
      <c r="U440" s="5">
        <v>5</v>
      </c>
      <c r="V440" s="10">
        <v>4</v>
      </c>
      <c r="W440" s="5">
        <v>5</v>
      </c>
      <c r="X440" s="10">
        <v>4</v>
      </c>
      <c r="Y440" s="5">
        <v>5</v>
      </c>
      <c r="Z440" s="10">
        <v>2</v>
      </c>
      <c r="AA440" s="5">
        <v>5</v>
      </c>
      <c r="AB440" s="10">
        <v>4</v>
      </c>
      <c r="AC440" s="5">
        <v>5</v>
      </c>
      <c r="AD440" s="10">
        <v>2</v>
      </c>
      <c r="AE440" s="5">
        <v>5</v>
      </c>
      <c r="AF440" s="10">
        <v>2</v>
      </c>
      <c r="AG440" s="5">
        <v>5</v>
      </c>
      <c r="AH440" s="10">
        <v>2</v>
      </c>
      <c r="AI440" s="5">
        <v>5</v>
      </c>
      <c r="AJ440" s="10">
        <v>2</v>
      </c>
      <c r="AK440" s="5">
        <v>5</v>
      </c>
      <c r="AL440" s="10">
        <v>2</v>
      </c>
      <c r="AM440" s="5">
        <v>5</v>
      </c>
      <c r="AN440" s="10">
        <v>2</v>
      </c>
      <c r="AO440" s="5">
        <v>5</v>
      </c>
      <c r="AP440" s="10">
        <v>2</v>
      </c>
      <c r="AQ440" s="5">
        <v>5</v>
      </c>
      <c r="AR440" s="10">
        <v>2</v>
      </c>
      <c r="AS440" s="5">
        <v>5</v>
      </c>
      <c r="AT440" s="21">
        <v>2.625</v>
      </c>
      <c r="AU440" s="21">
        <v>5</v>
      </c>
      <c r="AV440" s="21">
        <f t="shared" si="60"/>
        <v>2.375</v>
      </c>
      <c r="AW440" s="21" t="str">
        <f t="shared" si="61"/>
        <v>Y</v>
      </c>
      <c r="AX440" s="10">
        <v>4</v>
      </c>
      <c r="AY440" s="5">
        <v>1</v>
      </c>
      <c r="AZ440" s="10">
        <v>2</v>
      </c>
      <c r="BA440" s="5">
        <v>1</v>
      </c>
      <c r="BB440" s="10">
        <v>2</v>
      </c>
      <c r="BC440" s="5">
        <v>5</v>
      </c>
      <c r="BD440" s="10">
        <v>2</v>
      </c>
      <c r="BE440" s="5">
        <v>1</v>
      </c>
      <c r="BF440" s="10">
        <v>2</v>
      </c>
      <c r="BG440" s="5">
        <v>5</v>
      </c>
      <c r="BH440" s="21">
        <v>2.4</v>
      </c>
      <c r="BI440" s="21">
        <v>2.6</v>
      </c>
      <c r="BJ440" s="21">
        <f t="shared" si="62"/>
        <v>0.20000000000000018</v>
      </c>
      <c r="BK440" s="21" t="str">
        <f t="shared" si="63"/>
        <v>Y</v>
      </c>
      <c r="BL440" s="10">
        <v>4</v>
      </c>
      <c r="BM440" s="5">
        <v>5</v>
      </c>
      <c r="BN440" s="10">
        <v>2</v>
      </c>
      <c r="BO440" s="5">
        <v>1</v>
      </c>
      <c r="BP440" s="10">
        <v>2</v>
      </c>
      <c r="BQ440" s="5">
        <v>5</v>
      </c>
      <c r="BR440" s="10">
        <v>2</v>
      </c>
      <c r="BS440" s="5">
        <v>5</v>
      </c>
      <c r="BT440" s="10">
        <v>2</v>
      </c>
      <c r="BU440" s="5">
        <v>5</v>
      </c>
      <c r="BV440" s="10">
        <v>3</v>
      </c>
      <c r="BW440" s="5">
        <v>5</v>
      </c>
      <c r="BX440" s="10">
        <v>2</v>
      </c>
      <c r="BY440" s="5">
        <v>5</v>
      </c>
      <c r="BZ440" s="10">
        <v>2</v>
      </c>
      <c r="CA440" s="5">
        <v>5</v>
      </c>
      <c r="CB440" s="10">
        <v>3</v>
      </c>
      <c r="CC440" s="5">
        <v>5</v>
      </c>
      <c r="CD440" s="10">
        <v>2</v>
      </c>
      <c r="CE440" s="5">
        <v>5</v>
      </c>
      <c r="CF440" s="21">
        <v>2.4</v>
      </c>
      <c r="CG440" s="21">
        <v>4.3</v>
      </c>
      <c r="CH440" s="21">
        <f t="shared" si="64"/>
        <v>1.9</v>
      </c>
      <c r="CI440" s="21" t="str">
        <f t="shared" si="65"/>
        <v>Y</v>
      </c>
      <c r="CJ440" s="10">
        <v>4</v>
      </c>
      <c r="CK440" s="5">
        <v>5</v>
      </c>
      <c r="CL440" s="10">
        <v>4</v>
      </c>
      <c r="CM440" s="5">
        <v>5</v>
      </c>
      <c r="CN440" s="10">
        <v>4</v>
      </c>
      <c r="CO440" s="5">
        <v>5</v>
      </c>
      <c r="CP440" s="10">
        <v>4</v>
      </c>
      <c r="CQ440" s="5">
        <v>5</v>
      </c>
      <c r="CR440" s="21">
        <v>4</v>
      </c>
      <c r="CS440" s="21">
        <v>5</v>
      </c>
      <c r="CT440" s="21">
        <f t="shared" si="66"/>
        <v>1</v>
      </c>
      <c r="CU440" s="21" t="str">
        <f t="shared" si="67"/>
        <v>Y</v>
      </c>
      <c r="CV440" s="10">
        <v>2</v>
      </c>
      <c r="CW440" s="5">
        <v>1</v>
      </c>
      <c r="CX440" s="10">
        <v>4</v>
      </c>
      <c r="CY440" s="5">
        <v>5</v>
      </c>
      <c r="CZ440" s="10">
        <v>2</v>
      </c>
      <c r="DA440" s="5">
        <v>1</v>
      </c>
      <c r="DB440" s="10">
        <v>4</v>
      </c>
      <c r="DC440" s="5">
        <v>1</v>
      </c>
      <c r="DD440" s="21">
        <v>3</v>
      </c>
      <c r="DE440" s="21">
        <v>2.5</v>
      </c>
      <c r="DF440" s="21">
        <f t="shared" si="68"/>
        <v>-0.5</v>
      </c>
      <c r="DG440" s="21" t="str">
        <f t="shared" si="69"/>
        <v>N</v>
      </c>
      <c r="DH440">
        <v>950</v>
      </c>
      <c r="DI440" s="3">
        <v>44442.239583333336</v>
      </c>
    </row>
    <row r="441" spans="1:113" x14ac:dyDescent="0.35">
      <c r="A441" s="5" t="s">
        <v>1406</v>
      </c>
      <c r="B441" t="s">
        <v>76</v>
      </c>
      <c r="C441" t="s">
        <v>705</v>
      </c>
      <c r="D441" t="s">
        <v>56</v>
      </c>
      <c r="E441" s="6" t="s">
        <v>52</v>
      </c>
      <c r="F441" s="6" t="s">
        <v>77</v>
      </c>
      <c r="G441" s="6" t="s">
        <v>58</v>
      </c>
      <c r="H441" s="6" t="s">
        <v>59</v>
      </c>
      <c r="I441" s="6" t="s">
        <v>968</v>
      </c>
      <c r="J441" s="10">
        <v>5</v>
      </c>
      <c r="K441" s="5">
        <v>5</v>
      </c>
      <c r="L441" s="5">
        <v>5</v>
      </c>
      <c r="M441" s="5">
        <v>5</v>
      </c>
      <c r="N441" s="10">
        <v>5</v>
      </c>
      <c r="O441" s="5">
        <v>5</v>
      </c>
      <c r="P441" s="10">
        <v>5</v>
      </c>
      <c r="Q441" s="5">
        <v>5</v>
      </c>
      <c r="R441" s="10">
        <v>5</v>
      </c>
      <c r="S441" s="5">
        <v>5</v>
      </c>
      <c r="T441" s="10">
        <v>3</v>
      </c>
      <c r="U441" s="5">
        <v>3</v>
      </c>
      <c r="V441" s="10">
        <v>3</v>
      </c>
      <c r="W441" s="5">
        <v>3</v>
      </c>
      <c r="X441" s="10">
        <v>3</v>
      </c>
      <c r="Y441" s="5">
        <v>4</v>
      </c>
      <c r="Z441" s="10">
        <v>5</v>
      </c>
      <c r="AA441" s="5">
        <v>5</v>
      </c>
      <c r="AB441" s="10">
        <v>5</v>
      </c>
      <c r="AC441" s="5">
        <v>5</v>
      </c>
      <c r="AD441" s="10">
        <v>5</v>
      </c>
      <c r="AE441" s="5">
        <v>5</v>
      </c>
      <c r="AF441" s="10">
        <v>5</v>
      </c>
      <c r="AG441" s="5">
        <v>5</v>
      </c>
      <c r="AH441" s="10">
        <v>5</v>
      </c>
      <c r="AI441" s="5">
        <v>5</v>
      </c>
      <c r="AJ441" s="10">
        <v>5</v>
      </c>
      <c r="AK441" s="5">
        <v>5</v>
      </c>
      <c r="AL441" s="10">
        <v>5</v>
      </c>
      <c r="AM441" s="5">
        <v>5</v>
      </c>
      <c r="AN441" s="10">
        <v>5</v>
      </c>
      <c r="AO441" s="5">
        <v>5</v>
      </c>
      <c r="AP441" s="10">
        <v>5</v>
      </c>
      <c r="AQ441" s="5">
        <v>5</v>
      </c>
      <c r="AR441" s="10">
        <v>5</v>
      </c>
      <c r="AS441" s="5">
        <v>5</v>
      </c>
      <c r="AT441" s="21">
        <v>4.625</v>
      </c>
      <c r="AU441" s="21">
        <v>4.6875</v>
      </c>
      <c r="AV441" s="21">
        <f t="shared" si="60"/>
        <v>6.25E-2</v>
      </c>
      <c r="AW441" s="21" t="str">
        <f t="shared" si="61"/>
        <v>Y</v>
      </c>
      <c r="AX441" s="10">
        <v>5</v>
      </c>
      <c r="AY441" s="5">
        <v>5</v>
      </c>
      <c r="AZ441" s="10">
        <v>3</v>
      </c>
      <c r="BA441" s="5">
        <v>3</v>
      </c>
      <c r="BB441" s="10">
        <v>4</v>
      </c>
      <c r="BC441" s="5">
        <v>5</v>
      </c>
      <c r="BD441" s="10">
        <v>3</v>
      </c>
      <c r="BE441" s="5">
        <v>3</v>
      </c>
      <c r="BF441" s="10">
        <v>4</v>
      </c>
      <c r="BG441" s="5">
        <v>3</v>
      </c>
      <c r="BH441" s="21">
        <v>3.8</v>
      </c>
      <c r="BI441" s="21">
        <v>3.8</v>
      </c>
      <c r="BJ441" s="21">
        <f t="shared" si="62"/>
        <v>0</v>
      </c>
      <c r="BK441" s="21" t="str">
        <f t="shared" si="63"/>
        <v>N</v>
      </c>
      <c r="BL441" s="10">
        <v>5</v>
      </c>
      <c r="BM441" s="5">
        <v>5</v>
      </c>
      <c r="BN441" s="10">
        <v>4</v>
      </c>
      <c r="BO441" s="5">
        <v>5</v>
      </c>
      <c r="BP441" s="10">
        <v>3</v>
      </c>
      <c r="BQ441" s="5">
        <v>3</v>
      </c>
      <c r="BR441" s="10">
        <v>5</v>
      </c>
      <c r="BS441" s="5">
        <v>5</v>
      </c>
      <c r="BT441" s="10">
        <v>4</v>
      </c>
      <c r="BU441" s="5">
        <v>5</v>
      </c>
      <c r="BV441" s="10">
        <v>4</v>
      </c>
      <c r="BW441" s="5">
        <v>5</v>
      </c>
      <c r="BX441" s="10">
        <v>4</v>
      </c>
      <c r="BY441" s="5">
        <v>5</v>
      </c>
      <c r="BZ441" s="10">
        <v>5</v>
      </c>
      <c r="CA441" s="5">
        <v>5</v>
      </c>
      <c r="CB441" s="10">
        <v>4</v>
      </c>
      <c r="CC441" s="5">
        <v>5</v>
      </c>
      <c r="CD441" s="10">
        <v>4</v>
      </c>
      <c r="CE441" s="5">
        <v>5</v>
      </c>
      <c r="CF441" s="21">
        <v>4.2</v>
      </c>
      <c r="CG441" s="21">
        <v>4.7</v>
      </c>
      <c r="CH441" s="21">
        <f t="shared" si="64"/>
        <v>0.5</v>
      </c>
      <c r="CI441" s="21" t="str">
        <f t="shared" si="65"/>
        <v>Y</v>
      </c>
      <c r="CJ441" s="10">
        <v>4</v>
      </c>
      <c r="CK441" s="5">
        <v>5</v>
      </c>
      <c r="CL441" s="10">
        <v>3</v>
      </c>
      <c r="CM441" s="5">
        <v>3</v>
      </c>
      <c r="CN441" s="10">
        <v>4</v>
      </c>
      <c r="CO441" s="5">
        <v>5</v>
      </c>
      <c r="CP441" s="10">
        <v>4</v>
      </c>
      <c r="CQ441" s="5">
        <v>5</v>
      </c>
      <c r="CR441" s="21">
        <v>3.75</v>
      </c>
      <c r="CS441" s="21">
        <v>4.5</v>
      </c>
      <c r="CT441" s="21">
        <f t="shared" si="66"/>
        <v>0.75</v>
      </c>
      <c r="CU441" s="21" t="str">
        <f t="shared" si="67"/>
        <v>Y</v>
      </c>
      <c r="CV441" s="10">
        <v>5</v>
      </c>
      <c r="CW441" s="5">
        <v>5</v>
      </c>
      <c r="CX441" s="10">
        <v>4</v>
      </c>
      <c r="CY441" s="5">
        <v>4</v>
      </c>
      <c r="CZ441" s="10">
        <v>2</v>
      </c>
      <c r="DA441" s="5">
        <v>2</v>
      </c>
      <c r="DB441" s="10">
        <v>3</v>
      </c>
      <c r="DC441" s="5">
        <v>3</v>
      </c>
      <c r="DD441" s="21">
        <v>3.5</v>
      </c>
      <c r="DE441" s="21">
        <v>3.25</v>
      </c>
      <c r="DF441" s="21">
        <f t="shared" si="68"/>
        <v>-0.25</v>
      </c>
      <c r="DG441" s="21" t="str">
        <f t="shared" si="69"/>
        <v>N</v>
      </c>
      <c r="DH441">
        <v>890</v>
      </c>
      <c r="DI441" s="3">
        <v>44441.482638888891</v>
      </c>
    </row>
    <row r="442" spans="1:113" x14ac:dyDescent="0.35">
      <c r="A442" s="5" t="s">
        <v>1407</v>
      </c>
      <c r="B442" t="s">
        <v>76</v>
      </c>
      <c r="C442" t="s">
        <v>702</v>
      </c>
      <c r="D442" t="s">
        <v>56</v>
      </c>
      <c r="E442" s="6" t="s">
        <v>52</v>
      </c>
      <c r="F442" s="6" t="s">
        <v>77</v>
      </c>
      <c r="G442" s="6" t="s">
        <v>58</v>
      </c>
      <c r="H442" s="6" t="s">
        <v>116</v>
      </c>
      <c r="I442" s="6" t="s">
        <v>968</v>
      </c>
      <c r="J442" s="10">
        <v>8</v>
      </c>
      <c r="K442" s="5">
        <v>4</v>
      </c>
      <c r="L442" s="5">
        <v>4</v>
      </c>
      <c r="M442" s="5">
        <v>4</v>
      </c>
      <c r="N442" s="10">
        <v>4</v>
      </c>
      <c r="O442" s="5">
        <v>4</v>
      </c>
      <c r="P442" s="10">
        <v>5</v>
      </c>
      <c r="Q442" s="5">
        <v>5</v>
      </c>
      <c r="R442" s="10">
        <v>4</v>
      </c>
      <c r="S442" s="5">
        <v>4</v>
      </c>
      <c r="T442" s="10">
        <v>3</v>
      </c>
      <c r="U442" s="5">
        <v>3</v>
      </c>
      <c r="V442" s="10">
        <v>3</v>
      </c>
      <c r="W442" s="5">
        <v>3</v>
      </c>
      <c r="X442" s="10">
        <v>2</v>
      </c>
      <c r="Y442" s="5">
        <v>3</v>
      </c>
      <c r="Z442" s="10">
        <v>4</v>
      </c>
      <c r="AA442" s="5">
        <v>4</v>
      </c>
      <c r="AB442" s="10">
        <v>3</v>
      </c>
      <c r="AC442" s="5">
        <v>2</v>
      </c>
      <c r="AD442" s="10">
        <v>3</v>
      </c>
      <c r="AE442" s="5">
        <v>3</v>
      </c>
      <c r="AF442" s="10">
        <v>3</v>
      </c>
      <c r="AG442" s="5">
        <v>3</v>
      </c>
      <c r="AH442" s="10">
        <v>3</v>
      </c>
      <c r="AI442" s="5">
        <v>3</v>
      </c>
      <c r="AJ442" s="10">
        <v>4</v>
      </c>
      <c r="AK442" s="5">
        <v>4</v>
      </c>
      <c r="AL442" s="10">
        <v>4</v>
      </c>
      <c r="AM442" s="5">
        <v>4</v>
      </c>
      <c r="AN442" s="10">
        <v>5</v>
      </c>
      <c r="AO442" s="5">
        <v>5</v>
      </c>
      <c r="AP442" s="10">
        <v>5</v>
      </c>
      <c r="AQ442" s="5">
        <v>5</v>
      </c>
      <c r="AR442" s="10">
        <v>4</v>
      </c>
      <c r="AS442" s="5">
        <v>4</v>
      </c>
      <c r="AT442" s="21">
        <v>3.6875</v>
      </c>
      <c r="AU442" s="21">
        <v>3.6875</v>
      </c>
      <c r="AV442" s="21">
        <f t="shared" si="60"/>
        <v>0</v>
      </c>
      <c r="AW442" s="21" t="str">
        <f t="shared" si="61"/>
        <v>N</v>
      </c>
      <c r="AX442" s="10">
        <v>4</v>
      </c>
      <c r="AY442" s="5">
        <v>4</v>
      </c>
      <c r="AZ442" s="10">
        <v>3</v>
      </c>
      <c r="BA442" s="5">
        <v>3</v>
      </c>
      <c r="BB442" s="10">
        <v>3</v>
      </c>
      <c r="BC442" s="5">
        <v>3</v>
      </c>
      <c r="BD442" s="10">
        <v>3</v>
      </c>
      <c r="BE442" s="5">
        <v>2</v>
      </c>
      <c r="BF442" s="10">
        <v>3</v>
      </c>
      <c r="BG442" s="5">
        <v>4</v>
      </c>
      <c r="BH442" s="21">
        <v>3.2</v>
      </c>
      <c r="BI442" s="21">
        <v>3.2</v>
      </c>
      <c r="BJ442" s="21">
        <f t="shared" si="62"/>
        <v>0</v>
      </c>
      <c r="BK442" s="21" t="str">
        <f t="shared" si="63"/>
        <v>N</v>
      </c>
      <c r="BL442" s="10">
        <v>5</v>
      </c>
      <c r="BM442" s="5">
        <v>4</v>
      </c>
      <c r="BN442" s="10">
        <v>4</v>
      </c>
      <c r="BO442" s="5">
        <v>4</v>
      </c>
      <c r="BP442" s="10">
        <v>5</v>
      </c>
      <c r="BQ442" s="5">
        <v>4</v>
      </c>
      <c r="BR442" s="10">
        <v>4</v>
      </c>
      <c r="BS442" s="5">
        <v>4</v>
      </c>
      <c r="BT442" s="10">
        <v>4</v>
      </c>
      <c r="BU442" s="5">
        <v>4</v>
      </c>
      <c r="BV442" s="10">
        <v>4</v>
      </c>
      <c r="BW442" s="5">
        <v>5</v>
      </c>
      <c r="BX442" s="10">
        <v>5</v>
      </c>
      <c r="BY442" s="5">
        <v>5</v>
      </c>
      <c r="BZ442" s="10">
        <v>5</v>
      </c>
      <c r="CA442" s="5">
        <v>5</v>
      </c>
      <c r="CB442" s="10">
        <v>5</v>
      </c>
      <c r="CC442" s="5">
        <v>5</v>
      </c>
      <c r="CD442" s="10">
        <v>4</v>
      </c>
      <c r="CE442" s="5">
        <v>5</v>
      </c>
      <c r="CF442" s="21">
        <v>4.5</v>
      </c>
      <c r="CG442" s="21">
        <v>4.4000000000000004</v>
      </c>
      <c r="CH442" s="21">
        <f t="shared" si="64"/>
        <v>-9.9999999999999645E-2</v>
      </c>
      <c r="CI442" s="21" t="str">
        <f t="shared" si="65"/>
        <v>N</v>
      </c>
      <c r="CJ442" s="10">
        <v>4</v>
      </c>
      <c r="CK442" s="5">
        <v>5</v>
      </c>
      <c r="CL442" s="10">
        <v>5</v>
      </c>
      <c r="CM442" s="5">
        <v>4</v>
      </c>
      <c r="CN442" s="10">
        <v>4</v>
      </c>
      <c r="CO442" s="5">
        <v>5</v>
      </c>
      <c r="CP442" s="10">
        <v>5</v>
      </c>
      <c r="CQ442" s="5">
        <v>5</v>
      </c>
      <c r="CR442" s="21">
        <v>4.5</v>
      </c>
      <c r="CS442" s="21">
        <v>4.75</v>
      </c>
      <c r="CT442" s="21">
        <f t="shared" si="66"/>
        <v>0.25</v>
      </c>
      <c r="CU442" s="21" t="str">
        <f t="shared" si="67"/>
        <v>Y</v>
      </c>
      <c r="CV442" s="10">
        <v>3</v>
      </c>
      <c r="CW442" s="5">
        <v>4</v>
      </c>
      <c r="CX442" s="10">
        <v>3</v>
      </c>
      <c r="CY442" s="5">
        <v>4</v>
      </c>
      <c r="CZ442" s="10">
        <v>3</v>
      </c>
      <c r="DA442" s="5">
        <v>3</v>
      </c>
      <c r="DB442" s="10">
        <v>3</v>
      </c>
      <c r="DC442" s="5">
        <v>2</v>
      </c>
      <c r="DD442" s="21">
        <v>3</v>
      </c>
      <c r="DE442" s="21">
        <v>3.25</v>
      </c>
      <c r="DF442" s="21">
        <f t="shared" si="68"/>
        <v>0.25</v>
      </c>
      <c r="DG442" s="21" t="str">
        <f t="shared" si="69"/>
        <v>Y</v>
      </c>
      <c r="DH442">
        <v>871</v>
      </c>
      <c r="DI442" s="3">
        <v>44441.413888888892</v>
      </c>
    </row>
    <row r="443" spans="1:113" x14ac:dyDescent="0.35">
      <c r="A443" s="5" t="s">
        <v>1408</v>
      </c>
      <c r="B443" t="s">
        <v>76</v>
      </c>
      <c r="C443" t="s">
        <v>702</v>
      </c>
      <c r="D443" t="s">
        <v>63</v>
      </c>
      <c r="E443" s="6" t="s">
        <v>58</v>
      </c>
      <c r="F443" s="6" t="s">
        <v>73</v>
      </c>
      <c r="G443" s="6" t="s">
        <v>58</v>
      </c>
      <c r="H443" s="6" t="s">
        <v>116</v>
      </c>
      <c r="I443" s="6" t="s">
        <v>968</v>
      </c>
      <c r="J443" s="10">
        <v>5</v>
      </c>
      <c r="K443" s="5">
        <v>5</v>
      </c>
      <c r="L443" s="5">
        <v>5</v>
      </c>
      <c r="M443" s="5">
        <v>5</v>
      </c>
      <c r="N443" s="10">
        <v>4</v>
      </c>
      <c r="O443" s="5">
        <v>5</v>
      </c>
      <c r="P443" s="10">
        <v>4</v>
      </c>
      <c r="Q443" s="5">
        <v>5</v>
      </c>
      <c r="R443" s="10">
        <v>4</v>
      </c>
      <c r="S443" s="5">
        <v>5</v>
      </c>
      <c r="T443" s="10">
        <v>4</v>
      </c>
      <c r="U443" s="5">
        <v>4</v>
      </c>
      <c r="V443" s="10">
        <v>4</v>
      </c>
      <c r="W443" s="5">
        <v>3</v>
      </c>
      <c r="X443" s="10">
        <v>4</v>
      </c>
      <c r="Y443" s="5">
        <v>5</v>
      </c>
      <c r="Z443" s="10">
        <v>4</v>
      </c>
      <c r="AA443" s="5">
        <v>5</v>
      </c>
      <c r="AB443" s="10">
        <v>2</v>
      </c>
      <c r="AC443" s="5">
        <v>1</v>
      </c>
      <c r="AD443" s="10">
        <v>3</v>
      </c>
      <c r="AE443" s="5">
        <v>3</v>
      </c>
      <c r="AF443" s="10">
        <v>3</v>
      </c>
      <c r="AG443" s="5">
        <v>2</v>
      </c>
      <c r="AH443" s="10">
        <v>3</v>
      </c>
      <c r="AI443" s="5">
        <v>3</v>
      </c>
      <c r="AJ443" s="10">
        <v>5</v>
      </c>
      <c r="AK443" s="5">
        <v>4</v>
      </c>
      <c r="AL443" s="10">
        <v>5</v>
      </c>
      <c r="AM443" s="5">
        <v>4</v>
      </c>
      <c r="AN443" s="10">
        <v>5</v>
      </c>
      <c r="AO443" s="5">
        <v>5</v>
      </c>
      <c r="AP443" s="10">
        <v>5</v>
      </c>
      <c r="AQ443" s="5">
        <v>5</v>
      </c>
      <c r="AR443" s="10">
        <v>5</v>
      </c>
      <c r="AS443" s="5">
        <v>5</v>
      </c>
      <c r="AT443" s="21">
        <v>4</v>
      </c>
      <c r="AU443" s="21">
        <v>4</v>
      </c>
      <c r="AV443" s="21">
        <f t="shared" si="60"/>
        <v>0</v>
      </c>
      <c r="AW443" s="21" t="str">
        <f t="shared" si="61"/>
        <v>N</v>
      </c>
      <c r="AX443" s="10">
        <v>2</v>
      </c>
      <c r="AY443" s="5">
        <v>3</v>
      </c>
      <c r="AZ443" s="10">
        <v>3</v>
      </c>
      <c r="BA443" s="5">
        <v>3</v>
      </c>
      <c r="BB443" s="10">
        <v>3</v>
      </c>
      <c r="BC443" s="5">
        <v>2</v>
      </c>
      <c r="BD443" s="10">
        <v>3</v>
      </c>
      <c r="BE443" s="5">
        <v>2</v>
      </c>
      <c r="BF443" s="10">
        <v>3</v>
      </c>
      <c r="BG443" s="5">
        <v>3</v>
      </c>
      <c r="BH443" s="21">
        <v>2.8</v>
      </c>
      <c r="BI443" s="21">
        <v>2.6</v>
      </c>
      <c r="BJ443" s="21">
        <f t="shared" si="62"/>
        <v>-0.19999999999999973</v>
      </c>
      <c r="BK443" s="21" t="str">
        <f t="shared" si="63"/>
        <v>N</v>
      </c>
      <c r="BL443" s="10">
        <v>4</v>
      </c>
      <c r="BM443" s="5">
        <v>5</v>
      </c>
      <c r="BN443" s="10">
        <v>3</v>
      </c>
      <c r="BO443" s="5">
        <v>4</v>
      </c>
      <c r="BP443" s="10">
        <v>2</v>
      </c>
      <c r="BQ443" s="5">
        <v>2</v>
      </c>
      <c r="BR443" s="10">
        <v>3</v>
      </c>
      <c r="BS443" s="5">
        <v>3</v>
      </c>
      <c r="BT443" s="10">
        <v>4</v>
      </c>
      <c r="BU443" s="5">
        <v>5</v>
      </c>
      <c r="BV443" s="10">
        <v>5</v>
      </c>
      <c r="BW443" s="5">
        <v>5</v>
      </c>
      <c r="BX443" s="10">
        <v>5</v>
      </c>
      <c r="BY443" s="5">
        <v>5</v>
      </c>
      <c r="BZ443" s="10">
        <v>4</v>
      </c>
      <c r="CA443" s="5">
        <v>4</v>
      </c>
      <c r="CB443" s="10">
        <v>5</v>
      </c>
      <c r="CC443" s="5">
        <v>5</v>
      </c>
      <c r="CD443" s="10">
        <v>4</v>
      </c>
      <c r="CE443" s="5">
        <v>4</v>
      </c>
      <c r="CF443" s="21">
        <v>3.9</v>
      </c>
      <c r="CG443" s="21">
        <v>4.2</v>
      </c>
      <c r="CH443" s="21">
        <f t="shared" si="64"/>
        <v>0.30000000000000027</v>
      </c>
      <c r="CI443" s="21" t="str">
        <f t="shared" si="65"/>
        <v>Y</v>
      </c>
      <c r="CJ443" s="10">
        <v>4</v>
      </c>
      <c r="CK443" s="5">
        <v>5</v>
      </c>
      <c r="CL443" s="10">
        <v>4</v>
      </c>
      <c r="CM443" s="5">
        <v>3</v>
      </c>
      <c r="CN443" s="10">
        <v>4</v>
      </c>
      <c r="CO443" s="5">
        <v>4</v>
      </c>
      <c r="CP443" s="10">
        <v>4</v>
      </c>
      <c r="CQ443" s="5">
        <v>5</v>
      </c>
      <c r="CR443" s="21">
        <v>4</v>
      </c>
      <c r="CS443" s="21">
        <v>4.25</v>
      </c>
      <c r="CT443" s="21">
        <f t="shared" si="66"/>
        <v>0.25</v>
      </c>
      <c r="CU443" s="21" t="str">
        <f t="shared" si="67"/>
        <v>Y</v>
      </c>
      <c r="CV443" s="10">
        <v>4</v>
      </c>
      <c r="CW443" s="5">
        <v>4</v>
      </c>
      <c r="CX443" s="10">
        <v>3</v>
      </c>
      <c r="CY443" s="5">
        <v>4</v>
      </c>
      <c r="CZ443" s="10">
        <v>2</v>
      </c>
      <c r="DA443" s="5">
        <v>2</v>
      </c>
      <c r="DB443" s="10">
        <v>2</v>
      </c>
      <c r="DC443" s="5">
        <v>2</v>
      </c>
      <c r="DD443" s="21">
        <v>2.75</v>
      </c>
      <c r="DE443" s="21">
        <v>3</v>
      </c>
      <c r="DF443" s="21">
        <f t="shared" si="68"/>
        <v>0.25</v>
      </c>
      <c r="DG443" s="21" t="str">
        <f t="shared" si="69"/>
        <v>Y</v>
      </c>
      <c r="DH443">
        <v>824</v>
      </c>
      <c r="DI443" s="3">
        <v>44439.62777777778</v>
      </c>
    </row>
    <row r="444" spans="1:113" x14ac:dyDescent="0.35">
      <c r="A444" s="5" t="s">
        <v>1409</v>
      </c>
      <c r="B444" t="s">
        <v>76</v>
      </c>
      <c r="C444" t="s">
        <v>705</v>
      </c>
      <c r="D444" t="s">
        <v>56</v>
      </c>
      <c r="E444" s="6" t="s">
        <v>52</v>
      </c>
      <c r="F444" s="6" t="s">
        <v>90</v>
      </c>
      <c r="G444" s="6" t="s">
        <v>58</v>
      </c>
      <c r="H444" s="6" t="s">
        <v>74</v>
      </c>
      <c r="I444" s="6" t="s">
        <v>968</v>
      </c>
      <c r="J444" s="10">
        <v>3</v>
      </c>
      <c r="K444" s="5">
        <v>5</v>
      </c>
      <c r="L444" s="5">
        <v>5</v>
      </c>
      <c r="M444" s="5">
        <v>5</v>
      </c>
      <c r="N444" s="10">
        <v>4</v>
      </c>
      <c r="O444" s="5">
        <v>5</v>
      </c>
      <c r="P444" s="10">
        <v>5</v>
      </c>
      <c r="Q444" s="5">
        <v>5</v>
      </c>
      <c r="R444" s="10">
        <v>5</v>
      </c>
      <c r="S444" s="5">
        <v>5</v>
      </c>
      <c r="T444" s="10">
        <v>4</v>
      </c>
      <c r="U444" s="5">
        <v>4</v>
      </c>
      <c r="V444" s="10">
        <v>5</v>
      </c>
      <c r="W444" s="5">
        <v>5</v>
      </c>
      <c r="X444" s="10">
        <v>4</v>
      </c>
      <c r="Y444" s="5">
        <v>5</v>
      </c>
      <c r="Z444" s="10">
        <v>5</v>
      </c>
      <c r="AA444" s="5">
        <v>5</v>
      </c>
      <c r="AB444" s="10">
        <v>5</v>
      </c>
      <c r="AC444" s="5">
        <v>5</v>
      </c>
      <c r="AD444" s="10">
        <v>5</v>
      </c>
      <c r="AE444" s="5">
        <v>5</v>
      </c>
      <c r="AF444" s="10">
        <v>5</v>
      </c>
      <c r="AG444" s="5">
        <v>5</v>
      </c>
      <c r="AH444" s="10">
        <v>5</v>
      </c>
      <c r="AI444" s="5">
        <v>5</v>
      </c>
      <c r="AJ444" s="10">
        <v>5</v>
      </c>
      <c r="AK444" s="5">
        <v>5</v>
      </c>
      <c r="AL444" s="10">
        <v>5</v>
      </c>
      <c r="AM444" s="5">
        <v>5</v>
      </c>
      <c r="AN444" s="10">
        <v>5</v>
      </c>
      <c r="AO444" s="5">
        <v>5</v>
      </c>
      <c r="AP444" s="10">
        <v>5</v>
      </c>
      <c r="AQ444" s="5">
        <v>5</v>
      </c>
      <c r="AR444" s="10">
        <v>5</v>
      </c>
      <c r="AS444" s="5">
        <v>5</v>
      </c>
      <c r="AT444" s="21">
        <v>4.8125</v>
      </c>
      <c r="AU444" s="21">
        <v>4.9375</v>
      </c>
      <c r="AV444" s="21">
        <f t="shared" si="60"/>
        <v>0.125</v>
      </c>
      <c r="AW444" s="21" t="str">
        <f t="shared" si="61"/>
        <v>Y</v>
      </c>
      <c r="AX444" s="10">
        <v>4</v>
      </c>
      <c r="AY444" s="5">
        <v>3</v>
      </c>
      <c r="AZ444" s="10">
        <v>4</v>
      </c>
      <c r="BA444" s="5">
        <v>5</v>
      </c>
      <c r="BB444" s="10">
        <v>2</v>
      </c>
      <c r="BC444" s="5">
        <v>1</v>
      </c>
      <c r="BD444" s="10">
        <v>4</v>
      </c>
      <c r="BE444" s="5">
        <v>3</v>
      </c>
      <c r="BF444" s="10">
        <v>4</v>
      </c>
      <c r="BG444" s="5">
        <v>3</v>
      </c>
      <c r="BH444" s="21">
        <v>3.6</v>
      </c>
      <c r="BI444" s="21">
        <v>3</v>
      </c>
      <c r="BJ444" s="21">
        <f t="shared" si="62"/>
        <v>-0.60000000000000009</v>
      </c>
      <c r="BK444" s="21" t="str">
        <f t="shared" si="63"/>
        <v>N</v>
      </c>
      <c r="BL444" s="10">
        <v>4</v>
      </c>
      <c r="BM444" s="5">
        <v>4</v>
      </c>
      <c r="BN444" s="10">
        <v>5</v>
      </c>
      <c r="BO444" s="5">
        <v>5</v>
      </c>
      <c r="BP444" s="10">
        <v>3</v>
      </c>
      <c r="BQ444" s="5">
        <v>3</v>
      </c>
      <c r="BR444" s="10">
        <v>5</v>
      </c>
      <c r="BS444" s="5">
        <v>5</v>
      </c>
      <c r="BT444" s="10">
        <v>5</v>
      </c>
      <c r="BU444" s="5">
        <v>5</v>
      </c>
      <c r="BV444" s="10">
        <v>5</v>
      </c>
      <c r="BW444" s="5">
        <v>5</v>
      </c>
      <c r="BX444" s="10">
        <v>5</v>
      </c>
      <c r="BY444" s="5">
        <v>5</v>
      </c>
      <c r="BZ444" s="10">
        <v>5</v>
      </c>
      <c r="CA444" s="5">
        <v>5</v>
      </c>
      <c r="CB444" s="10">
        <v>5</v>
      </c>
      <c r="CC444" s="5">
        <v>5</v>
      </c>
      <c r="CD444" s="10">
        <v>5</v>
      </c>
      <c r="CE444" s="5">
        <v>5</v>
      </c>
      <c r="CF444" s="21">
        <v>4.7</v>
      </c>
      <c r="CG444" s="21">
        <v>4.7</v>
      </c>
      <c r="CH444" s="21">
        <f t="shared" si="64"/>
        <v>0</v>
      </c>
      <c r="CI444" s="21" t="str">
        <f t="shared" si="65"/>
        <v>N</v>
      </c>
      <c r="CJ444" s="10">
        <v>4</v>
      </c>
      <c r="CK444" s="5">
        <v>4</v>
      </c>
      <c r="CL444" s="10">
        <v>3</v>
      </c>
      <c r="CM444" s="5">
        <v>3</v>
      </c>
      <c r="CN444" s="10">
        <v>5</v>
      </c>
      <c r="CO444" s="5">
        <v>5</v>
      </c>
      <c r="CP444" s="10">
        <v>5</v>
      </c>
      <c r="CQ444" s="5">
        <v>5</v>
      </c>
      <c r="CR444" s="21">
        <v>4.25</v>
      </c>
      <c r="CS444" s="21">
        <v>4.25</v>
      </c>
      <c r="CT444" s="21">
        <f t="shared" si="66"/>
        <v>0</v>
      </c>
      <c r="CU444" s="21" t="str">
        <f t="shared" si="67"/>
        <v>N</v>
      </c>
      <c r="CV444" s="10">
        <v>5</v>
      </c>
      <c r="CW444" s="5">
        <v>5</v>
      </c>
      <c r="CX444" s="10">
        <v>5</v>
      </c>
      <c r="CY444" s="5">
        <v>5</v>
      </c>
      <c r="CZ444" s="10">
        <v>3</v>
      </c>
      <c r="DA444" s="5">
        <v>5</v>
      </c>
      <c r="DB444" s="10">
        <v>1</v>
      </c>
      <c r="DC444" s="5">
        <v>2</v>
      </c>
      <c r="DD444" s="21">
        <v>3.5</v>
      </c>
      <c r="DE444" s="21">
        <v>4.5</v>
      </c>
      <c r="DF444" s="21">
        <f t="shared" si="68"/>
        <v>1</v>
      </c>
      <c r="DG444" s="21" t="str">
        <f t="shared" si="69"/>
        <v>Y</v>
      </c>
      <c r="DH444">
        <v>810</v>
      </c>
      <c r="DI444" s="3">
        <v>44439.580555555556</v>
      </c>
    </row>
    <row r="445" spans="1:113" x14ac:dyDescent="0.35">
      <c r="A445" s="5" t="s">
        <v>1410</v>
      </c>
      <c r="B445" t="s">
        <v>76</v>
      </c>
      <c r="C445" t="s">
        <v>705</v>
      </c>
      <c r="D445" t="s">
        <v>63</v>
      </c>
      <c r="E445" s="6" t="s">
        <v>52</v>
      </c>
      <c r="F445" s="6" t="s">
        <v>77</v>
      </c>
      <c r="G445" s="6" t="s">
        <v>58</v>
      </c>
      <c r="H445" s="6" t="s">
        <v>113</v>
      </c>
      <c r="I445" s="6" t="s">
        <v>968</v>
      </c>
      <c r="J445" s="10">
        <v>7</v>
      </c>
      <c r="K445" s="5">
        <v>5</v>
      </c>
      <c r="L445" s="5">
        <v>5</v>
      </c>
      <c r="M445" s="5">
        <v>5</v>
      </c>
      <c r="N445" s="10">
        <v>5</v>
      </c>
      <c r="O445" s="5">
        <v>5</v>
      </c>
      <c r="P445" s="10">
        <v>5</v>
      </c>
      <c r="Q445" s="5">
        <v>5</v>
      </c>
      <c r="R445" s="10">
        <v>5</v>
      </c>
      <c r="S445" s="5">
        <v>5</v>
      </c>
      <c r="T445" s="10">
        <v>4</v>
      </c>
      <c r="U445" s="5">
        <v>5</v>
      </c>
      <c r="V445" s="10">
        <v>2</v>
      </c>
      <c r="W445" s="5">
        <v>3</v>
      </c>
      <c r="X445" s="10">
        <v>4</v>
      </c>
      <c r="Y445" s="5">
        <v>4</v>
      </c>
      <c r="Z445" s="10">
        <v>4</v>
      </c>
      <c r="AA445" s="5">
        <v>5</v>
      </c>
      <c r="AB445" s="10">
        <v>4</v>
      </c>
      <c r="AC445" s="5">
        <v>3</v>
      </c>
      <c r="AD445" s="10">
        <v>3</v>
      </c>
      <c r="AE445" s="5">
        <v>5</v>
      </c>
      <c r="AF445" s="10">
        <v>2</v>
      </c>
      <c r="AG445" s="5">
        <v>4</v>
      </c>
      <c r="AH445" s="10">
        <v>2</v>
      </c>
      <c r="AI445" s="5">
        <v>4</v>
      </c>
      <c r="AJ445" s="10">
        <v>2</v>
      </c>
      <c r="AK445" s="5">
        <v>5</v>
      </c>
      <c r="AL445" s="10">
        <v>4</v>
      </c>
      <c r="AM445" s="5">
        <v>5</v>
      </c>
      <c r="AN445" s="10">
        <v>4</v>
      </c>
      <c r="AO445" s="5">
        <v>4</v>
      </c>
      <c r="AP445" s="10">
        <v>4</v>
      </c>
      <c r="AQ445" s="5">
        <v>5</v>
      </c>
      <c r="AR445" s="10">
        <v>4</v>
      </c>
      <c r="AS445" s="5">
        <v>4</v>
      </c>
      <c r="AT445" s="21">
        <v>3.625</v>
      </c>
      <c r="AU445" s="21">
        <v>4.4375</v>
      </c>
      <c r="AV445" s="21">
        <f t="shared" si="60"/>
        <v>0.8125</v>
      </c>
      <c r="AW445" s="21" t="str">
        <f t="shared" si="61"/>
        <v>Y</v>
      </c>
      <c r="AX445" s="10">
        <v>4</v>
      </c>
      <c r="AY445" s="5">
        <v>3</v>
      </c>
      <c r="AZ445" s="10">
        <v>2</v>
      </c>
      <c r="BA445" s="5">
        <v>3</v>
      </c>
      <c r="BB445" s="10">
        <v>4</v>
      </c>
      <c r="BC445" s="5">
        <v>3</v>
      </c>
      <c r="BD445" s="10">
        <v>2</v>
      </c>
      <c r="BE445" s="5">
        <v>2</v>
      </c>
      <c r="BF445" s="10">
        <v>5</v>
      </c>
      <c r="BG445" s="5">
        <v>2</v>
      </c>
      <c r="BH445" s="21">
        <v>3.4</v>
      </c>
      <c r="BI445" s="21">
        <v>2.6</v>
      </c>
      <c r="BJ445" s="21">
        <f t="shared" si="62"/>
        <v>-0.79999999999999982</v>
      </c>
      <c r="BK445" s="21" t="str">
        <f t="shared" si="63"/>
        <v>N</v>
      </c>
      <c r="BL445" s="10">
        <v>5</v>
      </c>
      <c r="BM445" s="5">
        <v>4</v>
      </c>
      <c r="BN445" s="10">
        <v>4</v>
      </c>
      <c r="BO445" s="5">
        <v>4</v>
      </c>
      <c r="BP445" s="10">
        <v>4</v>
      </c>
      <c r="BQ445" s="5">
        <v>4</v>
      </c>
      <c r="BR445" s="10">
        <v>2</v>
      </c>
      <c r="BS445" s="5">
        <v>3</v>
      </c>
      <c r="BT445" s="10">
        <v>4</v>
      </c>
      <c r="BU445" s="5">
        <v>4</v>
      </c>
      <c r="BV445" s="10">
        <v>4</v>
      </c>
      <c r="BW445" s="5">
        <v>5</v>
      </c>
      <c r="BX445" s="10">
        <v>4</v>
      </c>
      <c r="BY445" s="5">
        <v>4</v>
      </c>
      <c r="BZ445" s="10">
        <v>3</v>
      </c>
      <c r="CA445" s="5">
        <v>5</v>
      </c>
      <c r="CB445" s="10">
        <v>4</v>
      </c>
      <c r="CC445" s="5">
        <v>5</v>
      </c>
      <c r="CD445" s="10">
        <v>4</v>
      </c>
      <c r="CE445" s="5">
        <v>5</v>
      </c>
      <c r="CF445" s="21">
        <v>3.8</v>
      </c>
      <c r="CG445" s="21">
        <v>4.2</v>
      </c>
      <c r="CH445" s="21">
        <f t="shared" si="64"/>
        <v>0.40000000000000036</v>
      </c>
      <c r="CI445" s="21" t="str">
        <f t="shared" si="65"/>
        <v>Y</v>
      </c>
      <c r="CJ445" s="10">
        <v>4</v>
      </c>
      <c r="CK445" s="5">
        <v>4</v>
      </c>
      <c r="CL445" s="10">
        <v>5</v>
      </c>
      <c r="CM445" s="5">
        <v>5</v>
      </c>
      <c r="CN445" s="10">
        <v>4</v>
      </c>
      <c r="CO445" s="5">
        <v>5</v>
      </c>
      <c r="CP445" s="10">
        <v>4</v>
      </c>
      <c r="CQ445" s="5">
        <v>5</v>
      </c>
      <c r="CR445" s="21">
        <v>4.25</v>
      </c>
      <c r="CS445" s="21">
        <v>4.75</v>
      </c>
      <c r="CT445" s="21">
        <f t="shared" si="66"/>
        <v>0.5</v>
      </c>
      <c r="CU445" s="21" t="str">
        <f t="shared" si="67"/>
        <v>Y</v>
      </c>
      <c r="CV445" s="10">
        <v>4</v>
      </c>
      <c r="CW445" s="5">
        <v>5</v>
      </c>
      <c r="CX445" s="10">
        <v>4</v>
      </c>
      <c r="CY445" s="5">
        <v>5</v>
      </c>
      <c r="CZ445" s="10">
        <v>2</v>
      </c>
      <c r="DA445" s="5">
        <v>3</v>
      </c>
      <c r="DB445" s="10">
        <v>2</v>
      </c>
      <c r="DC445" s="5">
        <v>3</v>
      </c>
      <c r="DD445" s="21">
        <v>3</v>
      </c>
      <c r="DE445" s="21">
        <v>4</v>
      </c>
      <c r="DF445" s="21">
        <f t="shared" si="68"/>
        <v>1</v>
      </c>
      <c r="DG445" s="21" t="str">
        <f t="shared" si="69"/>
        <v>Y</v>
      </c>
      <c r="DH445">
        <v>456</v>
      </c>
      <c r="DI445" s="3">
        <v>44437.116666666669</v>
      </c>
    </row>
    <row r="446" spans="1:113" x14ac:dyDescent="0.35">
      <c r="A446" s="5" t="s">
        <v>1411</v>
      </c>
      <c r="B446" t="s">
        <v>76</v>
      </c>
      <c r="C446" t="s">
        <v>715</v>
      </c>
      <c r="D446" t="s">
        <v>63</v>
      </c>
      <c r="E446" s="6" t="s">
        <v>58</v>
      </c>
      <c r="F446" s="6" t="s">
        <v>73</v>
      </c>
      <c r="G446" s="6" t="s">
        <v>58</v>
      </c>
      <c r="H446" s="6" t="s">
        <v>59</v>
      </c>
      <c r="I446" s="6" t="s">
        <v>968</v>
      </c>
      <c r="J446" s="10">
        <v>6</v>
      </c>
      <c r="K446" s="5">
        <v>5</v>
      </c>
      <c r="L446" s="5">
        <v>5</v>
      </c>
      <c r="M446" s="5">
        <v>5</v>
      </c>
      <c r="N446" s="10">
        <v>3</v>
      </c>
      <c r="O446" s="5">
        <v>3</v>
      </c>
      <c r="P446" s="10">
        <v>2</v>
      </c>
      <c r="Q446" s="5">
        <v>2</v>
      </c>
      <c r="R446" s="10">
        <v>3</v>
      </c>
      <c r="S446" s="5">
        <v>4</v>
      </c>
      <c r="T446" s="10">
        <v>3</v>
      </c>
      <c r="U446" s="5">
        <v>2</v>
      </c>
      <c r="V446" s="10">
        <v>3</v>
      </c>
      <c r="W446" s="5">
        <v>3</v>
      </c>
      <c r="X446" s="10">
        <v>3</v>
      </c>
      <c r="Y446" s="5">
        <v>3</v>
      </c>
      <c r="Z446" s="10">
        <v>5</v>
      </c>
      <c r="AA446" s="5">
        <v>5</v>
      </c>
      <c r="AB446" s="10">
        <v>2</v>
      </c>
      <c r="AC446" s="5">
        <v>2</v>
      </c>
      <c r="AD446" s="10">
        <v>3</v>
      </c>
      <c r="AE446" s="5">
        <v>3</v>
      </c>
      <c r="AF446" s="10">
        <v>3</v>
      </c>
      <c r="AG446" s="5">
        <v>3</v>
      </c>
      <c r="AH446" s="10">
        <v>3</v>
      </c>
      <c r="AI446" s="5">
        <v>2</v>
      </c>
      <c r="AJ446" s="10">
        <v>5</v>
      </c>
      <c r="AK446" s="5">
        <v>5</v>
      </c>
      <c r="AL446" s="10">
        <v>4</v>
      </c>
      <c r="AM446" s="5">
        <v>4</v>
      </c>
      <c r="AN446" s="10">
        <v>4</v>
      </c>
      <c r="AO446" s="5">
        <v>4</v>
      </c>
      <c r="AP446" s="10">
        <v>4</v>
      </c>
      <c r="AQ446" s="5">
        <v>4</v>
      </c>
      <c r="AR446" s="10">
        <v>4</v>
      </c>
      <c r="AS446" s="5">
        <v>4</v>
      </c>
      <c r="AT446" s="21">
        <v>3.375</v>
      </c>
      <c r="AU446" s="21">
        <v>3.3125</v>
      </c>
      <c r="AV446" s="21">
        <f t="shared" si="60"/>
        <v>-6.25E-2</v>
      </c>
      <c r="AW446" s="21" t="str">
        <f t="shared" si="61"/>
        <v>N</v>
      </c>
      <c r="AX446" s="10">
        <v>1</v>
      </c>
      <c r="AY446" s="5">
        <v>2</v>
      </c>
      <c r="AZ446" s="10">
        <v>3</v>
      </c>
      <c r="BA446" s="5">
        <v>1</v>
      </c>
      <c r="BB446" s="10">
        <v>3</v>
      </c>
      <c r="BC446" s="5">
        <v>4</v>
      </c>
      <c r="BD446" s="10">
        <v>1</v>
      </c>
      <c r="BE446" s="5">
        <v>2</v>
      </c>
      <c r="BF446" s="10">
        <v>4</v>
      </c>
      <c r="BG446" s="5">
        <v>4</v>
      </c>
      <c r="BH446" s="21">
        <v>2.4</v>
      </c>
      <c r="BI446" s="21">
        <v>2.6</v>
      </c>
      <c r="BJ446" s="21">
        <f t="shared" si="62"/>
        <v>0.20000000000000018</v>
      </c>
      <c r="BK446" s="21" t="str">
        <f t="shared" si="63"/>
        <v>Y</v>
      </c>
      <c r="BL446" s="10">
        <v>5</v>
      </c>
      <c r="BM446" s="5">
        <v>5</v>
      </c>
      <c r="BN446" s="10">
        <v>4</v>
      </c>
      <c r="BO446" s="5">
        <v>5</v>
      </c>
      <c r="BP446" s="10">
        <v>5</v>
      </c>
      <c r="BQ446" s="5">
        <v>4</v>
      </c>
      <c r="BR446" s="10">
        <v>3</v>
      </c>
      <c r="BS446" s="5">
        <v>4</v>
      </c>
      <c r="BT446" s="10">
        <v>4</v>
      </c>
      <c r="BU446" s="5">
        <v>4</v>
      </c>
      <c r="BV446" s="10">
        <v>5</v>
      </c>
      <c r="BW446" s="5">
        <v>5</v>
      </c>
      <c r="BX446" s="10">
        <v>5</v>
      </c>
      <c r="BY446" s="5">
        <v>5</v>
      </c>
      <c r="BZ446" s="10">
        <v>5</v>
      </c>
      <c r="CA446" s="5">
        <v>5</v>
      </c>
      <c r="CB446" s="10">
        <v>4</v>
      </c>
      <c r="CC446" s="5">
        <v>4</v>
      </c>
      <c r="CD446" s="10">
        <v>3</v>
      </c>
      <c r="CE446" s="5">
        <v>3</v>
      </c>
      <c r="CF446" s="21">
        <v>4.3</v>
      </c>
      <c r="CG446" s="21">
        <v>4.4000000000000004</v>
      </c>
      <c r="CH446" s="21">
        <f t="shared" si="64"/>
        <v>0.10000000000000053</v>
      </c>
      <c r="CI446" s="21" t="str">
        <f t="shared" si="65"/>
        <v>Y</v>
      </c>
      <c r="CJ446" s="10">
        <v>5</v>
      </c>
      <c r="CK446" s="5">
        <v>4</v>
      </c>
      <c r="CL446" s="10">
        <v>3</v>
      </c>
      <c r="CM446" s="5">
        <v>3</v>
      </c>
      <c r="CN446" s="10">
        <v>3</v>
      </c>
      <c r="CO446" s="5">
        <v>4</v>
      </c>
      <c r="CP446" s="10">
        <v>5</v>
      </c>
      <c r="CQ446" s="5">
        <v>4</v>
      </c>
      <c r="CR446" s="21">
        <v>4</v>
      </c>
      <c r="CS446" s="21">
        <v>3.75</v>
      </c>
      <c r="CT446" s="21">
        <f t="shared" si="66"/>
        <v>-0.25</v>
      </c>
      <c r="CU446" s="21" t="str">
        <f t="shared" si="67"/>
        <v>N</v>
      </c>
      <c r="CV446" s="10">
        <v>3</v>
      </c>
      <c r="CW446" s="5">
        <v>3</v>
      </c>
      <c r="CX446" s="10">
        <v>4</v>
      </c>
      <c r="CY446" s="5">
        <v>3</v>
      </c>
      <c r="CZ446" s="10">
        <v>3</v>
      </c>
      <c r="DA446" s="5">
        <v>3</v>
      </c>
      <c r="DB446" s="10">
        <v>3</v>
      </c>
      <c r="DC446" s="5">
        <v>3</v>
      </c>
      <c r="DD446" s="21">
        <v>3.25</v>
      </c>
      <c r="DE446" s="21">
        <v>3.5</v>
      </c>
      <c r="DF446" s="21">
        <f t="shared" si="68"/>
        <v>0.25</v>
      </c>
      <c r="DG446" s="21" t="str">
        <f t="shared" si="69"/>
        <v>Y</v>
      </c>
      <c r="DH446">
        <v>956</v>
      </c>
      <c r="DI446" s="3">
        <v>44442.256249999999</v>
      </c>
    </row>
    <row r="447" spans="1:113" x14ac:dyDescent="0.35">
      <c r="A447" s="5" t="s">
        <v>1412</v>
      </c>
      <c r="B447" t="s">
        <v>76</v>
      </c>
      <c r="C447" t="s">
        <v>702</v>
      </c>
      <c r="D447" t="s">
        <v>63</v>
      </c>
      <c r="E447" s="6" t="s">
        <v>52</v>
      </c>
      <c r="F447" s="6" t="s">
        <v>77</v>
      </c>
      <c r="G447" s="6" t="s">
        <v>58</v>
      </c>
      <c r="H447" s="6" t="s">
        <v>74</v>
      </c>
      <c r="I447" s="6" t="s">
        <v>968</v>
      </c>
      <c r="J447" s="10">
        <v>6</v>
      </c>
      <c r="K447" s="5">
        <v>5</v>
      </c>
      <c r="L447" s="5">
        <v>5</v>
      </c>
      <c r="M447" s="5">
        <v>5</v>
      </c>
      <c r="N447" s="10">
        <v>5</v>
      </c>
      <c r="O447" s="5">
        <v>5</v>
      </c>
      <c r="P447" s="10">
        <v>5</v>
      </c>
      <c r="Q447" s="5">
        <v>5</v>
      </c>
      <c r="R447" s="10">
        <v>5</v>
      </c>
      <c r="S447" s="5">
        <v>5</v>
      </c>
      <c r="T447" s="10">
        <v>4</v>
      </c>
      <c r="U447" s="5">
        <v>4</v>
      </c>
      <c r="V447" s="10">
        <v>5</v>
      </c>
      <c r="W447" s="5">
        <v>5</v>
      </c>
      <c r="X447" s="10">
        <v>5</v>
      </c>
      <c r="Y447" s="5">
        <v>5</v>
      </c>
      <c r="Z447" s="10">
        <v>5</v>
      </c>
      <c r="AA447" s="5">
        <v>5</v>
      </c>
      <c r="AB447" s="10">
        <v>2</v>
      </c>
      <c r="AC447" s="5">
        <v>3</v>
      </c>
      <c r="AD447" s="10">
        <v>5</v>
      </c>
      <c r="AE447" s="5">
        <v>5</v>
      </c>
      <c r="AF447" s="10">
        <v>2</v>
      </c>
      <c r="AG447" s="5">
        <v>5</v>
      </c>
      <c r="AH447" s="10">
        <v>5</v>
      </c>
      <c r="AI447" s="5">
        <v>5</v>
      </c>
      <c r="AJ447" s="10">
        <v>5</v>
      </c>
      <c r="AK447" s="5">
        <v>5</v>
      </c>
      <c r="AL447" s="10">
        <v>5</v>
      </c>
      <c r="AM447" s="5">
        <v>5</v>
      </c>
      <c r="AN447" s="10">
        <v>5</v>
      </c>
      <c r="AO447" s="5">
        <v>5</v>
      </c>
      <c r="AP447" s="10">
        <v>5</v>
      </c>
      <c r="AQ447" s="5">
        <v>5</v>
      </c>
      <c r="AR447" s="10">
        <v>5</v>
      </c>
      <c r="AS447" s="5">
        <v>5</v>
      </c>
      <c r="AT447" s="21">
        <v>4.5625</v>
      </c>
      <c r="AU447" s="21">
        <v>4.8125</v>
      </c>
      <c r="AV447" s="21">
        <f t="shared" si="60"/>
        <v>0.25</v>
      </c>
      <c r="AW447" s="21" t="str">
        <f t="shared" si="61"/>
        <v>Y</v>
      </c>
      <c r="AX447" s="10">
        <v>5</v>
      </c>
      <c r="AY447" s="5">
        <v>5</v>
      </c>
      <c r="AZ447" s="10">
        <v>5</v>
      </c>
      <c r="BA447" s="5">
        <v>5</v>
      </c>
      <c r="BB447" s="10">
        <v>4</v>
      </c>
      <c r="BC447" s="5">
        <v>2</v>
      </c>
      <c r="BD447" s="10">
        <v>4</v>
      </c>
      <c r="BE447" s="5">
        <v>1</v>
      </c>
      <c r="BF447" s="10">
        <v>5</v>
      </c>
      <c r="BG447" s="5">
        <v>5</v>
      </c>
      <c r="BH447" s="21">
        <v>4.5999999999999996</v>
      </c>
      <c r="BI447" s="21">
        <v>3.6</v>
      </c>
      <c r="BJ447" s="21">
        <f t="shared" si="62"/>
        <v>-0.99999999999999956</v>
      </c>
      <c r="BK447" s="21" t="str">
        <f t="shared" si="63"/>
        <v>N</v>
      </c>
      <c r="BL447" s="10">
        <v>5</v>
      </c>
      <c r="BM447" s="5">
        <v>2</v>
      </c>
      <c r="BN447" s="10">
        <v>5</v>
      </c>
      <c r="BO447" s="5">
        <v>5</v>
      </c>
      <c r="BP447" s="10">
        <v>5</v>
      </c>
      <c r="BQ447" s="5">
        <v>5</v>
      </c>
      <c r="BR447" s="10">
        <v>5</v>
      </c>
      <c r="BS447" s="5">
        <v>5</v>
      </c>
      <c r="BT447" s="10">
        <v>4</v>
      </c>
      <c r="BU447" s="5">
        <v>5</v>
      </c>
      <c r="BV447" s="10">
        <v>5</v>
      </c>
      <c r="BW447" s="5">
        <v>5</v>
      </c>
      <c r="BX447" s="10">
        <v>5</v>
      </c>
      <c r="BY447" s="5">
        <v>5</v>
      </c>
      <c r="BZ447" s="10">
        <v>5</v>
      </c>
      <c r="CA447" s="5">
        <v>5</v>
      </c>
      <c r="CB447" s="10">
        <v>5</v>
      </c>
      <c r="CC447" s="5">
        <v>5</v>
      </c>
      <c r="CD447" s="10">
        <v>5</v>
      </c>
      <c r="CE447" s="5">
        <v>5</v>
      </c>
      <c r="CF447" s="21">
        <v>4.9000000000000004</v>
      </c>
      <c r="CG447" s="21">
        <v>4.7</v>
      </c>
      <c r="CH447" s="21">
        <f t="shared" si="64"/>
        <v>-0.20000000000000018</v>
      </c>
      <c r="CI447" s="21" t="str">
        <f t="shared" si="65"/>
        <v>N</v>
      </c>
      <c r="CJ447" s="10">
        <v>5</v>
      </c>
      <c r="CK447" s="5">
        <v>5</v>
      </c>
      <c r="CL447" s="10">
        <v>4</v>
      </c>
      <c r="CM447" s="5">
        <v>5</v>
      </c>
      <c r="CN447" s="10">
        <v>5</v>
      </c>
      <c r="CO447" s="5">
        <v>5</v>
      </c>
      <c r="CP447" s="10">
        <v>5</v>
      </c>
      <c r="CQ447" s="5">
        <v>5</v>
      </c>
      <c r="CR447" s="21">
        <v>4.75</v>
      </c>
      <c r="CS447" s="21">
        <v>5</v>
      </c>
      <c r="CT447" s="21">
        <f t="shared" si="66"/>
        <v>0.25</v>
      </c>
      <c r="CU447" s="21" t="str">
        <f t="shared" si="67"/>
        <v>Y</v>
      </c>
      <c r="CV447" s="10">
        <v>5</v>
      </c>
      <c r="CW447" s="5">
        <v>5</v>
      </c>
      <c r="CX447" s="10">
        <v>5</v>
      </c>
      <c r="CY447" s="5">
        <v>5</v>
      </c>
      <c r="CZ447" s="10">
        <v>5</v>
      </c>
      <c r="DA447" s="5">
        <v>5</v>
      </c>
      <c r="DB447" s="10">
        <v>5</v>
      </c>
      <c r="DC447" s="5">
        <v>5</v>
      </c>
      <c r="DD447" s="21">
        <v>5</v>
      </c>
      <c r="DE447" s="21">
        <v>4.75</v>
      </c>
      <c r="DF447" s="21">
        <f t="shared" si="68"/>
        <v>-0.25</v>
      </c>
      <c r="DG447" s="21" t="str">
        <f t="shared" si="69"/>
        <v>N</v>
      </c>
      <c r="DH447">
        <v>954</v>
      </c>
      <c r="DI447" s="3">
        <v>44442.251388888886</v>
      </c>
    </row>
    <row r="448" spans="1:113" x14ac:dyDescent="0.35">
      <c r="A448" s="5" t="s">
        <v>1413</v>
      </c>
      <c r="B448" t="s">
        <v>76</v>
      </c>
      <c r="C448" t="s">
        <v>705</v>
      </c>
      <c r="D448" t="s">
        <v>63</v>
      </c>
      <c r="E448" s="6" t="s">
        <v>58</v>
      </c>
      <c r="F448" s="6" t="s">
        <v>73</v>
      </c>
      <c r="G448" s="6" t="s">
        <v>58</v>
      </c>
      <c r="H448" s="6" t="s">
        <v>85</v>
      </c>
      <c r="I448" s="6" t="s">
        <v>968</v>
      </c>
      <c r="J448" s="10">
        <v>8</v>
      </c>
      <c r="K448" s="5">
        <v>5</v>
      </c>
      <c r="L448" s="5">
        <v>5</v>
      </c>
      <c r="M448" s="5">
        <v>5</v>
      </c>
      <c r="N448" s="10">
        <v>4</v>
      </c>
      <c r="O448" s="5">
        <v>4</v>
      </c>
      <c r="P448" s="10">
        <v>3</v>
      </c>
      <c r="Q448" s="5">
        <v>3</v>
      </c>
      <c r="R448" s="10">
        <v>5</v>
      </c>
      <c r="S448" s="5">
        <v>4</v>
      </c>
      <c r="T448" s="10">
        <v>3</v>
      </c>
      <c r="U448" s="5">
        <v>3</v>
      </c>
      <c r="V448" s="10">
        <v>4</v>
      </c>
      <c r="W448" s="5">
        <v>4</v>
      </c>
      <c r="X448" s="10">
        <v>4</v>
      </c>
      <c r="Y448" s="5">
        <v>3</v>
      </c>
      <c r="Z448" s="10">
        <v>5</v>
      </c>
      <c r="AA448" s="5">
        <v>5</v>
      </c>
      <c r="AB448" s="10">
        <v>4</v>
      </c>
      <c r="AC448" s="5">
        <v>4</v>
      </c>
      <c r="AD448" s="10">
        <v>3</v>
      </c>
      <c r="AE448" s="5">
        <v>3</v>
      </c>
      <c r="AF448" s="10">
        <v>3</v>
      </c>
      <c r="AG448" s="5">
        <v>3</v>
      </c>
      <c r="AH448" s="10">
        <v>3</v>
      </c>
      <c r="AI448" s="5">
        <v>3</v>
      </c>
      <c r="AJ448" s="10">
        <v>5</v>
      </c>
      <c r="AK448" s="5">
        <v>3</v>
      </c>
      <c r="AL448" s="10">
        <v>4</v>
      </c>
      <c r="AM448" s="5">
        <v>4</v>
      </c>
      <c r="AN448" s="10">
        <v>3</v>
      </c>
      <c r="AO448" s="5">
        <v>3</v>
      </c>
      <c r="AP448" s="10">
        <v>4</v>
      </c>
      <c r="AQ448" s="5">
        <v>3</v>
      </c>
      <c r="AR448" s="10">
        <v>4</v>
      </c>
      <c r="AS448" s="5">
        <v>3</v>
      </c>
      <c r="AT448" s="21">
        <v>3.8125</v>
      </c>
      <c r="AU448" s="21">
        <v>3.4375</v>
      </c>
      <c r="AV448" s="21">
        <f t="shared" si="60"/>
        <v>-0.375</v>
      </c>
      <c r="AW448" s="21" t="str">
        <f t="shared" si="61"/>
        <v>N</v>
      </c>
      <c r="AX448" s="10">
        <v>2</v>
      </c>
      <c r="AY448" s="5">
        <v>3</v>
      </c>
      <c r="AZ448" s="10">
        <v>2</v>
      </c>
      <c r="BA448" s="5">
        <v>1</v>
      </c>
      <c r="BB448" s="10">
        <v>3</v>
      </c>
      <c r="BC448" s="5">
        <v>3</v>
      </c>
      <c r="BD448" s="10">
        <v>1</v>
      </c>
      <c r="BE448" s="5">
        <v>1</v>
      </c>
      <c r="BF448" s="10">
        <v>3</v>
      </c>
      <c r="BG448" s="5">
        <v>4</v>
      </c>
      <c r="BH448" s="21">
        <v>2.2000000000000002</v>
      </c>
      <c r="BI448" s="21">
        <v>2.4</v>
      </c>
      <c r="BJ448" s="21">
        <f t="shared" si="62"/>
        <v>0.19999999999999973</v>
      </c>
      <c r="BK448" s="21" t="str">
        <f t="shared" si="63"/>
        <v>Y</v>
      </c>
      <c r="BL448" s="10">
        <v>5</v>
      </c>
      <c r="BM448" s="5">
        <v>5</v>
      </c>
      <c r="BN448" s="10">
        <v>3</v>
      </c>
      <c r="BO448" s="5">
        <v>4</v>
      </c>
      <c r="BP448" s="10">
        <v>5</v>
      </c>
      <c r="BQ448" s="5">
        <v>5</v>
      </c>
      <c r="BR448" s="10">
        <v>4</v>
      </c>
      <c r="BS448" s="5">
        <v>4</v>
      </c>
      <c r="BT448" s="10">
        <v>4</v>
      </c>
      <c r="BU448" s="5">
        <v>3</v>
      </c>
      <c r="BV448" s="10">
        <v>5</v>
      </c>
      <c r="BW448" s="5">
        <v>5</v>
      </c>
      <c r="BX448" s="10">
        <v>5</v>
      </c>
      <c r="BY448" s="5">
        <v>5</v>
      </c>
      <c r="BZ448" s="10">
        <v>4</v>
      </c>
      <c r="CA448" s="5">
        <v>3</v>
      </c>
      <c r="CB448" s="10">
        <v>4</v>
      </c>
      <c r="CC448" s="5">
        <v>5</v>
      </c>
      <c r="CD448" s="10">
        <v>4</v>
      </c>
      <c r="CE448" s="5">
        <v>3</v>
      </c>
      <c r="CF448" s="21">
        <v>4.3</v>
      </c>
      <c r="CG448" s="21">
        <v>4.3</v>
      </c>
      <c r="CH448" s="21">
        <f t="shared" si="64"/>
        <v>0</v>
      </c>
      <c r="CI448" s="21" t="str">
        <f t="shared" si="65"/>
        <v>N</v>
      </c>
      <c r="CJ448" s="10">
        <v>5</v>
      </c>
      <c r="CK448" s="5">
        <v>5</v>
      </c>
      <c r="CL448" s="10">
        <v>2</v>
      </c>
      <c r="CM448" s="5">
        <v>3</v>
      </c>
      <c r="CN448" s="10">
        <v>5</v>
      </c>
      <c r="CO448" s="5">
        <v>4</v>
      </c>
      <c r="CP448" s="10">
        <v>5</v>
      </c>
      <c r="CQ448" s="5">
        <v>4</v>
      </c>
      <c r="CR448" s="21">
        <v>4.25</v>
      </c>
      <c r="CS448" s="21">
        <v>4</v>
      </c>
      <c r="CT448" s="21">
        <f t="shared" si="66"/>
        <v>-0.25</v>
      </c>
      <c r="CU448" s="21" t="str">
        <f t="shared" si="67"/>
        <v>N</v>
      </c>
      <c r="CV448" s="10">
        <v>3</v>
      </c>
      <c r="CW448" s="5">
        <v>3</v>
      </c>
      <c r="CX448" s="10">
        <v>3</v>
      </c>
      <c r="CY448" s="5">
        <v>4</v>
      </c>
      <c r="CZ448" s="10">
        <v>3</v>
      </c>
      <c r="DA448" s="5">
        <v>3</v>
      </c>
      <c r="DB448" s="10">
        <v>5</v>
      </c>
      <c r="DC448" s="5">
        <v>4</v>
      </c>
      <c r="DD448" s="21">
        <v>3.5</v>
      </c>
      <c r="DE448" s="21">
        <v>3.75</v>
      </c>
      <c r="DF448" s="21">
        <f t="shared" si="68"/>
        <v>0.25</v>
      </c>
      <c r="DG448" s="21" t="str">
        <f t="shared" si="69"/>
        <v>Y</v>
      </c>
      <c r="DH448">
        <v>846</v>
      </c>
      <c r="DI448" s="3">
        <v>44440.53402777778</v>
      </c>
    </row>
    <row r="449" spans="1:113" x14ac:dyDescent="0.35">
      <c r="A449" s="5" t="s">
        <v>1414</v>
      </c>
      <c r="B449" t="s">
        <v>76</v>
      </c>
      <c r="C449" t="s">
        <v>702</v>
      </c>
      <c r="D449" t="s">
        <v>56</v>
      </c>
      <c r="E449" s="6" t="s">
        <v>58</v>
      </c>
      <c r="F449" s="6" t="s">
        <v>73</v>
      </c>
      <c r="G449" s="6" t="s">
        <v>52</v>
      </c>
      <c r="H449" s="6" t="s">
        <v>74</v>
      </c>
      <c r="I449" s="6" t="s">
        <v>968</v>
      </c>
      <c r="J449" s="10">
        <v>6</v>
      </c>
      <c r="K449" s="5">
        <v>5</v>
      </c>
      <c r="L449" s="5">
        <v>5</v>
      </c>
      <c r="M449" s="5">
        <v>5</v>
      </c>
      <c r="N449" s="10">
        <v>5</v>
      </c>
      <c r="O449" s="5">
        <v>5</v>
      </c>
      <c r="P449" s="10">
        <v>5</v>
      </c>
      <c r="Q449" s="5">
        <v>5</v>
      </c>
      <c r="R449" s="10">
        <v>5</v>
      </c>
      <c r="S449" s="5">
        <v>5</v>
      </c>
      <c r="T449" s="10">
        <v>5</v>
      </c>
      <c r="U449" s="5">
        <v>5</v>
      </c>
      <c r="V449" s="10">
        <v>5</v>
      </c>
      <c r="W449" s="5">
        <v>5</v>
      </c>
      <c r="X449" s="10">
        <v>5</v>
      </c>
      <c r="Y449" s="5">
        <v>5</v>
      </c>
      <c r="Z449" s="10">
        <v>5</v>
      </c>
      <c r="AA449" s="5">
        <v>5</v>
      </c>
      <c r="AB449" s="10">
        <v>5</v>
      </c>
      <c r="AC449" s="5">
        <v>5</v>
      </c>
      <c r="AD449" s="10">
        <v>1</v>
      </c>
      <c r="AE449" s="5">
        <v>3</v>
      </c>
      <c r="AF449" s="10">
        <v>2</v>
      </c>
      <c r="AG449" s="5">
        <v>4</v>
      </c>
      <c r="AH449" s="10">
        <v>2</v>
      </c>
      <c r="AI449" s="5">
        <v>4</v>
      </c>
      <c r="AJ449" s="10">
        <v>5</v>
      </c>
      <c r="AK449" s="5">
        <v>5</v>
      </c>
      <c r="AL449" s="10">
        <v>5</v>
      </c>
      <c r="AM449" s="5">
        <v>5</v>
      </c>
      <c r="AN449" s="10">
        <v>5</v>
      </c>
      <c r="AO449" s="5">
        <v>5</v>
      </c>
      <c r="AP449" s="10">
        <v>5</v>
      </c>
      <c r="AQ449" s="5">
        <v>5</v>
      </c>
      <c r="AR449" s="10">
        <v>5</v>
      </c>
      <c r="AS449" s="5">
        <v>5</v>
      </c>
      <c r="AT449" s="21">
        <v>4.375</v>
      </c>
      <c r="AU449" s="21">
        <v>4.75</v>
      </c>
      <c r="AV449" s="21">
        <f t="shared" si="60"/>
        <v>0.375</v>
      </c>
      <c r="AW449" s="21" t="str">
        <f t="shared" si="61"/>
        <v>Y</v>
      </c>
      <c r="AX449" s="10">
        <v>5</v>
      </c>
      <c r="AY449" s="5">
        <v>5</v>
      </c>
      <c r="AZ449" s="10">
        <v>4</v>
      </c>
      <c r="BA449" s="5">
        <v>4</v>
      </c>
      <c r="BB449" s="10">
        <v>1</v>
      </c>
      <c r="BC449" s="5">
        <v>3</v>
      </c>
      <c r="BD449" s="10">
        <v>2</v>
      </c>
      <c r="BE449" s="5">
        <v>2</v>
      </c>
      <c r="BF449" s="10">
        <v>5</v>
      </c>
      <c r="BG449" s="5">
        <v>5</v>
      </c>
      <c r="BH449" s="21">
        <v>3.4</v>
      </c>
      <c r="BI449" s="21">
        <v>3.8</v>
      </c>
      <c r="BJ449" s="21">
        <f t="shared" si="62"/>
        <v>0.39999999999999991</v>
      </c>
      <c r="BK449" s="21" t="str">
        <f t="shared" si="63"/>
        <v>Y</v>
      </c>
      <c r="BL449" s="10">
        <v>5</v>
      </c>
      <c r="BM449" s="5">
        <v>5</v>
      </c>
      <c r="BN449" s="10">
        <v>5</v>
      </c>
      <c r="BO449" s="5">
        <v>5</v>
      </c>
      <c r="BP449" s="10">
        <v>5</v>
      </c>
      <c r="BQ449" s="5">
        <v>5</v>
      </c>
      <c r="BR449" s="10">
        <v>5</v>
      </c>
      <c r="BS449" s="5">
        <v>5</v>
      </c>
      <c r="BT449" s="10">
        <v>5</v>
      </c>
      <c r="BU449" s="5">
        <v>5</v>
      </c>
      <c r="BV449" s="10">
        <v>5</v>
      </c>
      <c r="BW449" s="5">
        <v>5</v>
      </c>
      <c r="BX449" s="10">
        <v>5</v>
      </c>
      <c r="BY449" s="5">
        <v>5</v>
      </c>
      <c r="BZ449" s="10">
        <v>5</v>
      </c>
      <c r="CA449" s="5">
        <v>5</v>
      </c>
      <c r="CB449" s="10">
        <v>5</v>
      </c>
      <c r="CC449" s="5">
        <v>5</v>
      </c>
      <c r="CD449" s="10">
        <v>5</v>
      </c>
      <c r="CE449" s="5">
        <v>5</v>
      </c>
      <c r="CF449" s="21">
        <v>5</v>
      </c>
      <c r="CG449" s="21">
        <v>5</v>
      </c>
      <c r="CH449" s="21">
        <f t="shared" si="64"/>
        <v>0</v>
      </c>
      <c r="CI449" s="21" t="str">
        <f t="shared" si="65"/>
        <v>N</v>
      </c>
      <c r="CJ449" s="10">
        <v>5</v>
      </c>
      <c r="CK449" s="5">
        <v>4</v>
      </c>
      <c r="CL449" s="10">
        <v>5</v>
      </c>
      <c r="CM449" s="5">
        <v>5</v>
      </c>
      <c r="CN449" s="10">
        <v>4</v>
      </c>
      <c r="CO449" s="5">
        <v>5</v>
      </c>
      <c r="CP449" s="10">
        <v>4</v>
      </c>
      <c r="CQ449" s="5">
        <v>5</v>
      </c>
      <c r="CR449" s="21">
        <v>4.5</v>
      </c>
      <c r="CS449" s="21">
        <v>4.75</v>
      </c>
      <c r="CT449" s="21">
        <f t="shared" si="66"/>
        <v>0.25</v>
      </c>
      <c r="CU449" s="21" t="str">
        <f t="shared" si="67"/>
        <v>Y</v>
      </c>
      <c r="CV449" s="10">
        <v>5</v>
      </c>
      <c r="CW449" s="5">
        <v>4</v>
      </c>
      <c r="CX449" s="10">
        <v>5</v>
      </c>
      <c r="CY449" s="5">
        <v>5</v>
      </c>
      <c r="CZ449" s="10">
        <v>2</v>
      </c>
      <c r="DA449" s="5">
        <v>5</v>
      </c>
      <c r="DB449" s="10">
        <v>5</v>
      </c>
      <c r="DC449" s="5">
        <v>5</v>
      </c>
      <c r="DD449" s="21">
        <v>4.25</v>
      </c>
      <c r="DE449" s="21">
        <v>4.5</v>
      </c>
      <c r="DF449" s="21">
        <f t="shared" si="68"/>
        <v>0.25</v>
      </c>
      <c r="DG449" s="21" t="str">
        <f t="shared" si="69"/>
        <v>Y</v>
      </c>
      <c r="DH449">
        <v>836</v>
      </c>
      <c r="DI449" s="3">
        <v>44440.157638888886</v>
      </c>
    </row>
    <row r="450" spans="1:113" x14ac:dyDescent="0.35">
      <c r="A450" s="5" t="s">
        <v>1415</v>
      </c>
      <c r="B450" t="s">
        <v>76</v>
      </c>
      <c r="C450" t="s">
        <v>705</v>
      </c>
      <c r="D450" t="s">
        <v>56</v>
      </c>
      <c r="E450" s="6" t="s">
        <v>58</v>
      </c>
      <c r="F450" s="6" t="s">
        <v>73</v>
      </c>
      <c r="G450" s="6" t="s">
        <v>58</v>
      </c>
      <c r="H450" s="6" t="s">
        <v>74</v>
      </c>
      <c r="I450" s="6" t="s">
        <v>968</v>
      </c>
      <c r="J450" s="10">
        <v>7</v>
      </c>
      <c r="K450" s="5">
        <v>5</v>
      </c>
      <c r="L450" s="5">
        <v>5</v>
      </c>
      <c r="M450" s="5">
        <v>5</v>
      </c>
      <c r="N450" s="10">
        <v>5</v>
      </c>
      <c r="O450" s="5">
        <v>2</v>
      </c>
      <c r="P450" s="10">
        <v>5</v>
      </c>
      <c r="Q450" s="5">
        <v>2</v>
      </c>
      <c r="R450" s="10">
        <v>5</v>
      </c>
      <c r="S450" s="5">
        <v>2</v>
      </c>
      <c r="T450" s="10">
        <v>4</v>
      </c>
      <c r="U450" s="5">
        <v>2</v>
      </c>
      <c r="V450" s="10">
        <v>4</v>
      </c>
      <c r="W450" s="5">
        <v>3</v>
      </c>
      <c r="X450" s="10">
        <v>4</v>
      </c>
      <c r="Y450" s="5">
        <v>3</v>
      </c>
      <c r="Z450" s="10">
        <v>5</v>
      </c>
      <c r="AA450" s="5">
        <v>1</v>
      </c>
      <c r="AB450" s="10">
        <v>2</v>
      </c>
      <c r="AC450" s="5">
        <v>3</v>
      </c>
      <c r="AD450" s="10">
        <v>4</v>
      </c>
      <c r="AE450" s="5">
        <v>3</v>
      </c>
      <c r="AF450" s="10">
        <v>2</v>
      </c>
      <c r="AG450" s="5">
        <v>1</v>
      </c>
      <c r="AH450" s="10">
        <v>2</v>
      </c>
      <c r="AI450" s="5">
        <v>4</v>
      </c>
      <c r="AJ450" s="10">
        <v>5</v>
      </c>
      <c r="AK450" s="5">
        <v>3</v>
      </c>
      <c r="AL450" s="10">
        <v>5</v>
      </c>
      <c r="AM450" s="5">
        <v>3</v>
      </c>
      <c r="AN450" s="10">
        <v>4</v>
      </c>
      <c r="AO450" s="5">
        <v>3</v>
      </c>
      <c r="AP450" s="10">
        <v>4</v>
      </c>
      <c r="AQ450" s="5">
        <v>2</v>
      </c>
      <c r="AR450" s="10">
        <v>4</v>
      </c>
      <c r="AS450" s="5">
        <v>4</v>
      </c>
      <c r="AT450" s="21">
        <v>4</v>
      </c>
      <c r="AU450" s="21">
        <v>2.5625</v>
      </c>
      <c r="AV450" s="21">
        <f t="shared" si="60"/>
        <v>-1.4375</v>
      </c>
      <c r="AW450" s="21" t="str">
        <f t="shared" si="61"/>
        <v>N</v>
      </c>
      <c r="AX450" s="10">
        <v>4</v>
      </c>
      <c r="AY450" s="5">
        <v>1</v>
      </c>
      <c r="AZ450" s="10">
        <v>2</v>
      </c>
      <c r="BA450" s="5">
        <v>2</v>
      </c>
      <c r="BB450" s="10">
        <v>3</v>
      </c>
      <c r="BC450" s="5">
        <v>4</v>
      </c>
      <c r="BD450" s="10">
        <v>5</v>
      </c>
      <c r="BE450" s="5">
        <v>1</v>
      </c>
      <c r="BF450" s="10">
        <v>4</v>
      </c>
      <c r="BG450" s="5">
        <v>5</v>
      </c>
      <c r="BH450" s="21">
        <v>3.6</v>
      </c>
      <c r="BI450" s="21">
        <v>2.6</v>
      </c>
      <c r="BJ450" s="21">
        <f t="shared" si="62"/>
        <v>-1</v>
      </c>
      <c r="BK450" s="21" t="str">
        <f t="shared" si="63"/>
        <v>N</v>
      </c>
      <c r="BL450" s="10">
        <v>5</v>
      </c>
      <c r="BM450" s="5">
        <v>4</v>
      </c>
      <c r="BN450" s="10">
        <v>4</v>
      </c>
      <c r="BO450" s="5">
        <v>4</v>
      </c>
      <c r="BP450" s="10">
        <v>5</v>
      </c>
      <c r="BQ450" s="5">
        <v>3</v>
      </c>
      <c r="BR450" s="10">
        <v>5</v>
      </c>
      <c r="BS450" s="5">
        <v>3</v>
      </c>
      <c r="BT450" s="10">
        <v>2</v>
      </c>
      <c r="BU450" s="5">
        <v>4</v>
      </c>
      <c r="BV450" s="10">
        <v>3</v>
      </c>
      <c r="BW450" s="5">
        <v>3</v>
      </c>
      <c r="BX450" s="10">
        <v>4</v>
      </c>
      <c r="BY450" s="5">
        <v>4</v>
      </c>
      <c r="BZ450" s="10">
        <v>4</v>
      </c>
      <c r="CA450" s="5">
        <v>4</v>
      </c>
      <c r="CB450" s="10">
        <v>4</v>
      </c>
      <c r="CC450" s="5">
        <v>4</v>
      </c>
      <c r="CD450" s="10">
        <v>4</v>
      </c>
      <c r="CE450" s="5">
        <v>4</v>
      </c>
      <c r="CF450" s="21">
        <v>4</v>
      </c>
      <c r="CG450" s="21">
        <v>3.7</v>
      </c>
      <c r="CH450" s="21">
        <f t="shared" si="64"/>
        <v>-0.29999999999999982</v>
      </c>
      <c r="CI450" s="21" t="str">
        <f t="shared" si="65"/>
        <v>N</v>
      </c>
      <c r="CJ450" s="10">
        <v>2</v>
      </c>
      <c r="CK450" s="5">
        <v>4</v>
      </c>
      <c r="CL450" s="10">
        <v>4</v>
      </c>
      <c r="CM450" s="5">
        <v>2</v>
      </c>
      <c r="CN450" s="10">
        <v>4</v>
      </c>
      <c r="CO450" s="5">
        <v>4</v>
      </c>
      <c r="CP450" s="10">
        <v>4</v>
      </c>
      <c r="CQ450" s="5">
        <v>4</v>
      </c>
      <c r="CR450" s="21">
        <v>3.5</v>
      </c>
      <c r="CS450" s="21">
        <v>3.5</v>
      </c>
      <c r="CT450" s="21">
        <f t="shared" si="66"/>
        <v>0</v>
      </c>
      <c r="CU450" s="21" t="str">
        <f t="shared" si="67"/>
        <v>N</v>
      </c>
      <c r="CV450" s="10">
        <v>3</v>
      </c>
      <c r="CW450" s="5">
        <v>3</v>
      </c>
      <c r="CX450" s="10">
        <v>4</v>
      </c>
      <c r="CY450" s="5">
        <v>3</v>
      </c>
      <c r="CZ450" s="10">
        <v>3</v>
      </c>
      <c r="DA450" s="5">
        <v>3</v>
      </c>
      <c r="DB450" s="10">
        <v>2</v>
      </c>
      <c r="DC450" s="5">
        <v>4</v>
      </c>
      <c r="DD450" s="21">
        <v>3</v>
      </c>
      <c r="DE450" s="21">
        <v>2.5</v>
      </c>
      <c r="DF450" s="21">
        <f t="shared" si="68"/>
        <v>-0.5</v>
      </c>
      <c r="DG450" s="21" t="str">
        <f t="shared" si="69"/>
        <v>N</v>
      </c>
      <c r="DH450">
        <v>812</v>
      </c>
      <c r="DI450" s="3">
        <v>44439.59375</v>
      </c>
    </row>
    <row r="451" spans="1:113" x14ac:dyDescent="0.35">
      <c r="A451" s="5" t="s">
        <v>1416</v>
      </c>
      <c r="B451" t="s">
        <v>76</v>
      </c>
      <c r="C451" t="s">
        <v>702</v>
      </c>
      <c r="D451" t="s">
        <v>63</v>
      </c>
      <c r="E451" s="6" t="s">
        <v>58</v>
      </c>
      <c r="F451" s="6" t="s">
        <v>73</v>
      </c>
      <c r="G451" s="6" t="s">
        <v>58</v>
      </c>
      <c r="H451" s="6" t="s">
        <v>74</v>
      </c>
      <c r="I451" s="6" t="s">
        <v>968</v>
      </c>
      <c r="J451" s="10">
        <v>5</v>
      </c>
      <c r="K451" s="5">
        <v>5</v>
      </c>
      <c r="L451" s="5">
        <v>5</v>
      </c>
      <c r="M451" s="5">
        <v>5</v>
      </c>
      <c r="N451" s="10">
        <v>4</v>
      </c>
      <c r="O451" s="5">
        <v>5</v>
      </c>
      <c r="P451" s="10">
        <v>4</v>
      </c>
      <c r="Q451" s="5">
        <v>5</v>
      </c>
      <c r="R451" s="10">
        <v>4</v>
      </c>
      <c r="S451" s="5">
        <v>5</v>
      </c>
      <c r="T451" s="10">
        <v>4</v>
      </c>
      <c r="U451" s="5">
        <v>5</v>
      </c>
      <c r="V451" s="10">
        <v>4</v>
      </c>
      <c r="W451" s="5">
        <v>5</v>
      </c>
      <c r="X451" s="10">
        <v>4</v>
      </c>
      <c r="Y451" s="5">
        <v>5</v>
      </c>
      <c r="Z451" s="10">
        <v>4</v>
      </c>
      <c r="AA451" s="5">
        <v>5</v>
      </c>
      <c r="AB451" s="10">
        <v>4</v>
      </c>
      <c r="AC451" s="5">
        <v>5</v>
      </c>
      <c r="AD451" s="10">
        <v>4</v>
      </c>
      <c r="AE451" s="5">
        <v>5</v>
      </c>
      <c r="AF451" s="10">
        <v>4</v>
      </c>
      <c r="AG451" s="5">
        <v>5</v>
      </c>
      <c r="AH451" s="10">
        <v>4</v>
      </c>
      <c r="AI451" s="5">
        <v>5</v>
      </c>
      <c r="AJ451" s="10">
        <v>4</v>
      </c>
      <c r="AK451" s="5">
        <v>5</v>
      </c>
      <c r="AL451" s="10">
        <v>5</v>
      </c>
      <c r="AM451" s="5">
        <v>5</v>
      </c>
      <c r="AN451" s="10">
        <v>5</v>
      </c>
      <c r="AO451" s="5">
        <v>5</v>
      </c>
      <c r="AP451" s="10">
        <v>5</v>
      </c>
      <c r="AQ451" s="5">
        <v>5</v>
      </c>
      <c r="AR451" s="10">
        <v>5</v>
      </c>
      <c r="AS451" s="5">
        <v>5</v>
      </c>
      <c r="AT451" s="21">
        <v>4.25</v>
      </c>
      <c r="AU451" s="21">
        <v>5</v>
      </c>
      <c r="AV451" s="21">
        <f t="shared" si="60"/>
        <v>0.75</v>
      </c>
      <c r="AW451" s="21" t="str">
        <f t="shared" si="61"/>
        <v>Y</v>
      </c>
      <c r="AX451" s="10">
        <v>4</v>
      </c>
      <c r="AY451" s="5">
        <v>1</v>
      </c>
      <c r="AZ451" s="10">
        <v>2</v>
      </c>
      <c r="BA451" s="5">
        <v>1</v>
      </c>
      <c r="BB451" s="10">
        <v>3</v>
      </c>
      <c r="BC451" s="5">
        <v>5</v>
      </c>
      <c r="BD451" s="10">
        <v>2</v>
      </c>
      <c r="BE451" s="5">
        <v>1</v>
      </c>
      <c r="BF451" s="10">
        <v>2</v>
      </c>
      <c r="BG451" s="5">
        <v>5</v>
      </c>
      <c r="BH451" s="21">
        <v>2.6</v>
      </c>
      <c r="BI451" s="21">
        <v>2.6</v>
      </c>
      <c r="BJ451" s="21">
        <f t="shared" si="62"/>
        <v>0</v>
      </c>
      <c r="BK451" s="21" t="str">
        <f t="shared" si="63"/>
        <v>N</v>
      </c>
      <c r="BL451" s="10">
        <v>4</v>
      </c>
      <c r="BM451" s="5">
        <v>5</v>
      </c>
      <c r="BN451" s="10">
        <v>2</v>
      </c>
      <c r="BO451" s="5">
        <v>5</v>
      </c>
      <c r="BP451" s="10">
        <v>4</v>
      </c>
      <c r="BQ451" s="5">
        <v>5</v>
      </c>
      <c r="BR451" s="10">
        <v>4</v>
      </c>
      <c r="BS451" s="5">
        <v>5</v>
      </c>
      <c r="BT451" s="10">
        <v>5</v>
      </c>
      <c r="BU451" s="5">
        <v>5</v>
      </c>
      <c r="BV451" s="10">
        <v>5</v>
      </c>
      <c r="BW451" s="5">
        <v>5</v>
      </c>
      <c r="BX451" s="10">
        <v>5</v>
      </c>
      <c r="BY451" s="5">
        <v>5</v>
      </c>
      <c r="BZ451" s="10">
        <v>5</v>
      </c>
      <c r="CA451" s="5">
        <v>5</v>
      </c>
      <c r="CB451" s="10">
        <v>5</v>
      </c>
      <c r="CC451" s="5">
        <v>5</v>
      </c>
      <c r="CD451" s="10">
        <v>5</v>
      </c>
      <c r="CE451" s="5">
        <v>5</v>
      </c>
      <c r="CF451" s="21">
        <v>4.4000000000000004</v>
      </c>
      <c r="CG451" s="21">
        <v>5</v>
      </c>
      <c r="CH451" s="21">
        <f t="shared" si="64"/>
        <v>0.59999999999999964</v>
      </c>
      <c r="CI451" s="21" t="str">
        <f t="shared" si="65"/>
        <v>Y</v>
      </c>
      <c r="CJ451" s="10">
        <v>2</v>
      </c>
      <c r="CK451" s="5">
        <v>5</v>
      </c>
      <c r="CL451" s="10">
        <v>4</v>
      </c>
      <c r="CM451" s="5">
        <v>5</v>
      </c>
      <c r="CN451" s="10">
        <v>4</v>
      </c>
      <c r="CO451" s="5">
        <v>5</v>
      </c>
      <c r="CP451" s="10">
        <v>4</v>
      </c>
      <c r="CQ451" s="5">
        <v>5</v>
      </c>
      <c r="CR451" s="21">
        <v>3.5</v>
      </c>
      <c r="CS451" s="21">
        <v>5</v>
      </c>
      <c r="CT451" s="21">
        <f t="shared" si="66"/>
        <v>1.5</v>
      </c>
      <c r="CU451" s="21" t="str">
        <f t="shared" si="67"/>
        <v>Y</v>
      </c>
      <c r="CV451" s="10">
        <v>4</v>
      </c>
      <c r="CW451" s="5">
        <v>1</v>
      </c>
      <c r="CX451" s="10">
        <v>4</v>
      </c>
      <c r="CY451" s="5">
        <v>5</v>
      </c>
      <c r="CZ451" s="10">
        <v>4</v>
      </c>
      <c r="DA451" s="5">
        <v>5</v>
      </c>
      <c r="DB451" s="10">
        <v>3</v>
      </c>
      <c r="DC451" s="5">
        <v>1</v>
      </c>
      <c r="DD451" s="21">
        <v>3.75</v>
      </c>
      <c r="DE451" s="21">
        <v>3.25</v>
      </c>
      <c r="DF451" s="21">
        <f t="shared" si="68"/>
        <v>-0.5</v>
      </c>
      <c r="DG451" s="21" t="str">
        <f t="shared" si="69"/>
        <v>N</v>
      </c>
      <c r="DH451">
        <v>811</v>
      </c>
      <c r="DI451" s="3">
        <v>44439.590277777781</v>
      </c>
    </row>
    <row r="452" spans="1:113" x14ac:dyDescent="0.35">
      <c r="A452" s="5" t="s">
        <v>1417</v>
      </c>
      <c r="B452" t="s">
        <v>76</v>
      </c>
      <c r="C452" t="s">
        <v>702</v>
      </c>
      <c r="D452" t="s">
        <v>63</v>
      </c>
      <c r="E452" s="6" t="s">
        <v>58</v>
      </c>
      <c r="F452" s="6" t="s">
        <v>73</v>
      </c>
      <c r="G452" s="6" t="s">
        <v>58</v>
      </c>
      <c r="H452" s="6" t="s">
        <v>74</v>
      </c>
      <c r="I452" s="6" t="s">
        <v>968</v>
      </c>
      <c r="J452" s="10">
        <v>3</v>
      </c>
      <c r="K452" s="5">
        <v>5</v>
      </c>
      <c r="L452" s="5">
        <v>5</v>
      </c>
      <c r="M452" s="5">
        <v>5</v>
      </c>
      <c r="N452" s="10">
        <v>5</v>
      </c>
      <c r="O452" s="5">
        <v>5</v>
      </c>
      <c r="P452" s="10">
        <v>5</v>
      </c>
      <c r="Q452" s="5">
        <v>1</v>
      </c>
      <c r="R452" s="10">
        <v>5</v>
      </c>
      <c r="S452" s="5">
        <v>5</v>
      </c>
      <c r="T452" s="10">
        <v>5</v>
      </c>
      <c r="U452" s="5">
        <v>5</v>
      </c>
      <c r="V452" s="10">
        <v>5</v>
      </c>
      <c r="W452" s="5">
        <v>5</v>
      </c>
      <c r="X452" s="10">
        <v>5</v>
      </c>
      <c r="Y452" s="5">
        <v>5</v>
      </c>
      <c r="Z452" s="10">
        <v>5</v>
      </c>
      <c r="AA452" s="5">
        <v>5</v>
      </c>
      <c r="AB452" s="10">
        <v>5</v>
      </c>
      <c r="AC452" s="5">
        <v>5</v>
      </c>
      <c r="AD452" s="10">
        <v>5</v>
      </c>
      <c r="AE452" s="5">
        <v>5</v>
      </c>
      <c r="AF452" s="10">
        <v>2</v>
      </c>
      <c r="AG452" s="5">
        <v>3</v>
      </c>
      <c r="AH452" s="10">
        <v>3</v>
      </c>
      <c r="AI452" s="5">
        <v>3</v>
      </c>
      <c r="AJ452" s="10">
        <v>5</v>
      </c>
      <c r="AK452" s="5">
        <v>5</v>
      </c>
      <c r="AL452" s="10">
        <v>5</v>
      </c>
      <c r="AM452" s="5">
        <v>5</v>
      </c>
      <c r="AN452" s="10">
        <v>5</v>
      </c>
      <c r="AO452" s="5">
        <v>5</v>
      </c>
      <c r="AP452" s="10">
        <v>5</v>
      </c>
      <c r="AQ452" s="5">
        <v>5</v>
      </c>
      <c r="AR452" s="10">
        <v>3</v>
      </c>
      <c r="AS452" s="5">
        <v>5</v>
      </c>
      <c r="AT452" s="21">
        <v>4.5625</v>
      </c>
      <c r="AU452" s="21">
        <v>4.5</v>
      </c>
      <c r="AV452" s="21">
        <f t="shared" si="60"/>
        <v>-6.25E-2</v>
      </c>
      <c r="AW452" s="21" t="str">
        <f t="shared" si="61"/>
        <v>N</v>
      </c>
      <c r="AX452" s="10">
        <v>5</v>
      </c>
      <c r="AY452" s="5">
        <v>5</v>
      </c>
      <c r="AZ452" s="10">
        <v>5</v>
      </c>
      <c r="BA452" s="5">
        <v>5</v>
      </c>
      <c r="BB452" s="10">
        <v>1</v>
      </c>
      <c r="BC452" s="5">
        <v>5</v>
      </c>
      <c r="BD452" s="10">
        <v>5</v>
      </c>
      <c r="BE452" s="5">
        <v>3</v>
      </c>
      <c r="BF452" s="10">
        <v>3</v>
      </c>
      <c r="BG452" s="5">
        <v>5</v>
      </c>
      <c r="BH452" s="21">
        <v>3.8</v>
      </c>
      <c r="BI452" s="21">
        <v>4.5999999999999996</v>
      </c>
      <c r="BJ452" s="21">
        <f t="shared" si="62"/>
        <v>0.79999999999999982</v>
      </c>
      <c r="BK452" s="21" t="str">
        <f t="shared" si="63"/>
        <v>Y</v>
      </c>
      <c r="BL452" s="10">
        <v>4</v>
      </c>
      <c r="BM452" s="5">
        <v>5</v>
      </c>
      <c r="BN452" s="10">
        <v>5</v>
      </c>
      <c r="BO452" s="5">
        <v>5</v>
      </c>
      <c r="BP452" s="10">
        <v>3</v>
      </c>
      <c r="BQ452" s="5">
        <v>5</v>
      </c>
      <c r="BR452" s="10">
        <v>5</v>
      </c>
      <c r="BS452" s="5">
        <v>5</v>
      </c>
      <c r="BT452" s="10">
        <v>3</v>
      </c>
      <c r="BU452" s="5">
        <v>1</v>
      </c>
      <c r="BV452" s="10">
        <v>5</v>
      </c>
      <c r="BW452" s="5">
        <v>5</v>
      </c>
      <c r="BX452" s="10">
        <v>5</v>
      </c>
      <c r="BY452" s="5">
        <v>5</v>
      </c>
      <c r="BZ452" s="10">
        <v>5</v>
      </c>
      <c r="CA452" s="5">
        <v>5</v>
      </c>
      <c r="CB452" s="10">
        <v>5</v>
      </c>
      <c r="CC452" s="5">
        <v>5</v>
      </c>
      <c r="CD452" s="10">
        <v>5</v>
      </c>
      <c r="CE452" s="5">
        <v>5</v>
      </c>
      <c r="CF452" s="21">
        <v>4.5</v>
      </c>
      <c r="CG452" s="21">
        <v>4.5999999999999996</v>
      </c>
      <c r="CH452" s="21">
        <f t="shared" si="64"/>
        <v>9.9999999999999645E-2</v>
      </c>
      <c r="CI452" s="21" t="str">
        <f t="shared" si="65"/>
        <v>Y</v>
      </c>
      <c r="CJ452" s="10">
        <v>1</v>
      </c>
      <c r="CK452" s="5">
        <v>5</v>
      </c>
      <c r="CL452" s="10">
        <v>5</v>
      </c>
      <c r="CM452" s="5">
        <v>5</v>
      </c>
      <c r="CN452" s="10">
        <v>3</v>
      </c>
      <c r="CO452" s="5">
        <v>5</v>
      </c>
      <c r="CP452" s="10">
        <v>3</v>
      </c>
      <c r="CQ452" s="5">
        <v>5</v>
      </c>
      <c r="CR452" s="21">
        <v>3</v>
      </c>
      <c r="CS452" s="21">
        <v>5</v>
      </c>
      <c r="CT452" s="21">
        <f t="shared" si="66"/>
        <v>2</v>
      </c>
      <c r="CU452" s="21" t="str">
        <f t="shared" si="67"/>
        <v>Y</v>
      </c>
      <c r="CV452" s="10">
        <v>5</v>
      </c>
      <c r="CW452" s="5">
        <v>5</v>
      </c>
      <c r="CX452" s="10">
        <v>5</v>
      </c>
      <c r="CY452" s="5">
        <v>5</v>
      </c>
      <c r="CZ452" s="10">
        <v>5</v>
      </c>
      <c r="DA452" s="5">
        <v>5</v>
      </c>
      <c r="DB452" s="10">
        <v>1</v>
      </c>
      <c r="DC452" s="5">
        <v>2</v>
      </c>
      <c r="DD452" s="21">
        <v>4</v>
      </c>
      <c r="DE452" s="21">
        <v>4.5</v>
      </c>
      <c r="DF452" s="21">
        <f t="shared" si="68"/>
        <v>0.5</v>
      </c>
      <c r="DG452" s="21" t="str">
        <f t="shared" si="69"/>
        <v>Y</v>
      </c>
      <c r="DH452">
        <v>1088</v>
      </c>
      <c r="DI452" s="3">
        <v>44447.134027777778</v>
      </c>
    </row>
    <row r="453" spans="1:113" x14ac:dyDescent="0.35">
      <c r="A453" s="5" t="s">
        <v>1418</v>
      </c>
      <c r="B453" t="s">
        <v>76</v>
      </c>
      <c r="C453" t="s">
        <v>702</v>
      </c>
      <c r="D453" t="s">
        <v>63</v>
      </c>
      <c r="E453" s="6" t="s">
        <v>58</v>
      </c>
      <c r="F453" s="6" t="s">
        <v>73</v>
      </c>
      <c r="G453" s="6" t="s">
        <v>58</v>
      </c>
      <c r="H453" s="6" t="s">
        <v>74</v>
      </c>
      <c r="I453" s="6" t="s">
        <v>968</v>
      </c>
      <c r="J453" s="10">
        <v>5</v>
      </c>
      <c r="K453" s="5">
        <v>4</v>
      </c>
      <c r="L453" s="5">
        <v>3</v>
      </c>
      <c r="M453" s="5">
        <v>4</v>
      </c>
      <c r="N453" s="10">
        <v>2</v>
      </c>
      <c r="O453" s="5">
        <v>2</v>
      </c>
      <c r="P453" s="10">
        <v>3</v>
      </c>
      <c r="Q453" s="5">
        <v>3</v>
      </c>
      <c r="R453" s="10">
        <v>3</v>
      </c>
      <c r="S453" s="5">
        <v>3</v>
      </c>
      <c r="T453" s="10">
        <v>1</v>
      </c>
      <c r="U453" s="5">
        <v>3</v>
      </c>
      <c r="V453" s="10">
        <v>2</v>
      </c>
      <c r="W453" s="5">
        <v>2</v>
      </c>
      <c r="X453" s="10">
        <v>2</v>
      </c>
      <c r="Y453" s="5">
        <v>3</v>
      </c>
      <c r="Z453" s="10">
        <v>4</v>
      </c>
      <c r="AA453" s="5">
        <v>3</v>
      </c>
      <c r="AB453" s="10">
        <v>1</v>
      </c>
      <c r="AC453" s="5">
        <v>3</v>
      </c>
      <c r="AD453" s="10">
        <v>5</v>
      </c>
      <c r="AE453" s="5">
        <v>2</v>
      </c>
      <c r="AF453" s="10">
        <v>2</v>
      </c>
      <c r="AG453" s="5">
        <v>2</v>
      </c>
      <c r="AH453" s="10">
        <v>1</v>
      </c>
      <c r="AI453" s="5">
        <v>2</v>
      </c>
      <c r="AJ453" s="10">
        <v>5</v>
      </c>
      <c r="AK453" s="5">
        <v>3</v>
      </c>
      <c r="AL453" s="10">
        <v>3</v>
      </c>
      <c r="AM453" s="5">
        <v>4</v>
      </c>
      <c r="AN453" s="10">
        <v>4</v>
      </c>
      <c r="AO453" s="5">
        <v>3</v>
      </c>
      <c r="AP453" s="10">
        <v>3</v>
      </c>
      <c r="AQ453" s="5">
        <v>3</v>
      </c>
      <c r="AR453" s="10">
        <v>3</v>
      </c>
      <c r="AS453" s="5">
        <v>3</v>
      </c>
      <c r="AT453" s="21">
        <v>2.75</v>
      </c>
      <c r="AU453" s="21">
        <v>2.75</v>
      </c>
      <c r="AV453" s="21">
        <f t="shared" ref="AV453:AV458" si="70">AU453-AT453</f>
        <v>0</v>
      </c>
      <c r="AW453" s="21" t="str">
        <f t="shared" ref="AW453:AW458" si="71">IF(AV453&gt;0,"Y","N")</f>
        <v>N</v>
      </c>
      <c r="AX453" s="10">
        <v>3</v>
      </c>
      <c r="AY453" s="5">
        <v>3</v>
      </c>
      <c r="AZ453" s="10">
        <v>1</v>
      </c>
      <c r="BA453" s="5">
        <v>2</v>
      </c>
      <c r="BB453" s="10">
        <v>3</v>
      </c>
      <c r="BC453" s="5">
        <v>3</v>
      </c>
      <c r="BD453" s="10">
        <v>3</v>
      </c>
      <c r="BE453" s="5">
        <v>2</v>
      </c>
      <c r="BF453" s="10">
        <v>4</v>
      </c>
      <c r="BG453" s="5">
        <v>4</v>
      </c>
      <c r="BH453" s="21">
        <v>2.8</v>
      </c>
      <c r="BI453" s="21">
        <v>2.8</v>
      </c>
      <c r="BJ453" s="21">
        <f t="shared" ref="BJ453:BJ458" si="72">BI453-BH453</f>
        <v>0</v>
      </c>
      <c r="BK453" s="21" t="str">
        <f t="shared" ref="BK453:BK458" si="73">IF(BJ453&gt;0,"Y","N")</f>
        <v>N</v>
      </c>
      <c r="BL453" s="10">
        <v>5</v>
      </c>
      <c r="BM453" s="5">
        <v>4</v>
      </c>
      <c r="BN453" s="10">
        <v>4</v>
      </c>
      <c r="BO453" s="5">
        <v>4</v>
      </c>
      <c r="BP453" s="10">
        <v>5</v>
      </c>
      <c r="BQ453" s="5">
        <v>4</v>
      </c>
      <c r="BR453" s="10">
        <v>3</v>
      </c>
      <c r="BS453" s="5">
        <v>3</v>
      </c>
      <c r="BT453" s="10">
        <v>3</v>
      </c>
      <c r="BU453" s="5">
        <v>3</v>
      </c>
      <c r="BV453" s="10">
        <v>5</v>
      </c>
      <c r="BW453" s="5">
        <v>4</v>
      </c>
      <c r="BX453" s="10">
        <v>5</v>
      </c>
      <c r="BY453" s="5">
        <v>4</v>
      </c>
      <c r="BZ453" s="10">
        <v>4</v>
      </c>
      <c r="CA453" s="5">
        <v>4</v>
      </c>
      <c r="CB453" s="10">
        <v>3</v>
      </c>
      <c r="CC453" s="5">
        <v>3</v>
      </c>
      <c r="CD453" s="10">
        <v>3</v>
      </c>
      <c r="CE453" s="5">
        <v>3</v>
      </c>
      <c r="CF453" s="21">
        <v>4</v>
      </c>
      <c r="CG453" s="21">
        <v>3.6</v>
      </c>
      <c r="CH453" s="21">
        <f t="shared" ref="CH453:CH458" si="74">CG453-CF453</f>
        <v>-0.39999999999999991</v>
      </c>
      <c r="CI453" s="21" t="str">
        <f t="shared" ref="CI453:CI458" si="75">IF(CH453&gt;0,"Y","N")</f>
        <v>N</v>
      </c>
      <c r="CJ453" s="10">
        <v>3</v>
      </c>
      <c r="CK453" s="5">
        <v>3</v>
      </c>
      <c r="CL453" s="10">
        <v>2</v>
      </c>
      <c r="CM453" s="5">
        <v>3</v>
      </c>
      <c r="CN453" s="10">
        <v>3</v>
      </c>
      <c r="CO453" s="5">
        <v>3</v>
      </c>
      <c r="CP453" s="10">
        <v>4</v>
      </c>
      <c r="CQ453" s="5">
        <v>3</v>
      </c>
      <c r="CR453" s="21">
        <v>3</v>
      </c>
      <c r="CS453" s="21">
        <v>3</v>
      </c>
      <c r="CT453" s="21">
        <f t="shared" ref="CT453:CT458" si="76">CS453-CR453</f>
        <v>0</v>
      </c>
      <c r="CU453" s="21" t="str">
        <f t="shared" ref="CU453:CU458" si="77">IF(CT453&gt;0,"Y","N")</f>
        <v>N</v>
      </c>
      <c r="CV453" s="10">
        <v>3</v>
      </c>
      <c r="CW453" s="5">
        <v>3</v>
      </c>
      <c r="CX453" s="10">
        <v>4</v>
      </c>
      <c r="CY453" s="5">
        <v>3</v>
      </c>
      <c r="CZ453" s="10">
        <v>2</v>
      </c>
      <c r="DA453" s="5">
        <v>3</v>
      </c>
      <c r="DB453" s="10">
        <v>3</v>
      </c>
      <c r="DC453" s="5">
        <v>3</v>
      </c>
      <c r="DD453" s="21">
        <v>3</v>
      </c>
      <c r="DE453" s="21">
        <v>2.75</v>
      </c>
      <c r="DF453" s="21">
        <f t="shared" ref="DF453:DF458" si="78">DE453-DD453</f>
        <v>-0.25</v>
      </c>
      <c r="DG453" s="21" t="str">
        <f t="shared" ref="DG453:DG458" si="79">IF(DF453&gt;0,"Y","N")</f>
        <v>N</v>
      </c>
      <c r="DH453">
        <v>960</v>
      </c>
      <c r="DI453" s="3">
        <v>44442.265972222223</v>
      </c>
    </row>
    <row r="454" spans="1:113" x14ac:dyDescent="0.35">
      <c r="A454" s="5" t="s">
        <v>1419</v>
      </c>
      <c r="B454" t="s">
        <v>76</v>
      </c>
      <c r="C454" t="s">
        <v>702</v>
      </c>
      <c r="D454" t="s">
        <v>63</v>
      </c>
      <c r="E454" s="6" t="s">
        <v>52</v>
      </c>
      <c r="F454" s="6" t="s">
        <v>98</v>
      </c>
      <c r="G454" s="6" t="s">
        <v>58</v>
      </c>
      <c r="H454" s="6" t="s">
        <v>59</v>
      </c>
      <c r="I454" s="6" t="s">
        <v>968</v>
      </c>
      <c r="J454" s="10">
        <v>8</v>
      </c>
      <c r="K454" s="5">
        <v>5</v>
      </c>
      <c r="L454" s="5">
        <v>5</v>
      </c>
      <c r="M454" s="5">
        <v>5</v>
      </c>
      <c r="N454" s="10">
        <v>4</v>
      </c>
      <c r="O454" s="5">
        <v>2</v>
      </c>
      <c r="P454" s="10">
        <v>5</v>
      </c>
      <c r="Q454" s="5">
        <v>2</v>
      </c>
      <c r="R454" s="10">
        <v>5</v>
      </c>
      <c r="S454" s="5">
        <v>2</v>
      </c>
      <c r="T454" s="10">
        <v>3</v>
      </c>
      <c r="U454" s="5">
        <v>2</v>
      </c>
      <c r="V454" s="10">
        <v>3</v>
      </c>
      <c r="W454" s="5">
        <v>2</v>
      </c>
      <c r="X454" s="10">
        <v>3</v>
      </c>
      <c r="Y454" s="5">
        <v>2</v>
      </c>
      <c r="Z454" s="10">
        <v>3</v>
      </c>
      <c r="AA454" s="5">
        <v>2</v>
      </c>
      <c r="AB454" s="10">
        <v>3</v>
      </c>
      <c r="AC454" s="5">
        <v>2</v>
      </c>
      <c r="AD454" s="10">
        <v>3</v>
      </c>
      <c r="AE454" s="5">
        <v>2</v>
      </c>
      <c r="AF454" s="10">
        <v>3</v>
      </c>
      <c r="AG454" s="5">
        <v>2</v>
      </c>
      <c r="AH454" s="10">
        <v>3</v>
      </c>
      <c r="AI454" s="5">
        <v>2</v>
      </c>
      <c r="AJ454" s="10">
        <v>3</v>
      </c>
      <c r="AK454" s="5">
        <v>2</v>
      </c>
      <c r="AL454" s="10">
        <v>5</v>
      </c>
      <c r="AM454" s="5">
        <v>2</v>
      </c>
      <c r="AN454" s="10">
        <v>3</v>
      </c>
      <c r="AO454" s="5">
        <v>2</v>
      </c>
      <c r="AP454" s="10">
        <v>3</v>
      </c>
      <c r="AQ454" s="5">
        <v>2</v>
      </c>
      <c r="AR454" s="10">
        <v>3</v>
      </c>
      <c r="AS454" s="5">
        <v>2</v>
      </c>
      <c r="AT454" s="21">
        <v>3.4375</v>
      </c>
      <c r="AU454" s="21">
        <v>2</v>
      </c>
      <c r="AV454" s="21">
        <f t="shared" si="70"/>
        <v>-1.4375</v>
      </c>
      <c r="AW454" s="21" t="str">
        <f t="shared" si="71"/>
        <v>N</v>
      </c>
      <c r="AX454" s="10">
        <v>2</v>
      </c>
      <c r="AY454" s="5">
        <v>2</v>
      </c>
      <c r="AZ454" s="10">
        <v>3</v>
      </c>
      <c r="BA454" s="5">
        <v>2</v>
      </c>
      <c r="BB454" s="10">
        <v>3</v>
      </c>
      <c r="BC454" s="5">
        <v>4</v>
      </c>
      <c r="BD454" s="10">
        <v>3</v>
      </c>
      <c r="BE454" s="5">
        <v>2</v>
      </c>
      <c r="BF454" s="10">
        <v>3</v>
      </c>
      <c r="BG454" s="5">
        <v>4</v>
      </c>
      <c r="BH454" s="21">
        <v>2.8</v>
      </c>
      <c r="BI454" s="21">
        <v>2.8</v>
      </c>
      <c r="BJ454" s="21">
        <f t="shared" si="72"/>
        <v>0</v>
      </c>
      <c r="BK454" s="21" t="str">
        <f t="shared" si="73"/>
        <v>N</v>
      </c>
      <c r="BL454" s="10">
        <v>4</v>
      </c>
      <c r="BM454" s="5">
        <v>4</v>
      </c>
      <c r="BN454" s="10">
        <v>3</v>
      </c>
      <c r="BO454" s="5">
        <v>4</v>
      </c>
      <c r="BP454" s="10">
        <v>3</v>
      </c>
      <c r="BQ454" s="5">
        <v>4</v>
      </c>
      <c r="BR454" s="10">
        <v>3</v>
      </c>
      <c r="BS454" s="5">
        <v>2</v>
      </c>
      <c r="BT454" s="10">
        <v>4</v>
      </c>
      <c r="BU454" s="5">
        <v>4</v>
      </c>
      <c r="BV454" s="10">
        <v>4</v>
      </c>
      <c r="BW454" s="5">
        <v>4</v>
      </c>
      <c r="BX454" s="10">
        <v>4</v>
      </c>
      <c r="BY454" s="5">
        <v>4</v>
      </c>
      <c r="BZ454" s="10">
        <v>4</v>
      </c>
      <c r="CA454" s="5">
        <v>4</v>
      </c>
      <c r="CB454" s="10">
        <v>4</v>
      </c>
      <c r="CC454" s="5">
        <v>4</v>
      </c>
      <c r="CD454" s="10">
        <v>3</v>
      </c>
      <c r="CE454" s="5">
        <v>4</v>
      </c>
      <c r="CF454" s="21">
        <v>3.6</v>
      </c>
      <c r="CG454" s="21">
        <v>3.7</v>
      </c>
      <c r="CH454" s="21">
        <f t="shared" si="74"/>
        <v>0.10000000000000009</v>
      </c>
      <c r="CI454" s="21" t="str">
        <f t="shared" si="75"/>
        <v>Y</v>
      </c>
      <c r="CJ454" s="10">
        <v>3</v>
      </c>
      <c r="CK454" s="5">
        <v>4</v>
      </c>
      <c r="CL454" s="10">
        <v>3</v>
      </c>
      <c r="CM454" s="5">
        <v>2</v>
      </c>
      <c r="CN454" s="10">
        <v>3</v>
      </c>
      <c r="CO454" s="5">
        <v>4</v>
      </c>
      <c r="CP454" s="10">
        <v>4</v>
      </c>
      <c r="CQ454" s="5">
        <v>4</v>
      </c>
      <c r="CR454" s="21">
        <v>3.25</v>
      </c>
      <c r="CS454" s="21">
        <v>3.5</v>
      </c>
      <c r="CT454" s="21">
        <f t="shared" si="76"/>
        <v>0.25</v>
      </c>
      <c r="CU454" s="21" t="str">
        <f t="shared" si="77"/>
        <v>Y</v>
      </c>
      <c r="CV454" s="10">
        <v>3</v>
      </c>
      <c r="CW454" s="5">
        <v>2</v>
      </c>
      <c r="CX454" s="10">
        <v>3</v>
      </c>
      <c r="CY454" s="5">
        <v>2</v>
      </c>
      <c r="CZ454" s="10">
        <v>3</v>
      </c>
      <c r="DA454" s="5">
        <v>2</v>
      </c>
      <c r="DB454" s="10">
        <v>3</v>
      </c>
      <c r="DC454" s="5">
        <v>2</v>
      </c>
      <c r="DD454" s="21">
        <v>3</v>
      </c>
      <c r="DE454" s="21">
        <v>2.25</v>
      </c>
      <c r="DF454" s="21">
        <f t="shared" si="78"/>
        <v>-0.75</v>
      </c>
      <c r="DG454" s="21" t="str">
        <f t="shared" si="79"/>
        <v>N</v>
      </c>
      <c r="DH454">
        <v>958</v>
      </c>
      <c r="DI454" s="3">
        <v>44442.259027777778</v>
      </c>
    </row>
    <row r="455" spans="1:113" x14ac:dyDescent="0.35">
      <c r="A455" s="5" t="s">
        <v>1420</v>
      </c>
      <c r="B455" t="s">
        <v>76</v>
      </c>
      <c r="C455" t="s">
        <v>702</v>
      </c>
      <c r="D455" t="s">
        <v>63</v>
      </c>
      <c r="E455" s="6" t="s">
        <v>52</v>
      </c>
      <c r="F455" s="6" t="s">
        <v>173</v>
      </c>
      <c r="G455" s="6" t="s">
        <v>58</v>
      </c>
      <c r="H455" s="6" t="s">
        <v>59</v>
      </c>
      <c r="I455" s="6" t="s">
        <v>968</v>
      </c>
      <c r="J455" s="10">
        <v>7</v>
      </c>
      <c r="K455" s="5">
        <v>5</v>
      </c>
      <c r="L455" s="5">
        <v>5</v>
      </c>
      <c r="M455" s="5">
        <v>5</v>
      </c>
      <c r="N455" s="10">
        <v>3</v>
      </c>
      <c r="O455" s="5">
        <v>3</v>
      </c>
      <c r="P455" s="10">
        <v>3</v>
      </c>
      <c r="Q455" s="5">
        <v>3</v>
      </c>
      <c r="R455" s="10">
        <v>4</v>
      </c>
      <c r="S455" s="5">
        <v>3</v>
      </c>
      <c r="T455" s="10">
        <v>3</v>
      </c>
      <c r="U455" s="5">
        <v>3</v>
      </c>
      <c r="V455" s="10">
        <v>4</v>
      </c>
      <c r="W455" s="5">
        <v>4</v>
      </c>
      <c r="X455" s="10">
        <v>3</v>
      </c>
      <c r="Y455" s="5">
        <v>3</v>
      </c>
      <c r="Z455" s="10">
        <v>4</v>
      </c>
      <c r="AA455" s="5">
        <v>4</v>
      </c>
      <c r="AB455" s="10">
        <v>4</v>
      </c>
      <c r="AC455" s="5">
        <v>4</v>
      </c>
      <c r="AD455" s="10">
        <v>2</v>
      </c>
      <c r="AE455" s="5">
        <v>4</v>
      </c>
      <c r="AF455" s="10">
        <v>3</v>
      </c>
      <c r="AG455" s="5">
        <v>3</v>
      </c>
      <c r="AH455" s="10">
        <v>2</v>
      </c>
      <c r="AI455" s="5">
        <v>2</v>
      </c>
      <c r="AJ455" s="10">
        <v>4</v>
      </c>
      <c r="AK455" s="5">
        <v>4</v>
      </c>
      <c r="AL455" s="10">
        <v>4</v>
      </c>
      <c r="AM455" s="5">
        <v>4</v>
      </c>
      <c r="AN455" s="10">
        <v>3</v>
      </c>
      <c r="AO455" s="5">
        <v>3</v>
      </c>
      <c r="AP455" s="10">
        <v>3</v>
      </c>
      <c r="AQ455" s="5">
        <v>3</v>
      </c>
      <c r="AR455" s="10">
        <v>2</v>
      </c>
      <c r="AS455" s="5">
        <v>3</v>
      </c>
      <c r="AT455" s="21">
        <v>3.1875</v>
      </c>
      <c r="AU455" s="21">
        <v>3.3125</v>
      </c>
      <c r="AV455" s="21">
        <f t="shared" si="70"/>
        <v>0.125</v>
      </c>
      <c r="AW455" s="21" t="str">
        <f t="shared" si="71"/>
        <v>Y</v>
      </c>
      <c r="AX455" s="10">
        <v>4</v>
      </c>
      <c r="AY455" s="5">
        <v>3</v>
      </c>
      <c r="AZ455" s="10">
        <v>3</v>
      </c>
      <c r="BA455" s="5">
        <v>3</v>
      </c>
      <c r="BB455" s="10">
        <v>4</v>
      </c>
      <c r="BC455" s="5">
        <v>4</v>
      </c>
      <c r="BD455" s="10">
        <v>2</v>
      </c>
      <c r="BE455" s="5">
        <v>2</v>
      </c>
      <c r="BF455" s="10">
        <v>3</v>
      </c>
      <c r="BG455" s="5">
        <v>4</v>
      </c>
      <c r="BH455" s="21">
        <v>3.2</v>
      </c>
      <c r="BI455" s="21">
        <v>3.2</v>
      </c>
      <c r="BJ455" s="21">
        <f t="shared" si="72"/>
        <v>0</v>
      </c>
      <c r="BK455" s="21" t="str">
        <f t="shared" si="73"/>
        <v>N</v>
      </c>
      <c r="BL455" s="10">
        <v>4</v>
      </c>
      <c r="BM455" s="5">
        <v>3</v>
      </c>
      <c r="BN455" s="10">
        <v>3</v>
      </c>
      <c r="BO455" s="5">
        <v>2</v>
      </c>
      <c r="BP455" s="10">
        <v>3</v>
      </c>
      <c r="BQ455" s="5">
        <v>4</v>
      </c>
      <c r="BR455" s="10">
        <v>5</v>
      </c>
      <c r="BS455" s="5">
        <v>4</v>
      </c>
      <c r="BT455" s="10">
        <v>2</v>
      </c>
      <c r="BU455" s="5">
        <v>3</v>
      </c>
      <c r="BV455" s="10">
        <v>4</v>
      </c>
      <c r="BW455" s="5">
        <v>4</v>
      </c>
      <c r="BX455" s="10">
        <v>4</v>
      </c>
      <c r="BY455" s="5">
        <v>4</v>
      </c>
      <c r="BZ455" s="10">
        <v>4</v>
      </c>
      <c r="CA455" s="5">
        <v>4</v>
      </c>
      <c r="CB455" s="10">
        <v>3</v>
      </c>
      <c r="CC455" s="5">
        <v>3</v>
      </c>
      <c r="CD455" s="10">
        <v>2</v>
      </c>
      <c r="CE455" s="5">
        <v>2</v>
      </c>
      <c r="CF455" s="21">
        <v>3.4</v>
      </c>
      <c r="CG455" s="21">
        <v>3.3</v>
      </c>
      <c r="CH455" s="21">
        <f t="shared" si="74"/>
        <v>-0.10000000000000009</v>
      </c>
      <c r="CI455" s="21" t="str">
        <f t="shared" si="75"/>
        <v>N</v>
      </c>
      <c r="CJ455" s="10">
        <v>3</v>
      </c>
      <c r="CK455" s="5">
        <v>3</v>
      </c>
      <c r="CL455" s="10">
        <v>4</v>
      </c>
      <c r="CM455" s="5">
        <v>3</v>
      </c>
      <c r="CN455" s="10">
        <v>3</v>
      </c>
      <c r="CO455" s="5">
        <v>3</v>
      </c>
      <c r="CP455" s="10">
        <v>2</v>
      </c>
      <c r="CQ455" s="5">
        <v>3</v>
      </c>
      <c r="CR455" s="21">
        <v>3</v>
      </c>
      <c r="CS455" s="21">
        <v>3</v>
      </c>
      <c r="CT455" s="21">
        <f t="shared" si="76"/>
        <v>0</v>
      </c>
      <c r="CU455" s="21" t="str">
        <f t="shared" si="77"/>
        <v>N</v>
      </c>
      <c r="CV455" s="10">
        <v>3</v>
      </c>
      <c r="CW455" s="5">
        <v>2</v>
      </c>
      <c r="CX455" s="10">
        <v>3</v>
      </c>
      <c r="CY455" s="5">
        <v>4</v>
      </c>
      <c r="CZ455" s="10">
        <v>4</v>
      </c>
      <c r="DA455" s="5">
        <v>4</v>
      </c>
      <c r="DB455" s="10">
        <v>4</v>
      </c>
      <c r="DC455" s="5">
        <v>3</v>
      </c>
      <c r="DD455" s="21">
        <v>3.5</v>
      </c>
      <c r="DE455" s="21">
        <v>2.75</v>
      </c>
      <c r="DF455" s="21">
        <f t="shared" si="78"/>
        <v>-0.75</v>
      </c>
      <c r="DG455" s="21" t="str">
        <f t="shared" si="79"/>
        <v>N</v>
      </c>
      <c r="DH455">
        <v>953</v>
      </c>
      <c r="DI455" s="3">
        <v>44442.251388888886</v>
      </c>
    </row>
    <row r="456" spans="1:113" x14ac:dyDescent="0.35">
      <c r="A456" s="5" t="s">
        <v>1421</v>
      </c>
      <c r="B456" t="s">
        <v>76</v>
      </c>
      <c r="C456" t="s">
        <v>705</v>
      </c>
      <c r="D456" t="s">
        <v>56</v>
      </c>
      <c r="E456" s="6" t="s">
        <v>52</v>
      </c>
      <c r="F456" s="6" t="s">
        <v>77</v>
      </c>
      <c r="G456" s="6" t="s">
        <v>58</v>
      </c>
      <c r="H456" s="6" t="s">
        <v>74</v>
      </c>
      <c r="I456" s="6" t="s">
        <v>968</v>
      </c>
      <c r="J456" s="10">
        <v>5</v>
      </c>
      <c r="K456" s="5">
        <v>5</v>
      </c>
      <c r="L456" s="5">
        <v>5</v>
      </c>
      <c r="M456" s="5">
        <v>5</v>
      </c>
      <c r="N456" s="10">
        <v>5</v>
      </c>
      <c r="O456" s="5">
        <v>5</v>
      </c>
      <c r="P456" s="10">
        <v>5</v>
      </c>
      <c r="Q456" s="5">
        <v>5</v>
      </c>
      <c r="R456" s="10">
        <v>5</v>
      </c>
      <c r="S456" s="5">
        <v>5</v>
      </c>
      <c r="T456" s="10">
        <v>5</v>
      </c>
      <c r="U456" s="5">
        <v>5</v>
      </c>
      <c r="V456" s="10">
        <v>5</v>
      </c>
      <c r="W456" s="5">
        <v>5</v>
      </c>
      <c r="X456" s="10">
        <v>5</v>
      </c>
      <c r="Y456" s="5">
        <v>5</v>
      </c>
      <c r="Z456" s="10">
        <v>5</v>
      </c>
      <c r="AA456" s="5">
        <v>5</v>
      </c>
      <c r="AB456" s="10">
        <v>5</v>
      </c>
      <c r="AC456" s="5">
        <v>5</v>
      </c>
      <c r="AD456" s="10">
        <v>3</v>
      </c>
      <c r="AE456" s="5">
        <v>3</v>
      </c>
      <c r="AF456" s="10">
        <v>5</v>
      </c>
      <c r="AG456" s="5">
        <v>5</v>
      </c>
      <c r="AH456" s="10">
        <v>2</v>
      </c>
      <c r="AI456" s="5">
        <v>3</v>
      </c>
      <c r="AJ456" s="10">
        <v>5</v>
      </c>
      <c r="AK456" s="5">
        <v>5</v>
      </c>
      <c r="AL456" s="10">
        <v>5</v>
      </c>
      <c r="AM456" s="5">
        <v>5</v>
      </c>
      <c r="AN456" s="10">
        <v>5</v>
      </c>
      <c r="AO456" s="5">
        <v>5</v>
      </c>
      <c r="AP456" s="10">
        <v>5</v>
      </c>
      <c r="AQ456" s="5">
        <v>5</v>
      </c>
      <c r="AR456" s="10">
        <v>5</v>
      </c>
      <c r="AS456" s="5">
        <v>5</v>
      </c>
      <c r="AT456" s="21">
        <v>4.6875</v>
      </c>
      <c r="AU456" s="21">
        <v>4.75</v>
      </c>
      <c r="AV456" s="21">
        <f t="shared" si="70"/>
        <v>6.25E-2</v>
      </c>
      <c r="AW456" s="21" t="str">
        <f t="shared" si="71"/>
        <v>Y</v>
      </c>
      <c r="AX456" s="10">
        <v>5</v>
      </c>
      <c r="AY456" s="5">
        <v>3</v>
      </c>
      <c r="AZ456" s="10">
        <v>3</v>
      </c>
      <c r="BA456" s="5">
        <v>2</v>
      </c>
      <c r="BB456" s="10">
        <v>3</v>
      </c>
      <c r="BC456" s="5">
        <v>3</v>
      </c>
      <c r="BD456" s="10">
        <v>1</v>
      </c>
      <c r="BE456" s="5">
        <v>1</v>
      </c>
      <c r="BF456" s="10">
        <v>1</v>
      </c>
      <c r="BG456" s="5">
        <v>1</v>
      </c>
      <c r="BH456" s="21">
        <v>2.6</v>
      </c>
      <c r="BI456" s="21">
        <v>2</v>
      </c>
      <c r="BJ456" s="21">
        <f t="shared" si="72"/>
        <v>-0.60000000000000009</v>
      </c>
      <c r="BK456" s="21" t="str">
        <f t="shared" si="73"/>
        <v>N</v>
      </c>
      <c r="BL456" s="10">
        <v>5</v>
      </c>
      <c r="BM456" s="5">
        <v>5</v>
      </c>
      <c r="BN456" s="10">
        <v>5</v>
      </c>
      <c r="BO456" s="5">
        <v>5</v>
      </c>
      <c r="BP456" s="10">
        <v>3</v>
      </c>
      <c r="BQ456" s="5">
        <v>3</v>
      </c>
      <c r="BR456" s="10">
        <v>5</v>
      </c>
      <c r="BS456" s="5">
        <v>5</v>
      </c>
      <c r="BT456" s="10">
        <v>5</v>
      </c>
      <c r="BU456" s="5">
        <v>5</v>
      </c>
      <c r="BV456" s="10">
        <v>5</v>
      </c>
      <c r="BW456" s="5">
        <v>5</v>
      </c>
      <c r="BX456" s="10">
        <v>5</v>
      </c>
      <c r="BY456" s="5">
        <v>5</v>
      </c>
      <c r="BZ456" s="10">
        <v>5</v>
      </c>
      <c r="CA456" s="5">
        <v>5</v>
      </c>
      <c r="CB456" s="10">
        <v>5</v>
      </c>
      <c r="CC456" s="5">
        <v>5</v>
      </c>
      <c r="CD456" s="10">
        <v>5</v>
      </c>
      <c r="CE456" s="5">
        <v>5</v>
      </c>
      <c r="CF456" s="21">
        <v>4.8</v>
      </c>
      <c r="CG456" s="21">
        <v>4.8</v>
      </c>
      <c r="CH456" s="21">
        <f t="shared" si="74"/>
        <v>0</v>
      </c>
      <c r="CI456" s="21" t="str">
        <f t="shared" si="75"/>
        <v>N</v>
      </c>
      <c r="CJ456" s="10">
        <v>3</v>
      </c>
      <c r="CK456" s="5">
        <v>5</v>
      </c>
      <c r="CL456" s="10">
        <v>5</v>
      </c>
      <c r="CM456" s="5">
        <v>5</v>
      </c>
      <c r="CN456" s="10">
        <v>5</v>
      </c>
      <c r="CO456" s="5">
        <v>5</v>
      </c>
      <c r="CP456" s="10">
        <v>5</v>
      </c>
      <c r="CQ456" s="5">
        <v>5</v>
      </c>
      <c r="CR456" s="21">
        <v>4.5</v>
      </c>
      <c r="CS456" s="21">
        <v>5</v>
      </c>
      <c r="CT456" s="21">
        <f t="shared" si="76"/>
        <v>0.5</v>
      </c>
      <c r="CU456" s="21" t="str">
        <f t="shared" si="77"/>
        <v>Y</v>
      </c>
      <c r="CV456" s="10">
        <v>2</v>
      </c>
      <c r="CW456" s="5">
        <v>3</v>
      </c>
      <c r="CX456" s="10">
        <v>3</v>
      </c>
      <c r="CY456" s="5">
        <v>3</v>
      </c>
      <c r="CZ456" s="10">
        <v>2</v>
      </c>
      <c r="DA456" s="5">
        <v>1</v>
      </c>
      <c r="DB456" s="10">
        <v>1</v>
      </c>
      <c r="DC456" s="5">
        <v>1</v>
      </c>
      <c r="DD456" s="21">
        <v>2</v>
      </c>
      <c r="DE456" s="21">
        <v>2.25</v>
      </c>
      <c r="DF456" s="21">
        <f t="shared" si="78"/>
        <v>0.25</v>
      </c>
      <c r="DG456" s="21" t="str">
        <f t="shared" si="79"/>
        <v>Y</v>
      </c>
      <c r="DH456">
        <v>835</v>
      </c>
      <c r="DI456" s="3">
        <v>44440.115277777775</v>
      </c>
    </row>
    <row r="457" spans="1:113" x14ac:dyDescent="0.35">
      <c r="A457" s="5" t="s">
        <v>1422</v>
      </c>
      <c r="B457" t="s">
        <v>76</v>
      </c>
      <c r="C457" t="s">
        <v>702</v>
      </c>
      <c r="D457" t="s">
        <v>63</v>
      </c>
      <c r="E457" s="6" t="s">
        <v>52</v>
      </c>
      <c r="F457" s="6" t="s">
        <v>77</v>
      </c>
      <c r="G457" s="6" t="s">
        <v>58</v>
      </c>
      <c r="H457" s="6" t="s">
        <v>85</v>
      </c>
      <c r="I457" s="6" t="s">
        <v>968</v>
      </c>
      <c r="J457" s="10">
        <v>8</v>
      </c>
      <c r="K457" s="5">
        <v>5</v>
      </c>
      <c r="L457" s="5">
        <v>5</v>
      </c>
      <c r="M457" s="5">
        <v>5</v>
      </c>
      <c r="N457" s="10">
        <v>5</v>
      </c>
      <c r="O457" s="5">
        <v>5</v>
      </c>
      <c r="P457" s="10">
        <v>5</v>
      </c>
      <c r="Q457" s="5">
        <v>5</v>
      </c>
      <c r="R457" s="10">
        <v>5</v>
      </c>
      <c r="S457" s="5">
        <v>5</v>
      </c>
      <c r="T457" s="10">
        <v>5</v>
      </c>
      <c r="U457" s="5">
        <v>4</v>
      </c>
      <c r="V457" s="10">
        <v>4</v>
      </c>
      <c r="W457" s="5">
        <v>1</v>
      </c>
      <c r="X457" s="10">
        <v>3</v>
      </c>
      <c r="Y457" s="5">
        <v>3</v>
      </c>
      <c r="Z457" s="10">
        <v>5</v>
      </c>
      <c r="AA457" s="5">
        <v>3</v>
      </c>
      <c r="AB457" s="10">
        <v>3</v>
      </c>
      <c r="AC457" s="5">
        <v>3</v>
      </c>
      <c r="AD457" s="10">
        <v>3</v>
      </c>
      <c r="AE457" s="5">
        <v>4</v>
      </c>
      <c r="AF457" s="10">
        <v>3</v>
      </c>
      <c r="AG457" s="5">
        <v>5</v>
      </c>
      <c r="AH457" s="10">
        <v>5</v>
      </c>
      <c r="AI457" s="5">
        <v>4</v>
      </c>
      <c r="AJ457" s="10">
        <v>5</v>
      </c>
      <c r="AK457" s="5">
        <v>3</v>
      </c>
      <c r="AL457" s="10">
        <v>5</v>
      </c>
      <c r="AM457" s="5">
        <v>5</v>
      </c>
      <c r="AN457" s="10">
        <v>5</v>
      </c>
      <c r="AO457" s="5">
        <v>5</v>
      </c>
      <c r="AP457" s="10">
        <v>5</v>
      </c>
      <c r="AQ457" s="5">
        <v>5</v>
      </c>
      <c r="AR457" s="10">
        <v>3</v>
      </c>
      <c r="AS457" s="5">
        <v>3</v>
      </c>
      <c r="AT457" s="21">
        <v>4.3125</v>
      </c>
      <c r="AU457" s="21">
        <v>3.9375</v>
      </c>
      <c r="AV457" s="21">
        <f t="shared" si="70"/>
        <v>-0.375</v>
      </c>
      <c r="AW457" s="21" t="str">
        <f t="shared" si="71"/>
        <v>N</v>
      </c>
      <c r="AX457" s="10">
        <v>2</v>
      </c>
      <c r="AY457" s="5">
        <v>1</v>
      </c>
      <c r="AZ457" s="10">
        <v>1</v>
      </c>
      <c r="BA457" s="5">
        <v>1</v>
      </c>
      <c r="BB457" s="10">
        <v>1</v>
      </c>
      <c r="BC457" s="5">
        <v>3</v>
      </c>
      <c r="BD457" s="10">
        <v>1</v>
      </c>
      <c r="BE457" s="5">
        <v>4</v>
      </c>
      <c r="BF457" s="10">
        <v>5</v>
      </c>
      <c r="BG457" s="5">
        <v>5</v>
      </c>
      <c r="BH457" s="21">
        <v>2</v>
      </c>
      <c r="BI457" s="21">
        <v>2.8</v>
      </c>
      <c r="BJ457" s="21">
        <f t="shared" si="72"/>
        <v>0.79999999999999982</v>
      </c>
      <c r="BK457" s="21" t="str">
        <f t="shared" si="73"/>
        <v>Y</v>
      </c>
      <c r="BL457" s="10">
        <v>5</v>
      </c>
      <c r="BM457" s="5">
        <v>5</v>
      </c>
      <c r="BN457" s="10">
        <v>4</v>
      </c>
      <c r="BO457" s="5">
        <v>3</v>
      </c>
      <c r="BP457" s="10">
        <v>3</v>
      </c>
      <c r="BQ457" s="5">
        <v>3</v>
      </c>
      <c r="BR457" s="10">
        <v>4</v>
      </c>
      <c r="BS457" s="5">
        <v>1</v>
      </c>
      <c r="BT457" s="10">
        <v>5</v>
      </c>
      <c r="BU457" s="5">
        <v>3</v>
      </c>
      <c r="BV457" s="10">
        <v>5</v>
      </c>
      <c r="BW457" s="5">
        <v>3</v>
      </c>
      <c r="BX457" s="10">
        <v>5</v>
      </c>
      <c r="BY457" s="5">
        <v>3</v>
      </c>
      <c r="BZ457" s="10">
        <v>5</v>
      </c>
      <c r="CA457" s="5">
        <v>4</v>
      </c>
      <c r="CB457" s="10">
        <v>5</v>
      </c>
      <c r="CC457" s="5">
        <v>5</v>
      </c>
      <c r="CD457" s="10">
        <v>3</v>
      </c>
      <c r="CE457" s="5">
        <v>3</v>
      </c>
      <c r="CF457" s="21">
        <v>4.4000000000000004</v>
      </c>
      <c r="CG457" s="21">
        <v>3.3</v>
      </c>
      <c r="CH457" s="21">
        <f t="shared" si="74"/>
        <v>-1.1000000000000005</v>
      </c>
      <c r="CI457" s="21" t="str">
        <f t="shared" si="75"/>
        <v>N</v>
      </c>
      <c r="CJ457" s="10">
        <v>3</v>
      </c>
      <c r="CK457" s="5">
        <v>5</v>
      </c>
      <c r="CL457" s="10">
        <v>4</v>
      </c>
      <c r="CM457" s="5">
        <v>1</v>
      </c>
      <c r="CN457" s="10">
        <v>5</v>
      </c>
      <c r="CO457" s="5">
        <v>5</v>
      </c>
      <c r="CP457" s="10">
        <v>5</v>
      </c>
      <c r="CQ457" s="5">
        <v>5</v>
      </c>
      <c r="CR457" s="21">
        <v>4.25</v>
      </c>
      <c r="CS457" s="21">
        <v>4</v>
      </c>
      <c r="CT457" s="21">
        <f t="shared" si="76"/>
        <v>-0.25</v>
      </c>
      <c r="CU457" s="21" t="str">
        <f t="shared" si="77"/>
        <v>N</v>
      </c>
      <c r="CV457" s="10">
        <v>5</v>
      </c>
      <c r="CW457" s="5">
        <v>1</v>
      </c>
      <c r="CX457" s="10">
        <v>2</v>
      </c>
      <c r="CY457" s="5">
        <v>3</v>
      </c>
      <c r="CZ457" s="10">
        <v>3</v>
      </c>
      <c r="DA457" s="5">
        <v>3</v>
      </c>
      <c r="DB457" s="10">
        <v>1</v>
      </c>
      <c r="DC457" s="5">
        <v>2</v>
      </c>
      <c r="DD457" s="21">
        <v>2.75</v>
      </c>
      <c r="DE457" s="21">
        <v>2</v>
      </c>
      <c r="DF457" s="21">
        <f t="shared" si="78"/>
        <v>-0.75</v>
      </c>
      <c r="DG457" s="21" t="str">
        <f t="shared" si="79"/>
        <v>N</v>
      </c>
      <c r="DH457">
        <v>832</v>
      </c>
      <c r="DI457" s="3">
        <v>44440.073611111111</v>
      </c>
    </row>
    <row r="458" spans="1:113" x14ac:dyDescent="0.35">
      <c r="A458" s="5" t="s">
        <v>1423</v>
      </c>
      <c r="B458" t="s">
        <v>76</v>
      </c>
      <c r="C458" t="s">
        <v>705</v>
      </c>
      <c r="D458" t="s">
        <v>56</v>
      </c>
      <c r="E458" s="6" t="s">
        <v>58</v>
      </c>
      <c r="F458" s="6" t="s">
        <v>73</v>
      </c>
      <c r="G458" s="6" t="s">
        <v>58</v>
      </c>
      <c r="H458" s="6" t="s">
        <v>85</v>
      </c>
      <c r="I458" s="6" t="s">
        <v>968</v>
      </c>
      <c r="J458" s="10">
        <v>7</v>
      </c>
      <c r="K458" s="5">
        <v>4</v>
      </c>
      <c r="L458" s="5">
        <v>5</v>
      </c>
      <c r="M458" s="5">
        <v>4</v>
      </c>
      <c r="N458" s="10">
        <v>3</v>
      </c>
      <c r="O458" s="5">
        <v>3</v>
      </c>
      <c r="P458" s="10">
        <v>4</v>
      </c>
      <c r="Q458" s="5">
        <v>3</v>
      </c>
      <c r="R458" s="10">
        <v>4</v>
      </c>
      <c r="S458" s="5">
        <v>3</v>
      </c>
      <c r="T458" s="10">
        <v>3</v>
      </c>
      <c r="U458" s="5">
        <v>3</v>
      </c>
      <c r="V458" s="10">
        <v>4</v>
      </c>
      <c r="W458" s="5">
        <v>3</v>
      </c>
      <c r="X458" s="10">
        <v>3</v>
      </c>
      <c r="Y458" s="5">
        <v>2</v>
      </c>
      <c r="Z458" s="10">
        <v>4</v>
      </c>
      <c r="AA458" s="5">
        <v>3</v>
      </c>
      <c r="AB458" s="10">
        <v>3</v>
      </c>
      <c r="AC458" s="5">
        <v>1</v>
      </c>
      <c r="AD458" s="10">
        <v>3</v>
      </c>
      <c r="AE458" s="5">
        <v>4</v>
      </c>
      <c r="AF458" s="10">
        <v>2</v>
      </c>
      <c r="AG458" s="5">
        <v>3</v>
      </c>
      <c r="AH458" s="10">
        <v>3</v>
      </c>
      <c r="AI458" s="5">
        <v>3</v>
      </c>
      <c r="AJ458" s="10">
        <v>3</v>
      </c>
      <c r="AK458" s="5">
        <v>4</v>
      </c>
      <c r="AL458" s="10">
        <v>4</v>
      </c>
      <c r="AM458" s="5">
        <v>4</v>
      </c>
      <c r="AN458" s="10">
        <v>4</v>
      </c>
      <c r="AO458" s="5">
        <v>3</v>
      </c>
      <c r="AP458" s="10">
        <v>4</v>
      </c>
      <c r="AQ458" s="5">
        <v>3</v>
      </c>
      <c r="AR458" s="10">
        <v>3</v>
      </c>
      <c r="AS458" s="5">
        <v>3</v>
      </c>
      <c r="AT458" s="21">
        <v>3.375</v>
      </c>
      <c r="AU458" s="21">
        <v>3</v>
      </c>
      <c r="AV458" s="21">
        <f t="shared" si="70"/>
        <v>-0.375</v>
      </c>
      <c r="AW458" s="21" t="str">
        <f t="shared" si="71"/>
        <v>N</v>
      </c>
      <c r="AX458" s="10">
        <v>2</v>
      </c>
      <c r="AY458" s="5">
        <v>4</v>
      </c>
      <c r="AZ458" s="10">
        <v>3</v>
      </c>
      <c r="BA458" s="5">
        <v>2</v>
      </c>
      <c r="BB458" s="10">
        <v>3</v>
      </c>
      <c r="BC458" s="5">
        <v>3</v>
      </c>
      <c r="BD458" s="10">
        <v>3</v>
      </c>
      <c r="BE458" s="5">
        <v>3</v>
      </c>
      <c r="BF458" s="10">
        <v>2</v>
      </c>
      <c r="BG458" s="5">
        <v>2</v>
      </c>
      <c r="BH458" s="21">
        <v>2.6</v>
      </c>
      <c r="BI458" s="21">
        <v>2.8</v>
      </c>
      <c r="BJ458" s="21">
        <f t="shared" si="72"/>
        <v>0.19999999999999973</v>
      </c>
      <c r="BK458" s="21" t="str">
        <f t="shared" si="73"/>
        <v>Y</v>
      </c>
      <c r="BL458" s="10">
        <v>5</v>
      </c>
      <c r="BM458" s="5">
        <v>5</v>
      </c>
      <c r="BN458" s="10">
        <v>3</v>
      </c>
      <c r="BO458" s="5">
        <v>4</v>
      </c>
      <c r="BP458" s="10">
        <v>3</v>
      </c>
      <c r="BQ458" s="5">
        <v>4</v>
      </c>
      <c r="BR458" s="10">
        <v>4</v>
      </c>
      <c r="BS458" s="5">
        <v>5</v>
      </c>
      <c r="BT458" s="10">
        <v>3</v>
      </c>
      <c r="BU458" s="5">
        <v>3</v>
      </c>
      <c r="BV458" s="10">
        <v>4</v>
      </c>
      <c r="BW458" s="5">
        <v>5</v>
      </c>
      <c r="BX458" s="10">
        <v>4</v>
      </c>
      <c r="BY458" s="5">
        <v>5</v>
      </c>
      <c r="BZ458" s="10">
        <v>4</v>
      </c>
      <c r="CA458" s="5">
        <v>5</v>
      </c>
      <c r="CB458" s="10">
        <v>4</v>
      </c>
      <c r="CC458" s="5">
        <v>5</v>
      </c>
      <c r="CD458" s="10">
        <v>3</v>
      </c>
      <c r="CE458" s="5">
        <v>4</v>
      </c>
      <c r="CF458" s="21">
        <v>3.7</v>
      </c>
      <c r="CG458" s="21">
        <v>4.4000000000000004</v>
      </c>
      <c r="CH458" s="21">
        <f t="shared" si="74"/>
        <v>0.70000000000000018</v>
      </c>
      <c r="CI458" s="21" t="str">
        <f t="shared" si="75"/>
        <v>Y</v>
      </c>
      <c r="CJ458" s="10">
        <v>3</v>
      </c>
      <c r="CK458" s="5">
        <v>4</v>
      </c>
      <c r="CL458" s="10">
        <v>3</v>
      </c>
      <c r="CM458" s="5">
        <v>4</v>
      </c>
      <c r="CN458" s="10">
        <v>3</v>
      </c>
      <c r="CO458" s="5">
        <v>4</v>
      </c>
      <c r="CP458" s="10">
        <v>3</v>
      </c>
      <c r="CQ458" s="5">
        <v>4</v>
      </c>
      <c r="CR458" s="21">
        <v>3</v>
      </c>
      <c r="CS458" s="21">
        <v>4</v>
      </c>
      <c r="CT458" s="21">
        <f t="shared" si="76"/>
        <v>1</v>
      </c>
      <c r="CU458" s="21" t="str">
        <f t="shared" si="77"/>
        <v>Y</v>
      </c>
      <c r="CV458" s="10">
        <v>3</v>
      </c>
      <c r="CW458" s="5">
        <v>3</v>
      </c>
      <c r="CX458" s="10">
        <v>4</v>
      </c>
      <c r="CY458" s="5">
        <v>3</v>
      </c>
      <c r="CZ458" s="10">
        <v>3</v>
      </c>
      <c r="DA458" s="5">
        <v>2</v>
      </c>
      <c r="DB458" s="10">
        <v>2</v>
      </c>
      <c r="DC458" s="5">
        <v>1</v>
      </c>
      <c r="DD458" s="21">
        <v>3</v>
      </c>
      <c r="DE458" s="21">
        <v>2</v>
      </c>
      <c r="DF458" s="21">
        <f t="shared" si="78"/>
        <v>-1</v>
      </c>
      <c r="DG458" s="21" t="str">
        <f t="shared" si="79"/>
        <v>N</v>
      </c>
      <c r="DH458">
        <v>809</v>
      </c>
      <c r="DI458" s="3">
        <v>44439.578472222223</v>
      </c>
    </row>
  </sheetData>
  <pageMargins left="0.7" right="0.7" top="0.75" bottom="0.75" header="0.3" footer="0.3"/>
  <pageSetup orientation="portrait" horizontalDpi="1200" verticalDpi="1200" r:id="rId1"/>
  <headerFooter>
    <oddHeader>&amp;C&amp;"Calibri"&amp;10&amp;K000000OFFICIAL (CLOSED) \ NON-SENSITIVE&amp;1#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sqref="A1:XFD1048576"/>
    </sheetView>
  </sheetViews>
  <sheetFormatPr defaultRowHeight="12.5" x14ac:dyDescent="0.25"/>
  <cols>
    <col min="1" max="1" width="15.453125" style="23" bestFit="1" customWidth="1"/>
    <col min="2" max="2" width="80.54296875" style="23" customWidth="1"/>
    <col min="3" max="3" width="12.36328125" style="23" customWidth="1"/>
    <col min="4" max="4" width="13.90625" style="23" bestFit="1" customWidth="1"/>
    <col min="5" max="5" width="18.54296875" style="23" customWidth="1"/>
    <col min="6" max="16384" width="8.7265625" style="23"/>
  </cols>
  <sheetData>
    <row r="1" spans="1:10" s="23" customFormat="1" ht="13" x14ac:dyDescent="0.3">
      <c r="A1" s="22" t="s">
        <v>963</v>
      </c>
      <c r="B1" s="22" t="s">
        <v>964</v>
      </c>
      <c r="C1" s="22" t="s">
        <v>965</v>
      </c>
      <c r="D1" s="22" t="s">
        <v>1473</v>
      </c>
      <c r="E1" s="22" t="s">
        <v>1474</v>
      </c>
    </row>
    <row r="2" spans="1:10" s="23" customFormat="1" ht="13" x14ac:dyDescent="0.3">
      <c r="A2" s="24" t="s">
        <v>942</v>
      </c>
      <c r="B2" s="24" t="s">
        <v>967</v>
      </c>
      <c r="C2" s="25"/>
      <c r="D2" s="25"/>
      <c r="E2" s="25"/>
      <c r="F2" s="25"/>
      <c r="G2" s="25"/>
      <c r="H2" s="25"/>
      <c r="I2" s="25"/>
      <c r="J2" s="25"/>
    </row>
    <row r="3" spans="1:10" s="23" customFormat="1" ht="13" x14ac:dyDescent="0.3">
      <c r="A3" s="24" t="s">
        <v>943</v>
      </c>
      <c r="B3" s="24" t="s">
        <v>959</v>
      </c>
      <c r="C3" s="25"/>
      <c r="D3" s="25"/>
      <c r="E3" s="25"/>
      <c r="F3" s="25"/>
      <c r="G3" s="25"/>
      <c r="H3" s="25"/>
      <c r="I3" s="25"/>
      <c r="J3" s="25"/>
    </row>
    <row r="4" spans="1:10" s="23" customFormat="1" ht="13" x14ac:dyDescent="0.3">
      <c r="A4" s="24" t="s">
        <v>944</v>
      </c>
      <c r="B4" s="24" t="s">
        <v>946</v>
      </c>
      <c r="C4" s="25"/>
      <c r="D4" s="25"/>
      <c r="E4" s="25"/>
      <c r="F4" s="25"/>
      <c r="G4" s="25"/>
      <c r="H4" s="25"/>
      <c r="I4" s="25"/>
      <c r="J4" s="25"/>
    </row>
    <row r="5" spans="1:10" s="23" customFormat="1" ht="13" x14ac:dyDescent="0.3">
      <c r="A5" s="24" t="s">
        <v>945</v>
      </c>
      <c r="B5" s="24" t="s">
        <v>947</v>
      </c>
      <c r="C5" s="25"/>
      <c r="D5" s="25"/>
      <c r="E5" s="25"/>
      <c r="F5" s="25"/>
      <c r="G5" s="25"/>
      <c r="H5" s="25"/>
      <c r="I5" s="25"/>
      <c r="J5" s="25"/>
    </row>
    <row r="6" spans="1:10" s="23" customFormat="1" ht="13" x14ac:dyDescent="0.3">
      <c r="A6" s="24" t="s">
        <v>948</v>
      </c>
      <c r="B6" s="24" t="s">
        <v>949</v>
      </c>
      <c r="C6" s="25"/>
      <c r="D6" s="25"/>
      <c r="E6" s="25"/>
      <c r="F6" s="25"/>
      <c r="G6" s="25"/>
      <c r="H6" s="25"/>
      <c r="I6" s="25"/>
      <c r="J6" s="25"/>
    </row>
    <row r="7" spans="1:10" s="23" customFormat="1" ht="13" x14ac:dyDescent="0.3">
      <c r="A7" s="24" t="s">
        <v>950</v>
      </c>
      <c r="B7" s="24" t="s">
        <v>951</v>
      </c>
      <c r="C7" s="25"/>
      <c r="D7" s="25"/>
      <c r="E7" s="25"/>
      <c r="F7" s="25"/>
      <c r="G7" s="25"/>
      <c r="H7" s="25"/>
      <c r="I7" s="25"/>
      <c r="J7" s="25"/>
    </row>
    <row r="8" spans="1:10" s="23" customFormat="1" ht="13" x14ac:dyDescent="0.3">
      <c r="A8" s="24" t="s">
        <v>952</v>
      </c>
      <c r="B8" s="24" t="s">
        <v>953</v>
      </c>
      <c r="C8" s="25"/>
      <c r="D8" s="25"/>
      <c r="E8" s="25"/>
      <c r="F8" s="25"/>
      <c r="G8" s="25"/>
      <c r="H8" s="25"/>
      <c r="I8" s="25"/>
      <c r="J8" s="25"/>
    </row>
    <row r="9" spans="1:10" s="23" customFormat="1" ht="13" x14ac:dyDescent="0.3">
      <c r="A9" s="24" t="s">
        <v>954</v>
      </c>
      <c r="B9" s="24" t="s">
        <v>955</v>
      </c>
      <c r="C9" s="25"/>
      <c r="D9" s="25"/>
      <c r="E9" s="25"/>
      <c r="F9" s="25"/>
      <c r="G9" s="25"/>
      <c r="H9" s="25"/>
      <c r="I9" s="25"/>
      <c r="J9" s="25"/>
    </row>
    <row r="10" spans="1:10" s="23" customFormat="1" ht="13" x14ac:dyDescent="0.3">
      <c r="A10" s="24" t="s">
        <v>956</v>
      </c>
      <c r="B10" s="24" t="s">
        <v>957</v>
      </c>
      <c r="C10" s="25"/>
      <c r="D10" s="25"/>
      <c r="E10" s="25"/>
      <c r="F10" s="25"/>
      <c r="G10" s="25"/>
      <c r="H10" s="25"/>
      <c r="I10" s="25"/>
      <c r="J10" s="25"/>
    </row>
    <row r="11" spans="1:10" s="23" customFormat="1" ht="13" x14ac:dyDescent="0.3">
      <c r="A11" s="24" t="s">
        <v>958</v>
      </c>
      <c r="B11" s="24" t="s">
        <v>1424</v>
      </c>
      <c r="C11" s="25"/>
      <c r="D11" s="25"/>
      <c r="E11" s="25"/>
      <c r="F11" s="25"/>
      <c r="G11" s="25"/>
      <c r="H11" s="25"/>
      <c r="I11" s="25"/>
      <c r="J11" s="25"/>
    </row>
    <row r="12" spans="1:10" s="23" customFormat="1" ht="13" x14ac:dyDescent="0.3">
      <c r="A12" s="24" t="s">
        <v>813</v>
      </c>
      <c r="B12" s="24" t="s">
        <v>960</v>
      </c>
    </row>
    <row r="13" spans="1:10" s="23" customFormat="1" ht="13" x14ac:dyDescent="0.3">
      <c r="A13" s="24" t="s">
        <v>814</v>
      </c>
      <c r="B13" s="24" t="s">
        <v>961</v>
      </c>
    </row>
    <row r="14" spans="1:10" s="23" customFormat="1" ht="13" x14ac:dyDescent="0.3">
      <c r="A14" s="24" t="s">
        <v>815</v>
      </c>
      <c r="B14" s="24" t="s">
        <v>962</v>
      </c>
    </row>
    <row r="15" spans="1:10" s="25" customFormat="1" ht="14.25" customHeight="1" x14ac:dyDescent="0.3">
      <c r="A15" s="26" t="s">
        <v>826</v>
      </c>
      <c r="B15" s="26" t="s">
        <v>931</v>
      </c>
      <c r="C15" s="27" t="s">
        <v>895</v>
      </c>
      <c r="D15" s="26" t="s">
        <v>1430</v>
      </c>
      <c r="E15" s="23" t="s">
        <v>1429</v>
      </c>
      <c r="F15" s="23"/>
      <c r="G15" s="23"/>
      <c r="H15" s="23"/>
      <c r="I15" s="23"/>
      <c r="J15" s="23"/>
    </row>
    <row r="16" spans="1:10" s="25" customFormat="1" ht="14.25" customHeight="1" x14ac:dyDescent="0.3">
      <c r="A16" s="26" t="s">
        <v>827</v>
      </c>
      <c r="B16" s="26" t="s">
        <v>931</v>
      </c>
      <c r="C16" s="27" t="s">
        <v>895</v>
      </c>
      <c r="D16" s="26" t="s">
        <v>1430</v>
      </c>
      <c r="E16" s="23" t="s">
        <v>1429</v>
      </c>
      <c r="F16" s="23"/>
      <c r="G16" s="23"/>
      <c r="H16" s="23"/>
      <c r="I16" s="23"/>
      <c r="J16" s="23"/>
    </row>
    <row r="17" spans="1:10" s="25" customFormat="1" ht="14.25" customHeight="1" x14ac:dyDescent="0.3">
      <c r="A17" s="26" t="s">
        <v>828</v>
      </c>
      <c r="B17" s="26" t="s">
        <v>930</v>
      </c>
      <c r="C17" s="27" t="s">
        <v>895</v>
      </c>
      <c r="D17" s="26" t="s">
        <v>1431</v>
      </c>
      <c r="E17" s="23" t="s">
        <v>1429</v>
      </c>
      <c r="F17" s="23"/>
      <c r="G17" s="23"/>
      <c r="H17" s="23"/>
      <c r="I17" s="23"/>
      <c r="J17" s="23"/>
    </row>
    <row r="18" spans="1:10" s="25" customFormat="1" ht="14.25" customHeight="1" x14ac:dyDescent="0.3">
      <c r="A18" s="26" t="s">
        <v>829</v>
      </c>
      <c r="B18" s="26" t="s">
        <v>930</v>
      </c>
      <c r="C18" s="27" t="s">
        <v>895</v>
      </c>
      <c r="D18" s="26" t="s">
        <v>1431</v>
      </c>
      <c r="E18" s="23" t="s">
        <v>1429</v>
      </c>
      <c r="F18" s="23"/>
      <c r="G18" s="23"/>
      <c r="H18" s="23"/>
      <c r="I18" s="23"/>
      <c r="J18" s="23"/>
    </row>
    <row r="19" spans="1:10" s="25" customFormat="1" ht="14.25" customHeight="1" x14ac:dyDescent="0.3">
      <c r="A19" s="26" t="s">
        <v>830</v>
      </c>
      <c r="B19" s="26" t="s">
        <v>929</v>
      </c>
      <c r="C19" s="27" t="s">
        <v>895</v>
      </c>
      <c r="D19" s="26" t="s">
        <v>1432</v>
      </c>
      <c r="E19" s="23" t="s">
        <v>1429</v>
      </c>
      <c r="F19" s="23"/>
      <c r="G19" s="23"/>
      <c r="H19" s="23"/>
      <c r="I19" s="23"/>
      <c r="J19" s="23"/>
    </row>
    <row r="20" spans="1:10" s="25" customFormat="1" ht="14.25" customHeight="1" x14ac:dyDescent="0.3">
      <c r="A20" s="26" t="s">
        <v>831</v>
      </c>
      <c r="B20" s="26" t="s">
        <v>929</v>
      </c>
      <c r="C20" s="27" t="s">
        <v>895</v>
      </c>
      <c r="D20" s="26" t="s">
        <v>1432</v>
      </c>
      <c r="E20" s="23" t="s">
        <v>1429</v>
      </c>
      <c r="F20" s="23"/>
      <c r="G20" s="23"/>
      <c r="H20" s="23"/>
      <c r="I20" s="23"/>
      <c r="J20" s="23"/>
    </row>
    <row r="21" spans="1:10" s="25" customFormat="1" ht="14.25" customHeight="1" x14ac:dyDescent="0.3">
      <c r="A21" s="26" t="s">
        <v>840</v>
      </c>
      <c r="B21" s="26" t="s">
        <v>924</v>
      </c>
      <c r="C21" s="27" t="s">
        <v>895</v>
      </c>
      <c r="D21" s="26" t="s">
        <v>1433</v>
      </c>
      <c r="E21" s="23" t="s">
        <v>1429</v>
      </c>
      <c r="F21" s="23"/>
      <c r="G21" s="23"/>
      <c r="H21" s="23"/>
      <c r="I21" s="23"/>
      <c r="J21" s="23"/>
    </row>
    <row r="22" spans="1:10" s="25" customFormat="1" ht="14.25" customHeight="1" x14ac:dyDescent="0.3">
      <c r="A22" s="26" t="s">
        <v>841</v>
      </c>
      <c r="B22" s="26" t="s">
        <v>924</v>
      </c>
      <c r="C22" s="27" t="s">
        <v>895</v>
      </c>
      <c r="D22" s="26" t="s">
        <v>1433</v>
      </c>
      <c r="E22" s="23" t="s">
        <v>1429</v>
      </c>
      <c r="F22" s="23"/>
      <c r="G22" s="23"/>
      <c r="H22" s="23"/>
      <c r="I22" s="23"/>
      <c r="J22" s="23"/>
    </row>
    <row r="23" spans="1:10" s="25" customFormat="1" ht="14.25" customHeight="1" x14ac:dyDescent="0.3">
      <c r="A23" s="26" t="s">
        <v>842</v>
      </c>
      <c r="B23" s="26" t="s">
        <v>923</v>
      </c>
      <c r="C23" s="27" t="s">
        <v>895</v>
      </c>
      <c r="D23" s="26" t="s">
        <v>1434</v>
      </c>
      <c r="E23" s="23" t="s">
        <v>1429</v>
      </c>
      <c r="F23" s="23"/>
      <c r="G23" s="23"/>
      <c r="H23" s="23"/>
      <c r="I23" s="23"/>
      <c r="J23" s="23"/>
    </row>
    <row r="24" spans="1:10" s="25" customFormat="1" ht="14.25" customHeight="1" x14ac:dyDescent="0.3">
      <c r="A24" s="26" t="s">
        <v>843</v>
      </c>
      <c r="B24" s="26" t="s">
        <v>922</v>
      </c>
      <c r="C24" s="27" t="s">
        <v>895</v>
      </c>
      <c r="D24" s="26" t="s">
        <v>1434</v>
      </c>
      <c r="E24" s="23" t="s">
        <v>1429</v>
      </c>
      <c r="F24" s="23"/>
      <c r="G24" s="23"/>
      <c r="H24" s="23"/>
      <c r="I24" s="23"/>
      <c r="J24" s="23"/>
    </row>
    <row r="25" spans="1:10" s="23" customFormat="1" ht="13" x14ac:dyDescent="0.3">
      <c r="A25" s="26" t="s">
        <v>844</v>
      </c>
      <c r="B25" s="26" t="s">
        <v>921</v>
      </c>
      <c r="C25" s="27" t="s">
        <v>895</v>
      </c>
      <c r="D25" s="26" t="s">
        <v>1435</v>
      </c>
      <c r="E25" s="23" t="s">
        <v>1429</v>
      </c>
    </row>
    <row r="26" spans="1:10" s="23" customFormat="1" ht="13" x14ac:dyDescent="0.3">
      <c r="A26" s="26" t="s">
        <v>845</v>
      </c>
      <c r="B26" s="26" t="s">
        <v>921</v>
      </c>
      <c r="C26" s="27" t="s">
        <v>895</v>
      </c>
      <c r="D26" s="26" t="s">
        <v>1435</v>
      </c>
      <c r="E26" s="23" t="s">
        <v>1429</v>
      </c>
    </row>
    <row r="27" spans="1:10" s="23" customFormat="1" ht="13" x14ac:dyDescent="0.3">
      <c r="A27" s="26" t="s">
        <v>846</v>
      </c>
      <c r="B27" s="26" t="s">
        <v>920</v>
      </c>
      <c r="C27" s="27" t="s">
        <v>895</v>
      </c>
      <c r="D27" s="26" t="s">
        <v>1436</v>
      </c>
      <c r="E27" s="23" t="s">
        <v>1429</v>
      </c>
    </row>
    <row r="28" spans="1:10" s="23" customFormat="1" ht="13" x14ac:dyDescent="0.3">
      <c r="A28" s="26" t="s">
        <v>847</v>
      </c>
      <c r="B28" s="26" t="s">
        <v>919</v>
      </c>
      <c r="C28" s="27" t="s">
        <v>895</v>
      </c>
      <c r="D28" s="26" t="s">
        <v>1436</v>
      </c>
      <c r="E28" s="23" t="s">
        <v>1429</v>
      </c>
    </row>
    <row r="29" spans="1:10" s="23" customFormat="1" ht="13" x14ac:dyDescent="0.3">
      <c r="A29" s="26" t="s">
        <v>848</v>
      </c>
      <c r="B29" s="26" t="s">
        <v>918</v>
      </c>
      <c r="C29" s="27" t="s">
        <v>895</v>
      </c>
      <c r="D29" s="26" t="s">
        <v>1437</v>
      </c>
      <c r="E29" s="23" t="s">
        <v>1429</v>
      </c>
    </row>
    <row r="30" spans="1:10" s="23" customFormat="1" ht="13" x14ac:dyDescent="0.3">
      <c r="A30" s="26" t="s">
        <v>849</v>
      </c>
      <c r="B30" s="26" t="s">
        <v>918</v>
      </c>
      <c r="C30" s="27" t="s">
        <v>895</v>
      </c>
      <c r="D30" s="26" t="s">
        <v>1437</v>
      </c>
      <c r="E30" s="23" t="s">
        <v>1429</v>
      </c>
    </row>
    <row r="31" spans="1:10" s="23" customFormat="1" ht="13" x14ac:dyDescent="0.3">
      <c r="A31" s="26" t="s">
        <v>852</v>
      </c>
      <c r="B31" s="26" t="s">
        <v>916</v>
      </c>
      <c r="C31" s="27" t="s">
        <v>895</v>
      </c>
      <c r="D31" s="26" t="s">
        <v>1438</v>
      </c>
      <c r="E31" s="23" t="s">
        <v>1429</v>
      </c>
    </row>
    <row r="32" spans="1:10" s="23" customFormat="1" ht="13" x14ac:dyDescent="0.3">
      <c r="A32" s="26" t="s">
        <v>853</v>
      </c>
      <c r="B32" s="26" t="s">
        <v>916</v>
      </c>
      <c r="C32" s="27" t="s">
        <v>895</v>
      </c>
      <c r="D32" s="26" t="s">
        <v>1438</v>
      </c>
      <c r="E32" s="23" t="s">
        <v>1429</v>
      </c>
    </row>
    <row r="33" spans="1:5" s="23" customFormat="1" ht="13" x14ac:dyDescent="0.3">
      <c r="A33" s="26" t="s">
        <v>854</v>
      </c>
      <c r="B33" s="26" t="s">
        <v>915</v>
      </c>
      <c r="C33" s="27" t="s">
        <v>895</v>
      </c>
      <c r="D33" s="26" t="s">
        <v>1439</v>
      </c>
      <c r="E33" s="23" t="s">
        <v>1429</v>
      </c>
    </row>
    <row r="34" spans="1:5" s="23" customFormat="1" ht="13" x14ac:dyDescent="0.3">
      <c r="A34" s="26" t="s">
        <v>855</v>
      </c>
      <c r="B34" s="26" t="s">
        <v>915</v>
      </c>
      <c r="C34" s="27" t="s">
        <v>895</v>
      </c>
      <c r="D34" s="26" t="s">
        <v>1439</v>
      </c>
      <c r="E34" s="23" t="s">
        <v>1429</v>
      </c>
    </row>
    <row r="35" spans="1:5" s="23" customFormat="1" ht="13" x14ac:dyDescent="0.3">
      <c r="A35" s="26" t="s">
        <v>856</v>
      </c>
      <c r="B35" s="26" t="s">
        <v>914</v>
      </c>
      <c r="C35" s="27" t="s">
        <v>895</v>
      </c>
      <c r="D35" s="26" t="s">
        <v>1440</v>
      </c>
      <c r="E35" s="23" t="s">
        <v>1429</v>
      </c>
    </row>
    <row r="36" spans="1:5" s="23" customFormat="1" ht="13" x14ac:dyDescent="0.3">
      <c r="A36" s="26" t="s">
        <v>857</v>
      </c>
      <c r="B36" s="26" t="s">
        <v>914</v>
      </c>
      <c r="C36" s="27" t="s">
        <v>895</v>
      </c>
      <c r="D36" s="26" t="s">
        <v>1440</v>
      </c>
      <c r="E36" s="23" t="s">
        <v>1429</v>
      </c>
    </row>
    <row r="37" spans="1:5" s="23" customFormat="1" ht="13" x14ac:dyDescent="0.3">
      <c r="A37" s="26" t="s">
        <v>872</v>
      </c>
      <c r="B37" s="26" t="s">
        <v>906</v>
      </c>
      <c r="C37" s="27" t="s">
        <v>895</v>
      </c>
      <c r="D37" s="26" t="s">
        <v>1441</v>
      </c>
      <c r="E37" s="23" t="s">
        <v>1429</v>
      </c>
    </row>
    <row r="38" spans="1:5" s="23" customFormat="1" ht="13" x14ac:dyDescent="0.3">
      <c r="A38" s="26" t="s">
        <v>873</v>
      </c>
      <c r="B38" s="26" t="s">
        <v>906</v>
      </c>
      <c r="C38" s="27" t="s">
        <v>895</v>
      </c>
      <c r="D38" s="26" t="s">
        <v>1441</v>
      </c>
      <c r="E38" s="23" t="s">
        <v>1429</v>
      </c>
    </row>
    <row r="39" spans="1:5" s="23" customFormat="1" ht="13" x14ac:dyDescent="0.3">
      <c r="A39" s="26" t="s">
        <v>874</v>
      </c>
      <c r="B39" s="26" t="s">
        <v>905</v>
      </c>
      <c r="C39" s="27" t="s">
        <v>895</v>
      </c>
      <c r="D39" s="26" t="s">
        <v>1442</v>
      </c>
      <c r="E39" s="23" t="s">
        <v>1429</v>
      </c>
    </row>
    <row r="40" spans="1:5" s="23" customFormat="1" ht="13" x14ac:dyDescent="0.3">
      <c r="A40" s="26" t="s">
        <v>875</v>
      </c>
      <c r="B40" s="26" t="s">
        <v>905</v>
      </c>
      <c r="C40" s="27" t="s">
        <v>895</v>
      </c>
      <c r="D40" s="26" t="s">
        <v>1442</v>
      </c>
      <c r="E40" s="23" t="s">
        <v>1429</v>
      </c>
    </row>
    <row r="41" spans="1:5" s="23" customFormat="1" ht="13" x14ac:dyDescent="0.3">
      <c r="A41" s="26" t="s">
        <v>876</v>
      </c>
      <c r="B41" s="26" t="s">
        <v>904</v>
      </c>
      <c r="C41" s="27" t="s">
        <v>895</v>
      </c>
      <c r="D41" s="26" t="s">
        <v>1443</v>
      </c>
      <c r="E41" s="23" t="s">
        <v>1429</v>
      </c>
    </row>
    <row r="42" spans="1:5" s="23" customFormat="1" ht="13" x14ac:dyDescent="0.3">
      <c r="A42" s="26" t="s">
        <v>877</v>
      </c>
      <c r="B42" s="26" t="s">
        <v>904</v>
      </c>
      <c r="C42" s="27" t="s">
        <v>895</v>
      </c>
      <c r="D42" s="26" t="s">
        <v>1443</v>
      </c>
      <c r="E42" s="23" t="s">
        <v>1429</v>
      </c>
    </row>
    <row r="43" spans="1:5" s="23" customFormat="1" ht="13" x14ac:dyDescent="0.3">
      <c r="A43" s="26" t="s">
        <v>878</v>
      </c>
      <c r="B43" s="26" t="s">
        <v>903</v>
      </c>
      <c r="C43" s="27" t="s">
        <v>895</v>
      </c>
      <c r="D43" s="26" t="s">
        <v>1444</v>
      </c>
      <c r="E43" s="23" t="s">
        <v>1429</v>
      </c>
    </row>
    <row r="44" spans="1:5" s="23" customFormat="1" ht="13" x14ac:dyDescent="0.3">
      <c r="A44" s="26" t="s">
        <v>879</v>
      </c>
      <c r="B44" s="26" t="s">
        <v>903</v>
      </c>
      <c r="C44" s="27" t="s">
        <v>895</v>
      </c>
      <c r="D44" s="26" t="s">
        <v>1444</v>
      </c>
      <c r="E44" s="23" t="s">
        <v>1429</v>
      </c>
    </row>
    <row r="45" spans="1:5" s="23" customFormat="1" ht="13" x14ac:dyDescent="0.3">
      <c r="A45" s="26" t="s">
        <v>880</v>
      </c>
      <c r="B45" s="26" t="s">
        <v>902</v>
      </c>
      <c r="C45" s="27" t="s">
        <v>895</v>
      </c>
      <c r="D45" s="26" t="s">
        <v>1445</v>
      </c>
      <c r="E45" s="23" t="s">
        <v>1429</v>
      </c>
    </row>
    <row r="46" spans="1:5" s="23" customFormat="1" ht="13" x14ac:dyDescent="0.3">
      <c r="A46" s="26" t="s">
        <v>881</v>
      </c>
      <c r="B46" s="26" t="s">
        <v>902</v>
      </c>
      <c r="C46" s="27" t="s">
        <v>895</v>
      </c>
      <c r="D46" s="26" t="s">
        <v>1445</v>
      </c>
      <c r="E46" s="23" t="s">
        <v>1429</v>
      </c>
    </row>
    <row r="47" spans="1:5" s="23" customFormat="1" ht="13" x14ac:dyDescent="0.3">
      <c r="A47" s="26" t="s">
        <v>1475</v>
      </c>
      <c r="B47" s="26" t="s">
        <v>1485</v>
      </c>
      <c r="C47" s="28"/>
      <c r="D47" s="26"/>
    </row>
    <row r="48" spans="1:5" s="23" customFormat="1" ht="13" x14ac:dyDescent="0.3">
      <c r="A48" s="26" t="s">
        <v>1476</v>
      </c>
      <c r="B48" s="26" t="s">
        <v>1486</v>
      </c>
      <c r="C48" s="28"/>
      <c r="D48" s="26"/>
    </row>
    <row r="49" spans="1:5" s="23" customFormat="1" ht="13" x14ac:dyDescent="0.3">
      <c r="A49" s="26" t="s">
        <v>1496</v>
      </c>
      <c r="B49" s="26" t="s">
        <v>1513</v>
      </c>
      <c r="C49" s="28"/>
      <c r="D49" s="26"/>
    </row>
    <row r="50" spans="1:5" s="23" customFormat="1" ht="13" x14ac:dyDescent="0.3">
      <c r="A50" s="26" t="s">
        <v>1495</v>
      </c>
      <c r="B50" s="26" t="s">
        <v>1514</v>
      </c>
      <c r="C50" s="28"/>
      <c r="D50" s="26"/>
    </row>
    <row r="51" spans="1:5" s="23" customFormat="1" ht="13" x14ac:dyDescent="0.3">
      <c r="A51" s="26" t="s">
        <v>818</v>
      </c>
      <c r="B51" s="26" t="s">
        <v>939</v>
      </c>
      <c r="C51" s="27" t="s">
        <v>895</v>
      </c>
      <c r="D51" s="26" t="s">
        <v>1447</v>
      </c>
      <c r="E51" s="23" t="s">
        <v>1446</v>
      </c>
    </row>
    <row r="52" spans="1:5" s="23" customFormat="1" ht="13" x14ac:dyDescent="0.3">
      <c r="A52" s="26" t="s">
        <v>819</v>
      </c>
      <c r="B52" s="26" t="s">
        <v>938</v>
      </c>
      <c r="C52" s="27" t="s">
        <v>895</v>
      </c>
      <c r="D52" s="26" t="s">
        <v>1447</v>
      </c>
      <c r="E52" s="23" t="s">
        <v>1446</v>
      </c>
    </row>
    <row r="53" spans="1:5" s="23" customFormat="1" ht="13" x14ac:dyDescent="0.3">
      <c r="A53" s="26" t="s">
        <v>834</v>
      </c>
      <c r="B53" s="26" t="s">
        <v>927</v>
      </c>
      <c r="C53" s="27" t="s">
        <v>895</v>
      </c>
      <c r="D53" s="26" t="s">
        <v>1448</v>
      </c>
      <c r="E53" s="23" t="s">
        <v>1446</v>
      </c>
    </row>
    <row r="54" spans="1:5" s="23" customFormat="1" ht="13" x14ac:dyDescent="0.3">
      <c r="A54" s="26" t="s">
        <v>835</v>
      </c>
      <c r="B54" s="26" t="s">
        <v>927</v>
      </c>
      <c r="C54" s="27" t="s">
        <v>895</v>
      </c>
      <c r="D54" s="26" t="s">
        <v>1448</v>
      </c>
      <c r="E54" s="23" t="s">
        <v>1446</v>
      </c>
    </row>
    <row r="55" spans="1:5" s="23" customFormat="1" ht="13" x14ac:dyDescent="0.3">
      <c r="A55" s="26" t="s">
        <v>836</v>
      </c>
      <c r="B55" s="26" t="s">
        <v>926</v>
      </c>
      <c r="C55" s="29" t="s">
        <v>894</v>
      </c>
      <c r="D55" s="26" t="s">
        <v>1449</v>
      </c>
      <c r="E55" s="23" t="s">
        <v>1446</v>
      </c>
    </row>
    <row r="56" spans="1:5" s="23" customFormat="1" ht="13" x14ac:dyDescent="0.3">
      <c r="A56" s="26" t="s">
        <v>837</v>
      </c>
      <c r="B56" s="26" t="s">
        <v>926</v>
      </c>
      <c r="C56" s="29" t="s">
        <v>894</v>
      </c>
      <c r="D56" s="26" t="s">
        <v>1449</v>
      </c>
      <c r="E56" s="23" t="s">
        <v>1446</v>
      </c>
    </row>
    <row r="57" spans="1:5" s="23" customFormat="1" ht="13" x14ac:dyDescent="0.3">
      <c r="A57" s="26" t="s">
        <v>838</v>
      </c>
      <c r="B57" s="26" t="s">
        <v>925</v>
      </c>
      <c r="C57" s="27" t="s">
        <v>895</v>
      </c>
      <c r="D57" s="26" t="s">
        <v>1450</v>
      </c>
      <c r="E57" s="23" t="s">
        <v>1446</v>
      </c>
    </row>
    <row r="58" spans="1:5" s="23" customFormat="1" ht="13" x14ac:dyDescent="0.3">
      <c r="A58" s="26" t="s">
        <v>839</v>
      </c>
      <c r="B58" s="26" t="s">
        <v>925</v>
      </c>
      <c r="C58" s="27" t="s">
        <v>895</v>
      </c>
      <c r="D58" s="26" t="s">
        <v>1450</v>
      </c>
      <c r="E58" s="23" t="s">
        <v>1446</v>
      </c>
    </row>
    <row r="59" spans="1:5" s="23" customFormat="1" ht="13" x14ac:dyDescent="0.3">
      <c r="A59" s="26" t="s">
        <v>858</v>
      </c>
      <c r="B59" s="26" t="s">
        <v>913</v>
      </c>
      <c r="C59" s="29" t="s">
        <v>894</v>
      </c>
      <c r="D59" s="26" t="s">
        <v>1451</v>
      </c>
      <c r="E59" s="23" t="s">
        <v>1446</v>
      </c>
    </row>
    <row r="60" spans="1:5" s="23" customFormat="1" ht="13" x14ac:dyDescent="0.3">
      <c r="A60" s="26" t="s">
        <v>859</v>
      </c>
      <c r="B60" s="26" t="s">
        <v>913</v>
      </c>
      <c r="C60" s="29" t="s">
        <v>894</v>
      </c>
      <c r="D60" s="26" t="s">
        <v>1451</v>
      </c>
      <c r="E60" s="23" t="s">
        <v>1446</v>
      </c>
    </row>
    <row r="61" spans="1:5" s="23" customFormat="1" ht="13" x14ac:dyDescent="0.3">
      <c r="A61" s="26" t="s">
        <v>1477</v>
      </c>
      <c r="B61" s="26" t="s">
        <v>1487</v>
      </c>
      <c r="C61" s="28"/>
      <c r="D61" s="26"/>
    </row>
    <row r="62" spans="1:5" s="23" customFormat="1" ht="13" x14ac:dyDescent="0.3">
      <c r="A62" s="26" t="s">
        <v>1478</v>
      </c>
      <c r="B62" s="26" t="s">
        <v>1488</v>
      </c>
      <c r="C62" s="28"/>
      <c r="D62" s="26"/>
    </row>
    <row r="63" spans="1:5" s="23" customFormat="1" ht="13" x14ac:dyDescent="0.3">
      <c r="A63" s="26" t="s">
        <v>1497</v>
      </c>
      <c r="B63" s="26" t="s">
        <v>1511</v>
      </c>
      <c r="C63" s="28"/>
      <c r="D63" s="26"/>
    </row>
    <row r="64" spans="1:5" s="23" customFormat="1" ht="13" x14ac:dyDescent="0.3">
      <c r="A64" s="26" t="s">
        <v>1498</v>
      </c>
      <c r="B64" s="26" t="s">
        <v>1512</v>
      </c>
      <c r="C64" s="28"/>
      <c r="D64" s="26"/>
    </row>
    <row r="65" spans="1:5" s="23" customFormat="1" ht="13" x14ac:dyDescent="0.3">
      <c r="A65" s="26" t="s">
        <v>832</v>
      </c>
      <c r="B65" s="26" t="s">
        <v>928</v>
      </c>
      <c r="C65" s="29" t="s">
        <v>894</v>
      </c>
      <c r="D65" s="26" t="s">
        <v>1453</v>
      </c>
      <c r="E65" s="23" t="s">
        <v>1452</v>
      </c>
    </row>
    <row r="66" spans="1:5" s="23" customFormat="1" ht="13" x14ac:dyDescent="0.3">
      <c r="A66" s="26" t="s">
        <v>833</v>
      </c>
      <c r="B66" s="26" t="s">
        <v>928</v>
      </c>
      <c r="C66" s="29" t="s">
        <v>894</v>
      </c>
      <c r="D66" s="26" t="s">
        <v>1453</v>
      </c>
      <c r="E66" s="23" t="s">
        <v>1452</v>
      </c>
    </row>
    <row r="67" spans="1:5" s="23" customFormat="1" ht="13" x14ac:dyDescent="0.3">
      <c r="A67" s="26" t="s">
        <v>850</v>
      </c>
      <c r="B67" s="26" t="s">
        <v>917</v>
      </c>
      <c r="C67" s="29" t="s">
        <v>894</v>
      </c>
      <c r="D67" s="26" t="s">
        <v>1454</v>
      </c>
      <c r="E67" s="23" t="s">
        <v>1452</v>
      </c>
    </row>
    <row r="68" spans="1:5" s="23" customFormat="1" ht="13" x14ac:dyDescent="0.3">
      <c r="A68" s="26" t="s">
        <v>851</v>
      </c>
      <c r="B68" s="26" t="s">
        <v>917</v>
      </c>
      <c r="C68" s="29" t="s">
        <v>894</v>
      </c>
      <c r="D68" s="26" t="s">
        <v>1454</v>
      </c>
      <c r="E68" s="23" t="s">
        <v>1452</v>
      </c>
    </row>
    <row r="69" spans="1:5" s="23" customFormat="1" ht="13" x14ac:dyDescent="0.3">
      <c r="A69" s="26" t="s">
        <v>860</v>
      </c>
      <c r="B69" s="26" t="s">
        <v>912</v>
      </c>
      <c r="C69" s="29" t="s">
        <v>894</v>
      </c>
      <c r="D69" s="26" t="s">
        <v>1455</v>
      </c>
      <c r="E69" s="23" t="s">
        <v>1452</v>
      </c>
    </row>
    <row r="70" spans="1:5" s="23" customFormat="1" ht="13" x14ac:dyDescent="0.3">
      <c r="A70" s="26" t="s">
        <v>861</v>
      </c>
      <c r="B70" s="26" t="s">
        <v>912</v>
      </c>
      <c r="C70" s="29" t="s">
        <v>894</v>
      </c>
      <c r="D70" s="26" t="s">
        <v>1455</v>
      </c>
      <c r="E70" s="23" t="s">
        <v>1452</v>
      </c>
    </row>
    <row r="71" spans="1:5" s="23" customFormat="1" ht="13" x14ac:dyDescent="0.3">
      <c r="A71" s="26" t="s">
        <v>864</v>
      </c>
      <c r="B71" s="26" t="s">
        <v>910</v>
      </c>
      <c r="C71" s="27" t="s">
        <v>895</v>
      </c>
      <c r="D71" s="26" t="s">
        <v>1456</v>
      </c>
      <c r="E71" s="23" t="s">
        <v>1452</v>
      </c>
    </row>
    <row r="72" spans="1:5" s="23" customFormat="1" ht="13" x14ac:dyDescent="0.3">
      <c r="A72" s="26" t="s">
        <v>865</v>
      </c>
      <c r="B72" s="26" t="s">
        <v>910</v>
      </c>
      <c r="C72" s="27" t="s">
        <v>895</v>
      </c>
      <c r="D72" s="26" t="s">
        <v>1456</v>
      </c>
      <c r="E72" s="23" t="s">
        <v>1452</v>
      </c>
    </row>
    <row r="73" spans="1:5" s="23" customFormat="1" ht="13" x14ac:dyDescent="0.3">
      <c r="A73" s="26" t="s">
        <v>882</v>
      </c>
      <c r="B73" s="26" t="s">
        <v>901</v>
      </c>
      <c r="C73" s="29" t="s">
        <v>894</v>
      </c>
      <c r="D73" s="26" t="s">
        <v>1457</v>
      </c>
      <c r="E73" s="23" t="s">
        <v>1452</v>
      </c>
    </row>
    <row r="74" spans="1:5" s="23" customFormat="1" ht="13" x14ac:dyDescent="0.3">
      <c r="A74" s="26" t="s">
        <v>883</v>
      </c>
      <c r="B74" s="26" t="s">
        <v>901</v>
      </c>
      <c r="C74" s="29" t="s">
        <v>894</v>
      </c>
      <c r="D74" s="26" t="s">
        <v>1457</v>
      </c>
      <c r="E74" s="23" t="s">
        <v>1452</v>
      </c>
    </row>
    <row r="75" spans="1:5" s="23" customFormat="1" ht="13" x14ac:dyDescent="0.3">
      <c r="A75" s="26" t="s">
        <v>884</v>
      </c>
      <c r="B75" s="26" t="s">
        <v>900</v>
      </c>
      <c r="C75" s="29" t="s">
        <v>894</v>
      </c>
      <c r="D75" s="26" t="s">
        <v>1458</v>
      </c>
      <c r="E75" s="23" t="s">
        <v>1452</v>
      </c>
    </row>
    <row r="76" spans="1:5" s="23" customFormat="1" ht="13" x14ac:dyDescent="0.3">
      <c r="A76" s="26" t="s">
        <v>885</v>
      </c>
      <c r="B76" s="26" t="s">
        <v>900</v>
      </c>
      <c r="C76" s="29" t="s">
        <v>894</v>
      </c>
      <c r="D76" s="26" t="s">
        <v>1458</v>
      </c>
      <c r="E76" s="23" t="s">
        <v>1452</v>
      </c>
    </row>
    <row r="77" spans="1:5" s="23" customFormat="1" ht="13" x14ac:dyDescent="0.3">
      <c r="A77" s="26" t="s">
        <v>886</v>
      </c>
      <c r="B77" s="26" t="s">
        <v>899</v>
      </c>
      <c r="C77" s="29" t="s">
        <v>894</v>
      </c>
      <c r="D77" s="26" t="s">
        <v>1459</v>
      </c>
      <c r="E77" s="23" t="s">
        <v>1452</v>
      </c>
    </row>
    <row r="78" spans="1:5" s="23" customFormat="1" ht="13" x14ac:dyDescent="0.3">
      <c r="A78" s="26" t="s">
        <v>887</v>
      </c>
      <c r="B78" s="26" t="s">
        <v>899</v>
      </c>
      <c r="C78" s="29" t="s">
        <v>894</v>
      </c>
      <c r="D78" s="26" t="s">
        <v>1459</v>
      </c>
      <c r="E78" s="23" t="s">
        <v>1452</v>
      </c>
    </row>
    <row r="79" spans="1:5" s="23" customFormat="1" ht="13" x14ac:dyDescent="0.3">
      <c r="A79" s="26" t="s">
        <v>888</v>
      </c>
      <c r="B79" s="26" t="s">
        <v>898</v>
      </c>
      <c r="C79" s="29" t="s">
        <v>894</v>
      </c>
      <c r="D79" s="26" t="s">
        <v>1460</v>
      </c>
      <c r="E79" s="23" t="s">
        <v>1452</v>
      </c>
    </row>
    <row r="80" spans="1:5" s="23" customFormat="1" ht="13" x14ac:dyDescent="0.3">
      <c r="A80" s="26" t="s">
        <v>889</v>
      </c>
      <c r="B80" s="26" t="s">
        <v>898</v>
      </c>
      <c r="C80" s="29" t="s">
        <v>894</v>
      </c>
      <c r="D80" s="26" t="s">
        <v>1460</v>
      </c>
      <c r="E80" s="23" t="s">
        <v>1452</v>
      </c>
    </row>
    <row r="81" spans="1:5" s="23" customFormat="1" ht="13" x14ac:dyDescent="0.3">
      <c r="A81" s="26" t="s">
        <v>890</v>
      </c>
      <c r="B81" s="26" t="s">
        <v>897</v>
      </c>
      <c r="C81" s="29" t="s">
        <v>894</v>
      </c>
      <c r="D81" s="26" t="s">
        <v>1461</v>
      </c>
      <c r="E81" s="23" t="s">
        <v>1452</v>
      </c>
    </row>
    <row r="82" spans="1:5" s="23" customFormat="1" ht="13" x14ac:dyDescent="0.3">
      <c r="A82" s="26" t="s">
        <v>891</v>
      </c>
      <c r="B82" s="26" t="s">
        <v>897</v>
      </c>
      <c r="C82" s="29" t="s">
        <v>894</v>
      </c>
      <c r="D82" s="26" t="s">
        <v>1461</v>
      </c>
      <c r="E82" s="23" t="s">
        <v>1452</v>
      </c>
    </row>
    <row r="83" spans="1:5" s="23" customFormat="1" ht="13" x14ac:dyDescent="0.3">
      <c r="A83" s="26" t="s">
        <v>892</v>
      </c>
      <c r="B83" s="26" t="s">
        <v>896</v>
      </c>
      <c r="C83" s="29" t="s">
        <v>894</v>
      </c>
      <c r="D83" s="26" t="s">
        <v>1462</v>
      </c>
      <c r="E83" s="23" t="s">
        <v>1452</v>
      </c>
    </row>
    <row r="84" spans="1:5" s="23" customFormat="1" ht="13" x14ac:dyDescent="0.3">
      <c r="A84" s="26" t="s">
        <v>893</v>
      </c>
      <c r="B84" s="26" t="s">
        <v>896</v>
      </c>
      <c r="C84" s="29" t="s">
        <v>894</v>
      </c>
      <c r="D84" s="26" t="s">
        <v>1462</v>
      </c>
      <c r="E84" s="23" t="s">
        <v>1452</v>
      </c>
    </row>
    <row r="85" spans="1:5" s="23" customFormat="1" ht="13" x14ac:dyDescent="0.3">
      <c r="A85" s="26" t="s">
        <v>1480</v>
      </c>
      <c r="B85" s="26" t="s">
        <v>1489</v>
      </c>
      <c r="C85" s="28"/>
      <c r="D85" s="26"/>
    </row>
    <row r="86" spans="1:5" s="23" customFormat="1" ht="13" x14ac:dyDescent="0.3">
      <c r="A86" s="26" t="s">
        <v>1479</v>
      </c>
      <c r="B86" s="26" t="s">
        <v>1490</v>
      </c>
      <c r="C86" s="28"/>
      <c r="D86" s="26"/>
    </row>
    <row r="87" spans="1:5" s="23" customFormat="1" ht="13" x14ac:dyDescent="0.3">
      <c r="A87" s="26" t="s">
        <v>1499</v>
      </c>
      <c r="B87" s="26" t="s">
        <v>1509</v>
      </c>
      <c r="C87" s="28"/>
      <c r="D87" s="26"/>
    </row>
    <row r="88" spans="1:5" s="23" customFormat="1" ht="13" x14ac:dyDescent="0.3">
      <c r="A88" s="26" t="s">
        <v>1500</v>
      </c>
      <c r="B88" s="26" t="s">
        <v>1510</v>
      </c>
      <c r="C88" s="28"/>
      <c r="D88" s="26"/>
    </row>
    <row r="89" spans="1:5" s="23" customFormat="1" ht="13" x14ac:dyDescent="0.3">
      <c r="A89" s="26" t="s">
        <v>816</v>
      </c>
      <c r="B89" s="26" t="s">
        <v>941</v>
      </c>
      <c r="C89" s="29" t="s">
        <v>894</v>
      </c>
      <c r="D89" s="26" t="s">
        <v>1464</v>
      </c>
      <c r="E89" s="23" t="s">
        <v>1463</v>
      </c>
    </row>
    <row r="90" spans="1:5" s="23" customFormat="1" ht="13" x14ac:dyDescent="0.3">
      <c r="A90" s="26" t="s">
        <v>817</v>
      </c>
      <c r="B90" s="26" t="s">
        <v>940</v>
      </c>
      <c r="C90" s="29" t="s">
        <v>894</v>
      </c>
      <c r="D90" s="26" t="s">
        <v>1464</v>
      </c>
      <c r="E90" s="23" t="s">
        <v>1463</v>
      </c>
    </row>
    <row r="91" spans="1:5" s="23" customFormat="1" ht="13" x14ac:dyDescent="0.3">
      <c r="A91" s="26" t="s">
        <v>820</v>
      </c>
      <c r="B91" s="26" t="s">
        <v>937</v>
      </c>
      <c r="C91" s="27" t="s">
        <v>895</v>
      </c>
      <c r="D91" s="26" t="s">
        <v>1465</v>
      </c>
      <c r="E91" s="23" t="s">
        <v>1463</v>
      </c>
    </row>
    <row r="92" spans="1:5" s="23" customFormat="1" ht="13" x14ac:dyDescent="0.3">
      <c r="A92" s="26" t="s">
        <v>821</v>
      </c>
      <c r="B92" s="26" t="s">
        <v>936</v>
      </c>
      <c r="C92" s="27" t="s">
        <v>895</v>
      </c>
      <c r="D92" s="26" t="s">
        <v>1465</v>
      </c>
      <c r="E92" s="23" t="s">
        <v>1463</v>
      </c>
    </row>
    <row r="93" spans="1:5" s="23" customFormat="1" ht="13" x14ac:dyDescent="0.3">
      <c r="A93" s="26" t="s">
        <v>822</v>
      </c>
      <c r="B93" s="26" t="s">
        <v>935</v>
      </c>
      <c r="C93" s="29" t="s">
        <v>894</v>
      </c>
      <c r="D93" s="26" t="s">
        <v>1466</v>
      </c>
      <c r="E93" s="23" t="s">
        <v>1463</v>
      </c>
    </row>
    <row r="94" spans="1:5" s="23" customFormat="1" ht="13" x14ac:dyDescent="0.3">
      <c r="A94" s="26" t="s">
        <v>823</v>
      </c>
      <c r="B94" s="26" t="s">
        <v>934</v>
      </c>
      <c r="C94" s="29" t="s">
        <v>894</v>
      </c>
      <c r="D94" s="26" t="s">
        <v>1466</v>
      </c>
      <c r="E94" s="23" t="s">
        <v>1463</v>
      </c>
    </row>
    <row r="95" spans="1:5" s="23" customFormat="1" ht="13" x14ac:dyDescent="0.3">
      <c r="A95" s="26" t="s">
        <v>824</v>
      </c>
      <c r="B95" s="26" t="s">
        <v>933</v>
      </c>
      <c r="C95" s="29" t="s">
        <v>894</v>
      </c>
      <c r="D95" s="26" t="s">
        <v>1467</v>
      </c>
      <c r="E95" s="23" t="s">
        <v>1463</v>
      </c>
    </row>
    <row r="96" spans="1:5" s="23" customFormat="1" ht="13" x14ac:dyDescent="0.3">
      <c r="A96" s="26" t="s">
        <v>825</v>
      </c>
      <c r="B96" s="26" t="s">
        <v>932</v>
      </c>
      <c r="C96" s="29" t="s">
        <v>894</v>
      </c>
      <c r="D96" s="26" t="s">
        <v>1467</v>
      </c>
      <c r="E96" s="23" t="s">
        <v>1463</v>
      </c>
    </row>
    <row r="97" spans="1:5" s="23" customFormat="1" ht="13" x14ac:dyDescent="0.3">
      <c r="A97" s="26" t="s">
        <v>1481</v>
      </c>
      <c r="B97" s="26" t="s">
        <v>1491</v>
      </c>
      <c r="C97" s="28"/>
      <c r="D97" s="26"/>
    </row>
    <row r="98" spans="1:5" s="23" customFormat="1" ht="13" x14ac:dyDescent="0.3">
      <c r="A98" s="26" t="s">
        <v>1482</v>
      </c>
      <c r="B98" s="26" t="s">
        <v>1492</v>
      </c>
      <c r="C98" s="28"/>
      <c r="D98" s="26"/>
    </row>
    <row r="99" spans="1:5" s="23" customFormat="1" ht="13" x14ac:dyDescent="0.3">
      <c r="A99" s="26" t="s">
        <v>1501</v>
      </c>
      <c r="B99" s="26" t="s">
        <v>1507</v>
      </c>
      <c r="C99" s="28"/>
      <c r="D99" s="26"/>
    </row>
    <row r="100" spans="1:5" s="23" customFormat="1" ht="13" x14ac:dyDescent="0.3">
      <c r="A100" s="26" t="s">
        <v>1502</v>
      </c>
      <c r="B100" s="26" t="s">
        <v>1508</v>
      </c>
      <c r="C100" s="28"/>
      <c r="D100" s="26"/>
    </row>
    <row r="101" spans="1:5" s="23" customFormat="1" ht="13" x14ac:dyDescent="0.3">
      <c r="A101" s="26" t="s">
        <v>862</v>
      </c>
      <c r="B101" s="26" t="s">
        <v>911</v>
      </c>
      <c r="C101" s="27" t="s">
        <v>895</v>
      </c>
      <c r="D101" s="26" t="s">
        <v>1469</v>
      </c>
      <c r="E101" s="23" t="s">
        <v>1468</v>
      </c>
    </row>
    <row r="102" spans="1:5" s="23" customFormat="1" ht="13" x14ac:dyDescent="0.3">
      <c r="A102" s="26" t="s">
        <v>863</v>
      </c>
      <c r="B102" s="26" t="s">
        <v>911</v>
      </c>
      <c r="C102" s="27" t="s">
        <v>895</v>
      </c>
      <c r="D102" s="26" t="s">
        <v>1469</v>
      </c>
      <c r="E102" s="23" t="s">
        <v>1468</v>
      </c>
    </row>
    <row r="103" spans="1:5" s="23" customFormat="1" ht="13" x14ac:dyDescent="0.3">
      <c r="A103" s="26" t="s">
        <v>866</v>
      </c>
      <c r="B103" s="26" t="s">
        <v>909</v>
      </c>
      <c r="C103" s="27" t="s">
        <v>895</v>
      </c>
      <c r="D103" s="26" t="s">
        <v>1470</v>
      </c>
      <c r="E103" s="23" t="s">
        <v>1468</v>
      </c>
    </row>
    <row r="104" spans="1:5" s="23" customFormat="1" ht="13" x14ac:dyDescent="0.3">
      <c r="A104" s="26" t="s">
        <v>867</v>
      </c>
      <c r="B104" s="26" t="s">
        <v>909</v>
      </c>
      <c r="C104" s="27" t="s">
        <v>895</v>
      </c>
      <c r="D104" s="26" t="s">
        <v>1470</v>
      </c>
      <c r="E104" s="23" t="s">
        <v>1468</v>
      </c>
    </row>
    <row r="105" spans="1:5" s="23" customFormat="1" ht="13" x14ac:dyDescent="0.3">
      <c r="A105" s="26" t="s">
        <v>868</v>
      </c>
      <c r="B105" s="26" t="s">
        <v>908</v>
      </c>
      <c r="C105" s="27" t="s">
        <v>895</v>
      </c>
      <c r="D105" s="26" t="s">
        <v>1471</v>
      </c>
      <c r="E105" s="23" t="s">
        <v>1468</v>
      </c>
    </row>
    <row r="106" spans="1:5" s="23" customFormat="1" ht="13" x14ac:dyDescent="0.3">
      <c r="A106" s="26" t="s">
        <v>869</v>
      </c>
      <c r="B106" s="26" t="s">
        <v>908</v>
      </c>
      <c r="C106" s="27" t="s">
        <v>895</v>
      </c>
      <c r="D106" s="26" t="s">
        <v>1471</v>
      </c>
      <c r="E106" s="23" t="s">
        <v>1468</v>
      </c>
    </row>
    <row r="107" spans="1:5" s="23" customFormat="1" ht="13" x14ac:dyDescent="0.3">
      <c r="A107" s="26" t="s">
        <v>870</v>
      </c>
      <c r="B107" s="26" t="s">
        <v>907</v>
      </c>
      <c r="C107" s="27" t="s">
        <v>895</v>
      </c>
      <c r="D107" s="26" t="s">
        <v>1472</v>
      </c>
      <c r="E107" s="23" t="s">
        <v>1468</v>
      </c>
    </row>
    <row r="108" spans="1:5" s="23" customFormat="1" ht="13" x14ac:dyDescent="0.3">
      <c r="A108" s="26" t="s">
        <v>871</v>
      </c>
      <c r="B108" s="26" t="s">
        <v>907</v>
      </c>
      <c r="C108" s="27" t="s">
        <v>895</v>
      </c>
      <c r="D108" s="26" t="s">
        <v>1472</v>
      </c>
      <c r="E108" s="23" t="s">
        <v>1468</v>
      </c>
    </row>
    <row r="109" spans="1:5" s="23" customFormat="1" ht="13" x14ac:dyDescent="0.3">
      <c r="A109" s="26" t="s">
        <v>1483</v>
      </c>
      <c r="B109" s="26" t="s">
        <v>1493</v>
      </c>
      <c r="C109" s="28"/>
      <c r="D109" s="26"/>
    </row>
    <row r="110" spans="1:5" s="23" customFormat="1" ht="13" x14ac:dyDescent="0.3">
      <c r="A110" s="26" t="s">
        <v>1484</v>
      </c>
      <c r="B110" s="26" t="s">
        <v>1494</v>
      </c>
      <c r="C110" s="28"/>
      <c r="D110" s="26"/>
    </row>
    <row r="111" spans="1:5" s="23" customFormat="1" ht="13" x14ac:dyDescent="0.3">
      <c r="A111" s="26" t="s">
        <v>1503</v>
      </c>
      <c r="B111" s="26" t="s">
        <v>1506</v>
      </c>
      <c r="C111" s="28"/>
      <c r="D111" s="26"/>
    </row>
    <row r="112" spans="1:5" s="23" customFormat="1" ht="13" x14ac:dyDescent="0.3">
      <c r="A112" s="26" t="s">
        <v>1504</v>
      </c>
      <c r="B112" s="26" t="s">
        <v>1505</v>
      </c>
      <c r="C112" s="28"/>
      <c r="D112" s="26"/>
    </row>
    <row r="113" spans="1:2" s="23" customFormat="1" ht="13" x14ac:dyDescent="0.3">
      <c r="A113" s="26" t="s">
        <v>1425</v>
      </c>
      <c r="B113" s="26" t="s">
        <v>1427</v>
      </c>
    </row>
    <row r="114" spans="1:2" s="23" customFormat="1" ht="13" x14ac:dyDescent="0.3">
      <c r="A114" s="26" t="s">
        <v>1426</v>
      </c>
      <c r="B114" s="26" t="s">
        <v>1428</v>
      </c>
    </row>
    <row r="126" spans="1:2" s="23" customFormat="1" x14ac:dyDescent="0.25"/>
    <row r="127" spans="1:2" s="23" customFormat="1" x14ac:dyDescent="0.25"/>
  </sheetData>
  <pageMargins left="0.7" right="0.7" top="0.75" bottom="0.75" header="0.3" footer="0.3"/>
  <pageSetup orientation="portrait" horizontalDpi="1200" verticalDpi="1200" r:id="rId1"/>
  <headerFooter>
    <oddHeader>&amp;C&amp;"Calibri"&amp;10&amp;K000000OFFICIAL (CLOSED) \ NON-SENSITIVE&amp;1#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PreSurvey</vt:lpstr>
      <vt:lpstr>PostSurvey</vt:lpstr>
      <vt:lpstr>PrePostC2CSMIAggregate</vt:lpstr>
      <vt:lpstr>Code 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Chen Angus (RP)</dc:creator>
  <cp:lastModifiedBy>Aaron Chen Angus</cp:lastModifiedBy>
  <dcterms:created xsi:type="dcterms:W3CDTF">2021-09-08T17:03:50Z</dcterms:created>
  <dcterms:modified xsi:type="dcterms:W3CDTF">2021-09-09T03:15:12Z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0f6a2e-9a0b-44bc-9fcb-55781401e2f0_Enabled">
    <vt:lpwstr>true</vt:lpwstr>
  </property>
  <property fmtid="{D5CDD505-2E9C-101B-9397-08002B2CF9AE}" pid="3" name="MSIP_Label_b70f6a2e-9a0b-44bc-9fcb-55781401e2f0_SetDate">
    <vt:lpwstr>2021-09-09T03:15:12Z</vt:lpwstr>
  </property>
  <property fmtid="{D5CDD505-2E9C-101B-9397-08002B2CF9AE}" pid="4" name="MSIP_Label_b70f6a2e-9a0b-44bc-9fcb-55781401e2f0_Method">
    <vt:lpwstr>Standard</vt:lpwstr>
  </property>
  <property fmtid="{D5CDD505-2E9C-101B-9397-08002B2CF9AE}" pid="5" name="MSIP_Label_b70f6a2e-9a0b-44bc-9fcb-55781401e2f0_Name">
    <vt:lpwstr>NON-SENSITIVE</vt:lpwstr>
  </property>
  <property fmtid="{D5CDD505-2E9C-101B-9397-08002B2CF9AE}" pid="6" name="MSIP_Label_b70f6a2e-9a0b-44bc-9fcb-55781401e2f0_SiteId">
    <vt:lpwstr>f688b0d0-79f0-40a4-8644-35fcdee9d0f3</vt:lpwstr>
  </property>
  <property fmtid="{D5CDD505-2E9C-101B-9397-08002B2CF9AE}" pid="7" name="MSIP_Label_b70f6a2e-9a0b-44bc-9fcb-55781401e2f0_ActionId">
    <vt:lpwstr>83e4f2fd-7b50-4c8a-824d-e695d371fd42</vt:lpwstr>
  </property>
  <property fmtid="{D5CDD505-2E9C-101B-9397-08002B2CF9AE}" pid="8" name="MSIP_Label_b70f6a2e-9a0b-44bc-9fcb-55781401e2f0_ContentBits">
    <vt:lpwstr>1</vt:lpwstr>
  </property>
</Properties>
</file>