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ava\workspace\ContactChaining\tests\lognorm\"/>
    </mc:Choice>
  </mc:AlternateContent>
  <bookViews>
    <workbookView xWindow="0" yWindow="0" windowWidth="23040" windowHeight="9084" activeTab="1"/>
  </bookViews>
  <sheets>
    <sheet name="timing" sheetId="1" r:id="rId1"/>
    <sheet name="Averages" sheetId="2" r:id="rId2"/>
    <sheet name="Averages (2)" sheetId="5" r:id="rId3"/>
    <sheet name="Output Size vs. Protocol Time" sheetId="3" r:id="rId4"/>
    <sheet name="Output Size vs. Time per Cipher" sheetId="4" r:id="rId5"/>
  </sheets>
  <calcPr calcId="152511"/>
</workbook>
</file>

<file path=xl/calcChain.xml><?xml version="1.0" encoding="utf-8"?>
<calcChain xmlns="http://schemas.openxmlformats.org/spreadsheetml/2006/main">
  <c r="F5" i="2" l="1"/>
  <c r="G5" i="2" s="1"/>
  <c r="F6" i="2"/>
  <c r="G6" i="2" s="1"/>
  <c r="F7" i="2"/>
  <c r="G7" i="2" s="1"/>
  <c r="F8" i="2"/>
  <c r="G8" i="2" s="1"/>
  <c r="F9" i="2"/>
  <c r="G9" i="2" s="1"/>
  <c r="F10" i="2"/>
  <c r="G10" i="2" s="1"/>
  <c r="F11" i="2"/>
  <c r="G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F20" i="2"/>
  <c r="G20" i="2" s="1"/>
  <c r="F21" i="2"/>
  <c r="G21" i="2" s="1"/>
  <c r="F22" i="2"/>
  <c r="G22" i="2" s="1"/>
  <c r="F23" i="2"/>
  <c r="G23" i="2" s="1"/>
  <c r="F24" i="2"/>
  <c r="G24" i="2" s="1"/>
  <c r="F25" i="2"/>
  <c r="G25" i="2" s="1"/>
  <c r="F2" i="2"/>
  <c r="G2" i="2" s="1"/>
  <c r="F3" i="2"/>
  <c r="G3" i="2" s="1"/>
  <c r="F4" i="2"/>
  <c r="G4" i="2" s="1"/>
</calcChain>
</file>

<file path=xl/sharedStrings.xml><?xml version="1.0" encoding="utf-8"?>
<sst xmlns="http://schemas.openxmlformats.org/spreadsheetml/2006/main" count="20" uniqueCount="13">
  <si>
    <t>Timestamp</t>
  </si>
  <si>
    <t>Agencies</t>
  </si>
  <si>
    <t>Degree of target</t>
  </si>
  <si>
    <t>Ciphertexts in result</t>
  </si>
  <si>
    <t>Maximum path length</t>
  </si>
  <si>
    <t>Maximum branching degree</t>
  </si>
  <si>
    <t>Setup time (ms)</t>
  </si>
  <si>
    <t>Protocol time (ms)</t>
  </si>
  <si>
    <t>Total time (ms)</t>
  </si>
  <si>
    <t>Degree of Target</t>
  </si>
  <si>
    <t>Average protocol time (ms)</t>
  </si>
  <si>
    <t>Time / Ciphertexts (ms)</t>
  </si>
  <si>
    <t>Average protocol 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</si>
</sst>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chartsheet" Target="chartsheets/sheet2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Size</a:t>
            </a:r>
            <a:r>
              <a:rPr lang="en-US" baseline="0"/>
              <a:t> vs. Protocol Running Time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Averages!$F$1</c:f>
              <c:strCache>
                <c:ptCount val="1"/>
                <c:pt idx="0">
                  <c:v>Average protocol time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Averages!$C$2:$C$91</c:f>
              <c:numCache>
                <c:formatCode>General</c:formatCode>
                <c:ptCount val="90"/>
                <c:pt idx="0">
                  <c:v>236</c:v>
                </c:pt>
                <c:pt idx="1">
                  <c:v>414</c:v>
                </c:pt>
                <c:pt idx="2">
                  <c:v>538</c:v>
                </c:pt>
                <c:pt idx="3">
                  <c:v>808</c:v>
                </c:pt>
                <c:pt idx="4">
                  <c:v>1063</c:v>
                </c:pt>
                <c:pt idx="5">
                  <c:v>1404</c:v>
                </c:pt>
                <c:pt idx="6">
                  <c:v>910</c:v>
                </c:pt>
                <c:pt idx="7">
                  <c:v>6288</c:v>
                </c:pt>
                <c:pt idx="8">
                  <c:v>11844</c:v>
                </c:pt>
                <c:pt idx="9">
                  <c:v>21485</c:v>
                </c:pt>
                <c:pt idx="10">
                  <c:v>33904</c:v>
                </c:pt>
                <c:pt idx="11">
                  <c:v>48070</c:v>
                </c:pt>
                <c:pt idx="12">
                  <c:v>2726</c:v>
                </c:pt>
                <c:pt idx="13">
                  <c:v>119535</c:v>
                </c:pt>
                <c:pt idx="14">
                  <c:v>1019</c:v>
                </c:pt>
                <c:pt idx="15">
                  <c:v>2031</c:v>
                </c:pt>
                <c:pt idx="16">
                  <c:v>2676</c:v>
                </c:pt>
                <c:pt idx="17">
                  <c:v>3625</c:v>
                </c:pt>
                <c:pt idx="18">
                  <c:v>3847</c:v>
                </c:pt>
                <c:pt idx="19">
                  <c:v>3847</c:v>
                </c:pt>
                <c:pt idx="20">
                  <c:v>29440</c:v>
                </c:pt>
                <c:pt idx="21">
                  <c:v>64802</c:v>
                </c:pt>
                <c:pt idx="22">
                  <c:v>119959</c:v>
                </c:pt>
                <c:pt idx="23">
                  <c:v>175272</c:v>
                </c:pt>
              </c:numCache>
            </c:numRef>
          </c:xVal>
          <c:yVal>
            <c:numRef>
              <c:f>Averages!$F$2:$F$91</c:f>
              <c:numCache>
                <c:formatCode>0</c:formatCode>
                <c:ptCount val="90"/>
                <c:pt idx="0">
                  <c:v>25924</c:v>
                </c:pt>
                <c:pt idx="1">
                  <c:v>44216.666666666664</c:v>
                </c:pt>
                <c:pt idx="2">
                  <c:v>56821.333333333336</c:v>
                </c:pt>
                <c:pt idx="3">
                  <c:v>84334.333333333328</c:v>
                </c:pt>
                <c:pt idx="4">
                  <c:v>109498</c:v>
                </c:pt>
                <c:pt idx="5">
                  <c:v>143773.33333333334</c:v>
                </c:pt>
                <c:pt idx="6">
                  <c:v>95351.333333333328</c:v>
                </c:pt>
                <c:pt idx="7">
                  <c:v>652243.66666666663</c:v>
                </c:pt>
                <c:pt idx="8">
                  <c:v>1233807.3333333333</c:v>
                </c:pt>
                <c:pt idx="9">
                  <c:v>2274985</c:v>
                </c:pt>
                <c:pt idx="10">
                  <c:v>3655818</c:v>
                </c:pt>
                <c:pt idx="11">
                  <c:v>5305829</c:v>
                </c:pt>
                <c:pt idx="12">
                  <c:v>273788</c:v>
                </c:pt>
                <c:pt idx="13">
                  <c:v>14453997</c:v>
                </c:pt>
                <c:pt idx="14">
                  <c:v>106421.75</c:v>
                </c:pt>
                <c:pt idx="15">
                  <c:v>209301.33333333334</c:v>
                </c:pt>
                <c:pt idx="16">
                  <c:v>273769.33333333331</c:v>
                </c:pt>
                <c:pt idx="17">
                  <c:v>368018.66666666669</c:v>
                </c:pt>
                <c:pt idx="18">
                  <c:v>390567</c:v>
                </c:pt>
                <c:pt idx="19">
                  <c:v>390567</c:v>
                </c:pt>
                <c:pt idx="20">
                  <c:v>3264890.6666666665</c:v>
                </c:pt>
                <c:pt idx="21">
                  <c:v>7521859</c:v>
                </c:pt>
                <c:pt idx="22">
                  <c:v>14832921</c:v>
                </c:pt>
                <c:pt idx="23">
                  <c:v>22831496.333333332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994496"/>
        <c:axId val="-9997760"/>
      </c:scatterChart>
      <c:valAx>
        <c:axId val="-99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Items in Output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7760"/>
        <c:crosses val="autoZero"/>
        <c:crossBetween val="midCat"/>
      </c:valAx>
      <c:valAx>
        <c:axId val="-99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Protocol Time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9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Output Size vs. Time / Ciphertext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Averages!$G$1</c:f>
              <c:strCache>
                <c:ptCount val="1"/>
                <c:pt idx="0">
                  <c:v>Time / Ciphertexts (ms)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Averages!$C$2:$C$91</c:f>
              <c:numCache>
                <c:formatCode>General</c:formatCode>
                <c:ptCount val="90"/>
                <c:pt idx="0">
                  <c:v>236</c:v>
                </c:pt>
                <c:pt idx="1">
                  <c:v>414</c:v>
                </c:pt>
                <c:pt idx="2">
                  <c:v>538</c:v>
                </c:pt>
                <c:pt idx="3">
                  <c:v>808</c:v>
                </c:pt>
                <c:pt idx="4">
                  <c:v>1063</c:v>
                </c:pt>
                <c:pt idx="5">
                  <c:v>1404</c:v>
                </c:pt>
                <c:pt idx="6">
                  <c:v>910</c:v>
                </c:pt>
                <c:pt idx="7">
                  <c:v>6288</c:v>
                </c:pt>
                <c:pt idx="8">
                  <c:v>11844</c:v>
                </c:pt>
                <c:pt idx="9">
                  <c:v>21485</c:v>
                </c:pt>
                <c:pt idx="10">
                  <c:v>33904</c:v>
                </c:pt>
                <c:pt idx="11">
                  <c:v>48070</c:v>
                </c:pt>
                <c:pt idx="12">
                  <c:v>2726</c:v>
                </c:pt>
                <c:pt idx="13">
                  <c:v>119535</c:v>
                </c:pt>
                <c:pt idx="14">
                  <c:v>1019</c:v>
                </c:pt>
                <c:pt idx="15">
                  <c:v>2031</c:v>
                </c:pt>
                <c:pt idx="16">
                  <c:v>2676</c:v>
                </c:pt>
                <c:pt idx="17">
                  <c:v>3625</c:v>
                </c:pt>
                <c:pt idx="18">
                  <c:v>3847</c:v>
                </c:pt>
                <c:pt idx="19">
                  <c:v>3847</c:v>
                </c:pt>
                <c:pt idx="20">
                  <c:v>29440</c:v>
                </c:pt>
                <c:pt idx="21">
                  <c:v>64802</c:v>
                </c:pt>
                <c:pt idx="22">
                  <c:v>119959</c:v>
                </c:pt>
                <c:pt idx="23">
                  <c:v>175272</c:v>
                </c:pt>
              </c:numCache>
            </c:numRef>
          </c:xVal>
          <c:yVal>
            <c:numRef>
              <c:f>Averages!$G$2:$G$91</c:f>
              <c:numCache>
                <c:formatCode>0.0</c:formatCode>
                <c:ptCount val="90"/>
                <c:pt idx="0">
                  <c:v>109.84745762711864</c:v>
                </c:pt>
                <c:pt idx="1">
                  <c:v>106.80354267310788</c:v>
                </c:pt>
                <c:pt idx="2">
                  <c:v>105.61586121437423</c:v>
                </c:pt>
                <c:pt idx="3">
                  <c:v>104.37417491749174</c:v>
                </c:pt>
                <c:pt idx="4">
                  <c:v>103.00846660395108</c:v>
                </c:pt>
                <c:pt idx="5">
                  <c:v>102.40265906932574</c:v>
                </c:pt>
                <c:pt idx="6">
                  <c:v>104.78168498168498</c:v>
                </c:pt>
                <c:pt idx="7">
                  <c:v>103.72831849024597</c:v>
                </c:pt>
                <c:pt idx="8">
                  <c:v>104.17150737363502</c:v>
                </c:pt>
                <c:pt idx="9">
                  <c:v>105.887130556202</c:v>
                </c:pt>
                <c:pt idx="10">
                  <c:v>107.82851580934403</c:v>
                </c:pt>
                <c:pt idx="11">
                  <c:v>110.37713750780112</c:v>
                </c:pt>
                <c:pt idx="12">
                  <c:v>100.43580337490829</c:v>
                </c:pt>
                <c:pt idx="13">
                  <c:v>120.9185343204919</c:v>
                </c:pt>
                <c:pt idx="14">
                  <c:v>104.4374386653582</c:v>
                </c:pt>
                <c:pt idx="15">
                  <c:v>103.05333989824389</c:v>
                </c:pt>
                <c:pt idx="16">
                  <c:v>102.30543099152963</c:v>
                </c:pt>
                <c:pt idx="17">
                  <c:v>101.52239080459771</c:v>
                </c:pt>
                <c:pt idx="18">
                  <c:v>101.52508448141408</c:v>
                </c:pt>
                <c:pt idx="19">
                  <c:v>101.52508448141408</c:v>
                </c:pt>
                <c:pt idx="20">
                  <c:v>110.8998188405797</c:v>
                </c:pt>
                <c:pt idx="21">
                  <c:v>116.07448844171476</c:v>
                </c:pt>
                <c:pt idx="22">
                  <c:v>123.64992205670271</c:v>
                </c:pt>
                <c:pt idx="23">
                  <c:v>130.26322706041657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1950048"/>
        <c:axId val="-2101947872"/>
      </c:scatterChart>
      <c:valAx>
        <c:axId val="-21019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47872"/>
        <c:crosses val="autoZero"/>
        <c:crossBetween val="midCat"/>
      </c:valAx>
      <c:valAx>
        <c:axId val="-210194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9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276" cy="627993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8"/>
  <sheetViews>
    <sheetView topLeftCell="A76" workbookViewId="0">
      <selection activeCell="G95" sqref="G95"/>
    </sheetView>
  </sheetViews>
  <sheetFormatPr defaultRowHeight="14.4" x14ac:dyDescent="0.3"/>
  <cols>
    <col min="1" max="1" width="14.664062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 s="1">
        <v>42384.81009259259</v>
      </c>
      <c r="B2">
        <v>3</v>
      </c>
      <c r="C2">
        <v>28</v>
      </c>
      <c r="D2">
        <v>236</v>
      </c>
      <c r="E2">
        <v>2</v>
      </c>
      <c r="F2">
        <v>25</v>
      </c>
      <c r="G2">
        <v>169</v>
      </c>
      <c r="H2">
        <v>25850</v>
      </c>
      <c r="I2">
        <v>26019</v>
      </c>
    </row>
    <row r="3" spans="1:9" x14ac:dyDescent="0.3">
      <c r="A3" s="1">
        <v>42384.81040509259</v>
      </c>
      <c r="B3">
        <v>3</v>
      </c>
      <c r="C3">
        <v>28</v>
      </c>
      <c r="D3">
        <v>236</v>
      </c>
      <c r="E3">
        <v>2</v>
      </c>
      <c r="F3">
        <v>25</v>
      </c>
      <c r="G3">
        <v>166</v>
      </c>
      <c r="H3">
        <v>25984</v>
      </c>
      <c r="I3">
        <v>26150</v>
      </c>
    </row>
    <row r="4" spans="1:9" x14ac:dyDescent="0.3">
      <c r="A4" s="1">
        <v>42384.810729166667</v>
      </c>
      <c r="B4">
        <v>3</v>
      </c>
      <c r="C4">
        <v>28</v>
      </c>
      <c r="D4">
        <v>236</v>
      </c>
      <c r="E4">
        <v>2</v>
      </c>
      <c r="F4">
        <v>25</v>
      </c>
      <c r="G4">
        <v>167</v>
      </c>
      <c r="H4">
        <v>25938</v>
      </c>
      <c r="I4">
        <v>26105</v>
      </c>
    </row>
    <row r="5" spans="1:9" x14ac:dyDescent="0.3">
      <c r="A5" s="1">
        <v>42384.811041666668</v>
      </c>
      <c r="B5">
        <v>3</v>
      </c>
      <c r="C5">
        <v>28</v>
      </c>
      <c r="D5">
        <v>414</v>
      </c>
      <c r="E5">
        <v>2</v>
      </c>
      <c r="F5">
        <v>50</v>
      </c>
      <c r="G5">
        <v>166</v>
      </c>
      <c r="H5">
        <v>44292</v>
      </c>
      <c r="I5">
        <v>44458</v>
      </c>
    </row>
    <row r="6" spans="1:9" x14ac:dyDescent="0.3">
      <c r="A6" s="1">
        <v>42384.811574074076</v>
      </c>
      <c r="B6">
        <v>3</v>
      </c>
      <c r="C6">
        <v>28</v>
      </c>
      <c r="D6">
        <v>414</v>
      </c>
      <c r="E6">
        <v>2</v>
      </c>
      <c r="F6">
        <v>50</v>
      </c>
      <c r="G6">
        <v>168</v>
      </c>
      <c r="H6">
        <v>44215</v>
      </c>
      <c r="I6">
        <v>44383</v>
      </c>
    </row>
    <row r="7" spans="1:9" x14ac:dyDescent="0.3">
      <c r="A7" s="1">
        <v>42384.812094907407</v>
      </c>
      <c r="B7">
        <v>3</v>
      </c>
      <c r="C7">
        <v>28</v>
      </c>
      <c r="D7">
        <v>414</v>
      </c>
      <c r="E7">
        <v>2</v>
      </c>
      <c r="F7">
        <v>50</v>
      </c>
      <c r="G7">
        <v>167</v>
      </c>
      <c r="H7">
        <v>44143</v>
      </c>
      <c r="I7">
        <v>44310</v>
      </c>
    </row>
    <row r="8" spans="1:9" x14ac:dyDescent="0.3">
      <c r="A8" s="1">
        <v>42384.812627314815</v>
      </c>
      <c r="B8">
        <v>3</v>
      </c>
      <c r="C8">
        <v>28</v>
      </c>
      <c r="D8">
        <v>538</v>
      </c>
      <c r="E8">
        <v>2</v>
      </c>
      <c r="F8">
        <v>75</v>
      </c>
      <c r="G8">
        <v>168</v>
      </c>
      <c r="H8">
        <v>56755</v>
      </c>
      <c r="I8">
        <v>56923</v>
      </c>
    </row>
    <row r="9" spans="1:9" x14ac:dyDescent="0.3">
      <c r="A9" s="1">
        <v>42384.813298611109</v>
      </c>
      <c r="B9">
        <v>3</v>
      </c>
      <c r="C9">
        <v>28</v>
      </c>
      <c r="D9">
        <v>538</v>
      </c>
      <c r="E9">
        <v>2</v>
      </c>
      <c r="F9">
        <v>75</v>
      </c>
      <c r="G9">
        <v>167</v>
      </c>
      <c r="H9">
        <v>56761</v>
      </c>
      <c r="I9">
        <v>56928</v>
      </c>
    </row>
    <row r="10" spans="1:9" x14ac:dyDescent="0.3">
      <c r="A10" s="1">
        <v>42384.813969907409</v>
      </c>
      <c r="B10">
        <v>3</v>
      </c>
      <c r="C10">
        <v>28</v>
      </c>
      <c r="D10">
        <v>538</v>
      </c>
      <c r="E10">
        <v>2</v>
      </c>
      <c r="F10">
        <v>75</v>
      </c>
      <c r="G10">
        <v>170</v>
      </c>
      <c r="H10">
        <v>56948</v>
      </c>
      <c r="I10">
        <v>57118</v>
      </c>
    </row>
    <row r="11" spans="1:9" x14ac:dyDescent="0.3">
      <c r="A11" s="1">
        <v>42384.814641203702</v>
      </c>
      <c r="B11">
        <v>3</v>
      </c>
      <c r="C11">
        <v>28</v>
      </c>
      <c r="D11">
        <v>808</v>
      </c>
      <c r="E11">
        <v>2</v>
      </c>
      <c r="F11">
        <v>100</v>
      </c>
      <c r="G11">
        <v>168</v>
      </c>
      <c r="H11">
        <v>84278</v>
      </c>
      <c r="I11">
        <v>84446</v>
      </c>
    </row>
    <row r="12" spans="1:9" x14ac:dyDescent="0.3">
      <c r="A12" s="1">
        <v>42384.815636574072</v>
      </c>
      <c r="B12">
        <v>3</v>
      </c>
      <c r="C12">
        <v>28</v>
      </c>
      <c r="D12">
        <v>808</v>
      </c>
      <c r="E12">
        <v>2</v>
      </c>
      <c r="F12">
        <v>100</v>
      </c>
      <c r="G12">
        <v>166</v>
      </c>
      <c r="H12">
        <v>84429</v>
      </c>
      <c r="I12">
        <v>84595</v>
      </c>
    </row>
    <row r="13" spans="1:9" x14ac:dyDescent="0.3">
      <c r="A13" s="1">
        <v>42384.816620370373</v>
      </c>
      <c r="B13">
        <v>3</v>
      </c>
      <c r="C13">
        <v>28</v>
      </c>
      <c r="D13">
        <v>808</v>
      </c>
      <c r="E13">
        <v>2</v>
      </c>
      <c r="F13">
        <v>100</v>
      </c>
      <c r="G13">
        <v>168</v>
      </c>
      <c r="H13">
        <v>84296</v>
      </c>
      <c r="I13">
        <v>84464</v>
      </c>
    </row>
    <row r="14" spans="1:9" x14ac:dyDescent="0.3">
      <c r="A14" s="1">
        <v>42384.817615740743</v>
      </c>
      <c r="B14">
        <v>3</v>
      </c>
      <c r="C14">
        <v>28</v>
      </c>
      <c r="D14">
        <v>1063</v>
      </c>
      <c r="E14">
        <v>2</v>
      </c>
      <c r="F14">
        <v>150</v>
      </c>
      <c r="G14">
        <v>167</v>
      </c>
      <c r="H14">
        <v>109861</v>
      </c>
      <c r="I14">
        <v>110028</v>
      </c>
    </row>
    <row r="15" spans="1:9" x14ac:dyDescent="0.3">
      <c r="A15" s="1">
        <v>42384.81890046296</v>
      </c>
      <c r="B15">
        <v>3</v>
      </c>
      <c r="C15">
        <v>28</v>
      </c>
      <c r="D15">
        <v>1063</v>
      </c>
      <c r="E15">
        <v>2</v>
      </c>
      <c r="F15">
        <v>150</v>
      </c>
      <c r="G15">
        <v>168</v>
      </c>
      <c r="H15">
        <v>109324</v>
      </c>
      <c r="I15">
        <v>109492</v>
      </c>
    </row>
    <row r="16" spans="1:9" x14ac:dyDescent="0.3">
      <c r="A16" s="1">
        <v>42384.820185185185</v>
      </c>
      <c r="B16">
        <v>3</v>
      </c>
      <c r="C16">
        <v>28</v>
      </c>
      <c r="D16">
        <v>1063</v>
      </c>
      <c r="E16">
        <v>2</v>
      </c>
      <c r="F16">
        <v>150</v>
      </c>
      <c r="G16">
        <v>170</v>
      </c>
      <c r="H16">
        <v>109309</v>
      </c>
      <c r="I16">
        <v>109479</v>
      </c>
    </row>
    <row r="17" spans="1:9" x14ac:dyDescent="0.3">
      <c r="A17" s="1">
        <v>42384.821458333332</v>
      </c>
      <c r="B17">
        <v>3</v>
      </c>
      <c r="C17">
        <v>28</v>
      </c>
      <c r="D17">
        <v>1404</v>
      </c>
      <c r="E17">
        <v>2</v>
      </c>
      <c r="F17">
        <v>200</v>
      </c>
      <c r="G17">
        <v>167</v>
      </c>
      <c r="H17">
        <v>143556</v>
      </c>
      <c r="I17">
        <v>143723</v>
      </c>
    </row>
    <row r="18" spans="1:9" x14ac:dyDescent="0.3">
      <c r="A18" s="1">
        <v>42384.823136574072</v>
      </c>
      <c r="B18">
        <v>3</v>
      </c>
      <c r="C18">
        <v>28</v>
      </c>
      <c r="D18">
        <v>1404</v>
      </c>
      <c r="E18">
        <v>2</v>
      </c>
      <c r="F18">
        <v>200</v>
      </c>
      <c r="G18">
        <v>167</v>
      </c>
      <c r="H18">
        <v>143935</v>
      </c>
      <c r="I18">
        <v>144102</v>
      </c>
    </row>
    <row r="19" spans="1:9" x14ac:dyDescent="0.3">
      <c r="A19" s="1">
        <v>42384.824814814812</v>
      </c>
      <c r="B19">
        <v>3</v>
      </c>
      <c r="C19">
        <v>28</v>
      </c>
      <c r="D19">
        <v>1404</v>
      </c>
      <c r="E19">
        <v>2</v>
      </c>
      <c r="F19">
        <v>200</v>
      </c>
      <c r="G19">
        <v>167</v>
      </c>
      <c r="H19">
        <v>143829</v>
      </c>
      <c r="I19">
        <v>143996</v>
      </c>
    </row>
    <row r="20" spans="1:9" x14ac:dyDescent="0.3">
      <c r="A20" s="1">
        <v>42384.826493055552</v>
      </c>
      <c r="B20">
        <v>3</v>
      </c>
      <c r="C20">
        <v>28</v>
      </c>
      <c r="D20">
        <v>2139</v>
      </c>
      <c r="E20">
        <v>2</v>
      </c>
      <c r="F20">
        <v>500</v>
      </c>
      <c r="G20">
        <v>167</v>
      </c>
      <c r="H20">
        <v>216328</v>
      </c>
      <c r="I20">
        <v>216495</v>
      </c>
    </row>
    <row r="21" spans="1:9" x14ac:dyDescent="0.3">
      <c r="A21" s="1">
        <v>42384.829016203701</v>
      </c>
      <c r="B21">
        <v>3</v>
      </c>
      <c r="C21">
        <v>28</v>
      </c>
      <c r="D21">
        <v>2139</v>
      </c>
      <c r="E21">
        <v>2</v>
      </c>
      <c r="F21">
        <v>500</v>
      </c>
      <c r="G21">
        <v>167</v>
      </c>
      <c r="H21">
        <v>216440</v>
      </c>
      <c r="I21">
        <v>216607</v>
      </c>
    </row>
    <row r="22" spans="1:9" x14ac:dyDescent="0.3">
      <c r="A22" s="1">
        <v>42384.83153935185</v>
      </c>
      <c r="B22">
        <v>3</v>
      </c>
      <c r="C22">
        <v>28</v>
      </c>
      <c r="D22">
        <v>2139</v>
      </c>
      <c r="E22">
        <v>2</v>
      </c>
      <c r="F22">
        <v>500</v>
      </c>
      <c r="G22">
        <v>167</v>
      </c>
      <c r="H22">
        <v>217411</v>
      </c>
      <c r="I22">
        <v>217578</v>
      </c>
    </row>
    <row r="23" spans="1:9" x14ac:dyDescent="0.3">
      <c r="A23" s="1">
        <v>42384.834074074075</v>
      </c>
      <c r="B23">
        <v>3</v>
      </c>
      <c r="C23">
        <v>28</v>
      </c>
      <c r="D23">
        <v>910</v>
      </c>
      <c r="E23">
        <v>3</v>
      </c>
      <c r="F23">
        <v>25</v>
      </c>
      <c r="G23">
        <v>168</v>
      </c>
      <c r="H23">
        <v>95509</v>
      </c>
      <c r="I23">
        <v>95677</v>
      </c>
    </row>
    <row r="24" spans="1:9" x14ac:dyDescent="0.3">
      <c r="A24" s="1">
        <v>42384.835185185184</v>
      </c>
      <c r="B24">
        <v>3</v>
      </c>
      <c r="C24">
        <v>28</v>
      </c>
      <c r="D24">
        <v>910</v>
      </c>
      <c r="E24">
        <v>3</v>
      </c>
      <c r="F24">
        <v>25</v>
      </c>
      <c r="G24">
        <v>172</v>
      </c>
      <c r="H24">
        <v>95421</v>
      </c>
      <c r="I24">
        <v>95593</v>
      </c>
    </row>
    <row r="25" spans="1:9" x14ac:dyDescent="0.3">
      <c r="A25" s="1">
        <v>42384.83630787037</v>
      </c>
      <c r="B25">
        <v>3</v>
      </c>
      <c r="C25">
        <v>28</v>
      </c>
      <c r="D25">
        <v>910</v>
      </c>
      <c r="E25">
        <v>3</v>
      </c>
      <c r="F25">
        <v>25</v>
      </c>
      <c r="G25">
        <v>166</v>
      </c>
      <c r="H25">
        <v>95124</v>
      </c>
      <c r="I25">
        <v>95290</v>
      </c>
    </row>
    <row r="26" spans="1:9" x14ac:dyDescent="0.3">
      <c r="A26" s="1">
        <v>42384.837430555555</v>
      </c>
      <c r="B26">
        <v>3</v>
      </c>
      <c r="C26">
        <v>28</v>
      </c>
      <c r="D26">
        <v>6288</v>
      </c>
      <c r="E26">
        <v>3</v>
      </c>
      <c r="F26">
        <v>50</v>
      </c>
      <c r="G26">
        <v>166</v>
      </c>
      <c r="H26">
        <v>653601</v>
      </c>
      <c r="I26">
        <v>653767</v>
      </c>
    </row>
    <row r="27" spans="1:9" x14ac:dyDescent="0.3">
      <c r="A27" s="1">
        <v>42384.845000000001</v>
      </c>
      <c r="B27">
        <v>3</v>
      </c>
      <c r="C27">
        <v>28</v>
      </c>
      <c r="D27">
        <v>6288</v>
      </c>
      <c r="E27">
        <v>3</v>
      </c>
      <c r="F27">
        <v>50</v>
      </c>
      <c r="G27">
        <v>169</v>
      </c>
      <c r="H27">
        <v>651889</v>
      </c>
      <c r="I27">
        <v>652058</v>
      </c>
    </row>
    <row r="28" spans="1:9" x14ac:dyDescent="0.3">
      <c r="A28" s="1">
        <v>42384.852569444447</v>
      </c>
      <c r="B28">
        <v>3</v>
      </c>
      <c r="C28">
        <v>28</v>
      </c>
      <c r="D28">
        <v>6288</v>
      </c>
      <c r="E28">
        <v>3</v>
      </c>
      <c r="F28">
        <v>50</v>
      </c>
      <c r="G28">
        <v>172</v>
      </c>
      <c r="H28">
        <v>651241</v>
      </c>
      <c r="I28">
        <v>651413</v>
      </c>
    </row>
    <row r="29" spans="1:9" x14ac:dyDescent="0.3">
      <c r="A29" s="1">
        <v>42384.860115740739</v>
      </c>
      <c r="B29">
        <v>3</v>
      </c>
      <c r="C29">
        <v>28</v>
      </c>
      <c r="D29">
        <v>11844</v>
      </c>
      <c r="E29">
        <v>3</v>
      </c>
      <c r="F29">
        <v>75</v>
      </c>
      <c r="G29">
        <v>167</v>
      </c>
      <c r="H29">
        <v>1234310</v>
      </c>
      <c r="I29">
        <v>1234477</v>
      </c>
    </row>
    <row r="30" spans="1:9" x14ac:dyDescent="0.3">
      <c r="A30" s="1">
        <v>42384.874421296299</v>
      </c>
      <c r="B30">
        <v>3</v>
      </c>
      <c r="C30">
        <v>28</v>
      </c>
      <c r="D30">
        <v>11844</v>
      </c>
      <c r="E30">
        <v>3</v>
      </c>
      <c r="F30">
        <v>75</v>
      </c>
      <c r="G30">
        <v>167</v>
      </c>
      <c r="H30">
        <v>1233340</v>
      </c>
      <c r="I30">
        <v>1233507</v>
      </c>
    </row>
    <row r="31" spans="1:9" x14ac:dyDescent="0.3">
      <c r="A31" s="1">
        <v>42384.888715277775</v>
      </c>
      <c r="B31">
        <v>3</v>
      </c>
      <c r="C31">
        <v>28</v>
      </c>
      <c r="D31">
        <v>11844</v>
      </c>
      <c r="E31">
        <v>3</v>
      </c>
      <c r="F31">
        <v>75</v>
      </c>
      <c r="G31">
        <v>172</v>
      </c>
      <c r="H31">
        <v>1233772</v>
      </c>
      <c r="I31">
        <v>1233944</v>
      </c>
    </row>
    <row r="32" spans="1:9" x14ac:dyDescent="0.3">
      <c r="A32" s="1">
        <v>42384.903009259258</v>
      </c>
      <c r="B32">
        <v>3</v>
      </c>
      <c r="C32">
        <v>28</v>
      </c>
      <c r="D32">
        <v>21485</v>
      </c>
      <c r="E32">
        <v>3</v>
      </c>
      <c r="F32">
        <v>100</v>
      </c>
      <c r="G32">
        <v>168</v>
      </c>
      <c r="H32">
        <v>2275321</v>
      </c>
      <c r="I32">
        <v>2275489</v>
      </c>
    </row>
    <row r="33" spans="1:9" x14ac:dyDescent="0.3">
      <c r="A33" s="1">
        <v>42384.929351851853</v>
      </c>
      <c r="B33">
        <v>3</v>
      </c>
      <c r="C33">
        <v>28</v>
      </c>
      <c r="D33">
        <v>21485</v>
      </c>
      <c r="E33">
        <v>3</v>
      </c>
      <c r="F33">
        <v>100</v>
      </c>
      <c r="G33">
        <v>168</v>
      </c>
      <c r="H33">
        <v>2274073</v>
      </c>
      <c r="I33">
        <v>2274241</v>
      </c>
    </row>
    <row r="34" spans="1:9" x14ac:dyDescent="0.3">
      <c r="A34" s="1">
        <v>42384.955694444441</v>
      </c>
      <c r="B34">
        <v>3</v>
      </c>
      <c r="C34">
        <v>28</v>
      </c>
      <c r="D34">
        <v>21485</v>
      </c>
      <c r="E34">
        <v>3</v>
      </c>
      <c r="F34">
        <v>100</v>
      </c>
      <c r="G34">
        <v>173</v>
      </c>
      <c r="H34">
        <v>2275561</v>
      </c>
      <c r="I34">
        <v>2275734</v>
      </c>
    </row>
    <row r="35" spans="1:9" x14ac:dyDescent="0.3">
      <c r="A35" s="1">
        <v>42384.982048611113</v>
      </c>
      <c r="B35">
        <v>3</v>
      </c>
      <c r="C35">
        <v>28</v>
      </c>
      <c r="D35">
        <v>33904</v>
      </c>
      <c r="E35">
        <v>3</v>
      </c>
      <c r="F35">
        <v>150</v>
      </c>
      <c r="G35">
        <v>167</v>
      </c>
      <c r="H35">
        <v>3655014</v>
      </c>
      <c r="I35">
        <v>3655181</v>
      </c>
    </row>
    <row r="36" spans="1:9" x14ac:dyDescent="0.3">
      <c r="A36" s="1">
        <v>42385.024363425924</v>
      </c>
      <c r="B36">
        <v>3</v>
      </c>
      <c r="C36">
        <v>28</v>
      </c>
      <c r="D36">
        <v>33904</v>
      </c>
      <c r="E36">
        <v>3</v>
      </c>
      <c r="F36">
        <v>150</v>
      </c>
      <c r="G36">
        <v>166</v>
      </c>
      <c r="H36">
        <v>3656969</v>
      </c>
      <c r="I36">
        <v>3657135</v>
      </c>
    </row>
    <row r="37" spans="1:9" x14ac:dyDescent="0.3">
      <c r="A37" s="1">
        <v>42385.066701388889</v>
      </c>
      <c r="B37">
        <v>3</v>
      </c>
      <c r="C37">
        <v>28</v>
      </c>
      <c r="D37">
        <v>33904</v>
      </c>
      <c r="E37">
        <v>3</v>
      </c>
      <c r="F37">
        <v>150</v>
      </c>
      <c r="G37">
        <v>168</v>
      </c>
      <c r="H37">
        <v>3655471</v>
      </c>
      <c r="I37">
        <v>3655639</v>
      </c>
    </row>
    <row r="38" spans="1:9" x14ac:dyDescent="0.3">
      <c r="A38" s="1">
        <v>42385.109027777777</v>
      </c>
      <c r="B38">
        <v>3</v>
      </c>
      <c r="C38">
        <v>28</v>
      </c>
      <c r="D38">
        <v>48070</v>
      </c>
      <c r="E38">
        <v>3</v>
      </c>
      <c r="F38">
        <v>200</v>
      </c>
      <c r="G38">
        <v>167</v>
      </c>
      <c r="H38">
        <v>5304601</v>
      </c>
      <c r="I38">
        <v>5304768</v>
      </c>
    </row>
    <row r="39" spans="1:9" x14ac:dyDescent="0.3">
      <c r="A39" s="1">
        <v>42385.170439814814</v>
      </c>
      <c r="B39">
        <v>3</v>
      </c>
      <c r="C39">
        <v>28</v>
      </c>
      <c r="D39">
        <v>48070</v>
      </c>
      <c r="E39">
        <v>3</v>
      </c>
      <c r="F39">
        <v>200</v>
      </c>
      <c r="G39">
        <v>168</v>
      </c>
      <c r="H39">
        <v>5303447</v>
      </c>
      <c r="I39">
        <v>5303615</v>
      </c>
    </row>
    <row r="40" spans="1:9" x14ac:dyDescent="0.3">
      <c r="A40" s="1">
        <v>42385.231840277775</v>
      </c>
      <c r="B40">
        <v>3</v>
      </c>
      <c r="C40">
        <v>28</v>
      </c>
      <c r="D40">
        <v>48070</v>
      </c>
      <c r="E40">
        <v>3</v>
      </c>
      <c r="F40">
        <v>200</v>
      </c>
      <c r="G40">
        <v>167</v>
      </c>
      <c r="H40">
        <v>5309439</v>
      </c>
      <c r="I40">
        <v>5309606</v>
      </c>
    </row>
    <row r="41" spans="1:9" x14ac:dyDescent="0.3">
      <c r="A41" s="1">
        <v>42385.293298611112</v>
      </c>
      <c r="B41">
        <v>3</v>
      </c>
      <c r="C41">
        <v>28</v>
      </c>
      <c r="D41">
        <v>88438</v>
      </c>
      <c r="E41">
        <v>3</v>
      </c>
      <c r="F41">
        <v>500</v>
      </c>
      <c r="G41">
        <v>167</v>
      </c>
      <c r="H41">
        <v>10287536</v>
      </c>
      <c r="I41">
        <v>10287703</v>
      </c>
    </row>
    <row r="42" spans="1:9" x14ac:dyDescent="0.3">
      <c r="A42" s="1">
        <v>42385.41238425926</v>
      </c>
      <c r="B42">
        <v>3</v>
      </c>
      <c r="C42">
        <v>28</v>
      </c>
      <c r="D42">
        <v>88438</v>
      </c>
      <c r="E42">
        <v>3</v>
      </c>
      <c r="F42">
        <v>500</v>
      </c>
      <c r="G42">
        <v>167</v>
      </c>
      <c r="H42">
        <v>10286968</v>
      </c>
      <c r="I42">
        <v>10287135</v>
      </c>
    </row>
    <row r="43" spans="1:9" x14ac:dyDescent="0.3">
      <c r="A43" s="1">
        <v>42385.531469907408</v>
      </c>
      <c r="B43">
        <v>3</v>
      </c>
      <c r="C43">
        <v>28</v>
      </c>
      <c r="D43">
        <v>88438</v>
      </c>
      <c r="E43">
        <v>3</v>
      </c>
      <c r="F43">
        <v>500</v>
      </c>
      <c r="G43">
        <v>166</v>
      </c>
      <c r="H43">
        <v>10281728</v>
      </c>
      <c r="I43">
        <v>10281894</v>
      </c>
    </row>
    <row r="44" spans="1:9" x14ac:dyDescent="0.3">
      <c r="A44" s="1">
        <v>42385.989212962966</v>
      </c>
      <c r="B44">
        <v>3</v>
      </c>
      <c r="C44">
        <v>97</v>
      </c>
      <c r="D44">
        <v>1019</v>
      </c>
      <c r="E44">
        <v>2</v>
      </c>
      <c r="F44">
        <v>25</v>
      </c>
      <c r="G44">
        <v>168</v>
      </c>
      <c r="H44">
        <v>106687</v>
      </c>
      <c r="I44">
        <v>106855</v>
      </c>
    </row>
    <row r="45" spans="1:9" x14ac:dyDescent="0.3">
      <c r="A45" s="1">
        <v>42385.991099537037</v>
      </c>
      <c r="B45">
        <v>3</v>
      </c>
      <c r="C45">
        <v>97</v>
      </c>
      <c r="D45">
        <v>1019</v>
      </c>
      <c r="E45">
        <v>2</v>
      </c>
      <c r="F45">
        <v>25</v>
      </c>
      <c r="G45">
        <v>167</v>
      </c>
      <c r="H45">
        <v>105728</v>
      </c>
      <c r="I45">
        <v>105895</v>
      </c>
    </row>
    <row r="46" spans="1:9" x14ac:dyDescent="0.3">
      <c r="A46" s="1">
        <v>42385.992337962962</v>
      </c>
      <c r="B46">
        <v>3</v>
      </c>
      <c r="C46">
        <v>97</v>
      </c>
      <c r="D46">
        <v>1019</v>
      </c>
      <c r="E46">
        <v>2</v>
      </c>
      <c r="F46">
        <v>25</v>
      </c>
      <c r="G46">
        <v>167</v>
      </c>
      <c r="H46">
        <v>106596</v>
      </c>
      <c r="I46">
        <v>106763</v>
      </c>
    </row>
    <row r="47" spans="1:9" x14ac:dyDescent="0.3">
      <c r="A47" s="1">
        <v>42385.993587962963</v>
      </c>
      <c r="B47">
        <v>3</v>
      </c>
      <c r="C47">
        <v>97</v>
      </c>
      <c r="D47">
        <v>1019</v>
      </c>
      <c r="E47">
        <v>2</v>
      </c>
      <c r="F47">
        <v>25</v>
      </c>
      <c r="G47">
        <v>168</v>
      </c>
      <c r="H47">
        <v>106676</v>
      </c>
      <c r="I47">
        <v>106844</v>
      </c>
    </row>
    <row r="48" spans="1:9" x14ac:dyDescent="0.3">
      <c r="A48" s="1">
        <v>42385.994837962964</v>
      </c>
      <c r="B48">
        <v>3</v>
      </c>
      <c r="C48">
        <v>97</v>
      </c>
      <c r="D48">
        <v>2031</v>
      </c>
      <c r="E48">
        <v>2</v>
      </c>
      <c r="F48">
        <v>50</v>
      </c>
      <c r="G48">
        <v>167</v>
      </c>
      <c r="H48">
        <v>210212</v>
      </c>
      <c r="I48">
        <v>210379</v>
      </c>
    </row>
    <row r="49" spans="1:9" x14ac:dyDescent="0.3">
      <c r="A49" s="1">
        <v>42385.99728009259</v>
      </c>
      <c r="B49">
        <v>3</v>
      </c>
      <c r="C49">
        <v>97</v>
      </c>
      <c r="D49">
        <v>2031</v>
      </c>
      <c r="E49">
        <v>2</v>
      </c>
      <c r="F49">
        <v>50</v>
      </c>
      <c r="G49">
        <v>165</v>
      </c>
      <c r="H49">
        <v>208553</v>
      </c>
      <c r="I49">
        <v>208718</v>
      </c>
    </row>
    <row r="50" spans="1:9" x14ac:dyDescent="0.3">
      <c r="A50" s="1">
        <v>42385.999710648146</v>
      </c>
      <c r="B50">
        <v>3</v>
      </c>
      <c r="C50">
        <v>97</v>
      </c>
      <c r="D50">
        <v>2031</v>
      </c>
      <c r="E50">
        <v>2</v>
      </c>
      <c r="F50">
        <v>50</v>
      </c>
      <c r="G50">
        <v>167</v>
      </c>
      <c r="H50">
        <v>209139</v>
      </c>
      <c r="I50">
        <v>209306</v>
      </c>
    </row>
    <row r="51" spans="1:9" x14ac:dyDescent="0.3">
      <c r="A51" s="1">
        <v>42386.002152777779</v>
      </c>
      <c r="B51">
        <v>3</v>
      </c>
      <c r="C51">
        <v>97</v>
      </c>
      <c r="D51">
        <v>2440</v>
      </c>
      <c r="E51">
        <v>2</v>
      </c>
      <c r="F51">
        <v>75</v>
      </c>
      <c r="G51">
        <v>168</v>
      </c>
      <c r="H51">
        <v>250954</v>
      </c>
      <c r="I51">
        <v>251122</v>
      </c>
    </row>
    <row r="52" spans="1:9" x14ac:dyDescent="0.3">
      <c r="A52" s="1">
        <v>42386.005069444444</v>
      </c>
      <c r="B52">
        <v>3</v>
      </c>
      <c r="C52">
        <v>97</v>
      </c>
      <c r="D52">
        <v>2440</v>
      </c>
      <c r="E52">
        <v>2</v>
      </c>
      <c r="F52">
        <v>75</v>
      </c>
      <c r="G52">
        <v>167</v>
      </c>
      <c r="H52">
        <v>249362</v>
      </c>
      <c r="I52">
        <v>249529</v>
      </c>
    </row>
    <row r="53" spans="1:9" x14ac:dyDescent="0.3">
      <c r="A53" s="1">
        <v>42386.007974537039</v>
      </c>
      <c r="B53">
        <v>3</v>
      </c>
      <c r="C53">
        <v>97</v>
      </c>
      <c r="D53">
        <v>2440</v>
      </c>
      <c r="E53">
        <v>2</v>
      </c>
      <c r="F53">
        <v>75</v>
      </c>
      <c r="G53">
        <v>167</v>
      </c>
      <c r="H53">
        <v>250445</v>
      </c>
      <c r="I53">
        <v>250612</v>
      </c>
    </row>
    <row r="54" spans="1:9" x14ac:dyDescent="0.3">
      <c r="A54" s="1">
        <v>42386.010879629626</v>
      </c>
      <c r="B54">
        <v>3</v>
      </c>
      <c r="C54">
        <v>97</v>
      </c>
      <c r="D54">
        <v>2676</v>
      </c>
      <c r="E54">
        <v>2</v>
      </c>
      <c r="F54">
        <v>100</v>
      </c>
      <c r="G54">
        <v>167</v>
      </c>
      <c r="H54">
        <v>273932</v>
      </c>
      <c r="I54">
        <v>274099</v>
      </c>
    </row>
    <row r="55" spans="1:9" x14ac:dyDescent="0.3">
      <c r="A55" s="1">
        <v>42386.014074074075</v>
      </c>
      <c r="B55">
        <v>3</v>
      </c>
      <c r="C55">
        <v>97</v>
      </c>
      <c r="D55">
        <v>2676</v>
      </c>
      <c r="E55">
        <v>2</v>
      </c>
      <c r="F55">
        <v>100</v>
      </c>
      <c r="G55">
        <v>167</v>
      </c>
      <c r="H55">
        <v>273059</v>
      </c>
      <c r="I55">
        <v>273226</v>
      </c>
    </row>
    <row r="56" spans="1:9" x14ac:dyDescent="0.3">
      <c r="A56" s="1">
        <v>42386.017245370371</v>
      </c>
      <c r="B56">
        <v>3</v>
      </c>
      <c r="C56">
        <v>97</v>
      </c>
      <c r="D56">
        <v>2676</v>
      </c>
      <c r="E56">
        <v>2</v>
      </c>
      <c r="F56">
        <v>100</v>
      </c>
      <c r="G56">
        <v>167</v>
      </c>
      <c r="H56">
        <v>274317</v>
      </c>
      <c r="I56">
        <v>274484</v>
      </c>
    </row>
    <row r="57" spans="1:9" x14ac:dyDescent="0.3">
      <c r="A57" s="1">
        <v>42386.020439814813</v>
      </c>
      <c r="B57">
        <v>3</v>
      </c>
      <c r="C57">
        <v>97</v>
      </c>
      <c r="D57">
        <v>3271</v>
      </c>
      <c r="E57">
        <v>2</v>
      </c>
      <c r="F57">
        <v>150</v>
      </c>
      <c r="G57">
        <v>168</v>
      </c>
      <c r="H57">
        <v>333187</v>
      </c>
      <c r="I57">
        <v>333355</v>
      </c>
    </row>
    <row r="58" spans="1:9" x14ac:dyDescent="0.3">
      <c r="A58" s="1">
        <v>42386.024305555555</v>
      </c>
      <c r="B58">
        <v>3</v>
      </c>
      <c r="C58">
        <v>97</v>
      </c>
      <c r="D58">
        <v>3271</v>
      </c>
      <c r="E58">
        <v>2</v>
      </c>
      <c r="F58">
        <v>150</v>
      </c>
      <c r="G58">
        <v>168</v>
      </c>
      <c r="H58">
        <v>332808</v>
      </c>
      <c r="I58">
        <v>332976</v>
      </c>
    </row>
    <row r="59" spans="1:9" x14ac:dyDescent="0.3">
      <c r="A59" s="1">
        <v>42386.028171296297</v>
      </c>
      <c r="B59">
        <v>3</v>
      </c>
      <c r="C59">
        <v>97</v>
      </c>
      <c r="D59">
        <v>3271</v>
      </c>
      <c r="E59">
        <v>2</v>
      </c>
      <c r="F59">
        <v>150</v>
      </c>
      <c r="G59">
        <v>167</v>
      </c>
      <c r="H59">
        <v>333559</v>
      </c>
      <c r="I59">
        <v>333726</v>
      </c>
    </row>
    <row r="60" spans="1:9" x14ac:dyDescent="0.3">
      <c r="A60" s="1">
        <v>42386.032048611109</v>
      </c>
      <c r="B60">
        <v>3</v>
      </c>
      <c r="C60">
        <v>97</v>
      </c>
      <c r="D60">
        <v>3625</v>
      </c>
      <c r="E60">
        <v>2</v>
      </c>
      <c r="F60">
        <v>200</v>
      </c>
      <c r="G60">
        <v>167</v>
      </c>
      <c r="H60">
        <v>367477</v>
      </c>
      <c r="I60">
        <v>367644</v>
      </c>
    </row>
    <row r="61" spans="1:9" x14ac:dyDescent="0.3">
      <c r="A61" s="1">
        <v>42386.036319444444</v>
      </c>
      <c r="B61">
        <v>3</v>
      </c>
      <c r="C61">
        <v>97</v>
      </c>
      <c r="D61">
        <v>3625</v>
      </c>
      <c r="E61">
        <v>2</v>
      </c>
      <c r="F61">
        <v>200</v>
      </c>
      <c r="G61">
        <v>167</v>
      </c>
      <c r="H61">
        <v>368445</v>
      </c>
      <c r="I61">
        <v>368612</v>
      </c>
    </row>
    <row r="62" spans="1:9" x14ac:dyDescent="0.3">
      <c r="A62" s="1">
        <v>42386.040601851855</v>
      </c>
      <c r="B62">
        <v>3</v>
      </c>
      <c r="C62">
        <v>97</v>
      </c>
      <c r="D62">
        <v>3625</v>
      </c>
      <c r="E62">
        <v>2</v>
      </c>
      <c r="F62">
        <v>200</v>
      </c>
      <c r="G62">
        <v>166</v>
      </c>
      <c r="H62">
        <v>368134</v>
      </c>
      <c r="I62">
        <v>368300</v>
      </c>
    </row>
    <row r="63" spans="1:9" x14ac:dyDescent="0.3">
      <c r="A63" s="1">
        <v>42386.044872685183</v>
      </c>
      <c r="B63">
        <v>3</v>
      </c>
      <c r="C63">
        <v>97</v>
      </c>
      <c r="D63">
        <v>3847</v>
      </c>
      <c r="E63">
        <v>2</v>
      </c>
      <c r="F63">
        <v>500</v>
      </c>
      <c r="G63">
        <v>170</v>
      </c>
      <c r="H63">
        <v>391334</v>
      </c>
      <c r="I63">
        <v>391504</v>
      </c>
    </row>
    <row r="64" spans="1:9" x14ac:dyDescent="0.3">
      <c r="A64" s="1">
        <v>42386.049421296295</v>
      </c>
      <c r="B64">
        <v>3</v>
      </c>
      <c r="C64">
        <v>97</v>
      </c>
      <c r="D64">
        <v>3847</v>
      </c>
      <c r="E64">
        <v>2</v>
      </c>
      <c r="F64">
        <v>500</v>
      </c>
      <c r="G64">
        <v>171</v>
      </c>
      <c r="H64">
        <v>390314</v>
      </c>
      <c r="I64">
        <v>390485</v>
      </c>
    </row>
    <row r="65" spans="1:9" x14ac:dyDescent="0.3">
      <c r="A65" s="1">
        <v>42386.053946759261</v>
      </c>
      <c r="B65">
        <v>3</v>
      </c>
      <c r="C65">
        <v>97</v>
      </c>
      <c r="D65">
        <v>3847</v>
      </c>
      <c r="E65">
        <v>2</v>
      </c>
      <c r="F65">
        <v>500</v>
      </c>
      <c r="G65">
        <v>169</v>
      </c>
      <c r="H65">
        <v>390053</v>
      </c>
      <c r="I65">
        <v>390222</v>
      </c>
    </row>
    <row r="66" spans="1:9" x14ac:dyDescent="0.3">
      <c r="A66" s="1">
        <v>42386.058483796296</v>
      </c>
      <c r="B66">
        <v>3</v>
      </c>
      <c r="C66">
        <v>97</v>
      </c>
      <c r="D66">
        <v>4446</v>
      </c>
      <c r="E66">
        <v>3</v>
      </c>
      <c r="F66">
        <v>25</v>
      </c>
      <c r="G66">
        <v>169</v>
      </c>
      <c r="H66">
        <v>465217</v>
      </c>
      <c r="I66">
        <v>465386</v>
      </c>
    </row>
    <row r="67" spans="1:9" x14ac:dyDescent="0.3">
      <c r="A67" s="1">
        <v>42386.063877314817</v>
      </c>
      <c r="B67">
        <v>3</v>
      </c>
      <c r="C67">
        <v>97</v>
      </c>
      <c r="D67">
        <v>4446</v>
      </c>
      <c r="E67">
        <v>3</v>
      </c>
      <c r="F67">
        <v>25</v>
      </c>
      <c r="G67">
        <v>167</v>
      </c>
      <c r="H67">
        <v>463857</v>
      </c>
      <c r="I67">
        <v>464024</v>
      </c>
    </row>
    <row r="68" spans="1:9" x14ac:dyDescent="0.3">
      <c r="A68" s="1">
        <v>42386.06925925926</v>
      </c>
      <c r="B68">
        <v>3</v>
      </c>
      <c r="C68">
        <v>97</v>
      </c>
      <c r="D68">
        <v>4446</v>
      </c>
      <c r="E68">
        <v>3</v>
      </c>
      <c r="F68">
        <v>25</v>
      </c>
      <c r="G68">
        <v>167</v>
      </c>
      <c r="H68">
        <v>465054</v>
      </c>
      <c r="I68">
        <v>465221</v>
      </c>
    </row>
    <row r="69" spans="1:9" x14ac:dyDescent="0.3">
      <c r="A69" s="1">
        <v>42386.074664351851</v>
      </c>
      <c r="B69">
        <v>3</v>
      </c>
      <c r="C69">
        <v>97</v>
      </c>
      <c r="D69">
        <v>29440</v>
      </c>
      <c r="E69">
        <v>3</v>
      </c>
      <c r="F69">
        <v>50</v>
      </c>
      <c r="G69">
        <v>166</v>
      </c>
      <c r="H69">
        <v>3265621</v>
      </c>
      <c r="I69">
        <v>3265787</v>
      </c>
    </row>
    <row r="70" spans="1:9" x14ac:dyDescent="0.3">
      <c r="A70" s="1">
        <v>42386.112476851849</v>
      </c>
      <c r="B70">
        <v>3</v>
      </c>
      <c r="C70">
        <v>97</v>
      </c>
      <c r="D70">
        <v>29440</v>
      </c>
      <c r="E70">
        <v>3</v>
      </c>
      <c r="F70">
        <v>50</v>
      </c>
      <c r="G70">
        <v>166</v>
      </c>
      <c r="H70">
        <v>3264273</v>
      </c>
      <c r="I70">
        <v>3264439</v>
      </c>
    </row>
    <row r="71" spans="1:9" x14ac:dyDescent="0.3">
      <c r="A71" s="1">
        <v>42386.150266203702</v>
      </c>
      <c r="B71">
        <v>3</v>
      </c>
      <c r="C71">
        <v>97</v>
      </c>
      <c r="D71">
        <v>29440</v>
      </c>
      <c r="E71">
        <v>3</v>
      </c>
      <c r="F71">
        <v>50</v>
      </c>
      <c r="G71">
        <v>166</v>
      </c>
      <c r="H71">
        <v>3264778</v>
      </c>
      <c r="I71">
        <v>3264944</v>
      </c>
    </row>
    <row r="72" spans="1:9" x14ac:dyDescent="0.3">
      <c r="A72" s="1">
        <v>42386.188067129631</v>
      </c>
      <c r="B72">
        <v>3</v>
      </c>
      <c r="C72">
        <v>97</v>
      </c>
      <c r="D72">
        <v>49310</v>
      </c>
      <c r="E72">
        <v>3</v>
      </c>
      <c r="F72">
        <v>75</v>
      </c>
      <c r="G72">
        <v>167</v>
      </c>
      <c r="H72">
        <v>5629767</v>
      </c>
      <c r="I72">
        <v>5629934</v>
      </c>
    </row>
    <row r="73" spans="1:9" x14ac:dyDescent="0.3">
      <c r="A73" s="1">
        <v>42386.253252314818</v>
      </c>
      <c r="B73">
        <v>3</v>
      </c>
      <c r="C73">
        <v>97</v>
      </c>
      <c r="D73">
        <v>49310</v>
      </c>
      <c r="E73">
        <v>3</v>
      </c>
      <c r="F73">
        <v>75</v>
      </c>
      <c r="G73">
        <v>168</v>
      </c>
      <c r="H73">
        <v>5641199</v>
      </c>
      <c r="I73">
        <v>5641367</v>
      </c>
    </row>
    <row r="74" spans="1:9" x14ac:dyDescent="0.3">
      <c r="A74" s="1">
        <v>42386.318553240744</v>
      </c>
      <c r="B74">
        <v>3</v>
      </c>
      <c r="C74">
        <v>97</v>
      </c>
      <c r="D74">
        <v>49310</v>
      </c>
      <c r="E74">
        <v>3</v>
      </c>
      <c r="F74">
        <v>75</v>
      </c>
      <c r="G74">
        <v>167</v>
      </c>
      <c r="H74">
        <v>5633322</v>
      </c>
      <c r="I74">
        <v>5633489</v>
      </c>
    </row>
    <row r="75" spans="1:9" x14ac:dyDescent="0.3">
      <c r="A75" s="1">
        <v>42386.383773148147</v>
      </c>
      <c r="B75">
        <v>3</v>
      </c>
      <c r="C75">
        <v>97</v>
      </c>
      <c r="D75">
        <v>64802</v>
      </c>
      <c r="E75">
        <v>3</v>
      </c>
      <c r="F75">
        <v>100</v>
      </c>
      <c r="G75">
        <v>170</v>
      </c>
      <c r="H75">
        <v>7517045</v>
      </c>
      <c r="I75">
        <v>7517215</v>
      </c>
    </row>
    <row r="76" spans="1:9" x14ac:dyDescent="0.3">
      <c r="A76" s="1">
        <v>42386.47078703704</v>
      </c>
      <c r="B76">
        <v>3</v>
      </c>
      <c r="C76">
        <v>97</v>
      </c>
      <c r="D76">
        <v>64802</v>
      </c>
      <c r="E76">
        <v>3</v>
      </c>
      <c r="F76">
        <v>100</v>
      </c>
      <c r="G76">
        <v>167</v>
      </c>
      <c r="H76">
        <v>7525054</v>
      </c>
      <c r="I76">
        <v>7525221</v>
      </c>
    </row>
    <row r="77" spans="1:9" x14ac:dyDescent="0.3">
      <c r="A77" s="1">
        <v>42386.557893518519</v>
      </c>
      <c r="B77">
        <v>3</v>
      </c>
      <c r="C77">
        <v>97</v>
      </c>
      <c r="D77">
        <v>64802</v>
      </c>
      <c r="E77">
        <v>3</v>
      </c>
      <c r="F77">
        <v>100</v>
      </c>
      <c r="G77">
        <v>170</v>
      </c>
      <c r="H77">
        <v>7523478</v>
      </c>
      <c r="I77">
        <v>7523648</v>
      </c>
    </row>
    <row r="78" spans="1:9" x14ac:dyDescent="0.3">
      <c r="A78" s="1">
        <v>42386.644988425927</v>
      </c>
      <c r="B78">
        <v>3</v>
      </c>
      <c r="C78">
        <v>97</v>
      </c>
      <c r="D78">
        <v>96451</v>
      </c>
      <c r="E78">
        <v>3</v>
      </c>
      <c r="F78">
        <v>150</v>
      </c>
      <c r="G78">
        <v>168</v>
      </c>
      <c r="H78">
        <v>11622584</v>
      </c>
      <c r="I78">
        <v>11622752</v>
      </c>
    </row>
    <row r="79" spans="1:9" x14ac:dyDescent="0.3">
      <c r="A79" s="1">
        <v>42386.77952546296</v>
      </c>
      <c r="B79">
        <v>3</v>
      </c>
      <c r="C79">
        <v>97</v>
      </c>
      <c r="D79">
        <v>96451</v>
      </c>
      <c r="E79">
        <v>3</v>
      </c>
      <c r="F79">
        <v>150</v>
      </c>
      <c r="G79">
        <v>167</v>
      </c>
      <c r="H79">
        <v>11618847</v>
      </c>
      <c r="I79">
        <v>11619014</v>
      </c>
    </row>
    <row r="80" spans="1:9" x14ac:dyDescent="0.3">
      <c r="A80" s="1">
        <v>42386.9140162037</v>
      </c>
      <c r="B80">
        <v>3</v>
      </c>
      <c r="C80">
        <v>97</v>
      </c>
      <c r="D80">
        <v>96451</v>
      </c>
      <c r="E80">
        <v>3</v>
      </c>
      <c r="F80">
        <v>150</v>
      </c>
      <c r="G80">
        <v>168</v>
      </c>
      <c r="H80">
        <v>11614750</v>
      </c>
      <c r="I80">
        <v>11614918</v>
      </c>
    </row>
    <row r="81" spans="1:9" x14ac:dyDescent="0.3">
      <c r="A81" s="1">
        <v>42387.048460648148</v>
      </c>
      <c r="B81">
        <v>3</v>
      </c>
      <c r="C81">
        <v>97</v>
      </c>
      <c r="D81">
        <v>119959</v>
      </c>
      <c r="E81">
        <v>3</v>
      </c>
      <c r="F81">
        <v>200</v>
      </c>
      <c r="G81">
        <v>167</v>
      </c>
      <c r="H81">
        <v>14828061</v>
      </c>
      <c r="I81">
        <v>14828228</v>
      </c>
    </row>
    <row r="82" spans="1:9" x14ac:dyDescent="0.3">
      <c r="A82" s="1">
        <v>42387.220104166663</v>
      </c>
      <c r="B82">
        <v>3</v>
      </c>
      <c r="C82">
        <v>97</v>
      </c>
      <c r="D82">
        <v>119959</v>
      </c>
      <c r="E82">
        <v>3</v>
      </c>
      <c r="F82">
        <v>200</v>
      </c>
      <c r="G82">
        <v>168</v>
      </c>
      <c r="H82">
        <v>14833907</v>
      </c>
      <c r="I82">
        <v>14834075</v>
      </c>
    </row>
    <row r="83" spans="1:9" x14ac:dyDescent="0.3">
      <c r="A83" s="1">
        <v>42387.391805555555</v>
      </c>
      <c r="B83">
        <v>3</v>
      </c>
      <c r="C83">
        <v>97</v>
      </c>
      <c r="D83">
        <v>119959</v>
      </c>
      <c r="E83">
        <v>3</v>
      </c>
      <c r="F83">
        <v>200</v>
      </c>
      <c r="G83">
        <v>167</v>
      </c>
      <c r="H83">
        <v>14836795</v>
      </c>
      <c r="I83">
        <v>14836962</v>
      </c>
    </row>
    <row r="84" spans="1:9" x14ac:dyDescent="0.3">
      <c r="A84" s="1">
        <v>42387.56354166667</v>
      </c>
      <c r="B84">
        <v>3</v>
      </c>
      <c r="C84">
        <v>97</v>
      </c>
      <c r="D84">
        <v>175272</v>
      </c>
      <c r="E84">
        <v>3</v>
      </c>
      <c r="F84">
        <v>500</v>
      </c>
      <c r="G84">
        <v>167</v>
      </c>
      <c r="H84">
        <v>22843531</v>
      </c>
      <c r="I84">
        <v>22843698</v>
      </c>
    </row>
    <row r="85" spans="1:9" x14ac:dyDescent="0.3">
      <c r="A85" s="1">
        <v>42387.827951388892</v>
      </c>
      <c r="B85">
        <v>3</v>
      </c>
      <c r="C85">
        <v>97</v>
      </c>
      <c r="D85">
        <v>175272</v>
      </c>
      <c r="E85">
        <v>3</v>
      </c>
      <c r="F85">
        <v>500</v>
      </c>
      <c r="G85">
        <v>167</v>
      </c>
      <c r="H85">
        <v>22765465</v>
      </c>
      <c r="I85">
        <v>22765632</v>
      </c>
    </row>
    <row r="86" spans="1:9" x14ac:dyDescent="0.3">
      <c r="A86" s="1">
        <v>42388.091458333336</v>
      </c>
      <c r="B86">
        <v>3</v>
      </c>
      <c r="C86">
        <v>97</v>
      </c>
      <c r="D86">
        <v>175272</v>
      </c>
      <c r="E86">
        <v>3</v>
      </c>
      <c r="F86">
        <v>500</v>
      </c>
      <c r="G86">
        <v>167</v>
      </c>
      <c r="H86">
        <v>22885493</v>
      </c>
      <c r="I86">
        <v>22885660</v>
      </c>
    </row>
    <row r="87" spans="1:9" x14ac:dyDescent="0.3">
      <c r="A87" s="1">
        <v>42388.607928240737</v>
      </c>
      <c r="B87">
        <v>3</v>
      </c>
      <c r="C87">
        <v>28</v>
      </c>
      <c r="D87">
        <v>2726</v>
      </c>
      <c r="E87">
        <v>2</v>
      </c>
      <c r="F87">
        <v>1000</v>
      </c>
      <c r="G87">
        <v>167</v>
      </c>
      <c r="H87">
        <v>273788</v>
      </c>
      <c r="I87">
        <v>273955</v>
      </c>
    </row>
    <row r="88" spans="1:9" x14ac:dyDescent="0.3">
      <c r="A88" s="1">
        <v>42388.611111111109</v>
      </c>
      <c r="B88">
        <v>3</v>
      </c>
      <c r="C88">
        <v>28</v>
      </c>
      <c r="D88">
        <v>119535</v>
      </c>
      <c r="E88">
        <v>3</v>
      </c>
      <c r="F88">
        <v>1000</v>
      </c>
      <c r="G88">
        <v>166</v>
      </c>
      <c r="H88">
        <v>14453997</v>
      </c>
      <c r="I88">
        <v>14454163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H17" sqref="H17"/>
    </sheetView>
  </sheetViews>
  <sheetFormatPr defaultRowHeight="14.4" x14ac:dyDescent="0.3"/>
  <sheetData>
    <row r="1" spans="1:7" x14ac:dyDescent="0.3">
      <c r="A1" t="s">
        <v>1</v>
      </c>
      <c r="B1" t="s">
        <v>9</v>
      </c>
      <c r="C1" t="s">
        <v>3</v>
      </c>
      <c r="D1" t="s">
        <v>4</v>
      </c>
      <c r="E1" t="s">
        <v>5</v>
      </c>
      <c r="F1" s="2" t="s">
        <v>10</v>
      </c>
      <c r="G1" s="3" t="s">
        <v>11</v>
      </c>
    </row>
    <row r="2" spans="1:7" x14ac:dyDescent="0.3">
      <c r="A2">
        <v>3</v>
      </c>
      <c r="B2">
        <v>28</v>
      </c>
      <c r="C2">
        <v>236</v>
      </c>
      <c r="D2">
        <v>2</v>
      </c>
      <c r="E2">
        <v>25</v>
      </c>
      <c r="F2" s="2">
        <f>AVERAGEIFS(timing!H:H,timing!$D:$D,Averages!$C2)</f>
        <v>25924</v>
      </c>
      <c r="G2" s="3">
        <f>F2/C2</f>
        <v>109.84745762711864</v>
      </c>
    </row>
    <row r="3" spans="1:7" x14ac:dyDescent="0.3">
      <c r="A3">
        <v>3</v>
      </c>
      <c r="B3">
        <v>28</v>
      </c>
      <c r="C3">
        <v>414</v>
      </c>
      <c r="D3">
        <v>2</v>
      </c>
      <c r="E3">
        <v>50</v>
      </c>
      <c r="F3" s="2">
        <f>AVERAGEIFS(timing!H:H,timing!$D:$D,Averages!$C3)</f>
        <v>44216.666666666664</v>
      </c>
      <c r="G3" s="3">
        <f t="shared" ref="G3:G25" si="0">F3/C3</f>
        <v>106.80354267310788</v>
      </c>
    </row>
    <row r="4" spans="1:7" x14ac:dyDescent="0.3">
      <c r="A4">
        <v>3</v>
      </c>
      <c r="B4">
        <v>28</v>
      </c>
      <c r="C4">
        <v>538</v>
      </c>
      <c r="D4">
        <v>2</v>
      </c>
      <c r="E4">
        <v>75</v>
      </c>
      <c r="F4" s="2">
        <f>AVERAGEIFS(timing!H:H,timing!$D:$D,Averages!$C4)</f>
        <v>56821.333333333336</v>
      </c>
      <c r="G4" s="3">
        <f t="shared" si="0"/>
        <v>105.61586121437423</v>
      </c>
    </row>
    <row r="5" spans="1:7" x14ac:dyDescent="0.3">
      <c r="A5">
        <v>3</v>
      </c>
      <c r="B5">
        <v>28</v>
      </c>
      <c r="C5">
        <v>808</v>
      </c>
      <c r="D5">
        <v>2</v>
      </c>
      <c r="E5">
        <v>100</v>
      </c>
      <c r="F5" s="2">
        <f>AVERAGEIFS(timing!H:H,timing!$D:$D,Averages!$C5)</f>
        <v>84334.333333333328</v>
      </c>
      <c r="G5" s="3">
        <f t="shared" si="0"/>
        <v>104.37417491749174</v>
      </c>
    </row>
    <row r="6" spans="1:7" x14ac:dyDescent="0.3">
      <c r="A6">
        <v>3</v>
      </c>
      <c r="B6">
        <v>28</v>
      </c>
      <c r="C6">
        <v>1063</v>
      </c>
      <c r="D6">
        <v>2</v>
      </c>
      <c r="E6">
        <v>150</v>
      </c>
      <c r="F6" s="2">
        <f>AVERAGEIFS(timing!H:H,timing!$D:$D,Averages!$C6)</f>
        <v>109498</v>
      </c>
      <c r="G6" s="3">
        <f t="shared" si="0"/>
        <v>103.00846660395108</v>
      </c>
    </row>
    <row r="7" spans="1:7" x14ac:dyDescent="0.3">
      <c r="A7">
        <v>3</v>
      </c>
      <c r="B7">
        <v>28</v>
      </c>
      <c r="C7">
        <v>1404</v>
      </c>
      <c r="D7">
        <v>2</v>
      </c>
      <c r="E7">
        <v>200</v>
      </c>
      <c r="F7" s="2">
        <f>AVERAGEIFS(timing!H:H,timing!$D:$D,Averages!$C7)</f>
        <v>143773.33333333334</v>
      </c>
      <c r="G7" s="3">
        <f t="shared" si="0"/>
        <v>102.40265906932574</v>
      </c>
    </row>
    <row r="8" spans="1:7" x14ac:dyDescent="0.3">
      <c r="A8">
        <v>3</v>
      </c>
      <c r="B8">
        <v>28</v>
      </c>
      <c r="C8">
        <v>910</v>
      </c>
      <c r="D8">
        <v>3</v>
      </c>
      <c r="E8">
        <v>25</v>
      </c>
      <c r="F8" s="2">
        <f>AVERAGEIFS(timing!H:H,timing!$D:$D,Averages!$C8)</f>
        <v>95351.333333333328</v>
      </c>
      <c r="G8" s="3">
        <f t="shared" si="0"/>
        <v>104.78168498168498</v>
      </c>
    </row>
    <row r="9" spans="1:7" x14ac:dyDescent="0.3">
      <c r="A9">
        <v>3</v>
      </c>
      <c r="B9">
        <v>28</v>
      </c>
      <c r="C9">
        <v>6288</v>
      </c>
      <c r="D9">
        <v>3</v>
      </c>
      <c r="E9">
        <v>50</v>
      </c>
      <c r="F9" s="2">
        <f>AVERAGEIFS(timing!H:H,timing!$D:$D,Averages!$C9)</f>
        <v>652243.66666666663</v>
      </c>
      <c r="G9" s="3">
        <f t="shared" si="0"/>
        <v>103.72831849024597</v>
      </c>
    </row>
    <row r="10" spans="1:7" x14ac:dyDescent="0.3">
      <c r="A10">
        <v>3</v>
      </c>
      <c r="B10">
        <v>28</v>
      </c>
      <c r="C10">
        <v>11844</v>
      </c>
      <c r="D10">
        <v>3</v>
      </c>
      <c r="E10">
        <v>75</v>
      </c>
      <c r="F10" s="2">
        <f>AVERAGEIFS(timing!H:H,timing!$D:$D,Averages!$C10)</f>
        <v>1233807.3333333333</v>
      </c>
      <c r="G10" s="3">
        <f t="shared" si="0"/>
        <v>104.17150737363502</v>
      </c>
    </row>
    <row r="11" spans="1:7" x14ac:dyDescent="0.3">
      <c r="A11">
        <v>3</v>
      </c>
      <c r="B11">
        <v>28</v>
      </c>
      <c r="C11">
        <v>21485</v>
      </c>
      <c r="D11">
        <v>3</v>
      </c>
      <c r="E11">
        <v>100</v>
      </c>
      <c r="F11" s="2">
        <f>AVERAGEIFS(timing!H:H,timing!$D:$D,Averages!$C11)</f>
        <v>2274985</v>
      </c>
      <c r="G11" s="3">
        <f t="shared" si="0"/>
        <v>105.887130556202</v>
      </c>
    </row>
    <row r="12" spans="1:7" x14ac:dyDescent="0.3">
      <c r="A12">
        <v>3</v>
      </c>
      <c r="B12">
        <v>28</v>
      </c>
      <c r="C12">
        <v>33904</v>
      </c>
      <c r="D12">
        <v>3</v>
      </c>
      <c r="E12">
        <v>150</v>
      </c>
      <c r="F12" s="2">
        <f>AVERAGEIFS(timing!H:H,timing!$D:$D,Averages!$C12)</f>
        <v>3655818</v>
      </c>
      <c r="G12" s="3">
        <f t="shared" si="0"/>
        <v>107.82851580934403</v>
      </c>
    </row>
    <row r="13" spans="1:7" x14ac:dyDescent="0.3">
      <c r="A13">
        <v>3</v>
      </c>
      <c r="B13">
        <v>28</v>
      </c>
      <c r="C13">
        <v>48070</v>
      </c>
      <c r="D13">
        <v>3</v>
      </c>
      <c r="E13">
        <v>200</v>
      </c>
      <c r="F13" s="2">
        <f>AVERAGEIFS(timing!H:H,timing!$D:$D,Averages!$C13)</f>
        <v>5305829</v>
      </c>
      <c r="G13" s="3">
        <f t="shared" si="0"/>
        <v>110.37713750780112</v>
      </c>
    </row>
    <row r="14" spans="1:7" x14ac:dyDescent="0.3">
      <c r="A14">
        <v>3</v>
      </c>
      <c r="B14">
        <v>28</v>
      </c>
      <c r="C14">
        <v>2726</v>
      </c>
      <c r="D14">
        <v>2</v>
      </c>
      <c r="E14">
        <v>1000</v>
      </c>
      <c r="F14" s="2">
        <f>AVERAGEIFS(timing!H:H,timing!$D:$D,Averages!$C14)</f>
        <v>273788</v>
      </c>
      <c r="G14" s="3">
        <f t="shared" si="0"/>
        <v>100.43580337490829</v>
      </c>
    </row>
    <row r="15" spans="1:7" x14ac:dyDescent="0.3">
      <c r="A15">
        <v>3</v>
      </c>
      <c r="B15">
        <v>28</v>
      </c>
      <c r="C15">
        <v>119535</v>
      </c>
      <c r="D15">
        <v>3</v>
      </c>
      <c r="E15">
        <v>1000</v>
      </c>
      <c r="F15" s="2">
        <f>AVERAGEIFS(timing!H:H,timing!$D:$D,Averages!$C15)</f>
        <v>14453997</v>
      </c>
      <c r="G15" s="3">
        <f t="shared" si="0"/>
        <v>120.9185343204919</v>
      </c>
    </row>
    <row r="16" spans="1:7" x14ac:dyDescent="0.3">
      <c r="A16">
        <v>3</v>
      </c>
      <c r="B16">
        <v>97</v>
      </c>
      <c r="C16">
        <v>1019</v>
      </c>
      <c r="D16">
        <v>2</v>
      </c>
      <c r="E16">
        <v>25</v>
      </c>
      <c r="F16" s="2">
        <f>AVERAGEIFS(timing!H:H,timing!$D:$D,Averages!$C16)</f>
        <v>106421.75</v>
      </c>
      <c r="G16" s="3">
        <f t="shared" si="0"/>
        <v>104.4374386653582</v>
      </c>
    </row>
    <row r="17" spans="1:7" x14ac:dyDescent="0.3">
      <c r="A17">
        <v>3</v>
      </c>
      <c r="B17">
        <v>97</v>
      </c>
      <c r="C17">
        <v>2031</v>
      </c>
      <c r="D17">
        <v>2</v>
      </c>
      <c r="E17">
        <v>50</v>
      </c>
      <c r="F17" s="2">
        <f>AVERAGEIFS(timing!H:H,timing!$D:$D,Averages!$C17)</f>
        <v>209301.33333333334</v>
      </c>
      <c r="G17" s="3">
        <f t="shared" si="0"/>
        <v>103.05333989824389</v>
      </c>
    </row>
    <row r="18" spans="1:7" x14ac:dyDescent="0.3">
      <c r="A18">
        <v>3</v>
      </c>
      <c r="B18">
        <v>97</v>
      </c>
      <c r="C18">
        <v>2676</v>
      </c>
      <c r="D18">
        <v>2</v>
      </c>
      <c r="E18">
        <v>100</v>
      </c>
      <c r="F18" s="2">
        <f>AVERAGEIFS(timing!H:H,timing!$D:$D,Averages!$C18)</f>
        <v>273769.33333333331</v>
      </c>
      <c r="G18" s="3">
        <f t="shared" si="0"/>
        <v>102.30543099152963</v>
      </c>
    </row>
    <row r="19" spans="1:7" x14ac:dyDescent="0.3">
      <c r="A19">
        <v>3</v>
      </c>
      <c r="B19">
        <v>97</v>
      </c>
      <c r="C19">
        <v>3625</v>
      </c>
      <c r="D19">
        <v>2</v>
      </c>
      <c r="E19">
        <v>200</v>
      </c>
      <c r="F19" s="2">
        <f>AVERAGEIFS(timing!H:H,timing!$D:$D,Averages!$C19)</f>
        <v>368018.66666666669</v>
      </c>
      <c r="G19" s="3">
        <f t="shared" si="0"/>
        <v>101.52239080459771</v>
      </c>
    </row>
    <row r="20" spans="1:7" x14ac:dyDescent="0.3">
      <c r="A20">
        <v>3</v>
      </c>
      <c r="B20">
        <v>97</v>
      </c>
      <c r="C20">
        <v>3847</v>
      </c>
      <c r="D20">
        <v>2</v>
      </c>
      <c r="E20">
        <v>500</v>
      </c>
      <c r="F20" s="2">
        <f>AVERAGEIFS(timing!H:H,timing!$D:$D,Averages!$C20)</f>
        <v>390567</v>
      </c>
      <c r="G20" s="3">
        <f t="shared" si="0"/>
        <v>101.52508448141408</v>
      </c>
    </row>
    <row r="21" spans="1:7" x14ac:dyDescent="0.3">
      <c r="A21">
        <v>3</v>
      </c>
      <c r="B21">
        <v>97</v>
      </c>
      <c r="C21">
        <v>3847</v>
      </c>
      <c r="D21">
        <v>2</v>
      </c>
      <c r="E21">
        <v>1000</v>
      </c>
      <c r="F21" s="2">
        <f>AVERAGEIFS(timing!H:H,timing!$D:$D,Averages!$C21)</f>
        <v>390567</v>
      </c>
      <c r="G21" s="3">
        <f t="shared" si="0"/>
        <v>101.52508448141408</v>
      </c>
    </row>
    <row r="22" spans="1:7" x14ac:dyDescent="0.3">
      <c r="A22">
        <v>3</v>
      </c>
      <c r="B22">
        <v>97</v>
      </c>
      <c r="C22">
        <v>29440</v>
      </c>
      <c r="D22">
        <v>3</v>
      </c>
      <c r="E22">
        <v>50</v>
      </c>
      <c r="F22" s="2">
        <f>AVERAGEIFS(timing!H:H,timing!$D:$D,Averages!$C22)</f>
        <v>3264890.6666666665</v>
      </c>
      <c r="G22" s="3">
        <f t="shared" si="0"/>
        <v>110.8998188405797</v>
      </c>
    </row>
    <row r="23" spans="1:7" x14ac:dyDescent="0.3">
      <c r="A23">
        <v>3</v>
      </c>
      <c r="B23">
        <v>97</v>
      </c>
      <c r="C23">
        <v>64802</v>
      </c>
      <c r="D23">
        <v>3</v>
      </c>
      <c r="E23">
        <v>100</v>
      </c>
      <c r="F23" s="2">
        <f>AVERAGEIFS(timing!H:H,timing!$D:$D,Averages!$C23)</f>
        <v>7521859</v>
      </c>
      <c r="G23" s="3">
        <f t="shared" si="0"/>
        <v>116.07448844171476</v>
      </c>
    </row>
    <row r="24" spans="1:7" x14ac:dyDescent="0.3">
      <c r="A24">
        <v>3</v>
      </c>
      <c r="B24">
        <v>97</v>
      </c>
      <c r="C24">
        <v>119959</v>
      </c>
      <c r="D24">
        <v>3</v>
      </c>
      <c r="E24">
        <v>200</v>
      </c>
      <c r="F24" s="2">
        <f>AVERAGEIFS(timing!H:H,timing!$D:$D,Averages!$C24)</f>
        <v>14832921</v>
      </c>
      <c r="G24" s="3">
        <f t="shared" si="0"/>
        <v>123.64992205670271</v>
      </c>
    </row>
    <row r="25" spans="1:7" x14ac:dyDescent="0.3">
      <c r="A25">
        <v>3</v>
      </c>
      <c r="B25">
        <v>97</v>
      </c>
      <c r="C25">
        <v>175272</v>
      </c>
      <c r="D25">
        <v>3</v>
      </c>
      <c r="E25">
        <v>500</v>
      </c>
      <c r="F25" s="2">
        <f>AVERAGEIFS(timing!H:H,timing!$D:$D,Averages!$C25)</f>
        <v>22831496.333333332</v>
      </c>
      <c r="G25" s="3">
        <f t="shared" si="0"/>
        <v>130.26322706041657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C22" activeCellId="1" sqref="H22 C22"/>
    </sheetView>
  </sheetViews>
  <sheetFormatPr defaultRowHeight="14.4" x14ac:dyDescent="0.3"/>
  <cols>
    <col min="2" max="2" width="18.88671875" bestFit="1" customWidth="1"/>
    <col min="3" max="3" width="21.77734375" style="4" bestFit="1" customWidth="1"/>
    <col min="4" max="4" width="20" style="3" bestFit="1" customWidth="1"/>
  </cols>
  <sheetData>
    <row r="1" spans="1:4" x14ac:dyDescent="0.3">
      <c r="A1" t="s">
        <v>3</v>
      </c>
      <c r="B1" t="s">
        <v>4</v>
      </c>
      <c r="C1" s="4" t="s">
        <v>12</v>
      </c>
      <c r="D1" s="3" t="s">
        <v>11</v>
      </c>
    </row>
    <row r="2" spans="1:4" x14ac:dyDescent="0.3">
      <c r="A2">
        <v>236</v>
      </c>
      <c r="B2">
        <v>2</v>
      </c>
      <c r="C2" s="4">
        <v>25.923999999999999</v>
      </c>
      <c r="D2" s="3">
        <v>109.84745762711864</v>
      </c>
    </row>
    <row r="3" spans="1:4" x14ac:dyDescent="0.3">
      <c r="A3">
        <v>538</v>
      </c>
      <c r="B3">
        <v>2</v>
      </c>
      <c r="C3" s="4">
        <v>56.821333333333335</v>
      </c>
      <c r="D3" s="3">
        <v>105.61586121437423</v>
      </c>
    </row>
    <row r="4" spans="1:4" x14ac:dyDescent="0.3">
      <c r="A4">
        <v>808</v>
      </c>
      <c r="B4">
        <v>2</v>
      </c>
      <c r="C4" s="4">
        <v>84.334333333333333</v>
      </c>
      <c r="D4" s="3">
        <v>104.37417491749174</v>
      </c>
    </row>
    <row r="5" spans="1:4" x14ac:dyDescent="0.3">
      <c r="A5">
        <v>1063</v>
      </c>
      <c r="B5">
        <v>2</v>
      </c>
      <c r="C5" s="4">
        <v>109.498</v>
      </c>
      <c r="D5" s="3">
        <v>103.00846660395108</v>
      </c>
    </row>
    <row r="6" spans="1:4" x14ac:dyDescent="0.3">
      <c r="A6">
        <v>1404</v>
      </c>
      <c r="B6">
        <v>2</v>
      </c>
      <c r="C6" s="4">
        <v>143.77333333333334</v>
      </c>
      <c r="D6" s="3">
        <v>102.40265906932574</v>
      </c>
    </row>
    <row r="7" spans="1:4" x14ac:dyDescent="0.3">
      <c r="A7">
        <v>2031</v>
      </c>
      <c r="B7">
        <v>2</v>
      </c>
      <c r="C7" s="4">
        <v>209.30133333333333</v>
      </c>
      <c r="D7" s="3">
        <v>103.05333989824389</v>
      </c>
    </row>
    <row r="8" spans="1:4" x14ac:dyDescent="0.3">
      <c r="A8">
        <v>2726</v>
      </c>
      <c r="B8">
        <v>2</v>
      </c>
      <c r="C8" s="4">
        <v>273.78800000000001</v>
      </c>
      <c r="D8" s="3">
        <v>100.43580337490829</v>
      </c>
    </row>
    <row r="9" spans="1:4" x14ac:dyDescent="0.3">
      <c r="A9">
        <v>3847</v>
      </c>
      <c r="B9">
        <v>2</v>
      </c>
      <c r="C9" s="4">
        <v>390.56700000000001</v>
      </c>
      <c r="D9" s="3">
        <v>101.52508448141408</v>
      </c>
    </row>
    <row r="10" spans="1:4" x14ac:dyDescent="0.3">
      <c r="A10">
        <v>6288</v>
      </c>
      <c r="B10">
        <v>3</v>
      </c>
      <c r="C10" s="4">
        <v>652.24366666666663</v>
      </c>
      <c r="D10" s="3">
        <v>103.72831849024597</v>
      </c>
    </row>
    <row r="11" spans="1:4" x14ac:dyDescent="0.3">
      <c r="A11">
        <v>11844</v>
      </c>
      <c r="B11">
        <v>3</v>
      </c>
      <c r="C11" s="4">
        <v>1233.8073333333332</v>
      </c>
      <c r="D11" s="3">
        <v>104.17150737363502</v>
      </c>
    </row>
    <row r="12" spans="1:4" x14ac:dyDescent="0.3">
      <c r="A12">
        <v>21485</v>
      </c>
      <c r="B12">
        <v>3</v>
      </c>
      <c r="C12" s="4">
        <v>2274.9850000000001</v>
      </c>
      <c r="D12" s="3">
        <v>105.887130556202</v>
      </c>
    </row>
    <row r="13" spans="1:4" x14ac:dyDescent="0.3">
      <c r="A13">
        <v>29440</v>
      </c>
      <c r="B13">
        <v>3</v>
      </c>
      <c r="C13" s="4">
        <v>3264.8906666666667</v>
      </c>
      <c r="D13" s="3">
        <v>110.8998188405797</v>
      </c>
    </row>
    <row r="14" spans="1:4" x14ac:dyDescent="0.3">
      <c r="A14">
        <v>33904</v>
      </c>
      <c r="B14">
        <v>3</v>
      </c>
      <c r="C14" s="4">
        <v>3655.8180000000002</v>
      </c>
      <c r="D14" s="3">
        <v>107.82851580934403</v>
      </c>
    </row>
    <row r="15" spans="1:4" x14ac:dyDescent="0.3">
      <c r="A15">
        <v>48070</v>
      </c>
      <c r="B15">
        <v>3</v>
      </c>
      <c r="C15" s="4">
        <v>5305.8289999999997</v>
      </c>
      <c r="D15" s="3">
        <v>110.37713750780112</v>
      </c>
    </row>
    <row r="16" spans="1:4" x14ac:dyDescent="0.3">
      <c r="A16">
        <v>64802</v>
      </c>
      <c r="B16">
        <v>3</v>
      </c>
      <c r="C16" s="4">
        <v>7521.8590000000004</v>
      </c>
      <c r="D16" s="3">
        <v>116.07448844171476</v>
      </c>
    </row>
    <row r="17" spans="1:4" x14ac:dyDescent="0.3">
      <c r="A17">
        <v>119959</v>
      </c>
      <c r="B17">
        <v>3</v>
      </c>
      <c r="C17" s="4">
        <v>14832.921</v>
      </c>
      <c r="D17" s="3">
        <v>123.64992205670271</v>
      </c>
    </row>
    <row r="18" spans="1:4" x14ac:dyDescent="0.3">
      <c r="A18">
        <v>175272</v>
      </c>
      <c r="B18">
        <v>3</v>
      </c>
      <c r="C18" s="4">
        <v>22831.496333333333</v>
      </c>
      <c r="D18" s="3">
        <v>130.26322706041657</v>
      </c>
    </row>
  </sheetData>
  <sortState ref="A2:D26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2</vt:i4>
      </vt:variant>
    </vt:vector>
  </HeadingPairs>
  <TitlesOfParts>
    <vt:vector size="5" baseType="lpstr">
      <vt:lpstr>timing</vt:lpstr>
      <vt:lpstr>Averages</vt:lpstr>
      <vt:lpstr>Averages (2)</vt:lpstr>
      <vt:lpstr>Output Size vs. Protocol Time</vt:lpstr>
      <vt:lpstr>Output Size vs. Time per Cipher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Segal</dc:creator>
  <cp:lastModifiedBy>Aaron Segal</cp:lastModifiedBy>
  <dcterms:created xsi:type="dcterms:W3CDTF">2016-01-19T20:29:57Z</dcterms:created>
  <dcterms:modified xsi:type="dcterms:W3CDTF">2016-01-21T00:31:11Z</dcterms:modified>
</cp:coreProperties>
</file>