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ContactChaining\tests\lognorm\"/>
    </mc:Choice>
  </mc:AlternateContent>
  <bookViews>
    <workbookView xWindow="0" yWindow="0" windowWidth="23040" windowHeight="9084" activeTab="1"/>
  </bookViews>
  <sheets>
    <sheet name="timing" sheetId="1" r:id="rId1"/>
    <sheet name="Averages" sheetId="2" r:id="rId2"/>
    <sheet name="Averages (2)" sheetId="6" r:id="rId3"/>
    <sheet name="Output Size vs. Protocol Time" sheetId="3" r:id="rId4"/>
    <sheet name="Output Size vs. Time per Cipher" sheetId="4" r:id="rId5"/>
  </sheets>
  <calcPr calcId="152511"/>
</workbook>
</file>

<file path=xl/calcChain.xml><?xml version="1.0" encoding="utf-8"?>
<calcChain xmlns="http://schemas.openxmlformats.org/spreadsheetml/2006/main">
  <c r="J86" i="1" l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3" i="6" l="1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" i="6"/>
  <c r="D2" i="6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2" i="2" l="1"/>
  <c r="G2" i="2" s="1"/>
</calcChain>
</file>

<file path=xl/sharedStrings.xml><?xml version="1.0" encoding="utf-8"?>
<sst xmlns="http://schemas.openxmlformats.org/spreadsheetml/2006/main" count="21" uniqueCount="14">
  <si>
    <t>Timestamp</t>
  </si>
  <si>
    <t>Agencies</t>
  </si>
  <si>
    <t>Degree of target</t>
  </si>
  <si>
    <t>Ciphertexts in result</t>
  </si>
  <si>
    <t>Maximum path length</t>
  </si>
  <si>
    <t>Maximum branching degree</t>
  </si>
  <si>
    <t>Setup time (ms)</t>
  </si>
  <si>
    <t>Protocol time (ms)</t>
  </si>
  <si>
    <t>Total time (ms)</t>
  </si>
  <si>
    <t>Degree of Target</t>
  </si>
  <si>
    <t>Average protocol time (ms)</t>
  </si>
  <si>
    <t>Time / Ciphertexts (ms)</t>
  </si>
  <si>
    <t>Average protocol time (s)</t>
  </si>
  <si>
    <t>Protocol Time / Ciphertexts in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</si>
</sst>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7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</a:t>
            </a:r>
            <a:r>
              <a:rPr lang="en-US" baseline="0"/>
              <a:t> vs. Protocol Running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Average protocol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Averages!$C$2:$C$33</c:f>
              <c:numCache>
                <c:formatCode>General</c:formatCode>
                <c:ptCount val="32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2139</c:v>
                </c:pt>
                <c:pt idx="7">
                  <c:v>910</c:v>
                </c:pt>
                <c:pt idx="8">
                  <c:v>6288</c:v>
                </c:pt>
                <c:pt idx="9">
                  <c:v>11844</c:v>
                </c:pt>
                <c:pt idx="10">
                  <c:v>21485</c:v>
                </c:pt>
                <c:pt idx="11">
                  <c:v>33904</c:v>
                </c:pt>
                <c:pt idx="12">
                  <c:v>48070</c:v>
                </c:pt>
                <c:pt idx="13">
                  <c:v>88438</c:v>
                </c:pt>
                <c:pt idx="14">
                  <c:v>1019</c:v>
                </c:pt>
                <c:pt idx="15">
                  <c:v>2031</c:v>
                </c:pt>
                <c:pt idx="16">
                  <c:v>2440</c:v>
                </c:pt>
                <c:pt idx="17">
                  <c:v>2676</c:v>
                </c:pt>
                <c:pt idx="18">
                  <c:v>3271</c:v>
                </c:pt>
                <c:pt idx="19">
                  <c:v>3625</c:v>
                </c:pt>
                <c:pt idx="20">
                  <c:v>3847</c:v>
                </c:pt>
                <c:pt idx="21">
                  <c:v>4446</c:v>
                </c:pt>
                <c:pt idx="22">
                  <c:v>29440</c:v>
                </c:pt>
                <c:pt idx="23">
                  <c:v>49310</c:v>
                </c:pt>
                <c:pt idx="24">
                  <c:v>64802</c:v>
                </c:pt>
                <c:pt idx="25">
                  <c:v>96451</c:v>
                </c:pt>
                <c:pt idx="26">
                  <c:v>119959</c:v>
                </c:pt>
                <c:pt idx="27">
                  <c:v>175272</c:v>
                </c:pt>
              </c:numCache>
            </c:numRef>
          </c:xVal>
          <c:yVal>
            <c:numRef>
              <c:f>Averages!$F$2:$F$89</c:f>
              <c:numCache>
                <c:formatCode>0</c:formatCode>
                <c:ptCount val="88"/>
                <c:pt idx="0">
                  <c:v>2643.4</c:v>
                </c:pt>
                <c:pt idx="1">
                  <c:v>2593.4</c:v>
                </c:pt>
                <c:pt idx="2">
                  <c:v>2938.8</c:v>
                </c:pt>
                <c:pt idx="3">
                  <c:v>3497.6</c:v>
                </c:pt>
                <c:pt idx="4">
                  <c:v>3973.2</c:v>
                </c:pt>
                <c:pt idx="5">
                  <c:v>4376</c:v>
                </c:pt>
                <c:pt idx="6">
                  <c:v>5401.8</c:v>
                </c:pt>
                <c:pt idx="7">
                  <c:v>5200.3999999999996</c:v>
                </c:pt>
                <c:pt idx="8">
                  <c:v>14197.6</c:v>
                </c:pt>
                <c:pt idx="9">
                  <c:v>22563.200000000001</c:v>
                </c:pt>
                <c:pt idx="10">
                  <c:v>36812.400000000001</c:v>
                </c:pt>
                <c:pt idx="11">
                  <c:v>54923.6</c:v>
                </c:pt>
                <c:pt idx="12">
                  <c:v>77600.399999999994</c:v>
                </c:pt>
                <c:pt idx="13">
                  <c:v>139555.79999999999</c:v>
                </c:pt>
                <c:pt idx="14">
                  <c:v>3829.8</c:v>
                </c:pt>
                <c:pt idx="15">
                  <c:v>5435.6</c:v>
                </c:pt>
                <c:pt idx="16">
                  <c:v>5831.8</c:v>
                </c:pt>
                <c:pt idx="17">
                  <c:v>6296.4</c:v>
                </c:pt>
                <c:pt idx="18">
                  <c:v>7108</c:v>
                </c:pt>
                <c:pt idx="19">
                  <c:v>7540.8</c:v>
                </c:pt>
                <c:pt idx="20">
                  <c:v>8031</c:v>
                </c:pt>
                <c:pt idx="21">
                  <c:v>13178.4</c:v>
                </c:pt>
                <c:pt idx="22">
                  <c:v>53822.400000000001</c:v>
                </c:pt>
                <c:pt idx="23">
                  <c:v>84586.4</c:v>
                </c:pt>
                <c:pt idx="24">
                  <c:v>107862.6</c:v>
                </c:pt>
                <c:pt idx="25">
                  <c:v>154595</c:v>
                </c:pt>
                <c:pt idx="26">
                  <c:v>189229.6</c:v>
                </c:pt>
                <c:pt idx="27">
                  <c:v>272381.59999999998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281584"/>
        <c:axId val="-1831292464"/>
      </c:scatterChart>
      <c:valAx>
        <c:axId val="-18312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92464"/>
        <c:crosses val="autoZero"/>
        <c:crossBetween val="midCat"/>
      </c:valAx>
      <c:valAx>
        <c:axId val="-1831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Protocol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 vs. Time / Ciphertext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Averages!$G$1</c:f>
              <c:strCache>
                <c:ptCount val="1"/>
                <c:pt idx="0">
                  <c:v>Time / Ciphertexts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Averages!$C$2:$C$33</c:f>
              <c:numCache>
                <c:formatCode>General</c:formatCode>
                <c:ptCount val="32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2139</c:v>
                </c:pt>
                <c:pt idx="7">
                  <c:v>910</c:v>
                </c:pt>
                <c:pt idx="8">
                  <c:v>6288</c:v>
                </c:pt>
                <c:pt idx="9">
                  <c:v>11844</c:v>
                </c:pt>
                <c:pt idx="10">
                  <c:v>21485</c:v>
                </c:pt>
                <c:pt idx="11">
                  <c:v>33904</c:v>
                </c:pt>
                <c:pt idx="12">
                  <c:v>48070</c:v>
                </c:pt>
                <c:pt idx="13">
                  <c:v>88438</c:v>
                </c:pt>
                <c:pt idx="14">
                  <c:v>1019</c:v>
                </c:pt>
                <c:pt idx="15">
                  <c:v>2031</c:v>
                </c:pt>
                <c:pt idx="16">
                  <c:v>2440</c:v>
                </c:pt>
                <c:pt idx="17">
                  <c:v>2676</c:v>
                </c:pt>
                <c:pt idx="18">
                  <c:v>3271</c:v>
                </c:pt>
                <c:pt idx="19">
                  <c:v>3625</c:v>
                </c:pt>
                <c:pt idx="20">
                  <c:v>3847</c:v>
                </c:pt>
                <c:pt idx="21">
                  <c:v>4446</c:v>
                </c:pt>
                <c:pt idx="22">
                  <c:v>29440</c:v>
                </c:pt>
                <c:pt idx="23">
                  <c:v>49310</c:v>
                </c:pt>
                <c:pt idx="24">
                  <c:v>64802</c:v>
                </c:pt>
                <c:pt idx="25">
                  <c:v>96451</c:v>
                </c:pt>
                <c:pt idx="26">
                  <c:v>119959</c:v>
                </c:pt>
                <c:pt idx="27">
                  <c:v>175272</c:v>
                </c:pt>
              </c:numCache>
            </c:numRef>
          </c:xVal>
          <c:yVal>
            <c:numRef>
              <c:f>Averages!$G$2:$G$89</c:f>
              <c:numCache>
                <c:formatCode>0.0</c:formatCode>
                <c:ptCount val="88"/>
                <c:pt idx="0">
                  <c:v>11.20084745762712</c:v>
                </c:pt>
                <c:pt idx="1">
                  <c:v>6.264251207729469</c:v>
                </c:pt>
                <c:pt idx="2">
                  <c:v>5.4624535315985137</c:v>
                </c:pt>
                <c:pt idx="3">
                  <c:v>4.328712871287129</c:v>
                </c:pt>
                <c:pt idx="4">
                  <c:v>3.7377234242709312</c:v>
                </c:pt>
                <c:pt idx="5">
                  <c:v>3.116809116809117</c:v>
                </c:pt>
                <c:pt idx="6">
                  <c:v>2.5253856942496493</c:v>
                </c:pt>
                <c:pt idx="7">
                  <c:v>5.7147252747252741</c:v>
                </c:pt>
                <c:pt idx="8">
                  <c:v>2.2578880407124684</c:v>
                </c:pt>
                <c:pt idx="9">
                  <c:v>1.9050320837554882</c:v>
                </c:pt>
                <c:pt idx="10">
                  <c:v>1.7134000465441006</c:v>
                </c:pt>
                <c:pt idx="11">
                  <c:v>1.6199740443605475</c:v>
                </c:pt>
                <c:pt idx="12">
                  <c:v>1.6143207821926355</c:v>
                </c:pt>
                <c:pt idx="13">
                  <c:v>1.5780071914787759</c:v>
                </c:pt>
                <c:pt idx="14">
                  <c:v>3.7583905789990188</c:v>
                </c:pt>
                <c:pt idx="15">
                  <c:v>2.6763170851797145</c:v>
                </c:pt>
                <c:pt idx="16">
                  <c:v>2.3900819672131148</c:v>
                </c:pt>
                <c:pt idx="17">
                  <c:v>2.3529147982062777</c:v>
                </c:pt>
                <c:pt idx="18">
                  <c:v>2.1730357688780191</c:v>
                </c:pt>
                <c:pt idx="19">
                  <c:v>2.0802206896551723</c:v>
                </c:pt>
                <c:pt idx="20">
                  <c:v>2.0876007278398752</c:v>
                </c:pt>
                <c:pt idx="21">
                  <c:v>2.9641025641025642</c:v>
                </c:pt>
                <c:pt idx="22">
                  <c:v>1.8282065217391306</c:v>
                </c:pt>
                <c:pt idx="23">
                  <c:v>1.7154005272764143</c:v>
                </c:pt>
                <c:pt idx="24">
                  <c:v>1.6644949229962038</c:v>
                </c:pt>
                <c:pt idx="25">
                  <c:v>1.6028345999523075</c:v>
                </c:pt>
                <c:pt idx="26">
                  <c:v>1.5774522962012021</c:v>
                </c:pt>
                <c:pt idx="27">
                  <c:v>1.5540508466840111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282128"/>
        <c:axId val="-1831291920"/>
      </c:scatterChart>
      <c:valAx>
        <c:axId val="-18312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91920"/>
        <c:crosses val="autoZero"/>
        <c:crossBetween val="midCat"/>
      </c:valAx>
      <c:valAx>
        <c:axId val="-18312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14" workbookViewId="0">
      <selection activeCell="K134" sqref="K134"/>
    </sheetView>
  </sheetViews>
  <sheetFormatPr defaultRowHeight="14.4" x14ac:dyDescent="0.3"/>
  <cols>
    <col min="1" max="1" width="15.88671875" style="4" bestFit="1" customWidth="1"/>
    <col min="2" max="2" width="8.109375" bestFit="1" customWidth="1"/>
    <col min="3" max="3" width="14.44140625" bestFit="1" customWidth="1"/>
    <col min="4" max="4" width="17.33203125" bestFit="1" customWidth="1"/>
    <col min="5" max="5" width="18.88671875" bestFit="1" customWidth="1"/>
    <col min="6" max="6" width="23.77734375" bestFit="1" customWidth="1"/>
    <col min="7" max="7" width="13.6640625" bestFit="1" customWidth="1"/>
    <col min="8" max="8" width="16.109375" bestFit="1" customWidth="1"/>
    <col min="9" max="9" width="13.33203125" bestFit="1" customWidth="1"/>
    <col min="10" max="10" width="30.77734375" bestFit="1" customWidth="1"/>
  </cols>
  <sheetData>
    <row r="1" spans="1:10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</row>
    <row r="2" spans="1:10" x14ac:dyDescent="0.3">
      <c r="A2" s="4">
        <v>42395.435648148145</v>
      </c>
      <c r="B2">
        <v>3</v>
      </c>
      <c r="C2">
        <v>28</v>
      </c>
      <c r="D2">
        <v>236</v>
      </c>
      <c r="E2">
        <v>2</v>
      </c>
      <c r="F2">
        <v>25</v>
      </c>
      <c r="G2">
        <v>168</v>
      </c>
      <c r="H2">
        <v>2568</v>
      </c>
      <c r="I2">
        <v>2736</v>
      </c>
      <c r="J2">
        <f>H2/D2</f>
        <v>10.881355932203389</v>
      </c>
    </row>
    <row r="3" spans="1:10" x14ac:dyDescent="0.3">
      <c r="A3" s="4">
        <v>42395.435694444444</v>
      </c>
      <c r="B3">
        <v>3</v>
      </c>
      <c r="C3">
        <v>28</v>
      </c>
      <c r="D3">
        <v>236</v>
      </c>
      <c r="E3">
        <v>2</v>
      </c>
      <c r="F3">
        <v>25</v>
      </c>
      <c r="G3">
        <v>168</v>
      </c>
      <c r="H3">
        <v>2649</v>
      </c>
      <c r="I3">
        <v>2817</v>
      </c>
      <c r="J3">
        <f t="shared" ref="J3:J66" si="0">H3/D3</f>
        <v>11.224576271186441</v>
      </c>
    </row>
    <row r="4" spans="1:10" x14ac:dyDescent="0.3">
      <c r="A4" s="4">
        <v>42395.435740740744</v>
      </c>
      <c r="B4">
        <v>3</v>
      </c>
      <c r="C4">
        <v>28</v>
      </c>
      <c r="D4">
        <v>236</v>
      </c>
      <c r="E4">
        <v>2</v>
      </c>
      <c r="F4">
        <v>25</v>
      </c>
      <c r="G4">
        <v>167</v>
      </c>
      <c r="H4">
        <v>2506</v>
      </c>
      <c r="I4">
        <v>2673</v>
      </c>
      <c r="J4">
        <f t="shared" si="0"/>
        <v>10.618644067796611</v>
      </c>
    </row>
    <row r="5" spans="1:10" x14ac:dyDescent="0.3">
      <c r="A5" s="4">
        <v>42395.435787037037</v>
      </c>
      <c r="B5">
        <v>3</v>
      </c>
      <c r="C5">
        <v>28</v>
      </c>
      <c r="D5">
        <v>236</v>
      </c>
      <c r="E5">
        <v>2</v>
      </c>
      <c r="F5">
        <v>25</v>
      </c>
      <c r="G5">
        <v>167</v>
      </c>
      <c r="H5">
        <v>3018</v>
      </c>
      <c r="I5">
        <v>3185</v>
      </c>
      <c r="J5">
        <f t="shared" si="0"/>
        <v>12.788135593220339</v>
      </c>
    </row>
    <row r="6" spans="1:10" x14ac:dyDescent="0.3">
      <c r="A6" s="4">
        <v>42395.435833333337</v>
      </c>
      <c r="B6">
        <v>3</v>
      </c>
      <c r="C6">
        <v>28</v>
      </c>
      <c r="D6">
        <v>236</v>
      </c>
      <c r="E6">
        <v>2</v>
      </c>
      <c r="F6">
        <v>25</v>
      </c>
      <c r="G6">
        <v>167</v>
      </c>
      <c r="H6">
        <v>2476</v>
      </c>
      <c r="I6">
        <v>2643</v>
      </c>
      <c r="J6">
        <f t="shared" si="0"/>
        <v>10.491525423728813</v>
      </c>
    </row>
    <row r="7" spans="1:10" x14ac:dyDescent="0.3">
      <c r="A7" s="4">
        <v>42395.435879629629</v>
      </c>
      <c r="B7">
        <v>3</v>
      </c>
      <c r="C7">
        <v>28</v>
      </c>
      <c r="D7">
        <v>414</v>
      </c>
      <c r="E7">
        <v>2</v>
      </c>
      <c r="F7">
        <v>50</v>
      </c>
      <c r="G7">
        <v>167</v>
      </c>
      <c r="H7">
        <v>2546</v>
      </c>
      <c r="I7">
        <v>2713</v>
      </c>
      <c r="J7">
        <f t="shared" si="0"/>
        <v>6.14975845410628</v>
      </c>
    </row>
    <row r="8" spans="1:10" x14ac:dyDescent="0.3">
      <c r="A8" s="4">
        <v>42395.435914351852</v>
      </c>
      <c r="B8">
        <v>3</v>
      </c>
      <c r="C8">
        <v>28</v>
      </c>
      <c r="D8">
        <v>414</v>
      </c>
      <c r="E8">
        <v>2</v>
      </c>
      <c r="F8">
        <v>50</v>
      </c>
      <c r="G8">
        <v>167</v>
      </c>
      <c r="H8">
        <v>2326</v>
      </c>
      <c r="I8">
        <v>2493</v>
      </c>
      <c r="J8">
        <f t="shared" si="0"/>
        <v>5.6183574879227054</v>
      </c>
    </row>
    <row r="9" spans="1:10" x14ac:dyDescent="0.3">
      <c r="A9" s="4">
        <v>42395.435960648145</v>
      </c>
      <c r="B9">
        <v>3</v>
      </c>
      <c r="C9">
        <v>28</v>
      </c>
      <c r="D9">
        <v>414</v>
      </c>
      <c r="E9">
        <v>2</v>
      </c>
      <c r="F9">
        <v>50</v>
      </c>
      <c r="G9">
        <v>167</v>
      </c>
      <c r="H9">
        <v>2576</v>
      </c>
      <c r="I9">
        <v>2743</v>
      </c>
      <c r="J9">
        <f t="shared" si="0"/>
        <v>6.2222222222222223</v>
      </c>
    </row>
    <row r="10" spans="1:10" x14ac:dyDescent="0.3">
      <c r="A10" s="4">
        <v>42395.436006944445</v>
      </c>
      <c r="B10">
        <v>3</v>
      </c>
      <c r="C10">
        <v>28</v>
      </c>
      <c r="D10">
        <v>414</v>
      </c>
      <c r="E10">
        <v>2</v>
      </c>
      <c r="F10">
        <v>50</v>
      </c>
      <c r="G10">
        <v>167</v>
      </c>
      <c r="H10">
        <v>2713</v>
      </c>
      <c r="I10">
        <v>2880</v>
      </c>
      <c r="J10">
        <f t="shared" si="0"/>
        <v>6.5531400966183577</v>
      </c>
    </row>
    <row r="11" spans="1:10" x14ac:dyDescent="0.3">
      <c r="A11" s="4">
        <v>42395.436053240737</v>
      </c>
      <c r="B11">
        <v>3</v>
      </c>
      <c r="C11">
        <v>28</v>
      </c>
      <c r="D11">
        <v>414</v>
      </c>
      <c r="E11">
        <v>2</v>
      </c>
      <c r="F11">
        <v>50</v>
      </c>
      <c r="G11">
        <v>167</v>
      </c>
      <c r="H11">
        <v>2806</v>
      </c>
      <c r="I11">
        <v>2973</v>
      </c>
      <c r="J11">
        <f t="shared" si="0"/>
        <v>6.7777777777777777</v>
      </c>
    </row>
    <row r="12" spans="1:10" x14ac:dyDescent="0.3">
      <c r="A12" s="4">
        <v>42395.436111111114</v>
      </c>
      <c r="B12">
        <v>3</v>
      </c>
      <c r="C12">
        <v>28</v>
      </c>
      <c r="D12">
        <v>538</v>
      </c>
      <c r="E12">
        <v>2</v>
      </c>
      <c r="F12">
        <v>75</v>
      </c>
      <c r="G12">
        <v>167</v>
      </c>
      <c r="H12">
        <v>3075</v>
      </c>
      <c r="I12">
        <v>3242</v>
      </c>
      <c r="J12">
        <f t="shared" si="0"/>
        <v>5.7156133828996278</v>
      </c>
    </row>
    <row r="13" spans="1:10" x14ac:dyDescent="0.3">
      <c r="A13" s="4">
        <v>42395.436157407406</v>
      </c>
      <c r="B13">
        <v>3</v>
      </c>
      <c r="C13">
        <v>28</v>
      </c>
      <c r="D13">
        <v>538</v>
      </c>
      <c r="E13">
        <v>2</v>
      </c>
      <c r="F13">
        <v>75</v>
      </c>
      <c r="G13">
        <v>170</v>
      </c>
      <c r="H13">
        <v>3066</v>
      </c>
      <c r="I13">
        <v>3236</v>
      </c>
      <c r="J13">
        <f t="shared" si="0"/>
        <v>5.6988847583643123</v>
      </c>
    </row>
    <row r="14" spans="1:10" x14ac:dyDescent="0.3">
      <c r="A14" s="4">
        <v>42395.436203703706</v>
      </c>
      <c r="B14">
        <v>3</v>
      </c>
      <c r="C14">
        <v>28</v>
      </c>
      <c r="D14">
        <v>538</v>
      </c>
      <c r="E14">
        <v>2</v>
      </c>
      <c r="F14">
        <v>75</v>
      </c>
      <c r="G14">
        <v>172</v>
      </c>
      <c r="H14">
        <v>3090</v>
      </c>
      <c r="I14">
        <v>3262</v>
      </c>
      <c r="J14">
        <f t="shared" si="0"/>
        <v>5.7434944237918213</v>
      </c>
    </row>
    <row r="15" spans="1:10" x14ac:dyDescent="0.3">
      <c r="A15" s="4">
        <v>42395.436261574076</v>
      </c>
      <c r="B15">
        <v>3</v>
      </c>
      <c r="C15">
        <v>28</v>
      </c>
      <c r="D15">
        <v>538</v>
      </c>
      <c r="E15">
        <v>2</v>
      </c>
      <c r="F15">
        <v>75</v>
      </c>
      <c r="G15">
        <v>166</v>
      </c>
      <c r="H15">
        <v>2770</v>
      </c>
      <c r="I15">
        <v>2936</v>
      </c>
      <c r="J15">
        <f t="shared" si="0"/>
        <v>5.1486988847583639</v>
      </c>
    </row>
    <row r="16" spans="1:10" x14ac:dyDescent="0.3">
      <c r="A16" s="4">
        <v>42395.436307870368</v>
      </c>
      <c r="B16">
        <v>3</v>
      </c>
      <c r="C16">
        <v>28</v>
      </c>
      <c r="D16">
        <v>538</v>
      </c>
      <c r="E16">
        <v>2</v>
      </c>
      <c r="F16">
        <v>75</v>
      </c>
      <c r="G16">
        <v>168</v>
      </c>
      <c r="H16">
        <v>2693</v>
      </c>
      <c r="I16">
        <v>2861</v>
      </c>
      <c r="J16">
        <f t="shared" si="0"/>
        <v>5.0055762081784385</v>
      </c>
    </row>
    <row r="17" spans="1:10" x14ac:dyDescent="0.3">
      <c r="A17" s="4">
        <v>42395.436354166668</v>
      </c>
      <c r="B17">
        <v>3</v>
      </c>
      <c r="C17">
        <v>28</v>
      </c>
      <c r="D17">
        <v>808</v>
      </c>
      <c r="E17">
        <v>2</v>
      </c>
      <c r="F17">
        <v>100</v>
      </c>
      <c r="G17">
        <v>167</v>
      </c>
      <c r="H17">
        <v>3384</v>
      </c>
      <c r="I17">
        <v>3551</v>
      </c>
      <c r="J17">
        <f t="shared" si="0"/>
        <v>4.1881188118811883</v>
      </c>
    </row>
    <row r="18" spans="1:10" x14ac:dyDescent="0.3">
      <c r="A18" s="4">
        <v>42395.436400462961</v>
      </c>
      <c r="B18">
        <v>3</v>
      </c>
      <c r="C18">
        <v>28</v>
      </c>
      <c r="D18">
        <v>808</v>
      </c>
      <c r="E18">
        <v>2</v>
      </c>
      <c r="F18">
        <v>100</v>
      </c>
      <c r="G18">
        <v>167</v>
      </c>
      <c r="H18">
        <v>3482</v>
      </c>
      <c r="I18">
        <v>3649</v>
      </c>
      <c r="J18">
        <f t="shared" si="0"/>
        <v>4.3094059405940595</v>
      </c>
    </row>
    <row r="19" spans="1:10" x14ac:dyDescent="0.3">
      <c r="A19" s="4">
        <v>42395.43645833333</v>
      </c>
      <c r="B19">
        <v>3</v>
      </c>
      <c r="C19">
        <v>28</v>
      </c>
      <c r="D19">
        <v>808</v>
      </c>
      <c r="E19">
        <v>2</v>
      </c>
      <c r="F19">
        <v>100</v>
      </c>
      <c r="G19">
        <v>168</v>
      </c>
      <c r="H19">
        <v>3614</v>
      </c>
      <c r="I19">
        <v>3782</v>
      </c>
      <c r="J19">
        <f t="shared" si="0"/>
        <v>4.4727722772277225</v>
      </c>
    </row>
    <row r="20" spans="1:10" x14ac:dyDescent="0.3">
      <c r="A20" s="4">
        <v>42395.436516203707</v>
      </c>
      <c r="B20">
        <v>3</v>
      </c>
      <c r="C20">
        <v>28</v>
      </c>
      <c r="D20">
        <v>808</v>
      </c>
      <c r="E20">
        <v>2</v>
      </c>
      <c r="F20">
        <v>100</v>
      </c>
      <c r="G20">
        <v>167</v>
      </c>
      <c r="H20">
        <v>3509</v>
      </c>
      <c r="I20">
        <v>3676</v>
      </c>
      <c r="J20">
        <f t="shared" si="0"/>
        <v>4.342821782178218</v>
      </c>
    </row>
    <row r="21" spans="1:10" x14ac:dyDescent="0.3">
      <c r="A21" s="4">
        <v>42395.436574074076</v>
      </c>
      <c r="B21">
        <v>3</v>
      </c>
      <c r="C21">
        <v>28</v>
      </c>
      <c r="D21">
        <v>808</v>
      </c>
      <c r="E21">
        <v>2</v>
      </c>
      <c r="F21">
        <v>100</v>
      </c>
      <c r="G21">
        <v>168</v>
      </c>
      <c r="H21">
        <v>3499</v>
      </c>
      <c r="I21">
        <v>3667</v>
      </c>
      <c r="J21">
        <f t="shared" si="0"/>
        <v>4.3304455445544559</v>
      </c>
    </row>
    <row r="22" spans="1:10" x14ac:dyDescent="0.3">
      <c r="A22" s="4">
        <v>42395.436631944445</v>
      </c>
      <c r="B22">
        <v>3</v>
      </c>
      <c r="C22">
        <v>28</v>
      </c>
      <c r="D22">
        <v>1063</v>
      </c>
      <c r="E22">
        <v>2</v>
      </c>
      <c r="F22">
        <v>150</v>
      </c>
      <c r="G22">
        <v>167</v>
      </c>
      <c r="H22">
        <v>4036</v>
      </c>
      <c r="I22">
        <v>4203</v>
      </c>
      <c r="J22">
        <f t="shared" si="0"/>
        <v>3.7968015051740358</v>
      </c>
    </row>
    <row r="23" spans="1:10" x14ac:dyDescent="0.3">
      <c r="A23" s="4">
        <v>42395.436689814815</v>
      </c>
      <c r="B23">
        <v>3</v>
      </c>
      <c r="C23">
        <v>28</v>
      </c>
      <c r="D23">
        <v>1063</v>
      </c>
      <c r="E23">
        <v>2</v>
      </c>
      <c r="F23">
        <v>150</v>
      </c>
      <c r="G23">
        <v>170</v>
      </c>
      <c r="H23">
        <v>3957</v>
      </c>
      <c r="I23">
        <v>4127</v>
      </c>
      <c r="J23">
        <f t="shared" si="0"/>
        <v>3.7224835371589839</v>
      </c>
    </row>
    <row r="24" spans="1:10" x14ac:dyDescent="0.3">
      <c r="A24" s="4">
        <v>42395.436747685184</v>
      </c>
      <c r="B24">
        <v>3</v>
      </c>
      <c r="C24">
        <v>28</v>
      </c>
      <c r="D24">
        <v>1063</v>
      </c>
      <c r="E24">
        <v>2</v>
      </c>
      <c r="F24">
        <v>150</v>
      </c>
      <c r="G24">
        <v>166</v>
      </c>
      <c r="H24">
        <v>3997</v>
      </c>
      <c r="I24">
        <v>4163</v>
      </c>
      <c r="J24">
        <f t="shared" si="0"/>
        <v>3.7601128880526811</v>
      </c>
    </row>
    <row r="25" spans="1:10" x14ac:dyDescent="0.3">
      <c r="A25" s="4">
        <v>42395.43681712963</v>
      </c>
      <c r="B25">
        <v>3</v>
      </c>
      <c r="C25">
        <v>28</v>
      </c>
      <c r="D25">
        <v>1063</v>
      </c>
      <c r="E25">
        <v>2</v>
      </c>
      <c r="F25">
        <v>150</v>
      </c>
      <c r="G25">
        <v>168</v>
      </c>
      <c r="H25">
        <v>3968</v>
      </c>
      <c r="I25">
        <v>4136</v>
      </c>
      <c r="J25">
        <f t="shared" si="0"/>
        <v>3.7328316086547506</v>
      </c>
    </row>
    <row r="26" spans="1:10" x14ac:dyDescent="0.3">
      <c r="A26" s="4">
        <v>42395.436874999999</v>
      </c>
      <c r="B26">
        <v>3</v>
      </c>
      <c r="C26">
        <v>28</v>
      </c>
      <c r="D26">
        <v>1063</v>
      </c>
      <c r="E26">
        <v>2</v>
      </c>
      <c r="F26">
        <v>150</v>
      </c>
      <c r="G26">
        <v>167</v>
      </c>
      <c r="H26">
        <v>3908</v>
      </c>
      <c r="I26">
        <v>4075</v>
      </c>
      <c r="J26">
        <f t="shared" si="0"/>
        <v>3.6763875823142049</v>
      </c>
    </row>
    <row r="27" spans="1:10" x14ac:dyDescent="0.3">
      <c r="A27" s="4">
        <v>42395.436932870369</v>
      </c>
      <c r="B27">
        <v>3</v>
      </c>
      <c r="C27">
        <v>28</v>
      </c>
      <c r="D27">
        <v>1404</v>
      </c>
      <c r="E27">
        <v>2</v>
      </c>
      <c r="F27">
        <v>200</v>
      </c>
      <c r="G27">
        <v>167</v>
      </c>
      <c r="H27">
        <v>4187</v>
      </c>
      <c r="I27">
        <v>4354</v>
      </c>
      <c r="J27">
        <f t="shared" si="0"/>
        <v>2.9821937321937324</v>
      </c>
    </row>
    <row r="28" spans="1:10" x14ac:dyDescent="0.3">
      <c r="A28" s="4">
        <v>42395.437002314815</v>
      </c>
      <c r="B28">
        <v>3</v>
      </c>
      <c r="C28">
        <v>28</v>
      </c>
      <c r="D28">
        <v>1404</v>
      </c>
      <c r="E28">
        <v>2</v>
      </c>
      <c r="F28">
        <v>200</v>
      </c>
      <c r="G28">
        <v>167</v>
      </c>
      <c r="H28">
        <v>4133</v>
      </c>
      <c r="I28">
        <v>4300</v>
      </c>
      <c r="J28">
        <f t="shared" si="0"/>
        <v>2.9437321937321936</v>
      </c>
    </row>
    <row r="29" spans="1:10" x14ac:dyDescent="0.3">
      <c r="A29" s="4">
        <v>42395.437060185184</v>
      </c>
      <c r="B29">
        <v>3</v>
      </c>
      <c r="C29">
        <v>28</v>
      </c>
      <c r="D29">
        <v>1404</v>
      </c>
      <c r="E29">
        <v>2</v>
      </c>
      <c r="F29">
        <v>200</v>
      </c>
      <c r="G29">
        <v>167</v>
      </c>
      <c r="H29">
        <v>4576</v>
      </c>
      <c r="I29">
        <v>4743</v>
      </c>
      <c r="J29">
        <f t="shared" si="0"/>
        <v>3.2592592592592591</v>
      </c>
    </row>
    <row r="30" spans="1:10" x14ac:dyDescent="0.3">
      <c r="A30" s="4">
        <v>42395.43712962963</v>
      </c>
      <c r="B30">
        <v>3</v>
      </c>
      <c r="C30">
        <v>28</v>
      </c>
      <c r="D30">
        <v>1404</v>
      </c>
      <c r="E30">
        <v>2</v>
      </c>
      <c r="F30">
        <v>200</v>
      </c>
      <c r="G30">
        <v>166</v>
      </c>
      <c r="H30">
        <v>4478</v>
      </c>
      <c r="I30">
        <v>4644</v>
      </c>
      <c r="J30">
        <f t="shared" si="0"/>
        <v>3.1894586894586894</v>
      </c>
    </row>
    <row r="31" spans="1:10" x14ac:dyDescent="0.3">
      <c r="A31" s="4">
        <v>42395.437199074076</v>
      </c>
      <c r="B31">
        <v>3</v>
      </c>
      <c r="C31">
        <v>28</v>
      </c>
      <c r="D31">
        <v>1404</v>
      </c>
      <c r="E31">
        <v>2</v>
      </c>
      <c r="F31">
        <v>200</v>
      </c>
      <c r="G31">
        <v>167</v>
      </c>
      <c r="H31">
        <v>4506</v>
      </c>
      <c r="I31">
        <v>4673</v>
      </c>
      <c r="J31">
        <f t="shared" si="0"/>
        <v>3.2094017094017095</v>
      </c>
    </row>
    <row r="32" spans="1:10" x14ac:dyDescent="0.3">
      <c r="A32" s="4">
        <v>42395.437268518515</v>
      </c>
      <c r="B32">
        <v>3</v>
      </c>
      <c r="C32">
        <v>28</v>
      </c>
      <c r="D32">
        <v>2139</v>
      </c>
      <c r="E32">
        <v>2</v>
      </c>
      <c r="F32">
        <v>500</v>
      </c>
      <c r="G32">
        <v>168</v>
      </c>
      <c r="H32">
        <v>5483</v>
      </c>
      <c r="I32">
        <v>5651</v>
      </c>
      <c r="J32">
        <f t="shared" si="0"/>
        <v>2.5633473585787749</v>
      </c>
    </row>
    <row r="33" spans="1:10" x14ac:dyDescent="0.3">
      <c r="A33" s="4">
        <v>42395.437349537038</v>
      </c>
      <c r="B33">
        <v>3</v>
      </c>
      <c r="C33">
        <v>28</v>
      </c>
      <c r="D33">
        <v>2139</v>
      </c>
      <c r="E33">
        <v>2</v>
      </c>
      <c r="F33">
        <v>500</v>
      </c>
      <c r="G33">
        <v>167</v>
      </c>
      <c r="H33">
        <v>5544</v>
      </c>
      <c r="I33">
        <v>5711</v>
      </c>
      <c r="J33">
        <f t="shared" si="0"/>
        <v>2.5918653576437589</v>
      </c>
    </row>
    <row r="34" spans="1:10" x14ac:dyDescent="0.3">
      <c r="A34" s="4">
        <v>42395.437430555554</v>
      </c>
      <c r="B34">
        <v>3</v>
      </c>
      <c r="C34">
        <v>28</v>
      </c>
      <c r="D34">
        <v>2139</v>
      </c>
      <c r="E34">
        <v>2</v>
      </c>
      <c r="F34">
        <v>500</v>
      </c>
      <c r="G34">
        <v>167</v>
      </c>
      <c r="H34">
        <v>5530</v>
      </c>
      <c r="I34">
        <v>5697</v>
      </c>
      <c r="J34">
        <f t="shared" si="0"/>
        <v>2.5853202431042543</v>
      </c>
    </row>
    <row r="35" spans="1:10" x14ac:dyDescent="0.3">
      <c r="A35" s="4">
        <v>42395.437511574077</v>
      </c>
      <c r="B35">
        <v>3</v>
      </c>
      <c r="C35">
        <v>28</v>
      </c>
      <c r="D35">
        <v>2139</v>
      </c>
      <c r="E35">
        <v>2</v>
      </c>
      <c r="F35">
        <v>500</v>
      </c>
      <c r="G35">
        <v>167</v>
      </c>
      <c r="H35">
        <v>4901</v>
      </c>
      <c r="I35">
        <v>5068</v>
      </c>
      <c r="J35">
        <f t="shared" si="0"/>
        <v>2.2912575970079478</v>
      </c>
    </row>
    <row r="36" spans="1:10" x14ac:dyDescent="0.3">
      <c r="A36" s="4">
        <v>42395.437581018516</v>
      </c>
      <c r="B36">
        <v>3</v>
      </c>
      <c r="C36">
        <v>28</v>
      </c>
      <c r="D36">
        <v>2139</v>
      </c>
      <c r="E36">
        <v>2</v>
      </c>
      <c r="F36">
        <v>500</v>
      </c>
      <c r="G36">
        <v>167</v>
      </c>
      <c r="H36">
        <v>5551</v>
      </c>
      <c r="I36">
        <v>5718</v>
      </c>
      <c r="J36">
        <f t="shared" si="0"/>
        <v>2.595137914913511</v>
      </c>
    </row>
    <row r="37" spans="1:10" x14ac:dyDescent="0.3">
      <c r="A37" s="4">
        <v>42395.437662037039</v>
      </c>
      <c r="B37">
        <v>3</v>
      </c>
      <c r="C37">
        <v>28</v>
      </c>
      <c r="D37">
        <v>910</v>
      </c>
      <c r="E37">
        <v>3</v>
      </c>
      <c r="F37">
        <v>25</v>
      </c>
      <c r="G37">
        <v>167</v>
      </c>
      <c r="H37">
        <v>5162</v>
      </c>
      <c r="I37">
        <v>5329</v>
      </c>
      <c r="J37">
        <f t="shared" si="0"/>
        <v>5.6725274725274728</v>
      </c>
    </row>
    <row r="38" spans="1:10" x14ac:dyDescent="0.3">
      <c r="A38" s="4">
        <v>42395.437743055554</v>
      </c>
      <c r="B38">
        <v>3</v>
      </c>
      <c r="C38">
        <v>28</v>
      </c>
      <c r="D38">
        <v>910</v>
      </c>
      <c r="E38">
        <v>3</v>
      </c>
      <c r="F38">
        <v>25</v>
      </c>
      <c r="G38">
        <v>169</v>
      </c>
      <c r="H38">
        <v>5276</v>
      </c>
      <c r="I38">
        <v>5445</v>
      </c>
      <c r="J38">
        <f t="shared" si="0"/>
        <v>5.7978021978021976</v>
      </c>
    </row>
    <row r="39" spans="1:10" x14ac:dyDescent="0.3">
      <c r="A39" s="4">
        <v>42395.4378125</v>
      </c>
      <c r="B39">
        <v>3</v>
      </c>
      <c r="C39">
        <v>28</v>
      </c>
      <c r="D39">
        <v>910</v>
      </c>
      <c r="E39">
        <v>3</v>
      </c>
      <c r="F39">
        <v>25</v>
      </c>
      <c r="G39">
        <v>168</v>
      </c>
      <c r="H39">
        <v>5180</v>
      </c>
      <c r="I39">
        <v>5348</v>
      </c>
      <c r="J39">
        <f t="shared" si="0"/>
        <v>5.6923076923076925</v>
      </c>
    </row>
    <row r="40" spans="1:10" x14ac:dyDescent="0.3">
      <c r="A40" s="4">
        <v>42395.437893518516</v>
      </c>
      <c r="B40">
        <v>3</v>
      </c>
      <c r="C40">
        <v>28</v>
      </c>
      <c r="D40">
        <v>910</v>
      </c>
      <c r="E40">
        <v>3</v>
      </c>
      <c r="F40">
        <v>25</v>
      </c>
      <c r="G40">
        <v>167</v>
      </c>
      <c r="H40">
        <v>5221</v>
      </c>
      <c r="I40">
        <v>5388</v>
      </c>
      <c r="J40">
        <f t="shared" si="0"/>
        <v>5.7373626373626374</v>
      </c>
    </row>
    <row r="41" spans="1:10" x14ac:dyDescent="0.3">
      <c r="A41" s="4">
        <v>42395.437962962962</v>
      </c>
      <c r="B41">
        <v>3</v>
      </c>
      <c r="C41">
        <v>28</v>
      </c>
      <c r="D41">
        <v>910</v>
      </c>
      <c r="E41">
        <v>3</v>
      </c>
      <c r="F41">
        <v>25</v>
      </c>
      <c r="G41">
        <v>170</v>
      </c>
      <c r="H41">
        <v>5163</v>
      </c>
      <c r="I41">
        <v>5333</v>
      </c>
      <c r="J41">
        <f t="shared" si="0"/>
        <v>5.6736263736263739</v>
      </c>
    </row>
    <row r="42" spans="1:10" x14ac:dyDescent="0.3">
      <c r="A42" s="4">
        <v>42395.438043981485</v>
      </c>
      <c r="B42">
        <v>3</v>
      </c>
      <c r="C42">
        <v>28</v>
      </c>
      <c r="D42">
        <v>6288</v>
      </c>
      <c r="E42">
        <v>3</v>
      </c>
      <c r="F42">
        <v>50</v>
      </c>
      <c r="G42">
        <v>166</v>
      </c>
      <c r="H42">
        <v>14139</v>
      </c>
      <c r="I42">
        <v>14305</v>
      </c>
      <c r="J42">
        <f t="shared" si="0"/>
        <v>2.2485687022900764</v>
      </c>
    </row>
    <row r="43" spans="1:10" x14ac:dyDescent="0.3">
      <c r="A43" s="4">
        <v>42395.438217592593</v>
      </c>
      <c r="B43">
        <v>3</v>
      </c>
      <c r="C43">
        <v>28</v>
      </c>
      <c r="D43">
        <v>6288</v>
      </c>
      <c r="E43">
        <v>3</v>
      </c>
      <c r="F43">
        <v>50</v>
      </c>
      <c r="G43">
        <v>171</v>
      </c>
      <c r="H43">
        <v>14217</v>
      </c>
      <c r="I43">
        <v>14388</v>
      </c>
      <c r="J43">
        <f t="shared" si="0"/>
        <v>2.2609732824427482</v>
      </c>
    </row>
    <row r="44" spans="1:10" x14ac:dyDescent="0.3">
      <c r="A44" s="4">
        <v>42395.438402777778</v>
      </c>
      <c r="B44">
        <v>3</v>
      </c>
      <c r="C44">
        <v>28</v>
      </c>
      <c r="D44">
        <v>6288</v>
      </c>
      <c r="E44">
        <v>3</v>
      </c>
      <c r="F44">
        <v>50</v>
      </c>
      <c r="G44">
        <v>167</v>
      </c>
      <c r="H44">
        <v>14228</v>
      </c>
      <c r="I44">
        <v>14395</v>
      </c>
      <c r="J44">
        <f t="shared" si="0"/>
        <v>2.2627226463104324</v>
      </c>
    </row>
    <row r="45" spans="1:10" x14ac:dyDescent="0.3">
      <c r="A45" s="4">
        <v>42395.438576388886</v>
      </c>
      <c r="B45">
        <v>3</v>
      </c>
      <c r="C45">
        <v>28</v>
      </c>
      <c r="D45">
        <v>6288</v>
      </c>
      <c r="E45">
        <v>3</v>
      </c>
      <c r="F45">
        <v>50</v>
      </c>
      <c r="G45">
        <v>167</v>
      </c>
      <c r="H45">
        <v>14257</v>
      </c>
      <c r="I45">
        <v>14424</v>
      </c>
      <c r="J45">
        <f t="shared" si="0"/>
        <v>2.2673346055979642</v>
      </c>
    </row>
    <row r="46" spans="1:10" x14ac:dyDescent="0.3">
      <c r="A46" s="4">
        <v>42395.438761574071</v>
      </c>
      <c r="B46">
        <v>3</v>
      </c>
      <c r="C46">
        <v>28</v>
      </c>
      <c r="D46">
        <v>6288</v>
      </c>
      <c r="E46">
        <v>3</v>
      </c>
      <c r="F46">
        <v>50</v>
      </c>
      <c r="G46">
        <v>167</v>
      </c>
      <c r="H46">
        <v>14147</v>
      </c>
      <c r="I46">
        <v>14314</v>
      </c>
      <c r="J46">
        <f t="shared" si="0"/>
        <v>2.2498409669211195</v>
      </c>
    </row>
    <row r="47" spans="1:10" x14ac:dyDescent="0.3">
      <c r="A47" s="4">
        <v>42395.438935185186</v>
      </c>
      <c r="B47">
        <v>3</v>
      </c>
      <c r="C47">
        <v>28</v>
      </c>
      <c r="D47">
        <v>11844</v>
      </c>
      <c r="E47">
        <v>3</v>
      </c>
      <c r="F47">
        <v>75</v>
      </c>
      <c r="G47">
        <v>167</v>
      </c>
      <c r="H47">
        <v>22573</v>
      </c>
      <c r="I47">
        <v>22740</v>
      </c>
      <c r="J47">
        <f t="shared" si="0"/>
        <v>1.9058595069233366</v>
      </c>
    </row>
    <row r="48" spans="1:10" x14ac:dyDescent="0.3">
      <c r="A48" s="4">
        <v>42395.439212962963</v>
      </c>
      <c r="B48">
        <v>3</v>
      </c>
      <c r="C48">
        <v>28</v>
      </c>
      <c r="D48">
        <v>11844</v>
      </c>
      <c r="E48">
        <v>3</v>
      </c>
      <c r="F48">
        <v>75</v>
      </c>
      <c r="G48">
        <v>169</v>
      </c>
      <c r="H48">
        <v>22610</v>
      </c>
      <c r="I48">
        <v>22779</v>
      </c>
      <c r="J48">
        <f t="shared" si="0"/>
        <v>1.9089834515366431</v>
      </c>
    </row>
    <row r="49" spans="1:10" x14ac:dyDescent="0.3">
      <c r="A49" s="4">
        <v>42395.43949074074</v>
      </c>
      <c r="B49">
        <v>3</v>
      </c>
      <c r="C49">
        <v>28</v>
      </c>
      <c r="D49">
        <v>11844</v>
      </c>
      <c r="E49">
        <v>3</v>
      </c>
      <c r="F49">
        <v>75</v>
      </c>
      <c r="G49">
        <v>167</v>
      </c>
      <c r="H49">
        <v>22978</v>
      </c>
      <c r="I49">
        <v>23145</v>
      </c>
      <c r="J49">
        <f t="shared" si="0"/>
        <v>1.9400540357987166</v>
      </c>
    </row>
    <row r="50" spans="1:10" x14ac:dyDescent="0.3">
      <c r="A50" s="4">
        <v>42395.439780092594</v>
      </c>
      <c r="B50">
        <v>3</v>
      </c>
      <c r="C50">
        <v>28</v>
      </c>
      <c r="D50">
        <v>11844</v>
      </c>
      <c r="E50">
        <v>3</v>
      </c>
      <c r="F50">
        <v>75</v>
      </c>
      <c r="G50">
        <v>169</v>
      </c>
      <c r="H50">
        <v>22065</v>
      </c>
      <c r="I50">
        <v>22234</v>
      </c>
      <c r="J50">
        <f t="shared" si="0"/>
        <v>1.862968591691996</v>
      </c>
    </row>
    <row r="51" spans="1:10" x14ac:dyDescent="0.3">
      <c r="A51" s="4">
        <v>42395.440046296295</v>
      </c>
      <c r="B51">
        <v>3</v>
      </c>
      <c r="C51">
        <v>28</v>
      </c>
      <c r="D51">
        <v>11844</v>
      </c>
      <c r="E51">
        <v>3</v>
      </c>
      <c r="F51">
        <v>75</v>
      </c>
      <c r="G51">
        <v>168</v>
      </c>
      <c r="H51">
        <v>22590</v>
      </c>
      <c r="I51">
        <v>22758</v>
      </c>
      <c r="J51">
        <f t="shared" si="0"/>
        <v>1.9072948328267476</v>
      </c>
    </row>
    <row r="52" spans="1:10" x14ac:dyDescent="0.3">
      <c r="A52" s="4">
        <v>42395.440324074072</v>
      </c>
      <c r="B52">
        <v>3</v>
      </c>
      <c r="C52">
        <v>28</v>
      </c>
      <c r="D52">
        <v>21485</v>
      </c>
      <c r="E52">
        <v>3</v>
      </c>
      <c r="F52">
        <v>100</v>
      </c>
      <c r="G52">
        <v>168</v>
      </c>
      <c r="H52">
        <v>36972</v>
      </c>
      <c r="I52">
        <v>37140</v>
      </c>
      <c r="J52">
        <f t="shared" si="0"/>
        <v>1.7208284849895277</v>
      </c>
    </row>
    <row r="53" spans="1:10" x14ac:dyDescent="0.3">
      <c r="A53" s="4">
        <v>42395.440775462965</v>
      </c>
      <c r="B53">
        <v>3</v>
      </c>
      <c r="C53">
        <v>28</v>
      </c>
      <c r="D53">
        <v>21485</v>
      </c>
      <c r="E53">
        <v>3</v>
      </c>
      <c r="F53">
        <v>100</v>
      </c>
      <c r="G53">
        <v>168</v>
      </c>
      <c r="H53">
        <v>37055</v>
      </c>
      <c r="I53">
        <v>37223</v>
      </c>
      <c r="J53">
        <f t="shared" si="0"/>
        <v>1.724691645333954</v>
      </c>
    </row>
    <row r="54" spans="1:10" x14ac:dyDescent="0.3">
      <c r="A54" s="4">
        <v>42395.44121527778</v>
      </c>
      <c r="B54">
        <v>3</v>
      </c>
      <c r="C54">
        <v>28</v>
      </c>
      <c r="D54">
        <v>21485</v>
      </c>
      <c r="E54">
        <v>3</v>
      </c>
      <c r="F54">
        <v>100</v>
      </c>
      <c r="G54">
        <v>168</v>
      </c>
      <c r="H54">
        <v>37196</v>
      </c>
      <c r="I54">
        <v>37364</v>
      </c>
      <c r="J54">
        <f t="shared" si="0"/>
        <v>1.7312543635094251</v>
      </c>
    </row>
    <row r="55" spans="1:10" x14ac:dyDescent="0.3">
      <c r="A55" s="4">
        <v>42395.441666666666</v>
      </c>
      <c r="B55">
        <v>3</v>
      </c>
      <c r="C55">
        <v>28</v>
      </c>
      <c r="D55">
        <v>21485</v>
      </c>
      <c r="E55">
        <v>3</v>
      </c>
      <c r="F55">
        <v>100</v>
      </c>
      <c r="G55">
        <v>166</v>
      </c>
      <c r="H55">
        <v>36519</v>
      </c>
      <c r="I55">
        <v>36685</v>
      </c>
      <c r="J55">
        <f t="shared" si="0"/>
        <v>1.699744007447056</v>
      </c>
    </row>
    <row r="56" spans="1:10" x14ac:dyDescent="0.3">
      <c r="A56" s="4">
        <v>42395.442106481481</v>
      </c>
      <c r="B56">
        <v>3</v>
      </c>
      <c r="C56">
        <v>28</v>
      </c>
      <c r="D56">
        <v>21485</v>
      </c>
      <c r="E56">
        <v>3</v>
      </c>
      <c r="F56">
        <v>100</v>
      </c>
      <c r="G56">
        <v>171</v>
      </c>
      <c r="H56">
        <v>36320</v>
      </c>
      <c r="I56">
        <v>36491</v>
      </c>
      <c r="J56">
        <f t="shared" si="0"/>
        <v>1.6904817314405398</v>
      </c>
    </row>
    <row r="57" spans="1:10" x14ac:dyDescent="0.3">
      <c r="A57" s="4">
        <v>42395.442546296297</v>
      </c>
      <c r="B57">
        <v>3</v>
      </c>
      <c r="C57">
        <v>28</v>
      </c>
      <c r="D57">
        <v>33904</v>
      </c>
      <c r="E57">
        <v>3</v>
      </c>
      <c r="F57">
        <v>150</v>
      </c>
      <c r="G57">
        <v>167</v>
      </c>
      <c r="H57">
        <v>54856</v>
      </c>
      <c r="I57">
        <v>55023</v>
      </c>
      <c r="J57">
        <f t="shared" si="0"/>
        <v>1.6179801793298725</v>
      </c>
    </row>
    <row r="58" spans="1:10" x14ac:dyDescent="0.3">
      <c r="A58" s="4">
        <v>42395.443194444444</v>
      </c>
      <c r="B58">
        <v>3</v>
      </c>
      <c r="C58">
        <v>28</v>
      </c>
      <c r="D58">
        <v>33904</v>
      </c>
      <c r="E58">
        <v>3</v>
      </c>
      <c r="F58">
        <v>150</v>
      </c>
      <c r="G58">
        <v>167</v>
      </c>
      <c r="H58">
        <v>55006</v>
      </c>
      <c r="I58">
        <v>55173</v>
      </c>
      <c r="J58">
        <f t="shared" si="0"/>
        <v>1.6224044360547427</v>
      </c>
    </row>
    <row r="59" spans="1:10" x14ac:dyDescent="0.3">
      <c r="A59" s="4">
        <v>42395.443842592591</v>
      </c>
      <c r="B59">
        <v>3</v>
      </c>
      <c r="C59">
        <v>28</v>
      </c>
      <c r="D59">
        <v>33904</v>
      </c>
      <c r="E59">
        <v>3</v>
      </c>
      <c r="F59">
        <v>150</v>
      </c>
      <c r="G59">
        <v>168</v>
      </c>
      <c r="H59">
        <v>55061</v>
      </c>
      <c r="I59">
        <v>55229</v>
      </c>
      <c r="J59">
        <f t="shared" si="0"/>
        <v>1.6240266635205285</v>
      </c>
    </row>
    <row r="60" spans="1:10" x14ac:dyDescent="0.3">
      <c r="A60" s="4">
        <v>42395.444502314815</v>
      </c>
      <c r="B60">
        <v>3</v>
      </c>
      <c r="C60">
        <v>28</v>
      </c>
      <c r="D60">
        <v>33904</v>
      </c>
      <c r="E60">
        <v>3</v>
      </c>
      <c r="F60">
        <v>150</v>
      </c>
      <c r="G60">
        <v>168</v>
      </c>
      <c r="H60">
        <v>54862</v>
      </c>
      <c r="I60">
        <v>55030</v>
      </c>
      <c r="J60">
        <f t="shared" si="0"/>
        <v>1.6181571495988674</v>
      </c>
    </row>
    <row r="61" spans="1:10" x14ac:dyDescent="0.3">
      <c r="A61" s="4">
        <v>42395.445150462961</v>
      </c>
      <c r="B61">
        <v>3</v>
      </c>
      <c r="C61">
        <v>28</v>
      </c>
      <c r="D61">
        <v>33904</v>
      </c>
      <c r="E61">
        <v>3</v>
      </c>
      <c r="F61">
        <v>150</v>
      </c>
      <c r="G61">
        <v>168</v>
      </c>
      <c r="H61">
        <v>54833</v>
      </c>
      <c r="I61">
        <v>55001</v>
      </c>
      <c r="J61">
        <f t="shared" si="0"/>
        <v>1.6173017932987259</v>
      </c>
    </row>
    <row r="62" spans="1:10" x14ac:dyDescent="0.3">
      <c r="A62" s="4">
        <v>42395.445798611108</v>
      </c>
      <c r="B62">
        <v>3</v>
      </c>
      <c r="C62">
        <v>28</v>
      </c>
      <c r="D62">
        <v>48070</v>
      </c>
      <c r="E62">
        <v>3</v>
      </c>
      <c r="F62">
        <v>200</v>
      </c>
      <c r="G62">
        <v>167</v>
      </c>
      <c r="H62">
        <v>77722</v>
      </c>
      <c r="I62">
        <v>77889</v>
      </c>
      <c r="J62">
        <f t="shared" si="0"/>
        <v>1.6168504264614105</v>
      </c>
    </row>
    <row r="63" spans="1:10" x14ac:dyDescent="0.3">
      <c r="A63" s="4">
        <v>42395.446712962963</v>
      </c>
      <c r="B63">
        <v>3</v>
      </c>
      <c r="C63">
        <v>28</v>
      </c>
      <c r="D63">
        <v>48070</v>
      </c>
      <c r="E63">
        <v>3</v>
      </c>
      <c r="F63">
        <v>200</v>
      </c>
      <c r="G63">
        <v>167</v>
      </c>
      <c r="H63">
        <v>77439</v>
      </c>
      <c r="I63">
        <v>77606</v>
      </c>
      <c r="J63">
        <f t="shared" si="0"/>
        <v>1.6109631786977325</v>
      </c>
    </row>
    <row r="64" spans="1:10" x14ac:dyDescent="0.3">
      <c r="A64" s="4">
        <v>42395.447627314818</v>
      </c>
      <c r="B64">
        <v>3</v>
      </c>
      <c r="C64">
        <v>28</v>
      </c>
      <c r="D64">
        <v>48070</v>
      </c>
      <c r="E64">
        <v>3</v>
      </c>
      <c r="F64">
        <v>200</v>
      </c>
      <c r="G64">
        <v>167</v>
      </c>
      <c r="H64">
        <v>77605</v>
      </c>
      <c r="I64">
        <v>77772</v>
      </c>
      <c r="J64">
        <f t="shared" si="0"/>
        <v>1.6144164759725401</v>
      </c>
    </row>
    <row r="65" spans="1:10" x14ac:dyDescent="0.3">
      <c r="A65" s="4">
        <v>42395.448541666665</v>
      </c>
      <c r="B65">
        <v>3</v>
      </c>
      <c r="C65">
        <v>28</v>
      </c>
      <c r="D65">
        <v>48070</v>
      </c>
      <c r="E65">
        <v>3</v>
      </c>
      <c r="F65">
        <v>200</v>
      </c>
      <c r="G65">
        <v>169</v>
      </c>
      <c r="H65">
        <v>77564</v>
      </c>
      <c r="I65">
        <v>77733</v>
      </c>
      <c r="J65">
        <f t="shared" si="0"/>
        <v>1.6135635531516539</v>
      </c>
    </row>
    <row r="66" spans="1:10" x14ac:dyDescent="0.3">
      <c r="A66" s="4">
        <v>42395.449456018519</v>
      </c>
      <c r="B66">
        <v>3</v>
      </c>
      <c r="C66">
        <v>28</v>
      </c>
      <c r="D66">
        <v>48070</v>
      </c>
      <c r="E66">
        <v>3</v>
      </c>
      <c r="F66">
        <v>200</v>
      </c>
      <c r="G66">
        <v>167</v>
      </c>
      <c r="H66">
        <v>77672</v>
      </c>
      <c r="I66">
        <v>77839</v>
      </c>
      <c r="J66">
        <f t="shared" si="0"/>
        <v>1.6158102766798419</v>
      </c>
    </row>
    <row r="67" spans="1:10" x14ac:dyDescent="0.3">
      <c r="A67" s="4">
        <v>42395.450370370374</v>
      </c>
      <c r="B67">
        <v>3</v>
      </c>
      <c r="C67">
        <v>28</v>
      </c>
      <c r="D67">
        <v>88438</v>
      </c>
      <c r="E67">
        <v>3</v>
      </c>
      <c r="F67">
        <v>500</v>
      </c>
      <c r="G67">
        <v>167</v>
      </c>
      <c r="H67">
        <v>139759</v>
      </c>
      <c r="I67">
        <v>139926</v>
      </c>
      <c r="J67">
        <f t="shared" ref="J67:J130" si="1">H67/D67</f>
        <v>1.5803048463330243</v>
      </c>
    </row>
    <row r="68" spans="1:10" x14ac:dyDescent="0.3">
      <c r="A68" s="4">
        <v>42395.452002314814</v>
      </c>
      <c r="B68">
        <v>3</v>
      </c>
      <c r="C68">
        <v>28</v>
      </c>
      <c r="D68">
        <v>88438</v>
      </c>
      <c r="E68">
        <v>3</v>
      </c>
      <c r="F68">
        <v>500</v>
      </c>
      <c r="G68">
        <v>169</v>
      </c>
      <c r="H68">
        <v>139573</v>
      </c>
      <c r="I68">
        <v>139742</v>
      </c>
      <c r="J68">
        <f t="shared" si="1"/>
        <v>1.5782016780117145</v>
      </c>
    </row>
    <row r="69" spans="1:10" x14ac:dyDescent="0.3">
      <c r="A69" s="4">
        <v>42395.453634259262</v>
      </c>
      <c r="B69">
        <v>3</v>
      </c>
      <c r="C69">
        <v>28</v>
      </c>
      <c r="D69">
        <v>88438</v>
      </c>
      <c r="E69">
        <v>3</v>
      </c>
      <c r="F69">
        <v>500</v>
      </c>
      <c r="G69">
        <v>167</v>
      </c>
      <c r="H69">
        <v>139560</v>
      </c>
      <c r="I69">
        <v>139727</v>
      </c>
      <c r="J69">
        <f t="shared" si="1"/>
        <v>1.5780546823763542</v>
      </c>
    </row>
    <row r="70" spans="1:10" x14ac:dyDescent="0.3">
      <c r="A70" s="4">
        <v>42395.455266203702</v>
      </c>
      <c r="B70">
        <v>3</v>
      </c>
      <c r="C70">
        <v>28</v>
      </c>
      <c r="D70">
        <v>88438</v>
      </c>
      <c r="E70">
        <v>3</v>
      </c>
      <c r="F70">
        <v>500</v>
      </c>
      <c r="G70">
        <v>167</v>
      </c>
      <c r="H70">
        <v>139295</v>
      </c>
      <c r="I70">
        <v>139462</v>
      </c>
      <c r="J70">
        <f t="shared" si="1"/>
        <v>1.5750582328863159</v>
      </c>
    </row>
    <row r="71" spans="1:10" x14ac:dyDescent="0.3">
      <c r="A71" s="4">
        <v>42395.456886574073</v>
      </c>
      <c r="B71">
        <v>3</v>
      </c>
      <c r="C71">
        <v>28</v>
      </c>
      <c r="D71">
        <v>88438</v>
      </c>
      <c r="E71">
        <v>3</v>
      </c>
      <c r="F71">
        <v>500</v>
      </c>
      <c r="G71">
        <v>167</v>
      </c>
      <c r="H71">
        <v>139592</v>
      </c>
      <c r="I71">
        <v>139759</v>
      </c>
      <c r="J71">
        <f t="shared" si="1"/>
        <v>1.578416517786472</v>
      </c>
    </row>
    <row r="72" spans="1:10" x14ac:dyDescent="0.3">
      <c r="A72" s="4">
        <v>42395.458518518521</v>
      </c>
      <c r="B72">
        <v>3</v>
      </c>
      <c r="C72">
        <v>97</v>
      </c>
      <c r="D72">
        <v>1019</v>
      </c>
      <c r="E72">
        <v>2</v>
      </c>
      <c r="F72">
        <v>25</v>
      </c>
      <c r="G72">
        <v>167</v>
      </c>
      <c r="H72">
        <v>3864</v>
      </c>
      <c r="I72">
        <v>4031</v>
      </c>
      <c r="J72">
        <f t="shared" si="1"/>
        <v>3.7919528949950934</v>
      </c>
    </row>
    <row r="73" spans="1:10" x14ac:dyDescent="0.3">
      <c r="A73" s="4">
        <v>42395.45857638889</v>
      </c>
      <c r="B73">
        <v>3</v>
      </c>
      <c r="C73">
        <v>97</v>
      </c>
      <c r="D73">
        <v>1019</v>
      </c>
      <c r="E73">
        <v>2</v>
      </c>
      <c r="F73">
        <v>25</v>
      </c>
      <c r="G73">
        <v>168</v>
      </c>
      <c r="H73">
        <v>3832</v>
      </c>
      <c r="I73">
        <v>4000</v>
      </c>
      <c r="J73">
        <f t="shared" si="1"/>
        <v>3.7605495583905788</v>
      </c>
    </row>
    <row r="74" spans="1:10" x14ac:dyDescent="0.3">
      <c r="A74" s="4">
        <v>42395.458645833336</v>
      </c>
      <c r="B74">
        <v>3</v>
      </c>
      <c r="C74">
        <v>97</v>
      </c>
      <c r="D74">
        <v>1019</v>
      </c>
      <c r="E74">
        <v>2</v>
      </c>
      <c r="F74">
        <v>25</v>
      </c>
      <c r="G74">
        <v>166</v>
      </c>
      <c r="H74">
        <v>3816</v>
      </c>
      <c r="I74">
        <v>3982</v>
      </c>
      <c r="J74">
        <f t="shared" si="1"/>
        <v>3.7448478900883218</v>
      </c>
    </row>
    <row r="75" spans="1:10" x14ac:dyDescent="0.3">
      <c r="A75" s="4">
        <v>42395.458703703705</v>
      </c>
      <c r="B75">
        <v>3</v>
      </c>
      <c r="C75">
        <v>97</v>
      </c>
      <c r="D75">
        <v>1019</v>
      </c>
      <c r="E75">
        <v>2</v>
      </c>
      <c r="F75">
        <v>25</v>
      </c>
      <c r="G75">
        <v>167</v>
      </c>
      <c r="H75">
        <v>3795</v>
      </c>
      <c r="I75">
        <v>3962</v>
      </c>
      <c r="J75">
        <f t="shared" si="1"/>
        <v>3.7242394504416092</v>
      </c>
    </row>
    <row r="76" spans="1:10" x14ac:dyDescent="0.3">
      <c r="A76" s="4">
        <v>42395.458761574075</v>
      </c>
      <c r="B76">
        <v>3</v>
      </c>
      <c r="C76">
        <v>97</v>
      </c>
      <c r="D76">
        <v>1019</v>
      </c>
      <c r="E76">
        <v>2</v>
      </c>
      <c r="F76">
        <v>25</v>
      </c>
      <c r="G76">
        <v>167</v>
      </c>
      <c r="H76">
        <v>3842</v>
      </c>
      <c r="I76">
        <v>4009</v>
      </c>
      <c r="J76">
        <f t="shared" si="1"/>
        <v>3.7703631010794898</v>
      </c>
    </row>
    <row r="77" spans="1:10" x14ac:dyDescent="0.3">
      <c r="A77" s="4">
        <v>42395.458819444444</v>
      </c>
      <c r="B77">
        <v>3</v>
      </c>
      <c r="C77">
        <v>97</v>
      </c>
      <c r="D77">
        <v>2031</v>
      </c>
      <c r="E77">
        <v>2</v>
      </c>
      <c r="F77">
        <v>50</v>
      </c>
      <c r="G77">
        <v>170</v>
      </c>
      <c r="H77">
        <v>5453</v>
      </c>
      <c r="I77">
        <v>5623</v>
      </c>
      <c r="J77">
        <f t="shared" si="1"/>
        <v>2.6848842934515016</v>
      </c>
    </row>
    <row r="78" spans="1:10" x14ac:dyDescent="0.3">
      <c r="A78" s="4">
        <v>42395.45890046296</v>
      </c>
      <c r="B78">
        <v>3</v>
      </c>
      <c r="C78">
        <v>97</v>
      </c>
      <c r="D78">
        <v>2031</v>
      </c>
      <c r="E78">
        <v>2</v>
      </c>
      <c r="F78">
        <v>50</v>
      </c>
      <c r="G78">
        <v>172</v>
      </c>
      <c r="H78">
        <v>5461</v>
      </c>
      <c r="I78">
        <v>5633</v>
      </c>
      <c r="J78">
        <f t="shared" si="1"/>
        <v>2.6888232397833578</v>
      </c>
    </row>
    <row r="79" spans="1:10" x14ac:dyDescent="0.3">
      <c r="A79" s="4">
        <v>42395.458981481483</v>
      </c>
      <c r="B79">
        <v>3</v>
      </c>
      <c r="C79">
        <v>97</v>
      </c>
      <c r="D79">
        <v>2031</v>
      </c>
      <c r="E79">
        <v>2</v>
      </c>
      <c r="F79">
        <v>50</v>
      </c>
      <c r="G79">
        <v>167</v>
      </c>
      <c r="H79">
        <v>5409</v>
      </c>
      <c r="I79">
        <v>5576</v>
      </c>
      <c r="J79">
        <f t="shared" si="1"/>
        <v>2.6632200886262924</v>
      </c>
    </row>
    <row r="80" spans="1:10" x14ac:dyDescent="0.3">
      <c r="A80" s="4">
        <v>42395.459050925929</v>
      </c>
      <c r="B80">
        <v>3</v>
      </c>
      <c r="C80">
        <v>97</v>
      </c>
      <c r="D80">
        <v>2031</v>
      </c>
      <c r="E80">
        <v>2</v>
      </c>
      <c r="F80">
        <v>50</v>
      </c>
      <c r="G80">
        <v>171</v>
      </c>
      <c r="H80">
        <v>5443</v>
      </c>
      <c r="I80">
        <v>5614</v>
      </c>
      <c r="J80">
        <f t="shared" si="1"/>
        <v>2.6799606105366816</v>
      </c>
    </row>
    <row r="81" spans="1:10" x14ac:dyDescent="0.3">
      <c r="A81" s="4">
        <v>42395.459131944444</v>
      </c>
      <c r="B81">
        <v>3</v>
      </c>
      <c r="C81">
        <v>97</v>
      </c>
      <c r="D81">
        <v>2031</v>
      </c>
      <c r="E81">
        <v>2</v>
      </c>
      <c r="F81">
        <v>50</v>
      </c>
      <c r="G81">
        <v>168</v>
      </c>
      <c r="H81">
        <v>5412</v>
      </c>
      <c r="I81">
        <v>5580</v>
      </c>
      <c r="J81">
        <f t="shared" si="1"/>
        <v>2.6646971935007384</v>
      </c>
    </row>
    <row r="82" spans="1:10" x14ac:dyDescent="0.3">
      <c r="A82" s="4">
        <v>42395.45921296296</v>
      </c>
      <c r="B82">
        <v>3</v>
      </c>
      <c r="C82">
        <v>97</v>
      </c>
      <c r="D82">
        <v>2440</v>
      </c>
      <c r="E82">
        <v>2</v>
      </c>
      <c r="F82">
        <v>75</v>
      </c>
      <c r="G82">
        <v>167</v>
      </c>
      <c r="H82">
        <v>5795</v>
      </c>
      <c r="I82">
        <v>5962</v>
      </c>
      <c r="J82">
        <f t="shared" si="1"/>
        <v>2.375</v>
      </c>
    </row>
    <row r="83" spans="1:10" x14ac:dyDescent="0.3">
      <c r="A83" s="4">
        <v>42395.459293981483</v>
      </c>
      <c r="B83">
        <v>3</v>
      </c>
      <c r="C83">
        <v>97</v>
      </c>
      <c r="D83">
        <v>2440</v>
      </c>
      <c r="E83">
        <v>2</v>
      </c>
      <c r="F83">
        <v>75</v>
      </c>
      <c r="G83">
        <v>168</v>
      </c>
      <c r="H83">
        <v>5904</v>
      </c>
      <c r="I83">
        <v>6072</v>
      </c>
      <c r="J83">
        <f t="shared" si="1"/>
        <v>2.4196721311475411</v>
      </c>
    </row>
    <row r="84" spans="1:10" x14ac:dyDescent="0.3">
      <c r="A84" s="4">
        <v>42395.459374999999</v>
      </c>
      <c r="B84">
        <v>3</v>
      </c>
      <c r="C84">
        <v>97</v>
      </c>
      <c r="D84">
        <v>2440</v>
      </c>
      <c r="E84">
        <v>2</v>
      </c>
      <c r="F84">
        <v>75</v>
      </c>
      <c r="G84">
        <v>167</v>
      </c>
      <c r="H84">
        <v>6355</v>
      </c>
      <c r="I84">
        <v>6522</v>
      </c>
      <c r="J84">
        <f t="shared" si="1"/>
        <v>2.6045081967213113</v>
      </c>
    </row>
    <row r="85" spans="1:10" x14ac:dyDescent="0.3">
      <c r="A85" s="4">
        <v>42395.459479166668</v>
      </c>
      <c r="B85">
        <v>3</v>
      </c>
      <c r="C85">
        <v>97</v>
      </c>
      <c r="D85">
        <v>2440</v>
      </c>
      <c r="E85">
        <v>2</v>
      </c>
      <c r="F85">
        <v>75</v>
      </c>
      <c r="G85">
        <v>167</v>
      </c>
      <c r="H85">
        <v>5181</v>
      </c>
      <c r="I85">
        <v>5348</v>
      </c>
      <c r="J85">
        <f t="shared" si="1"/>
        <v>2.1233606557377049</v>
      </c>
    </row>
    <row r="86" spans="1:10" x14ac:dyDescent="0.3">
      <c r="A86" s="4">
        <v>42395.459548611114</v>
      </c>
      <c r="B86">
        <v>3</v>
      </c>
      <c r="C86">
        <v>97</v>
      </c>
      <c r="D86">
        <v>2440</v>
      </c>
      <c r="E86">
        <v>2</v>
      </c>
      <c r="F86">
        <v>75</v>
      </c>
      <c r="G86">
        <v>167</v>
      </c>
      <c r="H86">
        <v>5924</v>
      </c>
      <c r="I86">
        <v>6091</v>
      </c>
      <c r="J86">
        <f t="shared" si="1"/>
        <v>2.4278688524590164</v>
      </c>
    </row>
    <row r="87" spans="1:10" x14ac:dyDescent="0.3">
      <c r="A87" s="4">
        <v>42395.459629629629</v>
      </c>
      <c r="B87">
        <v>3</v>
      </c>
      <c r="C87">
        <v>97</v>
      </c>
      <c r="D87">
        <v>2676</v>
      </c>
      <c r="E87">
        <v>2</v>
      </c>
      <c r="F87">
        <v>100</v>
      </c>
      <c r="G87">
        <v>169</v>
      </c>
      <c r="H87">
        <v>6296</v>
      </c>
      <c r="I87">
        <v>6465</v>
      </c>
      <c r="J87">
        <f t="shared" si="1"/>
        <v>2.3527653213751867</v>
      </c>
    </row>
    <row r="88" spans="1:10" x14ac:dyDescent="0.3">
      <c r="A88" s="4">
        <v>42395.459722222222</v>
      </c>
      <c r="B88">
        <v>3</v>
      </c>
      <c r="C88">
        <v>97</v>
      </c>
      <c r="D88">
        <v>2676</v>
      </c>
      <c r="E88">
        <v>2</v>
      </c>
      <c r="F88">
        <v>100</v>
      </c>
      <c r="G88">
        <v>167</v>
      </c>
      <c r="H88">
        <v>6307</v>
      </c>
      <c r="I88">
        <v>6474</v>
      </c>
      <c r="J88">
        <f t="shared" si="1"/>
        <v>2.3568759342301941</v>
      </c>
    </row>
    <row r="89" spans="1:10" x14ac:dyDescent="0.3">
      <c r="A89" s="4">
        <v>42395.459814814814</v>
      </c>
      <c r="B89">
        <v>3</v>
      </c>
      <c r="C89">
        <v>97</v>
      </c>
      <c r="D89">
        <v>2676</v>
      </c>
      <c r="E89">
        <v>2</v>
      </c>
      <c r="F89">
        <v>100</v>
      </c>
      <c r="G89">
        <v>166</v>
      </c>
      <c r="H89">
        <v>6286</v>
      </c>
      <c r="I89">
        <v>6452</v>
      </c>
      <c r="J89">
        <f t="shared" si="1"/>
        <v>2.3490284005979074</v>
      </c>
    </row>
    <row r="90" spans="1:10" x14ac:dyDescent="0.3">
      <c r="A90" s="4">
        <v>42395.45989583333</v>
      </c>
      <c r="B90">
        <v>3</v>
      </c>
      <c r="C90">
        <v>97</v>
      </c>
      <c r="D90">
        <v>2676</v>
      </c>
      <c r="E90">
        <v>2</v>
      </c>
      <c r="F90">
        <v>100</v>
      </c>
      <c r="G90">
        <v>169</v>
      </c>
      <c r="H90">
        <v>6297</v>
      </c>
      <c r="I90">
        <v>6466</v>
      </c>
      <c r="J90">
        <f t="shared" si="1"/>
        <v>2.3531390134529149</v>
      </c>
    </row>
    <row r="91" spans="1:10" x14ac:dyDescent="0.3">
      <c r="A91" s="4">
        <v>42395.459988425922</v>
      </c>
      <c r="B91">
        <v>3</v>
      </c>
      <c r="C91">
        <v>97</v>
      </c>
      <c r="D91">
        <v>2676</v>
      </c>
      <c r="E91">
        <v>2</v>
      </c>
      <c r="F91">
        <v>100</v>
      </c>
      <c r="G91">
        <v>167</v>
      </c>
      <c r="H91">
        <v>6296</v>
      </c>
      <c r="I91">
        <v>6463</v>
      </c>
      <c r="J91">
        <f t="shared" si="1"/>
        <v>2.3527653213751867</v>
      </c>
    </row>
    <row r="92" spans="1:10" x14ac:dyDescent="0.3">
      <c r="A92" s="4">
        <v>42395.460069444445</v>
      </c>
      <c r="B92">
        <v>3</v>
      </c>
      <c r="C92">
        <v>97</v>
      </c>
      <c r="D92">
        <v>3271</v>
      </c>
      <c r="E92">
        <v>2</v>
      </c>
      <c r="F92">
        <v>150</v>
      </c>
      <c r="G92">
        <v>168</v>
      </c>
      <c r="H92">
        <v>7207</v>
      </c>
      <c r="I92">
        <v>7375</v>
      </c>
      <c r="J92">
        <f t="shared" si="1"/>
        <v>2.203301742586365</v>
      </c>
    </row>
    <row r="93" spans="1:10" x14ac:dyDescent="0.3">
      <c r="A93" s="4">
        <v>42395.460173611114</v>
      </c>
      <c r="B93">
        <v>3</v>
      </c>
      <c r="C93">
        <v>97</v>
      </c>
      <c r="D93">
        <v>3271</v>
      </c>
      <c r="E93">
        <v>2</v>
      </c>
      <c r="F93">
        <v>150</v>
      </c>
      <c r="G93">
        <v>167</v>
      </c>
      <c r="H93">
        <v>7192</v>
      </c>
      <c r="I93">
        <v>7359</v>
      </c>
      <c r="J93">
        <f t="shared" si="1"/>
        <v>2.1987159889941914</v>
      </c>
    </row>
    <row r="94" spans="1:10" x14ac:dyDescent="0.3">
      <c r="A94" s="4">
        <v>42395.460266203707</v>
      </c>
      <c r="B94">
        <v>3</v>
      </c>
      <c r="C94">
        <v>97</v>
      </c>
      <c r="D94">
        <v>3271</v>
      </c>
      <c r="E94">
        <v>2</v>
      </c>
      <c r="F94">
        <v>150</v>
      </c>
      <c r="G94">
        <v>168</v>
      </c>
      <c r="H94">
        <v>7169</v>
      </c>
      <c r="I94">
        <v>7337</v>
      </c>
      <c r="J94">
        <f t="shared" si="1"/>
        <v>2.1916845001528587</v>
      </c>
    </row>
    <row r="95" spans="1:10" x14ac:dyDescent="0.3">
      <c r="A95" s="4">
        <v>42395.460370370369</v>
      </c>
      <c r="B95">
        <v>3</v>
      </c>
      <c r="C95">
        <v>97</v>
      </c>
      <c r="D95">
        <v>3271</v>
      </c>
      <c r="E95">
        <v>2</v>
      </c>
      <c r="F95">
        <v>150</v>
      </c>
      <c r="G95">
        <v>167</v>
      </c>
      <c r="H95">
        <v>7204</v>
      </c>
      <c r="I95">
        <v>7371</v>
      </c>
      <c r="J95">
        <f t="shared" si="1"/>
        <v>2.2023845918679301</v>
      </c>
    </row>
    <row r="96" spans="1:10" x14ac:dyDescent="0.3">
      <c r="A96" s="4">
        <v>42395.460474537038</v>
      </c>
      <c r="B96">
        <v>3</v>
      </c>
      <c r="C96">
        <v>97</v>
      </c>
      <c r="D96">
        <v>3271</v>
      </c>
      <c r="E96">
        <v>2</v>
      </c>
      <c r="F96">
        <v>150</v>
      </c>
      <c r="G96">
        <v>170</v>
      </c>
      <c r="H96">
        <v>6768</v>
      </c>
      <c r="I96">
        <v>6938</v>
      </c>
      <c r="J96">
        <f t="shared" si="1"/>
        <v>2.0690920207887498</v>
      </c>
    </row>
    <row r="97" spans="1:10" x14ac:dyDescent="0.3">
      <c r="A97" s="4">
        <v>42395.46056712963</v>
      </c>
      <c r="B97">
        <v>3</v>
      </c>
      <c r="C97">
        <v>97</v>
      </c>
      <c r="D97">
        <v>3625</v>
      </c>
      <c r="E97">
        <v>2</v>
      </c>
      <c r="F97">
        <v>200</v>
      </c>
      <c r="G97">
        <v>168</v>
      </c>
      <c r="H97">
        <v>7658</v>
      </c>
      <c r="I97">
        <v>7826</v>
      </c>
      <c r="J97">
        <f t="shared" si="1"/>
        <v>2.1125517241379312</v>
      </c>
    </row>
    <row r="98" spans="1:10" x14ac:dyDescent="0.3">
      <c r="A98" s="4">
        <v>42395.4606712963</v>
      </c>
      <c r="B98">
        <v>3</v>
      </c>
      <c r="C98">
        <v>97</v>
      </c>
      <c r="D98">
        <v>3625</v>
      </c>
      <c r="E98">
        <v>2</v>
      </c>
      <c r="F98">
        <v>200</v>
      </c>
      <c r="G98">
        <v>168</v>
      </c>
      <c r="H98">
        <v>7660</v>
      </c>
      <c r="I98">
        <v>7828</v>
      </c>
      <c r="J98">
        <f t="shared" si="1"/>
        <v>2.1131034482758619</v>
      </c>
    </row>
    <row r="99" spans="1:10" x14ac:dyDescent="0.3">
      <c r="A99" s="4">
        <v>42395.460775462961</v>
      </c>
      <c r="B99">
        <v>3</v>
      </c>
      <c r="C99">
        <v>97</v>
      </c>
      <c r="D99">
        <v>3625</v>
      </c>
      <c r="E99">
        <v>2</v>
      </c>
      <c r="F99">
        <v>200</v>
      </c>
      <c r="G99">
        <v>167</v>
      </c>
      <c r="H99">
        <v>7677</v>
      </c>
      <c r="I99">
        <v>7844</v>
      </c>
      <c r="J99">
        <f t="shared" si="1"/>
        <v>2.117793103448276</v>
      </c>
    </row>
    <row r="100" spans="1:10" x14ac:dyDescent="0.3">
      <c r="A100" s="4">
        <v>42395.460879629631</v>
      </c>
      <c r="B100">
        <v>3</v>
      </c>
      <c r="C100">
        <v>97</v>
      </c>
      <c r="D100">
        <v>3625</v>
      </c>
      <c r="E100">
        <v>2</v>
      </c>
      <c r="F100">
        <v>200</v>
      </c>
      <c r="G100">
        <v>167</v>
      </c>
      <c r="H100">
        <v>7629</v>
      </c>
      <c r="I100">
        <v>7796</v>
      </c>
      <c r="J100">
        <f t="shared" si="1"/>
        <v>2.1045517241379312</v>
      </c>
    </row>
    <row r="101" spans="1:10" x14ac:dyDescent="0.3">
      <c r="A101" s="4">
        <v>42395.4609837963</v>
      </c>
      <c r="B101">
        <v>3</v>
      </c>
      <c r="C101">
        <v>97</v>
      </c>
      <c r="D101">
        <v>3625</v>
      </c>
      <c r="E101">
        <v>2</v>
      </c>
      <c r="F101">
        <v>200</v>
      </c>
      <c r="G101">
        <v>167</v>
      </c>
      <c r="H101">
        <v>7080</v>
      </c>
      <c r="I101">
        <v>7247</v>
      </c>
      <c r="J101">
        <f t="shared" si="1"/>
        <v>1.953103448275862</v>
      </c>
    </row>
    <row r="102" spans="1:10" x14ac:dyDescent="0.3">
      <c r="A102" s="4">
        <v>42395.461087962962</v>
      </c>
      <c r="B102">
        <v>3</v>
      </c>
      <c r="C102">
        <v>97</v>
      </c>
      <c r="D102">
        <v>3847</v>
      </c>
      <c r="E102">
        <v>2</v>
      </c>
      <c r="F102">
        <v>500</v>
      </c>
      <c r="G102">
        <v>169</v>
      </c>
      <c r="H102">
        <v>8038</v>
      </c>
      <c r="I102">
        <v>8207</v>
      </c>
      <c r="J102">
        <f t="shared" si="1"/>
        <v>2.0894203275279439</v>
      </c>
    </row>
    <row r="103" spans="1:10" x14ac:dyDescent="0.3">
      <c r="A103" s="4">
        <v>42395.461192129631</v>
      </c>
      <c r="B103">
        <v>3</v>
      </c>
      <c r="C103">
        <v>97</v>
      </c>
      <c r="D103">
        <v>3847</v>
      </c>
      <c r="E103">
        <v>2</v>
      </c>
      <c r="F103">
        <v>500</v>
      </c>
      <c r="G103">
        <v>167</v>
      </c>
      <c r="H103">
        <v>8041</v>
      </c>
      <c r="I103">
        <v>8208</v>
      </c>
      <c r="J103">
        <f t="shared" si="1"/>
        <v>2.0902001559656878</v>
      </c>
    </row>
    <row r="104" spans="1:10" x14ac:dyDescent="0.3">
      <c r="A104" s="4">
        <v>42395.461296296293</v>
      </c>
      <c r="B104">
        <v>3</v>
      </c>
      <c r="C104">
        <v>97</v>
      </c>
      <c r="D104">
        <v>3847</v>
      </c>
      <c r="E104">
        <v>2</v>
      </c>
      <c r="F104">
        <v>500</v>
      </c>
      <c r="G104">
        <v>167</v>
      </c>
      <c r="H104">
        <v>8011</v>
      </c>
      <c r="I104">
        <v>8178</v>
      </c>
      <c r="J104">
        <f t="shared" si="1"/>
        <v>2.0824018715882504</v>
      </c>
    </row>
    <row r="105" spans="1:10" x14ac:dyDescent="0.3">
      <c r="A105" s="4">
        <v>42395.461412037039</v>
      </c>
      <c r="B105">
        <v>3</v>
      </c>
      <c r="C105">
        <v>97</v>
      </c>
      <c r="D105">
        <v>3847</v>
      </c>
      <c r="E105">
        <v>2</v>
      </c>
      <c r="F105">
        <v>500</v>
      </c>
      <c r="G105">
        <v>166</v>
      </c>
      <c r="H105">
        <v>8066</v>
      </c>
      <c r="I105">
        <v>8232</v>
      </c>
      <c r="J105">
        <f t="shared" si="1"/>
        <v>2.0966987262802181</v>
      </c>
    </row>
    <row r="106" spans="1:10" x14ac:dyDescent="0.3">
      <c r="A106" s="4">
        <v>42395.461516203701</v>
      </c>
      <c r="B106">
        <v>3</v>
      </c>
      <c r="C106">
        <v>97</v>
      </c>
      <c r="D106">
        <v>3847</v>
      </c>
      <c r="E106">
        <v>2</v>
      </c>
      <c r="F106">
        <v>500</v>
      </c>
      <c r="G106">
        <v>169</v>
      </c>
      <c r="H106">
        <v>7999</v>
      </c>
      <c r="I106">
        <v>8168</v>
      </c>
      <c r="J106">
        <f t="shared" si="1"/>
        <v>2.079282557837276</v>
      </c>
    </row>
    <row r="107" spans="1:10" x14ac:dyDescent="0.3">
      <c r="A107" s="4">
        <v>42395.46162037037</v>
      </c>
      <c r="B107">
        <v>3</v>
      </c>
      <c r="C107">
        <v>97</v>
      </c>
      <c r="D107">
        <v>4446</v>
      </c>
      <c r="E107">
        <v>3</v>
      </c>
      <c r="F107">
        <v>25</v>
      </c>
      <c r="G107">
        <v>169</v>
      </c>
      <c r="H107">
        <v>13238</v>
      </c>
      <c r="I107">
        <v>13407</v>
      </c>
      <c r="J107">
        <f t="shared" si="1"/>
        <v>2.9775078722447144</v>
      </c>
    </row>
    <row r="108" spans="1:10" x14ac:dyDescent="0.3">
      <c r="A108" s="4">
        <v>42395.461793981478</v>
      </c>
      <c r="B108">
        <v>3</v>
      </c>
      <c r="C108">
        <v>97</v>
      </c>
      <c r="D108">
        <v>4446</v>
      </c>
      <c r="E108">
        <v>3</v>
      </c>
      <c r="F108">
        <v>25</v>
      </c>
      <c r="G108">
        <v>172</v>
      </c>
      <c r="H108">
        <v>13273</v>
      </c>
      <c r="I108">
        <v>13445</v>
      </c>
      <c r="J108">
        <f t="shared" si="1"/>
        <v>2.9853801169590644</v>
      </c>
    </row>
    <row r="109" spans="1:10" x14ac:dyDescent="0.3">
      <c r="A109" s="4">
        <v>42395.461967592593</v>
      </c>
      <c r="B109">
        <v>3</v>
      </c>
      <c r="C109">
        <v>97</v>
      </c>
      <c r="D109">
        <v>4446</v>
      </c>
      <c r="E109">
        <v>3</v>
      </c>
      <c r="F109">
        <v>25</v>
      </c>
      <c r="G109">
        <v>169</v>
      </c>
      <c r="H109">
        <v>13078</v>
      </c>
      <c r="I109">
        <v>13247</v>
      </c>
      <c r="J109">
        <f t="shared" si="1"/>
        <v>2.9415204678362574</v>
      </c>
    </row>
    <row r="110" spans="1:10" x14ac:dyDescent="0.3">
      <c r="A110" s="4">
        <v>42395.462129629632</v>
      </c>
      <c r="B110">
        <v>3</v>
      </c>
      <c r="C110">
        <v>97</v>
      </c>
      <c r="D110">
        <v>4446</v>
      </c>
      <c r="E110">
        <v>3</v>
      </c>
      <c r="F110">
        <v>25</v>
      </c>
      <c r="G110">
        <v>167</v>
      </c>
      <c r="H110">
        <v>13170</v>
      </c>
      <c r="I110">
        <v>13337</v>
      </c>
      <c r="J110">
        <f t="shared" si="1"/>
        <v>2.9622132253711202</v>
      </c>
    </row>
    <row r="111" spans="1:10" x14ac:dyDescent="0.3">
      <c r="A111" s="4">
        <v>42395.46230324074</v>
      </c>
      <c r="B111">
        <v>3</v>
      </c>
      <c r="C111">
        <v>97</v>
      </c>
      <c r="D111">
        <v>4446</v>
      </c>
      <c r="E111">
        <v>3</v>
      </c>
      <c r="F111">
        <v>25</v>
      </c>
      <c r="G111">
        <v>167</v>
      </c>
      <c r="H111">
        <v>13133</v>
      </c>
      <c r="I111">
        <v>13300</v>
      </c>
      <c r="J111">
        <f t="shared" si="1"/>
        <v>2.9538911381016644</v>
      </c>
    </row>
    <row r="112" spans="1:10" x14ac:dyDescent="0.3">
      <c r="A112" s="4">
        <v>42395.462465277778</v>
      </c>
      <c r="B112">
        <v>3</v>
      </c>
      <c r="C112">
        <v>97</v>
      </c>
      <c r="D112">
        <v>29440</v>
      </c>
      <c r="E112">
        <v>3</v>
      </c>
      <c r="F112">
        <v>50</v>
      </c>
      <c r="G112">
        <v>169</v>
      </c>
      <c r="H112">
        <v>53794</v>
      </c>
      <c r="I112">
        <v>53963</v>
      </c>
      <c r="J112">
        <f t="shared" si="1"/>
        <v>1.827241847826087</v>
      </c>
    </row>
    <row r="113" spans="1:10" x14ac:dyDescent="0.3">
      <c r="A113" s="4">
        <v>42395.463101851848</v>
      </c>
      <c r="B113">
        <v>3</v>
      </c>
      <c r="C113">
        <v>97</v>
      </c>
      <c r="D113">
        <v>29440</v>
      </c>
      <c r="E113">
        <v>3</v>
      </c>
      <c r="F113">
        <v>50</v>
      </c>
      <c r="G113">
        <v>166</v>
      </c>
      <c r="H113">
        <v>53803</v>
      </c>
      <c r="I113">
        <v>53969</v>
      </c>
      <c r="J113">
        <f t="shared" si="1"/>
        <v>1.8275475543478261</v>
      </c>
    </row>
    <row r="114" spans="1:10" x14ac:dyDescent="0.3">
      <c r="A114" s="4">
        <v>42395.463738425926</v>
      </c>
      <c r="B114">
        <v>3</v>
      </c>
      <c r="C114">
        <v>97</v>
      </c>
      <c r="D114">
        <v>29440</v>
      </c>
      <c r="E114">
        <v>3</v>
      </c>
      <c r="F114">
        <v>50</v>
      </c>
      <c r="G114">
        <v>167</v>
      </c>
      <c r="H114">
        <v>54065</v>
      </c>
      <c r="I114">
        <v>54232</v>
      </c>
      <c r="J114">
        <f t="shared" si="1"/>
        <v>1.8364470108695652</v>
      </c>
    </row>
    <row r="115" spans="1:10" x14ac:dyDescent="0.3">
      <c r="A115" s="4">
        <v>42395.464386574073</v>
      </c>
      <c r="B115">
        <v>3</v>
      </c>
      <c r="C115">
        <v>97</v>
      </c>
      <c r="D115">
        <v>29440</v>
      </c>
      <c r="E115">
        <v>3</v>
      </c>
      <c r="F115">
        <v>50</v>
      </c>
      <c r="G115">
        <v>167</v>
      </c>
      <c r="H115">
        <v>53953</v>
      </c>
      <c r="I115">
        <v>54120</v>
      </c>
      <c r="J115">
        <f t="shared" si="1"/>
        <v>1.8326426630434782</v>
      </c>
    </row>
    <row r="116" spans="1:10" x14ac:dyDescent="0.3">
      <c r="A116" s="4">
        <v>42395.46502314815</v>
      </c>
      <c r="B116">
        <v>3</v>
      </c>
      <c r="C116">
        <v>97</v>
      </c>
      <c r="D116">
        <v>29440</v>
      </c>
      <c r="E116">
        <v>3</v>
      </c>
      <c r="F116">
        <v>50</v>
      </c>
      <c r="G116">
        <v>167</v>
      </c>
      <c r="H116">
        <v>53497</v>
      </c>
      <c r="I116">
        <v>53664</v>
      </c>
      <c r="J116">
        <f t="shared" si="1"/>
        <v>1.8171535326086956</v>
      </c>
    </row>
    <row r="117" spans="1:10" x14ac:dyDescent="0.3">
      <c r="A117" s="4">
        <v>42395.46565972222</v>
      </c>
      <c r="B117">
        <v>3</v>
      </c>
      <c r="C117">
        <v>97</v>
      </c>
      <c r="D117">
        <v>49310</v>
      </c>
      <c r="E117">
        <v>3</v>
      </c>
      <c r="F117">
        <v>75</v>
      </c>
      <c r="G117">
        <v>167</v>
      </c>
      <c r="H117">
        <v>84423</v>
      </c>
      <c r="I117">
        <v>84590</v>
      </c>
      <c r="J117">
        <f t="shared" si="1"/>
        <v>1.7120867978097749</v>
      </c>
    </row>
    <row r="118" spans="1:10" x14ac:dyDescent="0.3">
      <c r="A118" s="4">
        <v>42395.466643518521</v>
      </c>
      <c r="B118">
        <v>3</v>
      </c>
      <c r="C118">
        <v>97</v>
      </c>
      <c r="D118">
        <v>49310</v>
      </c>
      <c r="E118">
        <v>3</v>
      </c>
      <c r="F118">
        <v>75</v>
      </c>
      <c r="G118">
        <v>168</v>
      </c>
      <c r="H118">
        <v>84678</v>
      </c>
      <c r="I118">
        <v>84846</v>
      </c>
      <c r="J118">
        <f t="shared" si="1"/>
        <v>1.717258162644494</v>
      </c>
    </row>
    <row r="119" spans="1:10" x14ac:dyDescent="0.3">
      <c r="A119" s="4">
        <v>42395.467638888891</v>
      </c>
      <c r="B119">
        <v>3</v>
      </c>
      <c r="C119">
        <v>97</v>
      </c>
      <c r="D119">
        <v>49310</v>
      </c>
      <c r="E119">
        <v>3</v>
      </c>
      <c r="F119">
        <v>75</v>
      </c>
      <c r="G119">
        <v>171</v>
      </c>
      <c r="H119">
        <v>84974</v>
      </c>
      <c r="I119">
        <v>85145</v>
      </c>
      <c r="J119">
        <f t="shared" si="1"/>
        <v>1.7232610018251875</v>
      </c>
    </row>
    <row r="120" spans="1:10" x14ac:dyDescent="0.3">
      <c r="A120" s="4">
        <v>42395.468645833331</v>
      </c>
      <c r="B120">
        <v>3</v>
      </c>
      <c r="C120">
        <v>97</v>
      </c>
      <c r="D120">
        <v>49310</v>
      </c>
      <c r="E120">
        <v>3</v>
      </c>
      <c r="F120">
        <v>75</v>
      </c>
      <c r="G120">
        <v>168</v>
      </c>
      <c r="H120">
        <v>84432</v>
      </c>
      <c r="I120">
        <v>84600</v>
      </c>
      <c r="J120">
        <f t="shared" si="1"/>
        <v>1.7122693165686473</v>
      </c>
    </row>
    <row r="121" spans="1:10" x14ac:dyDescent="0.3">
      <c r="A121" s="4">
        <v>42395.469629629632</v>
      </c>
      <c r="B121">
        <v>3</v>
      </c>
      <c r="C121">
        <v>97</v>
      </c>
      <c r="D121">
        <v>49310</v>
      </c>
      <c r="E121">
        <v>3</v>
      </c>
      <c r="F121">
        <v>75</v>
      </c>
      <c r="G121">
        <v>167</v>
      </c>
      <c r="H121">
        <v>84425</v>
      </c>
      <c r="I121">
        <v>84592</v>
      </c>
      <c r="J121">
        <f t="shared" si="1"/>
        <v>1.7121273575339688</v>
      </c>
    </row>
    <row r="122" spans="1:10" x14ac:dyDescent="0.3">
      <c r="A122" s="4">
        <v>42395.470625000002</v>
      </c>
      <c r="B122">
        <v>3</v>
      </c>
      <c r="C122">
        <v>97</v>
      </c>
      <c r="D122">
        <v>64802</v>
      </c>
      <c r="E122">
        <v>3</v>
      </c>
      <c r="F122">
        <v>100</v>
      </c>
      <c r="G122">
        <v>168</v>
      </c>
      <c r="H122">
        <v>107969</v>
      </c>
      <c r="I122">
        <v>108137</v>
      </c>
      <c r="J122">
        <f t="shared" si="1"/>
        <v>1.6661368476281597</v>
      </c>
    </row>
    <row r="123" spans="1:10" x14ac:dyDescent="0.3">
      <c r="A123" s="4">
        <v>42395.471898148149</v>
      </c>
      <c r="B123">
        <v>3</v>
      </c>
      <c r="C123">
        <v>97</v>
      </c>
      <c r="D123">
        <v>64802</v>
      </c>
      <c r="E123">
        <v>3</v>
      </c>
      <c r="F123">
        <v>100</v>
      </c>
      <c r="G123">
        <v>167</v>
      </c>
      <c r="H123">
        <v>108110</v>
      </c>
      <c r="I123">
        <v>108277</v>
      </c>
      <c r="J123">
        <f t="shared" si="1"/>
        <v>1.6683127063979506</v>
      </c>
    </row>
    <row r="124" spans="1:10" x14ac:dyDescent="0.3">
      <c r="A124" s="4">
        <v>42395.47315972222</v>
      </c>
      <c r="B124">
        <v>3</v>
      </c>
      <c r="C124">
        <v>97</v>
      </c>
      <c r="D124">
        <v>64802</v>
      </c>
      <c r="E124">
        <v>3</v>
      </c>
      <c r="F124">
        <v>100</v>
      </c>
      <c r="G124">
        <v>166</v>
      </c>
      <c r="H124">
        <v>107902</v>
      </c>
      <c r="I124">
        <v>108068</v>
      </c>
      <c r="J124">
        <f t="shared" si="1"/>
        <v>1.6651029289219468</v>
      </c>
    </row>
    <row r="125" spans="1:10" x14ac:dyDescent="0.3">
      <c r="A125" s="4">
        <v>42395.474421296298</v>
      </c>
      <c r="B125">
        <v>3</v>
      </c>
      <c r="C125">
        <v>97</v>
      </c>
      <c r="D125">
        <v>64802</v>
      </c>
      <c r="E125">
        <v>3</v>
      </c>
      <c r="F125">
        <v>100</v>
      </c>
      <c r="G125">
        <v>168</v>
      </c>
      <c r="H125">
        <v>107722</v>
      </c>
      <c r="I125">
        <v>107890</v>
      </c>
      <c r="J125">
        <f t="shared" si="1"/>
        <v>1.6623252368754051</v>
      </c>
    </row>
    <row r="126" spans="1:10" x14ac:dyDescent="0.3">
      <c r="A126" s="4">
        <v>42395.475682870368</v>
      </c>
      <c r="B126">
        <v>3</v>
      </c>
      <c r="C126">
        <v>97</v>
      </c>
      <c r="D126">
        <v>64802</v>
      </c>
      <c r="E126">
        <v>3</v>
      </c>
      <c r="F126">
        <v>100</v>
      </c>
      <c r="G126">
        <v>167</v>
      </c>
      <c r="H126">
        <v>107610</v>
      </c>
      <c r="I126">
        <v>107777</v>
      </c>
      <c r="J126">
        <f t="shared" si="1"/>
        <v>1.6605968951575569</v>
      </c>
    </row>
    <row r="127" spans="1:10" x14ac:dyDescent="0.3">
      <c r="A127" s="4">
        <v>42395.476944444446</v>
      </c>
      <c r="B127">
        <v>3</v>
      </c>
      <c r="C127">
        <v>97</v>
      </c>
      <c r="D127">
        <v>96451</v>
      </c>
      <c r="E127">
        <v>3</v>
      </c>
      <c r="F127">
        <v>150</v>
      </c>
      <c r="G127">
        <v>168</v>
      </c>
      <c r="H127">
        <v>154237</v>
      </c>
      <c r="I127">
        <v>154405</v>
      </c>
      <c r="J127">
        <f t="shared" si="1"/>
        <v>1.5991228706804492</v>
      </c>
    </row>
    <row r="128" spans="1:10" x14ac:dyDescent="0.3">
      <c r="A128" s="4">
        <v>42395.478750000002</v>
      </c>
      <c r="B128">
        <v>3</v>
      </c>
      <c r="C128">
        <v>97</v>
      </c>
      <c r="D128">
        <v>96451</v>
      </c>
      <c r="E128">
        <v>3</v>
      </c>
      <c r="F128">
        <v>150</v>
      </c>
      <c r="G128">
        <v>168</v>
      </c>
      <c r="H128">
        <v>154552</v>
      </c>
      <c r="I128">
        <v>154720</v>
      </c>
      <c r="J128">
        <f t="shared" si="1"/>
        <v>1.6023887777213299</v>
      </c>
    </row>
    <row r="129" spans="1:10" x14ac:dyDescent="0.3">
      <c r="A129" s="4">
        <v>42395.480555555558</v>
      </c>
      <c r="B129">
        <v>3</v>
      </c>
      <c r="C129">
        <v>97</v>
      </c>
      <c r="D129">
        <v>96451</v>
      </c>
      <c r="E129">
        <v>3</v>
      </c>
      <c r="F129">
        <v>150</v>
      </c>
      <c r="G129">
        <v>167</v>
      </c>
      <c r="H129">
        <v>155306</v>
      </c>
      <c r="I129">
        <v>155473</v>
      </c>
      <c r="J129">
        <f t="shared" si="1"/>
        <v>1.6102062187017241</v>
      </c>
    </row>
    <row r="130" spans="1:10" x14ac:dyDescent="0.3">
      <c r="A130" s="4">
        <v>42395.482361111113</v>
      </c>
      <c r="B130">
        <v>3</v>
      </c>
      <c r="C130">
        <v>97</v>
      </c>
      <c r="D130">
        <v>96451</v>
      </c>
      <c r="E130">
        <v>3</v>
      </c>
      <c r="F130">
        <v>150</v>
      </c>
      <c r="G130">
        <v>167</v>
      </c>
      <c r="H130">
        <v>154270</v>
      </c>
      <c r="I130">
        <v>154437</v>
      </c>
      <c r="J130">
        <f t="shared" si="1"/>
        <v>1.5994650133228272</v>
      </c>
    </row>
    <row r="131" spans="1:10" x14ac:dyDescent="0.3">
      <c r="A131" s="4">
        <v>42395.484166666669</v>
      </c>
      <c r="B131">
        <v>3</v>
      </c>
      <c r="C131">
        <v>97</v>
      </c>
      <c r="D131">
        <v>96451</v>
      </c>
      <c r="E131">
        <v>3</v>
      </c>
      <c r="F131">
        <v>150</v>
      </c>
      <c r="G131">
        <v>168</v>
      </c>
      <c r="H131">
        <v>154610</v>
      </c>
      <c r="I131">
        <v>154778</v>
      </c>
      <c r="J131">
        <f t="shared" ref="J131:J141" si="2">H131/D131</f>
        <v>1.6029901193352065</v>
      </c>
    </row>
    <row r="132" spans="1:10" x14ac:dyDescent="0.3">
      <c r="A132" s="4">
        <v>42395.485972222225</v>
      </c>
      <c r="B132">
        <v>3</v>
      </c>
      <c r="C132">
        <v>97</v>
      </c>
      <c r="D132">
        <v>119959</v>
      </c>
      <c r="E132">
        <v>3</v>
      </c>
      <c r="F132">
        <v>200</v>
      </c>
      <c r="G132">
        <v>178</v>
      </c>
      <c r="H132">
        <v>189039</v>
      </c>
      <c r="I132">
        <v>189217</v>
      </c>
      <c r="J132">
        <f t="shared" si="2"/>
        <v>1.575863420001834</v>
      </c>
    </row>
    <row r="133" spans="1:10" x14ac:dyDescent="0.3">
      <c r="A133" s="4">
        <v>42395.488171296296</v>
      </c>
      <c r="B133">
        <v>3</v>
      </c>
      <c r="C133">
        <v>97</v>
      </c>
      <c r="D133">
        <v>119959</v>
      </c>
      <c r="E133">
        <v>3</v>
      </c>
      <c r="F133">
        <v>200</v>
      </c>
      <c r="G133">
        <v>167</v>
      </c>
      <c r="H133">
        <v>189070</v>
      </c>
      <c r="I133">
        <v>189237</v>
      </c>
      <c r="J133">
        <f t="shared" si="2"/>
        <v>1.5761218416292233</v>
      </c>
    </row>
    <row r="134" spans="1:10" x14ac:dyDescent="0.3">
      <c r="A134" s="4">
        <v>42395.490381944444</v>
      </c>
      <c r="B134">
        <v>3</v>
      </c>
      <c r="C134">
        <v>97</v>
      </c>
      <c r="D134">
        <v>119959</v>
      </c>
      <c r="E134">
        <v>3</v>
      </c>
      <c r="F134">
        <v>200</v>
      </c>
      <c r="G134">
        <v>170</v>
      </c>
      <c r="H134">
        <v>189691</v>
      </c>
      <c r="I134">
        <v>189861</v>
      </c>
      <c r="J134">
        <f t="shared" si="2"/>
        <v>1.5812986103585391</v>
      </c>
    </row>
    <row r="135" spans="1:10" x14ac:dyDescent="0.3">
      <c r="A135" s="4">
        <v>42395.492592592593</v>
      </c>
      <c r="B135">
        <v>3</v>
      </c>
      <c r="C135">
        <v>97</v>
      </c>
      <c r="D135">
        <v>119959</v>
      </c>
      <c r="E135">
        <v>3</v>
      </c>
      <c r="F135">
        <v>200</v>
      </c>
      <c r="G135">
        <v>167</v>
      </c>
      <c r="H135">
        <v>189006</v>
      </c>
      <c r="I135">
        <v>189173</v>
      </c>
      <c r="J135">
        <f t="shared" si="2"/>
        <v>1.5755883260113872</v>
      </c>
    </row>
    <row r="136" spans="1:10" x14ac:dyDescent="0.3">
      <c r="A136" s="4">
        <v>42395.494791666664</v>
      </c>
      <c r="B136">
        <v>3</v>
      </c>
      <c r="C136">
        <v>97</v>
      </c>
      <c r="D136">
        <v>119959</v>
      </c>
      <c r="E136">
        <v>3</v>
      </c>
      <c r="F136">
        <v>200</v>
      </c>
      <c r="G136">
        <v>167</v>
      </c>
      <c r="H136">
        <v>189342</v>
      </c>
      <c r="I136">
        <v>189509</v>
      </c>
      <c r="J136">
        <f t="shared" si="2"/>
        <v>1.5783892830050268</v>
      </c>
    </row>
    <row r="137" spans="1:10" x14ac:dyDescent="0.3">
      <c r="A137" s="4">
        <v>42395.497002314813</v>
      </c>
      <c r="B137">
        <v>3</v>
      </c>
      <c r="C137">
        <v>97</v>
      </c>
      <c r="D137">
        <v>175272</v>
      </c>
      <c r="E137">
        <v>3</v>
      </c>
      <c r="F137">
        <v>500</v>
      </c>
      <c r="G137">
        <v>167</v>
      </c>
      <c r="H137">
        <v>272689</v>
      </c>
      <c r="I137">
        <v>272856</v>
      </c>
      <c r="J137">
        <f t="shared" si="2"/>
        <v>1.5558046921356521</v>
      </c>
    </row>
    <row r="138" spans="1:10" x14ac:dyDescent="0.3">
      <c r="A138" s="4">
        <v>42395.500173611108</v>
      </c>
      <c r="B138">
        <v>3</v>
      </c>
      <c r="C138">
        <v>97</v>
      </c>
      <c r="D138">
        <v>175272</v>
      </c>
      <c r="E138">
        <v>3</v>
      </c>
      <c r="F138">
        <v>500</v>
      </c>
      <c r="G138">
        <v>166</v>
      </c>
      <c r="H138">
        <v>272825</v>
      </c>
      <c r="I138">
        <v>272991</v>
      </c>
      <c r="J138">
        <f t="shared" si="2"/>
        <v>1.5565806289652655</v>
      </c>
    </row>
    <row r="139" spans="1:10" x14ac:dyDescent="0.3">
      <c r="A139" s="4">
        <v>42395.503344907411</v>
      </c>
      <c r="B139">
        <v>3</v>
      </c>
      <c r="C139">
        <v>97</v>
      </c>
      <c r="D139">
        <v>175272</v>
      </c>
      <c r="E139">
        <v>3</v>
      </c>
      <c r="F139">
        <v>500</v>
      </c>
      <c r="G139">
        <v>167</v>
      </c>
      <c r="H139">
        <v>272231</v>
      </c>
      <c r="I139">
        <v>272398</v>
      </c>
      <c r="J139">
        <f t="shared" si="2"/>
        <v>1.5531916107535715</v>
      </c>
    </row>
    <row r="140" spans="1:10" x14ac:dyDescent="0.3">
      <c r="A140" s="4">
        <v>42395.506504629629</v>
      </c>
      <c r="B140">
        <v>3</v>
      </c>
      <c r="C140">
        <v>97</v>
      </c>
      <c r="D140">
        <v>175272</v>
      </c>
      <c r="E140">
        <v>3</v>
      </c>
      <c r="F140">
        <v>500</v>
      </c>
      <c r="G140">
        <v>167</v>
      </c>
      <c r="H140">
        <v>272052</v>
      </c>
      <c r="I140">
        <v>272219</v>
      </c>
      <c r="J140">
        <f t="shared" si="2"/>
        <v>1.5521703409557717</v>
      </c>
    </row>
    <row r="141" spans="1:10" x14ac:dyDescent="0.3">
      <c r="A141" s="4">
        <v>42395.509675925925</v>
      </c>
      <c r="B141">
        <v>3</v>
      </c>
      <c r="C141">
        <v>97</v>
      </c>
      <c r="D141">
        <v>175272</v>
      </c>
      <c r="E141">
        <v>3</v>
      </c>
      <c r="F141">
        <v>500</v>
      </c>
      <c r="G141">
        <v>168</v>
      </c>
      <c r="H141">
        <v>272111</v>
      </c>
      <c r="I141">
        <v>272279</v>
      </c>
      <c r="J141">
        <f t="shared" si="2"/>
        <v>1.552506960609795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9" sqref="G9"/>
    </sheetView>
  </sheetViews>
  <sheetFormatPr defaultRowHeight="14.4" x14ac:dyDescent="0.3"/>
  <cols>
    <col min="1" max="1" width="8.109375" bestFit="1" customWidth="1"/>
    <col min="2" max="2" width="14.77734375" bestFit="1" customWidth="1"/>
    <col min="3" max="3" width="17.33203125" bestFit="1" customWidth="1"/>
    <col min="4" max="4" width="18.88671875" bestFit="1" customWidth="1"/>
    <col min="5" max="5" width="23.77734375" bestFit="1" customWidth="1"/>
    <col min="6" max="6" width="23.33203125" bestFit="1" customWidth="1"/>
    <col min="7" max="7" width="20" bestFit="1" customWidth="1"/>
  </cols>
  <sheetData>
    <row r="1" spans="1:7" x14ac:dyDescent="0.3">
      <c r="A1" t="s">
        <v>1</v>
      </c>
      <c r="B1" t="s">
        <v>9</v>
      </c>
      <c r="C1" t="s">
        <v>3</v>
      </c>
      <c r="D1" t="s">
        <v>4</v>
      </c>
      <c r="E1" t="s">
        <v>5</v>
      </c>
      <c r="F1" s="1" t="s">
        <v>10</v>
      </c>
      <c r="G1" s="2" t="s">
        <v>11</v>
      </c>
    </row>
    <row r="2" spans="1:7" x14ac:dyDescent="0.3">
      <c r="A2">
        <v>3</v>
      </c>
      <c r="B2">
        <v>28</v>
      </c>
      <c r="C2">
        <v>236</v>
      </c>
      <c r="D2">
        <v>2</v>
      </c>
      <c r="E2">
        <v>25</v>
      </c>
      <c r="F2" s="1">
        <f>AVERAGEIFS(timing!H:H,timing!$D:$D,Averages!$C2)</f>
        <v>2643.4</v>
      </c>
      <c r="G2" s="2">
        <f>F2/C2</f>
        <v>11.20084745762712</v>
      </c>
    </row>
    <row r="3" spans="1:7" x14ac:dyDescent="0.3">
      <c r="A3">
        <v>3</v>
      </c>
      <c r="B3">
        <v>28</v>
      </c>
      <c r="C3">
        <v>414</v>
      </c>
      <c r="D3">
        <v>2</v>
      </c>
      <c r="E3">
        <v>50</v>
      </c>
      <c r="F3" s="1">
        <f>AVERAGEIFS(timing!H:H,timing!$D:$D,Averages!$C3)</f>
        <v>2593.4</v>
      </c>
      <c r="G3" s="2">
        <f t="shared" ref="G3:G29" si="0">F3/C3</f>
        <v>6.264251207729469</v>
      </c>
    </row>
    <row r="4" spans="1:7" x14ac:dyDescent="0.3">
      <c r="A4">
        <v>3</v>
      </c>
      <c r="B4">
        <v>28</v>
      </c>
      <c r="C4">
        <v>538</v>
      </c>
      <c r="D4">
        <v>2</v>
      </c>
      <c r="E4">
        <v>75</v>
      </c>
      <c r="F4" s="1">
        <f>AVERAGEIFS(timing!H:H,timing!$D:$D,Averages!$C4)</f>
        <v>2938.8</v>
      </c>
      <c r="G4" s="2">
        <f t="shared" si="0"/>
        <v>5.4624535315985137</v>
      </c>
    </row>
    <row r="5" spans="1:7" x14ac:dyDescent="0.3">
      <c r="A5">
        <v>3</v>
      </c>
      <c r="B5">
        <v>28</v>
      </c>
      <c r="C5">
        <v>808</v>
      </c>
      <c r="D5">
        <v>2</v>
      </c>
      <c r="E5">
        <v>100</v>
      </c>
      <c r="F5" s="1">
        <f>AVERAGEIFS(timing!H:H,timing!$D:$D,Averages!$C5)</f>
        <v>3497.6</v>
      </c>
      <c r="G5" s="2">
        <f t="shared" si="0"/>
        <v>4.328712871287129</v>
      </c>
    </row>
    <row r="6" spans="1:7" x14ac:dyDescent="0.3">
      <c r="A6">
        <v>3</v>
      </c>
      <c r="B6">
        <v>28</v>
      </c>
      <c r="C6">
        <v>1063</v>
      </c>
      <c r="D6">
        <v>2</v>
      </c>
      <c r="E6">
        <v>150</v>
      </c>
      <c r="F6" s="1">
        <f>AVERAGEIFS(timing!H:H,timing!$D:$D,Averages!$C6)</f>
        <v>3973.2</v>
      </c>
      <c r="G6" s="2">
        <f t="shared" si="0"/>
        <v>3.7377234242709312</v>
      </c>
    </row>
    <row r="7" spans="1:7" x14ac:dyDescent="0.3">
      <c r="A7">
        <v>3</v>
      </c>
      <c r="B7">
        <v>28</v>
      </c>
      <c r="C7">
        <v>1404</v>
      </c>
      <c r="D7">
        <v>2</v>
      </c>
      <c r="E7">
        <v>200</v>
      </c>
      <c r="F7" s="1">
        <f>AVERAGEIFS(timing!H:H,timing!$D:$D,Averages!$C7)</f>
        <v>4376</v>
      </c>
      <c r="G7" s="2">
        <f t="shared" si="0"/>
        <v>3.116809116809117</v>
      </c>
    </row>
    <row r="8" spans="1:7" x14ac:dyDescent="0.3">
      <c r="A8">
        <v>3</v>
      </c>
      <c r="B8">
        <v>28</v>
      </c>
      <c r="C8">
        <v>2139</v>
      </c>
      <c r="D8">
        <v>2</v>
      </c>
      <c r="E8">
        <v>500</v>
      </c>
      <c r="F8" s="1">
        <f>AVERAGEIFS(timing!H:H,timing!$D:$D,Averages!$C8)</f>
        <v>5401.8</v>
      </c>
      <c r="G8" s="2">
        <f t="shared" si="0"/>
        <v>2.5253856942496493</v>
      </c>
    </row>
    <row r="9" spans="1:7" x14ac:dyDescent="0.3">
      <c r="A9">
        <v>3</v>
      </c>
      <c r="B9">
        <v>28</v>
      </c>
      <c r="C9">
        <v>910</v>
      </c>
      <c r="D9">
        <v>3</v>
      </c>
      <c r="E9">
        <v>25</v>
      </c>
      <c r="F9" s="1">
        <f>AVERAGEIFS(timing!H:H,timing!$D:$D,Averages!$C9)</f>
        <v>5200.3999999999996</v>
      </c>
      <c r="G9" s="2">
        <f t="shared" si="0"/>
        <v>5.7147252747252741</v>
      </c>
    </row>
    <row r="10" spans="1:7" x14ac:dyDescent="0.3">
      <c r="A10">
        <v>3</v>
      </c>
      <c r="B10">
        <v>28</v>
      </c>
      <c r="C10">
        <v>6288</v>
      </c>
      <c r="D10">
        <v>3</v>
      </c>
      <c r="E10">
        <v>50</v>
      </c>
      <c r="F10" s="1">
        <f>AVERAGEIFS(timing!H:H,timing!$D:$D,Averages!$C10)</f>
        <v>14197.6</v>
      </c>
      <c r="G10" s="2">
        <f t="shared" si="0"/>
        <v>2.2578880407124684</v>
      </c>
    </row>
    <row r="11" spans="1:7" x14ac:dyDescent="0.3">
      <c r="A11">
        <v>3</v>
      </c>
      <c r="B11">
        <v>28</v>
      </c>
      <c r="C11">
        <v>11844</v>
      </c>
      <c r="D11">
        <v>3</v>
      </c>
      <c r="E11">
        <v>75</v>
      </c>
      <c r="F11" s="1">
        <f>AVERAGEIFS(timing!H:H,timing!$D:$D,Averages!$C11)</f>
        <v>22563.200000000001</v>
      </c>
      <c r="G11" s="2">
        <f t="shared" si="0"/>
        <v>1.9050320837554882</v>
      </c>
    </row>
    <row r="12" spans="1:7" x14ac:dyDescent="0.3">
      <c r="A12">
        <v>3</v>
      </c>
      <c r="B12">
        <v>28</v>
      </c>
      <c r="C12">
        <v>21485</v>
      </c>
      <c r="D12">
        <v>3</v>
      </c>
      <c r="E12">
        <v>100</v>
      </c>
      <c r="F12" s="1">
        <f>AVERAGEIFS(timing!H:H,timing!$D:$D,Averages!$C12)</f>
        <v>36812.400000000001</v>
      </c>
      <c r="G12" s="2">
        <f t="shared" si="0"/>
        <v>1.7134000465441006</v>
      </c>
    </row>
    <row r="13" spans="1:7" x14ac:dyDescent="0.3">
      <c r="A13">
        <v>3</v>
      </c>
      <c r="B13">
        <v>28</v>
      </c>
      <c r="C13">
        <v>33904</v>
      </c>
      <c r="D13">
        <v>3</v>
      </c>
      <c r="E13">
        <v>150</v>
      </c>
      <c r="F13" s="1">
        <f>AVERAGEIFS(timing!H:H,timing!$D:$D,Averages!$C13)</f>
        <v>54923.6</v>
      </c>
      <c r="G13" s="2">
        <f t="shared" si="0"/>
        <v>1.6199740443605475</v>
      </c>
    </row>
    <row r="14" spans="1:7" x14ac:dyDescent="0.3">
      <c r="A14">
        <v>3</v>
      </c>
      <c r="B14">
        <v>28</v>
      </c>
      <c r="C14">
        <v>48070</v>
      </c>
      <c r="D14">
        <v>3</v>
      </c>
      <c r="E14">
        <v>200</v>
      </c>
      <c r="F14" s="1">
        <f>AVERAGEIFS(timing!H:H,timing!$D:$D,Averages!$C14)</f>
        <v>77600.399999999994</v>
      </c>
      <c r="G14" s="2">
        <f t="shared" si="0"/>
        <v>1.6143207821926355</v>
      </c>
    </row>
    <row r="15" spans="1:7" x14ac:dyDescent="0.3">
      <c r="A15">
        <v>3</v>
      </c>
      <c r="B15">
        <v>28</v>
      </c>
      <c r="C15">
        <v>88438</v>
      </c>
      <c r="D15">
        <v>3</v>
      </c>
      <c r="E15">
        <v>500</v>
      </c>
      <c r="F15" s="1">
        <f>AVERAGEIFS(timing!H:H,timing!$D:$D,Averages!$C15)</f>
        <v>139555.79999999999</v>
      </c>
      <c r="G15" s="2">
        <f t="shared" si="0"/>
        <v>1.5780071914787759</v>
      </c>
    </row>
    <row r="16" spans="1:7" x14ac:dyDescent="0.3">
      <c r="A16">
        <v>3</v>
      </c>
      <c r="B16">
        <v>97</v>
      </c>
      <c r="C16">
        <v>1019</v>
      </c>
      <c r="D16">
        <v>2</v>
      </c>
      <c r="E16">
        <v>25</v>
      </c>
      <c r="F16" s="1">
        <f>AVERAGEIFS(timing!H:H,timing!$D:$D,Averages!$C16)</f>
        <v>3829.8</v>
      </c>
      <c r="G16" s="2">
        <f t="shared" si="0"/>
        <v>3.7583905789990188</v>
      </c>
    </row>
    <row r="17" spans="1:7" x14ac:dyDescent="0.3">
      <c r="A17">
        <v>3</v>
      </c>
      <c r="B17">
        <v>97</v>
      </c>
      <c r="C17">
        <v>2031</v>
      </c>
      <c r="D17">
        <v>2</v>
      </c>
      <c r="E17">
        <v>50</v>
      </c>
      <c r="F17" s="1">
        <f>AVERAGEIFS(timing!H:H,timing!$D:$D,Averages!$C17)</f>
        <v>5435.6</v>
      </c>
      <c r="G17" s="2">
        <f t="shared" si="0"/>
        <v>2.6763170851797145</v>
      </c>
    </row>
    <row r="18" spans="1:7" x14ac:dyDescent="0.3">
      <c r="A18">
        <v>3</v>
      </c>
      <c r="B18">
        <v>97</v>
      </c>
      <c r="C18">
        <v>2440</v>
      </c>
      <c r="D18">
        <v>2</v>
      </c>
      <c r="E18">
        <v>75</v>
      </c>
      <c r="F18" s="1">
        <f>AVERAGEIFS(timing!H:H,timing!$D:$D,Averages!$C18)</f>
        <v>5831.8</v>
      </c>
      <c r="G18" s="2">
        <f t="shared" si="0"/>
        <v>2.3900819672131148</v>
      </c>
    </row>
    <row r="19" spans="1:7" x14ac:dyDescent="0.3">
      <c r="A19">
        <v>3</v>
      </c>
      <c r="B19">
        <v>97</v>
      </c>
      <c r="C19">
        <v>2676</v>
      </c>
      <c r="D19">
        <v>2</v>
      </c>
      <c r="E19">
        <v>100</v>
      </c>
      <c r="F19" s="1">
        <f>AVERAGEIFS(timing!H:H,timing!$D:$D,Averages!$C19)</f>
        <v>6296.4</v>
      </c>
      <c r="G19" s="2">
        <f t="shared" si="0"/>
        <v>2.3529147982062777</v>
      </c>
    </row>
    <row r="20" spans="1:7" x14ac:dyDescent="0.3">
      <c r="A20">
        <v>3</v>
      </c>
      <c r="B20">
        <v>97</v>
      </c>
      <c r="C20">
        <v>3271</v>
      </c>
      <c r="D20">
        <v>2</v>
      </c>
      <c r="E20">
        <v>150</v>
      </c>
      <c r="F20" s="1">
        <f>AVERAGEIFS(timing!H:H,timing!$D:$D,Averages!$C20)</f>
        <v>7108</v>
      </c>
      <c r="G20" s="2">
        <f t="shared" si="0"/>
        <v>2.1730357688780191</v>
      </c>
    </row>
    <row r="21" spans="1:7" x14ac:dyDescent="0.3">
      <c r="A21">
        <v>3</v>
      </c>
      <c r="B21">
        <v>97</v>
      </c>
      <c r="C21">
        <v>3625</v>
      </c>
      <c r="D21">
        <v>2</v>
      </c>
      <c r="E21">
        <v>200</v>
      </c>
      <c r="F21" s="1">
        <f>AVERAGEIFS(timing!H:H,timing!$D:$D,Averages!$C21)</f>
        <v>7540.8</v>
      </c>
      <c r="G21" s="2">
        <f t="shared" si="0"/>
        <v>2.0802206896551723</v>
      </c>
    </row>
    <row r="22" spans="1:7" x14ac:dyDescent="0.3">
      <c r="A22">
        <v>3</v>
      </c>
      <c r="B22">
        <v>97</v>
      </c>
      <c r="C22">
        <v>3847</v>
      </c>
      <c r="D22">
        <v>2</v>
      </c>
      <c r="E22">
        <v>500</v>
      </c>
      <c r="F22" s="1">
        <f>AVERAGEIFS(timing!H:H,timing!$D:$D,Averages!$C22)</f>
        <v>8031</v>
      </c>
      <c r="G22" s="2">
        <f t="shared" si="0"/>
        <v>2.0876007278398752</v>
      </c>
    </row>
    <row r="23" spans="1:7" x14ac:dyDescent="0.3">
      <c r="A23">
        <v>3</v>
      </c>
      <c r="B23">
        <v>97</v>
      </c>
      <c r="C23">
        <v>4446</v>
      </c>
      <c r="D23">
        <v>3</v>
      </c>
      <c r="E23">
        <v>25</v>
      </c>
      <c r="F23" s="1">
        <f>AVERAGEIFS(timing!H:H,timing!$D:$D,Averages!$C23)</f>
        <v>13178.4</v>
      </c>
      <c r="G23" s="2">
        <f t="shared" si="0"/>
        <v>2.9641025641025642</v>
      </c>
    </row>
    <row r="24" spans="1:7" x14ac:dyDescent="0.3">
      <c r="A24">
        <v>3</v>
      </c>
      <c r="B24">
        <v>97</v>
      </c>
      <c r="C24">
        <v>29440</v>
      </c>
      <c r="D24">
        <v>3</v>
      </c>
      <c r="E24">
        <v>50</v>
      </c>
      <c r="F24" s="1">
        <f>AVERAGEIFS(timing!H:H,timing!$D:$D,Averages!$C24)</f>
        <v>53822.400000000001</v>
      </c>
      <c r="G24" s="2">
        <f t="shared" si="0"/>
        <v>1.8282065217391306</v>
      </c>
    </row>
    <row r="25" spans="1:7" x14ac:dyDescent="0.3">
      <c r="A25">
        <v>3</v>
      </c>
      <c r="B25">
        <v>97</v>
      </c>
      <c r="C25">
        <v>49310</v>
      </c>
      <c r="D25">
        <v>3</v>
      </c>
      <c r="E25">
        <v>75</v>
      </c>
      <c r="F25" s="1">
        <f>AVERAGEIFS(timing!H:H,timing!$D:$D,Averages!$C25)</f>
        <v>84586.4</v>
      </c>
      <c r="G25" s="2">
        <f t="shared" si="0"/>
        <v>1.7154005272764143</v>
      </c>
    </row>
    <row r="26" spans="1:7" x14ac:dyDescent="0.3">
      <c r="A26">
        <v>3</v>
      </c>
      <c r="B26">
        <v>97</v>
      </c>
      <c r="C26">
        <v>64802</v>
      </c>
      <c r="D26">
        <v>3</v>
      </c>
      <c r="E26">
        <v>100</v>
      </c>
      <c r="F26" s="1">
        <f>AVERAGEIFS(timing!H:H,timing!$D:$D,Averages!$C26)</f>
        <v>107862.6</v>
      </c>
      <c r="G26" s="2">
        <f t="shared" si="0"/>
        <v>1.6644949229962038</v>
      </c>
    </row>
    <row r="27" spans="1:7" x14ac:dyDescent="0.3">
      <c r="A27">
        <v>3</v>
      </c>
      <c r="B27">
        <v>97</v>
      </c>
      <c r="C27">
        <v>96451</v>
      </c>
      <c r="D27">
        <v>3</v>
      </c>
      <c r="E27">
        <v>150</v>
      </c>
      <c r="F27" s="1">
        <f>AVERAGEIFS(timing!H:H,timing!$D:$D,Averages!$C27)</f>
        <v>154595</v>
      </c>
      <c r="G27" s="2">
        <f t="shared" si="0"/>
        <v>1.6028345999523075</v>
      </c>
    </row>
    <row r="28" spans="1:7" x14ac:dyDescent="0.3">
      <c r="A28">
        <v>3</v>
      </c>
      <c r="B28">
        <v>97</v>
      </c>
      <c r="C28">
        <v>119959</v>
      </c>
      <c r="D28">
        <v>3</v>
      </c>
      <c r="E28">
        <v>200</v>
      </c>
      <c r="F28" s="1">
        <f>AVERAGEIFS(timing!H:H,timing!$D:$D,Averages!$C28)</f>
        <v>189229.6</v>
      </c>
      <c r="G28" s="2">
        <f t="shared" si="0"/>
        <v>1.5774522962012021</v>
      </c>
    </row>
    <row r="29" spans="1:7" x14ac:dyDescent="0.3">
      <c r="A29">
        <v>3</v>
      </c>
      <c r="B29">
        <v>97</v>
      </c>
      <c r="C29">
        <v>175272</v>
      </c>
      <c r="D29">
        <v>3</v>
      </c>
      <c r="E29">
        <v>500</v>
      </c>
      <c r="F29" s="1">
        <f>AVERAGEIFS(timing!H:H,timing!$D:$D,Averages!$C29)</f>
        <v>272381.59999999998</v>
      </c>
      <c r="G29" s="2">
        <f t="shared" si="0"/>
        <v>1.5540508466840111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D20"/>
    </sheetView>
  </sheetViews>
  <sheetFormatPr defaultRowHeight="14.4" x14ac:dyDescent="0.3"/>
  <cols>
    <col min="1" max="1" width="17.33203125" bestFit="1" customWidth="1"/>
    <col min="2" max="2" width="18.88671875" bestFit="1" customWidth="1"/>
    <col min="3" max="3" width="23.33203125" style="3" bestFit="1" customWidth="1"/>
    <col min="4" max="4" width="20" bestFit="1" customWidth="1"/>
  </cols>
  <sheetData>
    <row r="1" spans="1:4" x14ac:dyDescent="0.3">
      <c r="A1" t="s">
        <v>3</v>
      </c>
      <c r="B1" t="s">
        <v>4</v>
      </c>
      <c r="C1" s="3" t="s">
        <v>12</v>
      </c>
      <c r="D1" s="2" t="s">
        <v>11</v>
      </c>
    </row>
    <row r="2" spans="1:4" x14ac:dyDescent="0.3">
      <c r="A2">
        <v>414</v>
      </c>
      <c r="B2">
        <v>2</v>
      </c>
      <c r="C2" s="3">
        <f>AVERAGEIFS(timing!H:H,timing!$D:$D,$A2)/1000</f>
        <v>2.5933999999999999</v>
      </c>
      <c r="D2" s="2">
        <f>1000*C2/A2</f>
        <v>6.264251207729469</v>
      </c>
    </row>
    <row r="3" spans="1:4" x14ac:dyDescent="0.3">
      <c r="A3">
        <v>538</v>
      </c>
      <c r="B3">
        <v>2</v>
      </c>
      <c r="C3" s="3">
        <f>AVERAGEIFS(timing!H:H,timing!$D:$D,$A3)/1000</f>
        <v>2.9388000000000001</v>
      </c>
      <c r="D3" s="2">
        <f t="shared" ref="D3:D20" si="0">1000*C3/A3</f>
        <v>5.4624535315985137</v>
      </c>
    </row>
    <row r="4" spans="1:4" x14ac:dyDescent="0.3">
      <c r="A4">
        <v>808</v>
      </c>
      <c r="B4">
        <v>2</v>
      </c>
      <c r="C4" s="3">
        <f>AVERAGEIFS(timing!H:H,timing!$D:$D,$A4)/1000</f>
        <v>3.4975999999999998</v>
      </c>
      <c r="D4" s="2">
        <f t="shared" si="0"/>
        <v>4.328712871287129</v>
      </c>
    </row>
    <row r="5" spans="1:4" x14ac:dyDescent="0.3">
      <c r="A5">
        <v>1019</v>
      </c>
      <c r="B5">
        <v>2</v>
      </c>
      <c r="C5" s="3">
        <f>AVERAGEIFS(timing!H:H,timing!$D:$D,$A5)/1000</f>
        <v>3.8298000000000001</v>
      </c>
      <c r="D5" s="2">
        <f t="shared" si="0"/>
        <v>3.7583905789990188</v>
      </c>
    </row>
    <row r="6" spans="1:4" x14ac:dyDescent="0.3">
      <c r="A6">
        <v>1063</v>
      </c>
      <c r="B6">
        <v>2</v>
      </c>
      <c r="C6" s="3">
        <f>AVERAGEIFS(timing!H:H,timing!$D:$D,$A6)/1000</f>
        <v>3.9731999999999998</v>
      </c>
      <c r="D6" s="2">
        <f t="shared" si="0"/>
        <v>3.7377234242709312</v>
      </c>
    </row>
    <row r="7" spans="1:4" x14ac:dyDescent="0.3">
      <c r="A7">
        <v>1404</v>
      </c>
      <c r="B7">
        <v>2</v>
      </c>
      <c r="C7" s="3">
        <f>AVERAGEIFS(timing!H:H,timing!$D:$D,$A7)/1000</f>
        <v>4.3760000000000003</v>
      </c>
      <c r="D7" s="2">
        <f t="shared" si="0"/>
        <v>3.116809116809117</v>
      </c>
    </row>
    <row r="8" spans="1:4" x14ac:dyDescent="0.3">
      <c r="A8">
        <v>2031</v>
      </c>
      <c r="B8">
        <v>2</v>
      </c>
      <c r="C8" s="3">
        <f>AVERAGEIFS(timing!H:H,timing!$D:$D,$A8)/1000</f>
        <v>5.4356</v>
      </c>
      <c r="D8" s="2">
        <f t="shared" si="0"/>
        <v>2.6763170851797145</v>
      </c>
    </row>
    <row r="9" spans="1:4" x14ac:dyDescent="0.3">
      <c r="A9">
        <v>2676</v>
      </c>
      <c r="B9">
        <v>2</v>
      </c>
      <c r="C9" s="3">
        <f>AVERAGEIFS(timing!H:H,timing!$D:$D,$A9)/1000</f>
        <v>6.2963999999999993</v>
      </c>
      <c r="D9" s="2">
        <f t="shared" si="0"/>
        <v>2.3529147982062777</v>
      </c>
    </row>
    <row r="10" spans="1:4" x14ac:dyDescent="0.3">
      <c r="A10">
        <v>3625</v>
      </c>
      <c r="B10">
        <v>2</v>
      </c>
      <c r="C10" s="3">
        <f>AVERAGEIFS(timing!H:H,timing!$D:$D,$A10)/1000</f>
        <v>7.5407999999999999</v>
      </c>
      <c r="D10" s="2">
        <f t="shared" si="0"/>
        <v>2.0802206896551723</v>
      </c>
    </row>
    <row r="11" spans="1:4" x14ac:dyDescent="0.3">
      <c r="A11">
        <v>3847</v>
      </c>
      <c r="B11">
        <v>2</v>
      </c>
      <c r="C11" s="3">
        <f>AVERAGEIFS(timing!H:H,timing!$D:$D,$A11)/1000</f>
        <v>8.0310000000000006</v>
      </c>
      <c r="D11" s="2">
        <f t="shared" si="0"/>
        <v>2.0876007278398756</v>
      </c>
    </row>
    <row r="12" spans="1:4" x14ac:dyDescent="0.3">
      <c r="A12">
        <v>6288</v>
      </c>
      <c r="B12">
        <v>3</v>
      </c>
      <c r="C12" s="3">
        <f>AVERAGEIFS(timing!H:H,timing!$D:$D,$A12)/1000</f>
        <v>14.1976</v>
      </c>
      <c r="D12" s="2">
        <f t="shared" si="0"/>
        <v>2.2578880407124684</v>
      </c>
    </row>
    <row r="13" spans="1:4" x14ac:dyDescent="0.3">
      <c r="A13">
        <v>11844</v>
      </c>
      <c r="B13">
        <v>3</v>
      </c>
      <c r="C13" s="3">
        <f>AVERAGEIFS(timing!H:H,timing!$D:$D,$A13)/1000</f>
        <v>22.563200000000002</v>
      </c>
      <c r="D13" s="2">
        <f t="shared" si="0"/>
        <v>1.9050320837554882</v>
      </c>
    </row>
    <row r="14" spans="1:4" x14ac:dyDescent="0.3">
      <c r="A14">
        <v>21485</v>
      </c>
      <c r="B14">
        <v>3</v>
      </c>
      <c r="C14" s="3">
        <f>AVERAGEIFS(timing!H:H,timing!$D:$D,$A14)/1000</f>
        <v>36.812400000000004</v>
      </c>
      <c r="D14" s="2">
        <f t="shared" si="0"/>
        <v>1.7134000465441006</v>
      </c>
    </row>
    <row r="15" spans="1:4" x14ac:dyDescent="0.3">
      <c r="A15">
        <v>29440</v>
      </c>
      <c r="B15">
        <v>3</v>
      </c>
      <c r="C15" s="3">
        <f>AVERAGEIFS(timing!H:H,timing!$D:$D,$A15)/1000</f>
        <v>53.822400000000002</v>
      </c>
      <c r="D15" s="2">
        <f t="shared" si="0"/>
        <v>1.8282065217391306</v>
      </c>
    </row>
    <row r="16" spans="1:4" x14ac:dyDescent="0.3">
      <c r="A16">
        <v>33904</v>
      </c>
      <c r="B16">
        <v>3</v>
      </c>
      <c r="C16" s="3">
        <f>AVERAGEIFS(timing!H:H,timing!$D:$D,$A16)/1000</f>
        <v>54.9236</v>
      </c>
      <c r="D16" s="2">
        <f t="shared" si="0"/>
        <v>1.6199740443605475</v>
      </c>
    </row>
    <row r="17" spans="1:4" x14ac:dyDescent="0.3">
      <c r="A17">
        <v>48070</v>
      </c>
      <c r="B17">
        <v>3</v>
      </c>
      <c r="C17" s="3">
        <f>AVERAGEIFS(timing!H:H,timing!$D:$D,$A17)/1000</f>
        <v>77.600399999999993</v>
      </c>
      <c r="D17" s="2">
        <f t="shared" si="0"/>
        <v>1.6143207821926355</v>
      </c>
    </row>
    <row r="18" spans="1:4" x14ac:dyDescent="0.3">
      <c r="A18">
        <v>64802</v>
      </c>
      <c r="B18">
        <v>3</v>
      </c>
      <c r="C18" s="3">
        <f>AVERAGEIFS(timing!H:H,timing!$D:$D,$A18)/1000</f>
        <v>107.8626</v>
      </c>
      <c r="D18" s="2">
        <f t="shared" si="0"/>
        <v>1.6644949229962038</v>
      </c>
    </row>
    <row r="19" spans="1:4" x14ac:dyDescent="0.3">
      <c r="A19">
        <v>119959</v>
      </c>
      <c r="B19">
        <v>3</v>
      </c>
      <c r="C19" s="3">
        <f>AVERAGEIFS(timing!H:H,timing!$D:$D,$A19)/1000</f>
        <v>189.2296</v>
      </c>
      <c r="D19" s="2">
        <f t="shared" si="0"/>
        <v>1.5774522962012021</v>
      </c>
    </row>
    <row r="20" spans="1:4" x14ac:dyDescent="0.3">
      <c r="A20">
        <v>175272</v>
      </c>
      <c r="B20">
        <v>3</v>
      </c>
      <c r="C20" s="3">
        <f>AVERAGEIFS(timing!H:H,timing!$D:$D,$A20)/1000</f>
        <v>272.38159999999999</v>
      </c>
      <c r="D20" s="2">
        <f t="shared" si="0"/>
        <v>1.5540508466840111</v>
      </c>
    </row>
  </sheetData>
  <sortState ref="A2:D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timing</vt:lpstr>
      <vt:lpstr>Averages</vt:lpstr>
      <vt:lpstr>Averages (2)</vt:lpstr>
      <vt:lpstr>Output Size vs. Protocol Time</vt:lpstr>
      <vt:lpstr>Output Size vs. Time per Cipher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Segal</dc:creator>
  <cp:lastModifiedBy>Aaron Segal</cp:lastModifiedBy>
  <dcterms:created xsi:type="dcterms:W3CDTF">2016-01-19T20:29:57Z</dcterms:created>
  <dcterms:modified xsi:type="dcterms:W3CDTF">2016-01-26T17:57:51Z</dcterms:modified>
</cp:coreProperties>
</file>