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workspace\ContactChaining\tests\lognorm\"/>
    </mc:Choice>
  </mc:AlternateContent>
  <bookViews>
    <workbookView xWindow="0" yWindow="0" windowWidth="23040" windowHeight="9084" activeTab="2"/>
  </bookViews>
  <sheets>
    <sheet name="timing" sheetId="1" r:id="rId1"/>
    <sheet name="Averages" sheetId="2" r:id="rId2"/>
    <sheet name="Averages (2)" sheetId="5" r:id="rId3"/>
    <sheet name="Output Size vs. Protocol Time" sheetId="3" r:id="rId4"/>
    <sheet name="Output Size vs. Time per Cipher" sheetId="4" r:id="rId5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J2" i="1" l="1"/>
  <c r="G2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G5" i="2" s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G10" i="2" s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G13" i="2" s="1"/>
  <c r="J58" i="1"/>
  <c r="J59" i="1"/>
  <c r="J60" i="1"/>
  <c r="J61" i="1"/>
  <c r="J62" i="1"/>
  <c r="G14" i="2" s="1"/>
  <c r="J63" i="1"/>
  <c r="G15" i="2" s="1"/>
  <c r="J64" i="1"/>
  <c r="G16" i="2" s="1"/>
  <c r="J65" i="1"/>
  <c r="G17" i="2" s="1"/>
  <c r="J66" i="1"/>
  <c r="J67" i="1"/>
  <c r="J68" i="1"/>
  <c r="G18" i="2" s="1"/>
  <c r="J69" i="1"/>
  <c r="J70" i="1"/>
  <c r="J71" i="1"/>
  <c r="G19" i="2" s="1"/>
  <c r="J72" i="1"/>
  <c r="J73" i="1"/>
  <c r="J74" i="1"/>
  <c r="J75" i="1"/>
  <c r="J76" i="1"/>
  <c r="J77" i="1"/>
  <c r="J78" i="1"/>
  <c r="J79" i="1"/>
  <c r="J80" i="1"/>
  <c r="G22" i="2" s="1"/>
  <c r="J81" i="1"/>
  <c r="J82" i="1"/>
  <c r="J83" i="1"/>
  <c r="J84" i="1"/>
  <c r="J85" i="1"/>
  <c r="J86" i="1"/>
  <c r="J87" i="1"/>
  <c r="J88" i="1"/>
  <c r="J89" i="1"/>
  <c r="G25" i="2" s="1"/>
  <c r="J90" i="1"/>
  <c r="J91" i="1"/>
  <c r="J92" i="1"/>
  <c r="G26" i="2" s="1"/>
  <c r="G8" i="2" l="1"/>
  <c r="G11" i="2"/>
  <c r="G6" i="2"/>
  <c r="G3" i="2"/>
  <c r="G24" i="2"/>
  <c r="G9" i="2"/>
  <c r="G12" i="2"/>
  <c r="G4" i="2"/>
  <c r="G23" i="2"/>
  <c r="G7" i="2"/>
  <c r="G20" i="2"/>
  <c r="G21" i="2"/>
</calcChain>
</file>

<file path=xl/sharedStrings.xml><?xml version="1.0" encoding="utf-8"?>
<sst xmlns="http://schemas.openxmlformats.org/spreadsheetml/2006/main" count="20" uniqueCount="12">
  <si>
    <t>Timestamp</t>
  </si>
  <si>
    <t>Agencies</t>
  </si>
  <si>
    <t>Ciphertexts in result</t>
  </si>
  <si>
    <t>Maximum path length</t>
  </si>
  <si>
    <t>Maximum branching degree</t>
  </si>
  <si>
    <t>Setup time (ms)</t>
  </si>
  <si>
    <t>Protocol time (ms)</t>
  </si>
  <si>
    <t>Total time (ms)</t>
  </si>
  <si>
    <t>Average protocol time (ms)</t>
  </si>
  <si>
    <t>Time / Ciphertexts (ms)</t>
  </si>
  <si>
    <t>Degree of Target</t>
  </si>
  <si>
    <t>Time / Ciphertext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</si>
</sst>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Size</a:t>
            </a:r>
            <a:r>
              <a:rPr lang="en-US" baseline="0"/>
              <a:t> vs. Protocol Running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Averages!$F$1</c:f>
              <c:strCache>
                <c:ptCount val="1"/>
                <c:pt idx="0">
                  <c:v>Average protocol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Averages!$C$2:$C$92</c:f>
              <c:numCache>
                <c:formatCode>General</c:formatCode>
                <c:ptCount val="91"/>
                <c:pt idx="0">
                  <c:v>236</c:v>
                </c:pt>
                <c:pt idx="1">
                  <c:v>414</c:v>
                </c:pt>
                <c:pt idx="2">
                  <c:v>538</c:v>
                </c:pt>
                <c:pt idx="3">
                  <c:v>808</c:v>
                </c:pt>
                <c:pt idx="4">
                  <c:v>1063</c:v>
                </c:pt>
                <c:pt idx="5">
                  <c:v>1404</c:v>
                </c:pt>
                <c:pt idx="6">
                  <c:v>910</c:v>
                </c:pt>
                <c:pt idx="7">
                  <c:v>6288</c:v>
                </c:pt>
                <c:pt idx="8">
                  <c:v>11844</c:v>
                </c:pt>
                <c:pt idx="9">
                  <c:v>21485</c:v>
                </c:pt>
                <c:pt idx="10">
                  <c:v>33904</c:v>
                </c:pt>
                <c:pt idx="11">
                  <c:v>48070</c:v>
                </c:pt>
                <c:pt idx="12">
                  <c:v>2726</c:v>
                </c:pt>
                <c:pt idx="13">
                  <c:v>119535</c:v>
                </c:pt>
                <c:pt idx="14">
                  <c:v>1019</c:v>
                </c:pt>
                <c:pt idx="15">
                  <c:v>2031</c:v>
                </c:pt>
                <c:pt idx="16">
                  <c:v>2676</c:v>
                </c:pt>
                <c:pt idx="17">
                  <c:v>3625</c:v>
                </c:pt>
                <c:pt idx="18">
                  <c:v>3847</c:v>
                </c:pt>
                <c:pt idx="19">
                  <c:v>3847</c:v>
                </c:pt>
                <c:pt idx="20">
                  <c:v>29440</c:v>
                </c:pt>
                <c:pt idx="21">
                  <c:v>64802</c:v>
                </c:pt>
                <c:pt idx="22">
                  <c:v>119959</c:v>
                </c:pt>
                <c:pt idx="23">
                  <c:v>175272</c:v>
                </c:pt>
                <c:pt idx="24">
                  <c:v>204851</c:v>
                </c:pt>
              </c:numCache>
            </c:numRef>
          </c:xVal>
          <c:yVal>
            <c:numRef>
              <c:f>Averages!$F$2:$F$92</c:f>
              <c:numCache>
                <c:formatCode>0</c:formatCode>
                <c:ptCount val="91"/>
                <c:pt idx="0">
                  <c:v>30531.4</c:v>
                </c:pt>
                <c:pt idx="1">
                  <c:v>51970.2</c:v>
                </c:pt>
                <c:pt idx="2">
                  <c:v>67531.8</c:v>
                </c:pt>
                <c:pt idx="3">
                  <c:v>98975</c:v>
                </c:pt>
                <c:pt idx="4">
                  <c:v>128475.2</c:v>
                </c:pt>
                <c:pt idx="5">
                  <c:v>168476.2</c:v>
                </c:pt>
                <c:pt idx="6">
                  <c:v>112763.2</c:v>
                </c:pt>
                <c:pt idx="7">
                  <c:v>767761.4</c:v>
                </c:pt>
                <c:pt idx="8">
                  <c:v>1453608.8</c:v>
                </c:pt>
                <c:pt idx="9">
                  <c:v>2680315.4</c:v>
                </c:pt>
                <c:pt idx="10">
                  <c:v>4317070</c:v>
                </c:pt>
                <c:pt idx="11">
                  <c:v>6252852.2000000002</c:v>
                </c:pt>
                <c:pt idx="12">
                  <c:v>321250</c:v>
                </c:pt>
                <c:pt idx="13">
                  <c:v>16973218</c:v>
                </c:pt>
                <c:pt idx="14">
                  <c:v>125395</c:v>
                </c:pt>
                <c:pt idx="15">
                  <c:v>246741</c:v>
                </c:pt>
                <c:pt idx="16">
                  <c:v>322580</c:v>
                </c:pt>
                <c:pt idx="17">
                  <c:v>433986.33333333331</c:v>
                </c:pt>
                <c:pt idx="18">
                  <c:v>460267.66666666669</c:v>
                </c:pt>
                <c:pt idx="19">
                  <c:v>460267.66666666669</c:v>
                </c:pt>
                <c:pt idx="20">
                  <c:v>3850588</c:v>
                </c:pt>
                <c:pt idx="21">
                  <c:v>8858547</c:v>
                </c:pt>
                <c:pt idx="22">
                  <c:v>17427111.333333332</c:v>
                </c:pt>
                <c:pt idx="23">
                  <c:v>26908854</c:v>
                </c:pt>
                <c:pt idx="24">
                  <c:v>32566367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42800"/>
        <c:axId val="1229243344"/>
      </c:scatterChart>
      <c:valAx>
        <c:axId val="12292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in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43344"/>
        <c:crosses val="autoZero"/>
        <c:crossBetween val="midCat"/>
      </c:valAx>
      <c:valAx>
        <c:axId val="12292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Protocol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Size vs. Time / Ciphertext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Averages!$G$1</c:f>
              <c:strCache>
                <c:ptCount val="1"/>
                <c:pt idx="0">
                  <c:v>Time / Ciphertexts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Averages!$C$2:$C$92</c:f>
              <c:numCache>
                <c:formatCode>General</c:formatCode>
                <c:ptCount val="91"/>
                <c:pt idx="0">
                  <c:v>236</c:v>
                </c:pt>
                <c:pt idx="1">
                  <c:v>414</c:v>
                </c:pt>
                <c:pt idx="2">
                  <c:v>538</c:v>
                </c:pt>
                <c:pt idx="3">
                  <c:v>808</c:v>
                </c:pt>
                <c:pt idx="4">
                  <c:v>1063</c:v>
                </c:pt>
                <c:pt idx="5">
                  <c:v>1404</c:v>
                </c:pt>
                <c:pt idx="6">
                  <c:v>910</c:v>
                </c:pt>
                <c:pt idx="7">
                  <c:v>6288</c:v>
                </c:pt>
                <c:pt idx="8">
                  <c:v>11844</c:v>
                </c:pt>
                <c:pt idx="9">
                  <c:v>21485</c:v>
                </c:pt>
                <c:pt idx="10">
                  <c:v>33904</c:v>
                </c:pt>
                <c:pt idx="11">
                  <c:v>48070</c:v>
                </c:pt>
                <c:pt idx="12">
                  <c:v>2726</c:v>
                </c:pt>
                <c:pt idx="13">
                  <c:v>119535</c:v>
                </c:pt>
                <c:pt idx="14">
                  <c:v>1019</c:v>
                </c:pt>
                <c:pt idx="15">
                  <c:v>2031</c:v>
                </c:pt>
                <c:pt idx="16">
                  <c:v>2676</c:v>
                </c:pt>
                <c:pt idx="17">
                  <c:v>3625</c:v>
                </c:pt>
                <c:pt idx="18">
                  <c:v>3847</c:v>
                </c:pt>
                <c:pt idx="19">
                  <c:v>3847</c:v>
                </c:pt>
                <c:pt idx="20">
                  <c:v>29440</c:v>
                </c:pt>
                <c:pt idx="21">
                  <c:v>64802</c:v>
                </c:pt>
                <c:pt idx="22">
                  <c:v>119959</c:v>
                </c:pt>
                <c:pt idx="23">
                  <c:v>175272</c:v>
                </c:pt>
                <c:pt idx="24">
                  <c:v>204851</c:v>
                </c:pt>
              </c:numCache>
            </c:numRef>
          </c:xVal>
          <c:yVal>
            <c:numRef>
              <c:f>Averages!$G$2:$G$92</c:f>
              <c:numCache>
                <c:formatCode>0.0</c:formatCode>
                <c:ptCount val="91"/>
                <c:pt idx="0">
                  <c:v>129.37033898305086</c:v>
                </c:pt>
                <c:pt idx="1">
                  <c:v>125.531884057971</c:v>
                </c:pt>
                <c:pt idx="2">
                  <c:v>125.52379182156135</c:v>
                </c:pt>
                <c:pt idx="3">
                  <c:v>122.49381188118812</c:v>
                </c:pt>
                <c:pt idx="4">
                  <c:v>120.86095954844779</c:v>
                </c:pt>
                <c:pt idx="5">
                  <c:v>119.99729344729344</c:v>
                </c:pt>
                <c:pt idx="6">
                  <c:v>123.91560439560439</c:v>
                </c:pt>
                <c:pt idx="7">
                  <c:v>122.09945928753181</c:v>
                </c:pt>
                <c:pt idx="8">
                  <c:v>122.72955082742317</c:v>
                </c:pt>
                <c:pt idx="9">
                  <c:v>124.75286944379801</c:v>
                </c:pt>
                <c:pt idx="10">
                  <c:v>127.33217319490325</c:v>
                </c:pt>
                <c:pt idx="11">
                  <c:v>130.07805700020805</c:v>
                </c:pt>
                <c:pt idx="12">
                  <c:v>117.84666177549524</c:v>
                </c:pt>
                <c:pt idx="13">
                  <c:v>141.99370895553602</c:v>
                </c:pt>
                <c:pt idx="14">
                  <c:v>123.05691854759569</c:v>
                </c:pt>
                <c:pt idx="15">
                  <c:v>121.48744460856722</c:v>
                </c:pt>
                <c:pt idx="16">
                  <c:v>120.5455904334828</c:v>
                </c:pt>
                <c:pt idx="17">
                  <c:v>119.72036781609195</c:v>
                </c:pt>
                <c:pt idx="18">
                  <c:v>119.64327181353435</c:v>
                </c:pt>
                <c:pt idx="19">
                  <c:v>119.64327181353435</c:v>
                </c:pt>
                <c:pt idx="20">
                  <c:v>130.79442934782608</c:v>
                </c:pt>
                <c:pt idx="21">
                  <c:v>136.70175303231383</c:v>
                </c:pt>
                <c:pt idx="22">
                  <c:v>145.27556359533949</c:v>
                </c:pt>
                <c:pt idx="23">
                  <c:v>153.52625633301383</c:v>
                </c:pt>
                <c:pt idx="24">
                  <c:v>158.9758751482785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43888"/>
        <c:axId val="1267237008"/>
      </c:scatterChart>
      <c:valAx>
        <c:axId val="12292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37008"/>
        <c:crosses val="autoZero"/>
        <c:crossBetween val="midCat"/>
      </c:valAx>
      <c:valAx>
        <c:axId val="12672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4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C1" sqref="C1"/>
    </sheetView>
  </sheetViews>
  <sheetFormatPr defaultRowHeight="14.4" x14ac:dyDescent="0.3"/>
  <cols>
    <col min="1" max="1" width="14.6640625" bestFit="1" customWidth="1"/>
    <col min="2" max="2" width="8.109375" bestFit="1" customWidth="1"/>
    <col min="3" max="3" width="8.109375" customWidth="1"/>
    <col min="4" max="4" width="9.77734375" customWidth="1"/>
  </cols>
  <sheetData>
    <row r="1" spans="1:10" x14ac:dyDescent="0.3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 s="1">
        <v>42377.739259259259</v>
      </c>
      <c r="B2">
        <v>3</v>
      </c>
      <c r="C2">
        <v>28</v>
      </c>
      <c r="D2">
        <v>236</v>
      </c>
      <c r="E2">
        <v>2</v>
      </c>
      <c r="F2">
        <v>25</v>
      </c>
      <c r="G2">
        <v>131</v>
      </c>
      <c r="H2">
        <v>30504</v>
      </c>
      <c r="I2">
        <v>30635</v>
      </c>
      <c r="J2">
        <f t="shared" ref="J2:J65" si="0">H2/D2</f>
        <v>129.25423728813558</v>
      </c>
    </row>
    <row r="3" spans="1:10" x14ac:dyDescent="0.3">
      <c r="A3" s="1">
        <v>42377.739629629628</v>
      </c>
      <c r="B3">
        <v>3</v>
      </c>
      <c r="C3">
        <v>28</v>
      </c>
      <c r="D3">
        <v>236</v>
      </c>
      <c r="E3">
        <v>2</v>
      </c>
      <c r="F3">
        <v>25</v>
      </c>
      <c r="G3">
        <v>131</v>
      </c>
      <c r="H3">
        <v>30543</v>
      </c>
      <c r="I3">
        <v>30674</v>
      </c>
      <c r="J3">
        <f t="shared" si="0"/>
        <v>129.41949152542372</v>
      </c>
    </row>
    <row r="4" spans="1:10" x14ac:dyDescent="0.3">
      <c r="A4" s="1">
        <v>42377.74</v>
      </c>
      <c r="B4">
        <v>3</v>
      </c>
      <c r="C4">
        <v>28</v>
      </c>
      <c r="D4">
        <v>236</v>
      </c>
      <c r="E4">
        <v>2</v>
      </c>
      <c r="F4">
        <v>25</v>
      </c>
      <c r="G4">
        <v>131</v>
      </c>
      <c r="H4">
        <v>30536</v>
      </c>
      <c r="I4">
        <v>30667</v>
      </c>
      <c r="J4">
        <f t="shared" si="0"/>
        <v>129.38983050847457</v>
      </c>
    </row>
    <row r="5" spans="1:10" x14ac:dyDescent="0.3">
      <c r="A5" s="1">
        <v>42377.740370370368</v>
      </c>
      <c r="B5">
        <v>3</v>
      </c>
      <c r="C5">
        <v>28</v>
      </c>
      <c r="D5">
        <v>236</v>
      </c>
      <c r="E5">
        <v>2</v>
      </c>
      <c r="F5">
        <v>25</v>
      </c>
      <c r="G5">
        <v>131</v>
      </c>
      <c r="H5">
        <v>30540</v>
      </c>
      <c r="I5">
        <v>30671</v>
      </c>
      <c r="J5">
        <f t="shared" si="0"/>
        <v>129.40677966101694</v>
      </c>
    </row>
    <row r="6" spans="1:10" x14ac:dyDescent="0.3">
      <c r="A6" s="1">
        <v>42377.740740740737</v>
      </c>
      <c r="B6">
        <v>3</v>
      </c>
      <c r="C6">
        <v>28</v>
      </c>
      <c r="D6">
        <v>236</v>
      </c>
      <c r="E6">
        <v>2</v>
      </c>
      <c r="F6">
        <v>25</v>
      </c>
      <c r="G6">
        <v>131</v>
      </c>
      <c r="H6">
        <v>30534</v>
      </c>
      <c r="I6">
        <v>30665</v>
      </c>
      <c r="J6">
        <f t="shared" si="0"/>
        <v>129.38135593220338</v>
      </c>
    </row>
    <row r="7" spans="1:10" x14ac:dyDescent="0.3">
      <c r="A7" s="1">
        <v>42377.741099537037</v>
      </c>
      <c r="B7">
        <v>3</v>
      </c>
      <c r="C7">
        <v>28</v>
      </c>
      <c r="D7">
        <v>414</v>
      </c>
      <c r="E7">
        <v>2</v>
      </c>
      <c r="F7">
        <v>50</v>
      </c>
      <c r="G7">
        <v>131</v>
      </c>
      <c r="H7">
        <v>52112</v>
      </c>
      <c r="I7">
        <v>52243</v>
      </c>
      <c r="J7">
        <f t="shared" si="0"/>
        <v>125.8743961352657</v>
      </c>
    </row>
    <row r="8" spans="1:10" x14ac:dyDescent="0.3">
      <c r="A8" s="1">
        <v>42377.741724537038</v>
      </c>
      <c r="B8">
        <v>3</v>
      </c>
      <c r="C8">
        <v>28</v>
      </c>
      <c r="D8">
        <v>414</v>
      </c>
      <c r="E8">
        <v>2</v>
      </c>
      <c r="F8">
        <v>50</v>
      </c>
      <c r="G8">
        <v>131</v>
      </c>
      <c r="H8">
        <v>52094</v>
      </c>
      <c r="I8">
        <v>52225</v>
      </c>
      <c r="J8">
        <f t="shared" si="0"/>
        <v>125.83091787439614</v>
      </c>
    </row>
    <row r="9" spans="1:10" x14ac:dyDescent="0.3">
      <c r="A9" s="1">
        <v>42377.742337962962</v>
      </c>
      <c r="B9">
        <v>3</v>
      </c>
      <c r="C9">
        <v>28</v>
      </c>
      <c r="D9">
        <v>414</v>
      </c>
      <c r="E9">
        <v>2</v>
      </c>
      <c r="F9">
        <v>50</v>
      </c>
      <c r="G9">
        <v>131</v>
      </c>
      <c r="H9">
        <v>52022</v>
      </c>
      <c r="I9">
        <v>52153</v>
      </c>
      <c r="J9">
        <f t="shared" si="0"/>
        <v>125.65700483091787</v>
      </c>
    </row>
    <row r="10" spans="1:10" x14ac:dyDescent="0.3">
      <c r="A10" s="1">
        <v>42377.742951388886</v>
      </c>
      <c r="B10">
        <v>3</v>
      </c>
      <c r="C10">
        <v>28</v>
      </c>
      <c r="D10">
        <v>414</v>
      </c>
      <c r="E10">
        <v>2</v>
      </c>
      <c r="F10">
        <v>50</v>
      </c>
      <c r="G10">
        <v>131</v>
      </c>
      <c r="H10">
        <v>51849</v>
      </c>
      <c r="I10">
        <v>51980</v>
      </c>
      <c r="J10">
        <f t="shared" si="0"/>
        <v>125.23913043478261</v>
      </c>
    </row>
    <row r="11" spans="1:10" x14ac:dyDescent="0.3">
      <c r="A11" s="1">
        <v>42377.743576388886</v>
      </c>
      <c r="B11">
        <v>3</v>
      </c>
      <c r="C11">
        <v>28</v>
      </c>
      <c r="D11">
        <v>414</v>
      </c>
      <c r="E11">
        <v>2</v>
      </c>
      <c r="F11">
        <v>50</v>
      </c>
      <c r="G11">
        <v>131</v>
      </c>
      <c r="H11">
        <v>51774</v>
      </c>
      <c r="I11">
        <v>51905</v>
      </c>
      <c r="J11">
        <f t="shared" si="0"/>
        <v>125.05797101449275</v>
      </c>
    </row>
    <row r="12" spans="1:10" x14ac:dyDescent="0.3">
      <c r="A12" s="1">
        <v>42377.744189814817</v>
      </c>
      <c r="B12">
        <v>3</v>
      </c>
      <c r="C12">
        <v>28</v>
      </c>
      <c r="D12">
        <v>538</v>
      </c>
      <c r="E12">
        <v>2</v>
      </c>
      <c r="F12">
        <v>75</v>
      </c>
      <c r="G12">
        <v>131</v>
      </c>
      <c r="H12">
        <v>66399</v>
      </c>
      <c r="I12">
        <v>66530</v>
      </c>
      <c r="J12">
        <f t="shared" si="0"/>
        <v>123.4182156133829</v>
      </c>
    </row>
    <row r="13" spans="1:10" x14ac:dyDescent="0.3">
      <c r="A13" s="1">
        <v>42377.74496527778</v>
      </c>
      <c r="B13">
        <v>3</v>
      </c>
      <c r="C13">
        <v>28</v>
      </c>
      <c r="D13">
        <v>538</v>
      </c>
      <c r="E13">
        <v>2</v>
      </c>
      <c r="F13">
        <v>75</v>
      </c>
      <c r="G13">
        <v>131</v>
      </c>
      <c r="H13">
        <v>66594</v>
      </c>
      <c r="I13">
        <v>66725</v>
      </c>
      <c r="J13">
        <f t="shared" si="0"/>
        <v>123.78066914498142</v>
      </c>
    </row>
    <row r="14" spans="1:10" x14ac:dyDescent="0.3">
      <c r="A14" s="1">
        <v>42377.745752314811</v>
      </c>
      <c r="B14">
        <v>3</v>
      </c>
      <c r="C14">
        <v>28</v>
      </c>
      <c r="D14">
        <v>538</v>
      </c>
      <c r="E14">
        <v>2</v>
      </c>
      <c r="F14">
        <v>75</v>
      </c>
      <c r="G14">
        <v>131</v>
      </c>
      <c r="H14">
        <v>69053</v>
      </c>
      <c r="I14">
        <v>69184</v>
      </c>
      <c r="J14">
        <f t="shared" si="0"/>
        <v>128.35130111524163</v>
      </c>
    </row>
    <row r="15" spans="1:10" x14ac:dyDescent="0.3">
      <c r="A15" s="1">
        <v>42377.746562499997</v>
      </c>
      <c r="B15">
        <v>3</v>
      </c>
      <c r="C15">
        <v>28</v>
      </c>
      <c r="D15">
        <v>538</v>
      </c>
      <c r="E15">
        <v>2</v>
      </c>
      <c r="F15">
        <v>75</v>
      </c>
      <c r="G15">
        <v>131</v>
      </c>
      <c r="H15">
        <v>68254</v>
      </c>
      <c r="I15">
        <v>68385</v>
      </c>
      <c r="J15">
        <f t="shared" si="0"/>
        <v>126.86617100371747</v>
      </c>
    </row>
    <row r="16" spans="1:10" x14ac:dyDescent="0.3">
      <c r="A16" s="1">
        <v>42377.747372685182</v>
      </c>
      <c r="B16">
        <v>3</v>
      </c>
      <c r="C16">
        <v>28</v>
      </c>
      <c r="D16">
        <v>538</v>
      </c>
      <c r="E16">
        <v>2</v>
      </c>
      <c r="F16">
        <v>75</v>
      </c>
      <c r="G16">
        <v>131</v>
      </c>
      <c r="H16">
        <v>67359</v>
      </c>
      <c r="I16">
        <v>67490</v>
      </c>
      <c r="J16">
        <f t="shared" si="0"/>
        <v>125.20260223048327</v>
      </c>
    </row>
    <row r="17" spans="1:10" x14ac:dyDescent="0.3">
      <c r="A17" s="1">
        <v>42377.748171296298</v>
      </c>
      <c r="B17">
        <v>3</v>
      </c>
      <c r="C17">
        <v>28</v>
      </c>
      <c r="D17">
        <v>808</v>
      </c>
      <c r="E17">
        <v>2</v>
      </c>
      <c r="F17">
        <v>100</v>
      </c>
      <c r="G17">
        <v>132</v>
      </c>
      <c r="H17">
        <v>99999</v>
      </c>
      <c r="I17">
        <v>100131</v>
      </c>
      <c r="J17">
        <f t="shared" si="0"/>
        <v>123.76113861386139</v>
      </c>
    </row>
    <row r="18" spans="1:10" x14ac:dyDescent="0.3">
      <c r="A18" s="1">
        <v>42377.749340277776</v>
      </c>
      <c r="B18">
        <v>3</v>
      </c>
      <c r="C18">
        <v>28</v>
      </c>
      <c r="D18">
        <v>808</v>
      </c>
      <c r="E18">
        <v>2</v>
      </c>
      <c r="F18">
        <v>100</v>
      </c>
      <c r="G18">
        <v>131</v>
      </c>
      <c r="H18">
        <v>99243</v>
      </c>
      <c r="I18">
        <v>99374</v>
      </c>
      <c r="J18">
        <f t="shared" si="0"/>
        <v>122.82549504950495</v>
      </c>
    </row>
    <row r="19" spans="1:10" x14ac:dyDescent="0.3">
      <c r="A19" s="1">
        <v>42377.750497685185</v>
      </c>
      <c r="B19">
        <v>3</v>
      </c>
      <c r="C19">
        <v>28</v>
      </c>
      <c r="D19">
        <v>808</v>
      </c>
      <c r="E19">
        <v>2</v>
      </c>
      <c r="F19">
        <v>100</v>
      </c>
      <c r="G19">
        <v>131</v>
      </c>
      <c r="H19">
        <v>98807</v>
      </c>
      <c r="I19">
        <v>98938</v>
      </c>
      <c r="J19">
        <f t="shared" si="0"/>
        <v>122.28589108910892</v>
      </c>
    </row>
    <row r="20" spans="1:10" x14ac:dyDescent="0.3">
      <c r="A20" s="1">
        <v>42377.751655092594</v>
      </c>
      <c r="B20">
        <v>3</v>
      </c>
      <c r="C20">
        <v>28</v>
      </c>
      <c r="D20">
        <v>808</v>
      </c>
      <c r="E20">
        <v>2</v>
      </c>
      <c r="F20">
        <v>100</v>
      </c>
      <c r="G20">
        <v>131</v>
      </c>
      <c r="H20">
        <v>98534</v>
      </c>
      <c r="I20">
        <v>98665</v>
      </c>
      <c r="J20">
        <f t="shared" si="0"/>
        <v>121.94801980198019</v>
      </c>
    </row>
    <row r="21" spans="1:10" x14ac:dyDescent="0.3">
      <c r="A21" s="1">
        <v>42377.752812500003</v>
      </c>
      <c r="B21">
        <v>3</v>
      </c>
      <c r="C21">
        <v>28</v>
      </c>
      <c r="D21">
        <v>808</v>
      </c>
      <c r="E21">
        <v>2</v>
      </c>
      <c r="F21">
        <v>100</v>
      </c>
      <c r="G21">
        <v>131</v>
      </c>
      <c r="H21">
        <v>98292</v>
      </c>
      <c r="I21">
        <v>98423</v>
      </c>
      <c r="J21">
        <f t="shared" si="0"/>
        <v>121.64851485148515</v>
      </c>
    </row>
    <row r="22" spans="1:10" x14ac:dyDescent="0.3">
      <c r="A22" s="1">
        <v>42377.753969907404</v>
      </c>
      <c r="B22">
        <v>3</v>
      </c>
      <c r="C22">
        <v>28</v>
      </c>
      <c r="D22">
        <v>1063</v>
      </c>
      <c r="E22">
        <v>2</v>
      </c>
      <c r="F22">
        <v>150</v>
      </c>
      <c r="G22">
        <v>131</v>
      </c>
      <c r="H22">
        <v>128654</v>
      </c>
      <c r="I22">
        <v>128785</v>
      </c>
      <c r="J22">
        <f t="shared" si="0"/>
        <v>121.02916274694262</v>
      </c>
    </row>
    <row r="23" spans="1:10" x14ac:dyDescent="0.3">
      <c r="A23" s="1">
        <v>42377.755474537036</v>
      </c>
      <c r="B23">
        <v>3</v>
      </c>
      <c r="C23">
        <v>28</v>
      </c>
      <c r="D23">
        <v>1063</v>
      </c>
      <c r="E23">
        <v>2</v>
      </c>
      <c r="F23">
        <v>150</v>
      </c>
      <c r="G23">
        <v>131</v>
      </c>
      <c r="H23">
        <v>129129</v>
      </c>
      <c r="I23">
        <v>129260</v>
      </c>
      <c r="J23">
        <f t="shared" si="0"/>
        <v>121.47601128880527</v>
      </c>
    </row>
    <row r="24" spans="1:10" x14ac:dyDescent="0.3">
      <c r="A24" s="1">
        <v>42377.756979166668</v>
      </c>
      <c r="B24">
        <v>3</v>
      </c>
      <c r="C24">
        <v>28</v>
      </c>
      <c r="D24">
        <v>1063</v>
      </c>
      <c r="E24">
        <v>2</v>
      </c>
      <c r="F24">
        <v>150</v>
      </c>
      <c r="G24">
        <v>131</v>
      </c>
      <c r="H24">
        <v>128427</v>
      </c>
      <c r="I24">
        <v>128558</v>
      </c>
      <c r="J24">
        <f t="shared" si="0"/>
        <v>120.81561618062088</v>
      </c>
    </row>
    <row r="25" spans="1:10" x14ac:dyDescent="0.3">
      <c r="A25" s="1">
        <v>42377.758483796293</v>
      </c>
      <c r="B25">
        <v>3</v>
      </c>
      <c r="C25">
        <v>28</v>
      </c>
      <c r="D25">
        <v>1063</v>
      </c>
      <c r="E25">
        <v>2</v>
      </c>
      <c r="F25">
        <v>150</v>
      </c>
      <c r="G25">
        <v>132</v>
      </c>
      <c r="H25">
        <v>127941</v>
      </c>
      <c r="I25">
        <v>128073</v>
      </c>
      <c r="J25">
        <f t="shared" si="0"/>
        <v>120.35841956726246</v>
      </c>
    </row>
    <row r="26" spans="1:10" x14ac:dyDescent="0.3">
      <c r="A26" s="1">
        <v>42377.759976851848</v>
      </c>
      <c r="B26">
        <v>3</v>
      </c>
      <c r="C26">
        <v>28</v>
      </c>
      <c r="D26">
        <v>1063</v>
      </c>
      <c r="E26">
        <v>2</v>
      </c>
      <c r="F26">
        <v>150</v>
      </c>
      <c r="G26">
        <v>131</v>
      </c>
      <c r="H26">
        <v>128225</v>
      </c>
      <c r="I26">
        <v>128356</v>
      </c>
      <c r="J26">
        <f t="shared" si="0"/>
        <v>120.62558795860771</v>
      </c>
    </row>
    <row r="27" spans="1:10" x14ac:dyDescent="0.3">
      <c r="A27" s="1">
        <v>42377.761481481481</v>
      </c>
      <c r="B27">
        <v>3</v>
      </c>
      <c r="C27">
        <v>28</v>
      </c>
      <c r="D27">
        <v>1404</v>
      </c>
      <c r="E27">
        <v>2</v>
      </c>
      <c r="F27">
        <v>200</v>
      </c>
      <c r="G27">
        <v>131</v>
      </c>
      <c r="H27">
        <v>168646</v>
      </c>
      <c r="I27">
        <v>168777</v>
      </c>
      <c r="J27">
        <f t="shared" si="0"/>
        <v>120.11823361823362</v>
      </c>
    </row>
    <row r="28" spans="1:10" x14ac:dyDescent="0.3">
      <c r="A28" s="1">
        <v>42377.763437499998</v>
      </c>
      <c r="B28">
        <v>3</v>
      </c>
      <c r="C28">
        <v>28</v>
      </c>
      <c r="D28">
        <v>1404</v>
      </c>
      <c r="E28">
        <v>2</v>
      </c>
      <c r="F28">
        <v>200</v>
      </c>
      <c r="G28">
        <v>130</v>
      </c>
      <c r="H28">
        <v>168672</v>
      </c>
      <c r="I28">
        <v>168802</v>
      </c>
      <c r="J28">
        <f t="shared" si="0"/>
        <v>120.13675213675214</v>
      </c>
    </row>
    <row r="29" spans="1:10" x14ac:dyDescent="0.3">
      <c r="A29" s="1">
        <v>42377.765405092592</v>
      </c>
      <c r="B29">
        <v>3</v>
      </c>
      <c r="C29">
        <v>28</v>
      </c>
      <c r="D29">
        <v>1404</v>
      </c>
      <c r="E29">
        <v>2</v>
      </c>
      <c r="F29">
        <v>200</v>
      </c>
      <c r="G29">
        <v>132</v>
      </c>
      <c r="H29">
        <v>168177</v>
      </c>
      <c r="I29">
        <v>168309</v>
      </c>
      <c r="J29">
        <f t="shared" si="0"/>
        <v>119.78418803418803</v>
      </c>
    </row>
    <row r="30" spans="1:10" x14ac:dyDescent="0.3">
      <c r="A30" s="1">
        <v>42377.767372685186</v>
      </c>
      <c r="B30">
        <v>3</v>
      </c>
      <c r="C30">
        <v>28</v>
      </c>
      <c r="D30">
        <v>1404</v>
      </c>
      <c r="E30">
        <v>2</v>
      </c>
      <c r="F30">
        <v>200</v>
      </c>
      <c r="G30">
        <v>131</v>
      </c>
      <c r="H30">
        <v>168211</v>
      </c>
      <c r="I30">
        <v>168342</v>
      </c>
      <c r="J30">
        <f t="shared" si="0"/>
        <v>119.80840455840456</v>
      </c>
    </row>
    <row r="31" spans="1:10" x14ac:dyDescent="0.3">
      <c r="A31" s="1">
        <v>42377.769328703704</v>
      </c>
      <c r="B31">
        <v>3</v>
      </c>
      <c r="C31">
        <v>28</v>
      </c>
      <c r="D31">
        <v>1404</v>
      </c>
      <c r="E31">
        <v>2</v>
      </c>
      <c r="F31">
        <v>200</v>
      </c>
      <c r="G31">
        <v>132</v>
      </c>
      <c r="H31">
        <v>168675</v>
      </c>
      <c r="I31">
        <v>168807</v>
      </c>
      <c r="J31">
        <f t="shared" si="0"/>
        <v>120.13888888888889</v>
      </c>
    </row>
    <row r="32" spans="1:10" x14ac:dyDescent="0.3">
      <c r="A32" s="1">
        <v>42377.771296296298</v>
      </c>
      <c r="B32">
        <v>3</v>
      </c>
      <c r="C32">
        <v>28</v>
      </c>
      <c r="D32">
        <v>910</v>
      </c>
      <c r="E32">
        <v>3</v>
      </c>
      <c r="F32">
        <v>25</v>
      </c>
      <c r="G32">
        <v>131</v>
      </c>
      <c r="H32">
        <v>113285</v>
      </c>
      <c r="I32">
        <v>113416</v>
      </c>
      <c r="J32">
        <f t="shared" si="0"/>
        <v>124.48901098901099</v>
      </c>
    </row>
    <row r="33" spans="1:10" x14ac:dyDescent="0.3">
      <c r="A33" s="1">
        <v>42377.772627314815</v>
      </c>
      <c r="B33">
        <v>3</v>
      </c>
      <c r="C33">
        <v>28</v>
      </c>
      <c r="D33">
        <v>910</v>
      </c>
      <c r="E33">
        <v>3</v>
      </c>
      <c r="F33">
        <v>25</v>
      </c>
      <c r="G33">
        <v>131</v>
      </c>
      <c r="H33">
        <v>112920</v>
      </c>
      <c r="I33">
        <v>113051</v>
      </c>
      <c r="J33">
        <f t="shared" si="0"/>
        <v>124.08791208791209</v>
      </c>
    </row>
    <row r="34" spans="1:10" x14ac:dyDescent="0.3">
      <c r="A34" s="1">
        <v>42377.773946759262</v>
      </c>
      <c r="B34">
        <v>3</v>
      </c>
      <c r="C34">
        <v>28</v>
      </c>
      <c r="D34">
        <v>910</v>
      </c>
      <c r="E34">
        <v>3</v>
      </c>
      <c r="F34">
        <v>25</v>
      </c>
      <c r="G34">
        <v>131</v>
      </c>
      <c r="H34">
        <v>112372</v>
      </c>
      <c r="I34">
        <v>112503</v>
      </c>
      <c r="J34">
        <f t="shared" si="0"/>
        <v>123.48571428571428</v>
      </c>
    </row>
    <row r="35" spans="1:10" x14ac:dyDescent="0.3">
      <c r="A35" s="1">
        <v>42377.775266203702</v>
      </c>
      <c r="B35">
        <v>3</v>
      </c>
      <c r="C35">
        <v>28</v>
      </c>
      <c r="D35">
        <v>910</v>
      </c>
      <c r="E35">
        <v>3</v>
      </c>
      <c r="F35">
        <v>25</v>
      </c>
      <c r="G35">
        <v>130</v>
      </c>
      <c r="H35">
        <v>112349</v>
      </c>
      <c r="I35">
        <v>112479</v>
      </c>
      <c r="J35">
        <f t="shared" si="0"/>
        <v>123.46043956043955</v>
      </c>
    </row>
    <row r="36" spans="1:10" x14ac:dyDescent="0.3">
      <c r="A36" s="1">
        <v>42377.776574074072</v>
      </c>
      <c r="B36">
        <v>3</v>
      </c>
      <c r="C36">
        <v>28</v>
      </c>
      <c r="D36">
        <v>910</v>
      </c>
      <c r="E36">
        <v>3</v>
      </c>
      <c r="F36">
        <v>25</v>
      </c>
      <c r="G36">
        <v>131</v>
      </c>
      <c r="H36">
        <v>112890</v>
      </c>
      <c r="I36">
        <v>113021</v>
      </c>
      <c r="J36">
        <f t="shared" si="0"/>
        <v>124.05494505494505</v>
      </c>
    </row>
    <row r="37" spans="1:10" x14ac:dyDescent="0.3">
      <c r="A37" s="1">
        <v>42377.77789351852</v>
      </c>
      <c r="B37">
        <v>3</v>
      </c>
      <c r="C37">
        <v>28</v>
      </c>
      <c r="D37">
        <v>6288</v>
      </c>
      <c r="E37">
        <v>3</v>
      </c>
      <c r="F37">
        <v>50</v>
      </c>
      <c r="G37">
        <v>131</v>
      </c>
      <c r="H37">
        <v>769294</v>
      </c>
      <c r="I37">
        <v>769425</v>
      </c>
      <c r="J37">
        <f t="shared" si="0"/>
        <v>122.34319338422392</v>
      </c>
    </row>
    <row r="38" spans="1:10" x14ac:dyDescent="0.3">
      <c r="A38" s="1">
        <v>42377.786817129629</v>
      </c>
      <c r="B38">
        <v>3</v>
      </c>
      <c r="C38">
        <v>28</v>
      </c>
      <c r="D38">
        <v>6288</v>
      </c>
      <c r="E38">
        <v>3</v>
      </c>
      <c r="F38">
        <v>50</v>
      </c>
      <c r="G38">
        <v>130</v>
      </c>
      <c r="H38">
        <v>767947</v>
      </c>
      <c r="I38">
        <v>768077</v>
      </c>
      <c r="J38">
        <f t="shared" si="0"/>
        <v>122.12897582697201</v>
      </c>
    </row>
    <row r="39" spans="1:10" x14ac:dyDescent="0.3">
      <c r="A39" s="1">
        <v>42377.795717592591</v>
      </c>
      <c r="B39">
        <v>3</v>
      </c>
      <c r="C39">
        <v>28</v>
      </c>
      <c r="D39">
        <v>6288</v>
      </c>
      <c r="E39">
        <v>3</v>
      </c>
      <c r="F39">
        <v>50</v>
      </c>
      <c r="G39">
        <v>131</v>
      </c>
      <c r="H39">
        <v>767508</v>
      </c>
      <c r="I39">
        <v>767639</v>
      </c>
      <c r="J39">
        <f t="shared" si="0"/>
        <v>122.05916030534351</v>
      </c>
    </row>
    <row r="40" spans="1:10" x14ac:dyDescent="0.3">
      <c r="A40" s="1">
        <v>42377.804618055554</v>
      </c>
      <c r="B40">
        <v>3</v>
      </c>
      <c r="C40">
        <v>28</v>
      </c>
      <c r="D40">
        <v>6288</v>
      </c>
      <c r="E40">
        <v>3</v>
      </c>
      <c r="F40">
        <v>50</v>
      </c>
      <c r="G40">
        <v>131</v>
      </c>
      <c r="H40">
        <v>767124</v>
      </c>
      <c r="I40">
        <v>767255</v>
      </c>
      <c r="J40">
        <f t="shared" si="0"/>
        <v>121.99809160305344</v>
      </c>
    </row>
    <row r="41" spans="1:10" x14ac:dyDescent="0.3">
      <c r="A41" s="1">
        <v>42377.813506944447</v>
      </c>
      <c r="B41">
        <v>3</v>
      </c>
      <c r="C41">
        <v>28</v>
      </c>
      <c r="D41">
        <v>6288</v>
      </c>
      <c r="E41">
        <v>3</v>
      </c>
      <c r="F41">
        <v>50</v>
      </c>
      <c r="G41">
        <v>132</v>
      </c>
      <c r="H41">
        <v>766934</v>
      </c>
      <c r="I41">
        <v>767066</v>
      </c>
      <c r="J41">
        <f t="shared" si="0"/>
        <v>121.96787531806616</v>
      </c>
    </row>
    <row r="42" spans="1:10" x14ac:dyDescent="0.3">
      <c r="A42" s="1">
        <v>42377.82240740741</v>
      </c>
      <c r="B42">
        <v>3</v>
      </c>
      <c r="C42">
        <v>28</v>
      </c>
      <c r="D42">
        <v>11844</v>
      </c>
      <c r="E42">
        <v>3</v>
      </c>
      <c r="F42">
        <v>75</v>
      </c>
      <c r="G42">
        <v>129</v>
      </c>
      <c r="H42">
        <v>1454089</v>
      </c>
      <c r="I42">
        <v>1454218</v>
      </c>
      <c r="J42">
        <f t="shared" si="0"/>
        <v>122.77009456264776</v>
      </c>
    </row>
    <row r="43" spans="1:10" x14ac:dyDescent="0.3">
      <c r="A43" s="1">
        <v>42377.839247685188</v>
      </c>
      <c r="B43">
        <v>3</v>
      </c>
      <c r="C43">
        <v>28</v>
      </c>
      <c r="D43">
        <v>11844</v>
      </c>
      <c r="E43">
        <v>3</v>
      </c>
      <c r="F43">
        <v>75</v>
      </c>
      <c r="G43">
        <v>131</v>
      </c>
      <c r="H43">
        <v>1453208</v>
      </c>
      <c r="I43">
        <v>1453339</v>
      </c>
      <c r="J43">
        <f t="shared" si="0"/>
        <v>122.69571090847687</v>
      </c>
    </row>
    <row r="44" spans="1:10" x14ac:dyDescent="0.3">
      <c r="A44" s="1">
        <v>42377.856076388889</v>
      </c>
      <c r="B44">
        <v>3</v>
      </c>
      <c r="C44">
        <v>28</v>
      </c>
      <c r="D44">
        <v>11844</v>
      </c>
      <c r="E44">
        <v>3</v>
      </c>
      <c r="F44">
        <v>75</v>
      </c>
      <c r="G44">
        <v>131</v>
      </c>
      <c r="H44">
        <v>1453416</v>
      </c>
      <c r="I44">
        <v>1453547</v>
      </c>
      <c r="J44">
        <f t="shared" si="0"/>
        <v>122.71327254305977</v>
      </c>
    </row>
    <row r="45" spans="1:10" x14ac:dyDescent="0.3">
      <c r="A45" s="1">
        <v>42377.872916666667</v>
      </c>
      <c r="B45">
        <v>3</v>
      </c>
      <c r="C45">
        <v>28</v>
      </c>
      <c r="D45">
        <v>11844</v>
      </c>
      <c r="E45">
        <v>3</v>
      </c>
      <c r="F45">
        <v>75</v>
      </c>
      <c r="G45">
        <v>132</v>
      </c>
      <c r="H45">
        <v>1454406</v>
      </c>
      <c r="I45">
        <v>1454538</v>
      </c>
      <c r="J45">
        <f t="shared" si="0"/>
        <v>122.79685916919959</v>
      </c>
    </row>
    <row r="46" spans="1:10" x14ac:dyDescent="0.3">
      <c r="A46" s="1">
        <v>42377.889768518522</v>
      </c>
      <c r="B46">
        <v>3</v>
      </c>
      <c r="C46">
        <v>28</v>
      </c>
      <c r="D46">
        <v>11844</v>
      </c>
      <c r="E46">
        <v>3</v>
      </c>
      <c r="F46">
        <v>75</v>
      </c>
      <c r="G46">
        <v>131</v>
      </c>
      <c r="H46">
        <v>1452925</v>
      </c>
      <c r="I46">
        <v>1453056</v>
      </c>
      <c r="J46">
        <f t="shared" si="0"/>
        <v>122.67181695373185</v>
      </c>
    </row>
    <row r="47" spans="1:10" x14ac:dyDescent="0.3">
      <c r="A47" s="1">
        <v>42377.906597222223</v>
      </c>
      <c r="B47">
        <v>3</v>
      </c>
      <c r="C47">
        <v>28</v>
      </c>
      <c r="D47">
        <v>21485</v>
      </c>
      <c r="E47">
        <v>3</v>
      </c>
      <c r="F47">
        <v>100</v>
      </c>
      <c r="G47">
        <v>130</v>
      </c>
      <c r="H47">
        <v>2679793</v>
      </c>
      <c r="I47">
        <v>2679923</v>
      </c>
      <c r="J47">
        <f t="shared" si="0"/>
        <v>124.72855480567839</v>
      </c>
    </row>
    <row r="48" spans="1:10" x14ac:dyDescent="0.3">
      <c r="A48" s="1">
        <v>42377.937627314815</v>
      </c>
      <c r="B48">
        <v>3</v>
      </c>
      <c r="C48">
        <v>28</v>
      </c>
      <c r="D48">
        <v>21485</v>
      </c>
      <c r="E48">
        <v>3</v>
      </c>
      <c r="F48">
        <v>100</v>
      </c>
      <c r="G48">
        <v>131</v>
      </c>
      <c r="H48">
        <v>2683778</v>
      </c>
      <c r="I48">
        <v>2683909</v>
      </c>
      <c r="J48">
        <f t="shared" si="0"/>
        <v>124.91403304631137</v>
      </c>
    </row>
    <row r="49" spans="1:10" x14ac:dyDescent="0.3">
      <c r="A49" s="1">
        <v>42377.9687037037</v>
      </c>
      <c r="B49">
        <v>3</v>
      </c>
      <c r="C49">
        <v>28</v>
      </c>
      <c r="D49">
        <v>21485</v>
      </c>
      <c r="E49">
        <v>3</v>
      </c>
      <c r="F49">
        <v>100</v>
      </c>
      <c r="G49">
        <v>130</v>
      </c>
      <c r="H49">
        <v>2681255</v>
      </c>
      <c r="I49">
        <v>2681385</v>
      </c>
      <c r="J49">
        <f t="shared" si="0"/>
        <v>124.79660228066092</v>
      </c>
    </row>
    <row r="50" spans="1:10" x14ac:dyDescent="0.3">
      <c r="A50" s="1">
        <v>42377.999756944446</v>
      </c>
      <c r="B50">
        <v>3</v>
      </c>
      <c r="C50">
        <v>28</v>
      </c>
      <c r="D50">
        <v>21485</v>
      </c>
      <c r="E50">
        <v>3</v>
      </c>
      <c r="F50">
        <v>100</v>
      </c>
      <c r="G50">
        <v>131</v>
      </c>
      <c r="H50">
        <v>2679468</v>
      </c>
      <c r="I50">
        <v>2679599</v>
      </c>
      <c r="J50">
        <f t="shared" si="0"/>
        <v>124.71342797300443</v>
      </c>
    </row>
    <row r="51" spans="1:10" x14ac:dyDescent="0.3">
      <c r="A51" s="1">
        <v>42378.030775462961</v>
      </c>
      <c r="B51">
        <v>3</v>
      </c>
      <c r="C51">
        <v>28</v>
      </c>
      <c r="D51">
        <v>21485</v>
      </c>
      <c r="E51">
        <v>3</v>
      </c>
      <c r="F51">
        <v>100</v>
      </c>
      <c r="G51">
        <v>131</v>
      </c>
      <c r="H51">
        <v>2677283</v>
      </c>
      <c r="I51">
        <v>2677414</v>
      </c>
      <c r="J51">
        <f t="shared" si="0"/>
        <v>124.61172911333489</v>
      </c>
    </row>
    <row r="52" spans="1:10" x14ac:dyDescent="0.3">
      <c r="A52" s="1">
        <v>42378.061782407407</v>
      </c>
      <c r="B52">
        <v>3</v>
      </c>
      <c r="C52">
        <v>28</v>
      </c>
      <c r="D52">
        <v>33904</v>
      </c>
      <c r="E52">
        <v>3</v>
      </c>
      <c r="F52">
        <v>150</v>
      </c>
      <c r="G52">
        <v>132</v>
      </c>
      <c r="H52">
        <v>4305590</v>
      </c>
      <c r="I52">
        <v>4305722</v>
      </c>
      <c r="J52">
        <f t="shared" si="0"/>
        <v>126.99357008022652</v>
      </c>
    </row>
    <row r="53" spans="1:10" x14ac:dyDescent="0.3">
      <c r="A53" s="1">
        <v>42378.111631944441</v>
      </c>
      <c r="B53">
        <v>3</v>
      </c>
      <c r="C53">
        <v>28</v>
      </c>
      <c r="D53">
        <v>33904</v>
      </c>
      <c r="E53">
        <v>3</v>
      </c>
      <c r="F53">
        <v>150</v>
      </c>
      <c r="G53">
        <v>132</v>
      </c>
      <c r="H53">
        <v>4311797</v>
      </c>
      <c r="I53">
        <v>4311929</v>
      </c>
      <c r="J53">
        <f t="shared" si="0"/>
        <v>127.17664582350166</v>
      </c>
    </row>
    <row r="54" spans="1:10" x14ac:dyDescent="0.3">
      <c r="A54" s="1">
        <v>42378.161550925928</v>
      </c>
      <c r="B54">
        <v>3</v>
      </c>
      <c r="C54">
        <v>28</v>
      </c>
      <c r="D54">
        <v>33904</v>
      </c>
      <c r="E54">
        <v>3</v>
      </c>
      <c r="F54">
        <v>150</v>
      </c>
      <c r="G54">
        <v>130</v>
      </c>
      <c r="H54">
        <v>4308766</v>
      </c>
      <c r="I54">
        <v>4308896</v>
      </c>
      <c r="J54">
        <f t="shared" si="0"/>
        <v>127.08724634261443</v>
      </c>
    </row>
    <row r="55" spans="1:10" x14ac:dyDescent="0.3">
      <c r="A55" s="1">
        <v>42378.211435185185</v>
      </c>
      <c r="B55">
        <v>3</v>
      </c>
      <c r="C55">
        <v>28</v>
      </c>
      <c r="D55">
        <v>33904</v>
      </c>
      <c r="E55">
        <v>3</v>
      </c>
      <c r="F55">
        <v>150</v>
      </c>
      <c r="G55">
        <v>130</v>
      </c>
      <c r="H55">
        <v>4305780</v>
      </c>
      <c r="I55">
        <v>4305910</v>
      </c>
      <c r="J55">
        <f t="shared" si="0"/>
        <v>126.99917413874469</v>
      </c>
    </row>
    <row r="56" spans="1:10" x14ac:dyDescent="0.3">
      <c r="A56" s="1">
        <v>42378.261284722219</v>
      </c>
      <c r="B56">
        <v>3</v>
      </c>
      <c r="C56">
        <v>28</v>
      </c>
      <c r="D56">
        <v>33904</v>
      </c>
      <c r="E56">
        <v>3</v>
      </c>
      <c r="F56">
        <v>150</v>
      </c>
      <c r="G56">
        <v>131</v>
      </c>
      <c r="H56">
        <v>4353417</v>
      </c>
      <c r="I56">
        <v>4353548</v>
      </c>
      <c r="J56">
        <f t="shared" si="0"/>
        <v>128.40422958942898</v>
      </c>
    </row>
    <row r="57" spans="1:10" x14ac:dyDescent="0.3">
      <c r="A57" s="1">
        <v>42378.311689814815</v>
      </c>
      <c r="B57">
        <v>3</v>
      </c>
      <c r="C57">
        <v>28</v>
      </c>
      <c r="D57">
        <v>48070</v>
      </c>
      <c r="E57">
        <v>3</v>
      </c>
      <c r="F57">
        <v>200</v>
      </c>
      <c r="G57">
        <v>132</v>
      </c>
      <c r="H57">
        <v>6255902</v>
      </c>
      <c r="I57">
        <v>6256034</v>
      </c>
      <c r="J57">
        <f t="shared" si="0"/>
        <v>130.14150197628459</v>
      </c>
    </row>
    <row r="58" spans="1:10" x14ac:dyDescent="0.3">
      <c r="A58" s="1">
        <v>42378.384108796294</v>
      </c>
      <c r="B58">
        <v>3</v>
      </c>
      <c r="C58">
        <v>28</v>
      </c>
      <c r="D58">
        <v>48070</v>
      </c>
      <c r="E58">
        <v>3</v>
      </c>
      <c r="F58">
        <v>200</v>
      </c>
      <c r="G58">
        <v>130</v>
      </c>
      <c r="H58">
        <v>6256378</v>
      </c>
      <c r="I58">
        <v>6256508</v>
      </c>
      <c r="J58">
        <f t="shared" si="0"/>
        <v>130.15140420220513</v>
      </c>
    </row>
    <row r="59" spans="1:10" x14ac:dyDescent="0.3">
      <c r="A59" s="1">
        <v>42378.45653935185</v>
      </c>
      <c r="B59">
        <v>3</v>
      </c>
      <c r="C59">
        <v>28</v>
      </c>
      <c r="D59">
        <v>48070</v>
      </c>
      <c r="E59">
        <v>3</v>
      </c>
      <c r="F59">
        <v>200</v>
      </c>
      <c r="G59">
        <v>131</v>
      </c>
      <c r="H59">
        <v>6255416</v>
      </c>
      <c r="I59">
        <v>6255547</v>
      </c>
      <c r="J59">
        <f t="shared" si="0"/>
        <v>130.13139172040775</v>
      </c>
    </row>
    <row r="60" spans="1:10" x14ac:dyDescent="0.3">
      <c r="A60" s="1">
        <v>42378.528946759259</v>
      </c>
      <c r="B60">
        <v>3</v>
      </c>
      <c r="C60">
        <v>28</v>
      </c>
      <c r="D60">
        <v>48070</v>
      </c>
      <c r="E60">
        <v>3</v>
      </c>
      <c r="F60">
        <v>200</v>
      </c>
      <c r="G60">
        <v>129</v>
      </c>
      <c r="H60">
        <v>6248902</v>
      </c>
      <c r="I60">
        <v>6249031</v>
      </c>
      <c r="J60">
        <f t="shared" si="0"/>
        <v>129.99588100686498</v>
      </c>
    </row>
    <row r="61" spans="1:10" x14ac:dyDescent="0.3">
      <c r="A61" s="1">
        <v>42378.6012962963</v>
      </c>
      <c r="B61">
        <v>3</v>
      </c>
      <c r="C61">
        <v>28</v>
      </c>
      <c r="D61">
        <v>48070</v>
      </c>
      <c r="E61">
        <v>3</v>
      </c>
      <c r="F61">
        <v>200</v>
      </c>
      <c r="G61">
        <v>131</v>
      </c>
      <c r="H61">
        <v>6247663</v>
      </c>
      <c r="I61">
        <v>6247794</v>
      </c>
      <c r="J61">
        <f t="shared" si="0"/>
        <v>129.97010609527771</v>
      </c>
    </row>
    <row r="62" spans="1:10" x14ac:dyDescent="0.3">
      <c r="A62" s="1">
        <v>42380.592060185183</v>
      </c>
      <c r="B62">
        <v>3</v>
      </c>
      <c r="C62">
        <v>28</v>
      </c>
      <c r="D62">
        <v>2726</v>
      </c>
      <c r="E62">
        <v>2</v>
      </c>
      <c r="F62">
        <v>1000</v>
      </c>
      <c r="G62">
        <v>132</v>
      </c>
      <c r="H62">
        <v>321250</v>
      </c>
      <c r="I62">
        <v>321382</v>
      </c>
      <c r="J62">
        <f t="shared" si="0"/>
        <v>117.84666177549524</v>
      </c>
    </row>
    <row r="63" spans="1:10" x14ac:dyDescent="0.3">
      <c r="A63" s="1">
        <v>42380.59579861111</v>
      </c>
      <c r="B63">
        <v>3</v>
      </c>
      <c r="C63">
        <v>28</v>
      </c>
      <c r="D63">
        <v>119535</v>
      </c>
      <c r="E63">
        <v>3</v>
      </c>
      <c r="F63">
        <v>1000</v>
      </c>
      <c r="G63">
        <v>131</v>
      </c>
      <c r="H63">
        <v>16973218</v>
      </c>
      <c r="I63">
        <v>16973349</v>
      </c>
      <c r="J63">
        <f t="shared" si="0"/>
        <v>141.99370895553602</v>
      </c>
    </row>
    <row r="64" spans="1:10" x14ac:dyDescent="0.3">
      <c r="A64" s="1">
        <v>42381.033217592594</v>
      </c>
      <c r="B64">
        <v>3</v>
      </c>
      <c r="C64">
        <v>97</v>
      </c>
      <c r="D64">
        <v>1019</v>
      </c>
      <c r="E64">
        <v>2</v>
      </c>
      <c r="F64">
        <v>25</v>
      </c>
      <c r="G64">
        <v>131</v>
      </c>
      <c r="H64">
        <v>125395</v>
      </c>
      <c r="I64">
        <v>125526</v>
      </c>
      <c r="J64">
        <f t="shared" si="0"/>
        <v>123.05691854759569</v>
      </c>
    </row>
    <row r="65" spans="1:10" x14ac:dyDescent="0.3">
      <c r="A65" s="1">
        <v>42381.037800925929</v>
      </c>
      <c r="B65">
        <v>3</v>
      </c>
      <c r="C65">
        <v>97</v>
      </c>
      <c r="D65">
        <v>2031</v>
      </c>
      <c r="E65">
        <v>2</v>
      </c>
      <c r="F65">
        <v>50</v>
      </c>
      <c r="G65">
        <v>131</v>
      </c>
      <c r="H65">
        <v>246246</v>
      </c>
      <c r="I65">
        <v>246377</v>
      </c>
      <c r="J65">
        <f t="shared" si="0"/>
        <v>121.24372230428361</v>
      </c>
    </row>
    <row r="66" spans="1:10" x14ac:dyDescent="0.3">
      <c r="A66" s="1">
        <v>42381.040659722225</v>
      </c>
      <c r="B66">
        <v>3</v>
      </c>
      <c r="C66">
        <v>97</v>
      </c>
      <c r="D66">
        <v>2031</v>
      </c>
      <c r="E66">
        <v>2</v>
      </c>
      <c r="F66">
        <v>50</v>
      </c>
      <c r="G66">
        <v>131</v>
      </c>
      <c r="H66">
        <v>246756</v>
      </c>
      <c r="I66">
        <v>246887</v>
      </c>
      <c r="J66">
        <f t="shared" ref="J66:J91" si="1">H66/D66</f>
        <v>121.49483013293944</v>
      </c>
    </row>
    <row r="67" spans="1:10" x14ac:dyDescent="0.3">
      <c r="A67" s="1">
        <v>42381.043530092589</v>
      </c>
      <c r="B67">
        <v>3</v>
      </c>
      <c r="C67">
        <v>97</v>
      </c>
      <c r="D67">
        <v>2031</v>
      </c>
      <c r="E67">
        <v>2</v>
      </c>
      <c r="F67">
        <v>50</v>
      </c>
      <c r="G67">
        <v>132</v>
      </c>
      <c r="H67">
        <v>247221</v>
      </c>
      <c r="I67">
        <v>247353</v>
      </c>
      <c r="J67">
        <f t="shared" si="1"/>
        <v>121.72378138847859</v>
      </c>
    </row>
    <row r="68" spans="1:10" x14ac:dyDescent="0.3">
      <c r="A68" s="1">
        <v>42381.046412037038</v>
      </c>
      <c r="B68">
        <v>3</v>
      </c>
      <c r="C68">
        <v>97</v>
      </c>
      <c r="D68">
        <v>2676</v>
      </c>
      <c r="E68">
        <v>2</v>
      </c>
      <c r="F68">
        <v>100</v>
      </c>
      <c r="G68">
        <v>130</v>
      </c>
      <c r="H68">
        <v>321686</v>
      </c>
      <c r="I68">
        <v>321816</v>
      </c>
      <c r="J68">
        <f t="shared" si="1"/>
        <v>120.21150971599403</v>
      </c>
    </row>
    <row r="69" spans="1:10" x14ac:dyDescent="0.3">
      <c r="A69" s="1">
        <v>42381.050150462965</v>
      </c>
      <c r="B69">
        <v>3</v>
      </c>
      <c r="C69">
        <v>97</v>
      </c>
      <c r="D69">
        <v>2676</v>
      </c>
      <c r="E69">
        <v>2</v>
      </c>
      <c r="F69">
        <v>100</v>
      </c>
      <c r="G69">
        <v>132</v>
      </c>
      <c r="H69">
        <v>323909</v>
      </c>
      <c r="I69">
        <v>324041</v>
      </c>
      <c r="J69">
        <f t="shared" si="1"/>
        <v>121.04222720478326</v>
      </c>
    </row>
    <row r="70" spans="1:10" x14ac:dyDescent="0.3">
      <c r="A70" s="1">
        <v>42381.053912037038</v>
      </c>
      <c r="B70">
        <v>3</v>
      </c>
      <c r="C70">
        <v>97</v>
      </c>
      <c r="D70">
        <v>2676</v>
      </c>
      <c r="E70">
        <v>2</v>
      </c>
      <c r="F70">
        <v>100</v>
      </c>
      <c r="G70">
        <v>130</v>
      </c>
      <c r="H70">
        <v>322145</v>
      </c>
      <c r="I70">
        <v>322275</v>
      </c>
      <c r="J70">
        <f t="shared" si="1"/>
        <v>120.38303437967114</v>
      </c>
    </row>
    <row r="71" spans="1:10" x14ac:dyDescent="0.3">
      <c r="A71" s="1">
        <v>42381.057650462964</v>
      </c>
      <c r="B71">
        <v>3</v>
      </c>
      <c r="C71">
        <v>97</v>
      </c>
      <c r="D71">
        <v>3625</v>
      </c>
      <c r="E71">
        <v>2</v>
      </c>
      <c r="F71">
        <v>200</v>
      </c>
      <c r="G71">
        <v>132</v>
      </c>
      <c r="H71">
        <v>435077</v>
      </c>
      <c r="I71">
        <v>435209</v>
      </c>
      <c r="J71">
        <f t="shared" si="1"/>
        <v>120.02124137931034</v>
      </c>
    </row>
    <row r="72" spans="1:10" x14ac:dyDescent="0.3">
      <c r="A72" s="1">
        <v>42381.062708333331</v>
      </c>
      <c r="B72">
        <v>3</v>
      </c>
      <c r="C72">
        <v>97</v>
      </c>
      <c r="D72">
        <v>3625</v>
      </c>
      <c r="E72">
        <v>2</v>
      </c>
      <c r="F72">
        <v>200</v>
      </c>
      <c r="G72">
        <v>132</v>
      </c>
      <c r="H72">
        <v>433127</v>
      </c>
      <c r="I72">
        <v>433259</v>
      </c>
      <c r="J72">
        <f t="shared" si="1"/>
        <v>119.48331034482759</v>
      </c>
    </row>
    <row r="73" spans="1:10" x14ac:dyDescent="0.3">
      <c r="A73" s="1">
        <v>42381.067731481482</v>
      </c>
      <c r="B73">
        <v>3</v>
      </c>
      <c r="C73">
        <v>97</v>
      </c>
      <c r="D73">
        <v>3625</v>
      </c>
      <c r="E73">
        <v>2</v>
      </c>
      <c r="F73">
        <v>200</v>
      </c>
      <c r="G73">
        <v>131</v>
      </c>
      <c r="H73">
        <v>433755</v>
      </c>
      <c r="I73">
        <v>433886</v>
      </c>
      <c r="J73">
        <f t="shared" si="1"/>
        <v>119.65655172413793</v>
      </c>
    </row>
    <row r="74" spans="1:10" x14ac:dyDescent="0.3">
      <c r="A74" s="1">
        <v>42381.072766203702</v>
      </c>
      <c r="B74">
        <v>3</v>
      </c>
      <c r="C74">
        <v>97</v>
      </c>
      <c r="D74">
        <v>3847</v>
      </c>
      <c r="E74">
        <v>2</v>
      </c>
      <c r="F74">
        <v>500</v>
      </c>
      <c r="G74">
        <v>131</v>
      </c>
      <c r="H74">
        <v>459761</v>
      </c>
      <c r="I74">
        <v>459892</v>
      </c>
      <c r="J74">
        <f t="shared" si="1"/>
        <v>119.51156745515986</v>
      </c>
    </row>
    <row r="75" spans="1:10" x14ac:dyDescent="0.3">
      <c r="A75" s="1">
        <v>42381.078101851854</v>
      </c>
      <c r="B75">
        <v>3</v>
      </c>
      <c r="C75">
        <v>97</v>
      </c>
      <c r="D75">
        <v>3847</v>
      </c>
      <c r="E75">
        <v>2</v>
      </c>
      <c r="F75">
        <v>500</v>
      </c>
      <c r="G75">
        <v>130</v>
      </c>
      <c r="H75">
        <v>458545</v>
      </c>
      <c r="I75">
        <v>458675</v>
      </c>
      <c r="J75">
        <f t="shared" si="1"/>
        <v>119.19547699506109</v>
      </c>
    </row>
    <row r="76" spans="1:10" x14ac:dyDescent="0.3">
      <c r="A76" s="1">
        <v>42381.083425925928</v>
      </c>
      <c r="B76">
        <v>3</v>
      </c>
      <c r="C76">
        <v>97</v>
      </c>
      <c r="D76">
        <v>3847</v>
      </c>
      <c r="E76">
        <v>2</v>
      </c>
      <c r="F76">
        <v>500</v>
      </c>
      <c r="G76">
        <v>131</v>
      </c>
      <c r="H76">
        <v>460298</v>
      </c>
      <c r="I76">
        <v>460429</v>
      </c>
      <c r="J76">
        <f t="shared" si="1"/>
        <v>119.65115674551599</v>
      </c>
    </row>
    <row r="77" spans="1:10" x14ac:dyDescent="0.3">
      <c r="A77" s="1">
        <v>42381.088761574072</v>
      </c>
      <c r="B77">
        <v>3</v>
      </c>
      <c r="C77">
        <v>97</v>
      </c>
      <c r="D77">
        <v>3847</v>
      </c>
      <c r="E77">
        <v>2</v>
      </c>
      <c r="F77">
        <v>1000</v>
      </c>
      <c r="G77">
        <v>132</v>
      </c>
      <c r="H77">
        <v>459563</v>
      </c>
      <c r="I77">
        <v>459695</v>
      </c>
      <c r="J77">
        <f t="shared" si="1"/>
        <v>119.46009877826879</v>
      </c>
    </row>
    <row r="78" spans="1:10" x14ac:dyDescent="0.3">
      <c r="A78" s="1">
        <v>42381.094097222223</v>
      </c>
      <c r="B78">
        <v>3</v>
      </c>
      <c r="C78">
        <v>97</v>
      </c>
      <c r="D78">
        <v>3847</v>
      </c>
      <c r="E78">
        <v>2</v>
      </c>
      <c r="F78">
        <v>1000</v>
      </c>
      <c r="G78">
        <v>131</v>
      </c>
      <c r="H78">
        <v>463748</v>
      </c>
      <c r="I78">
        <v>463879</v>
      </c>
      <c r="J78">
        <f t="shared" si="1"/>
        <v>120.54795944892123</v>
      </c>
    </row>
    <row r="79" spans="1:10" x14ac:dyDescent="0.3">
      <c r="A79" s="1">
        <v>42381.099479166667</v>
      </c>
      <c r="B79">
        <v>3</v>
      </c>
      <c r="C79">
        <v>97</v>
      </c>
      <c r="D79">
        <v>3847</v>
      </c>
      <c r="E79">
        <v>2</v>
      </c>
      <c r="F79">
        <v>1000</v>
      </c>
      <c r="G79">
        <v>131</v>
      </c>
      <c r="H79">
        <v>459691</v>
      </c>
      <c r="I79">
        <v>459822</v>
      </c>
      <c r="J79">
        <f t="shared" si="1"/>
        <v>119.49337145827919</v>
      </c>
    </row>
    <row r="80" spans="1:10" x14ac:dyDescent="0.3">
      <c r="A80" s="1">
        <v>42381.104814814818</v>
      </c>
      <c r="B80">
        <v>3</v>
      </c>
      <c r="C80">
        <v>97</v>
      </c>
      <c r="D80">
        <v>29440</v>
      </c>
      <c r="E80">
        <v>3</v>
      </c>
      <c r="F80">
        <v>50</v>
      </c>
      <c r="G80">
        <v>130</v>
      </c>
      <c r="H80">
        <v>3854680</v>
      </c>
      <c r="I80">
        <v>3854810</v>
      </c>
      <c r="J80">
        <f t="shared" si="1"/>
        <v>130.93342391304347</v>
      </c>
    </row>
    <row r="81" spans="1:10" x14ac:dyDescent="0.3">
      <c r="A81" s="1">
        <v>42381.149444444447</v>
      </c>
      <c r="B81">
        <v>3</v>
      </c>
      <c r="C81">
        <v>97</v>
      </c>
      <c r="D81">
        <v>29440</v>
      </c>
      <c r="E81">
        <v>3</v>
      </c>
      <c r="F81">
        <v>50</v>
      </c>
      <c r="G81">
        <v>131</v>
      </c>
      <c r="H81">
        <v>3849187</v>
      </c>
      <c r="I81">
        <v>3849318</v>
      </c>
      <c r="J81">
        <f t="shared" si="1"/>
        <v>130.7468410326087</v>
      </c>
    </row>
    <row r="82" spans="1:10" x14ac:dyDescent="0.3">
      <c r="A82" s="1">
        <v>42381.194016203706</v>
      </c>
      <c r="B82">
        <v>3</v>
      </c>
      <c r="C82">
        <v>97</v>
      </c>
      <c r="D82">
        <v>29440</v>
      </c>
      <c r="E82">
        <v>3</v>
      </c>
      <c r="F82">
        <v>50</v>
      </c>
      <c r="G82">
        <v>131</v>
      </c>
      <c r="H82">
        <v>3847897</v>
      </c>
      <c r="I82">
        <v>3848028</v>
      </c>
      <c r="J82">
        <f t="shared" si="1"/>
        <v>130.70302309782608</v>
      </c>
    </row>
    <row r="83" spans="1:10" x14ac:dyDescent="0.3">
      <c r="A83" s="1">
        <v>42381.238564814812</v>
      </c>
      <c r="B83">
        <v>3</v>
      </c>
      <c r="C83">
        <v>97</v>
      </c>
      <c r="D83">
        <v>64802</v>
      </c>
      <c r="E83">
        <v>3</v>
      </c>
      <c r="F83">
        <v>100</v>
      </c>
      <c r="G83">
        <v>132</v>
      </c>
      <c r="H83">
        <v>8865073</v>
      </c>
      <c r="I83">
        <v>8865205</v>
      </c>
      <c r="J83">
        <f t="shared" si="1"/>
        <v>136.80245980062344</v>
      </c>
    </row>
    <row r="84" spans="1:10" x14ac:dyDescent="0.3">
      <c r="A84" s="1">
        <v>42381.341180555559</v>
      </c>
      <c r="B84">
        <v>3</v>
      </c>
      <c r="C84">
        <v>97</v>
      </c>
      <c r="D84">
        <v>64802</v>
      </c>
      <c r="E84">
        <v>3</v>
      </c>
      <c r="F84">
        <v>100</v>
      </c>
      <c r="G84">
        <v>131</v>
      </c>
      <c r="H84">
        <v>8845236</v>
      </c>
      <c r="I84">
        <v>8845367</v>
      </c>
      <c r="J84">
        <f t="shared" si="1"/>
        <v>136.49634270547205</v>
      </c>
    </row>
    <row r="85" spans="1:10" x14ac:dyDescent="0.3">
      <c r="A85" s="1">
        <v>42381.443576388891</v>
      </c>
      <c r="B85">
        <v>3</v>
      </c>
      <c r="C85">
        <v>97</v>
      </c>
      <c r="D85">
        <v>64802</v>
      </c>
      <c r="E85">
        <v>3</v>
      </c>
      <c r="F85">
        <v>100</v>
      </c>
      <c r="G85">
        <v>131</v>
      </c>
      <c r="H85">
        <v>8865332</v>
      </c>
      <c r="I85">
        <v>8865463</v>
      </c>
      <c r="J85">
        <f t="shared" si="1"/>
        <v>136.80645659084595</v>
      </c>
    </row>
    <row r="86" spans="1:10" x14ac:dyDescent="0.3">
      <c r="A86" s="1">
        <v>42381.54619212963</v>
      </c>
      <c r="B86">
        <v>3</v>
      </c>
      <c r="C86">
        <v>97</v>
      </c>
      <c r="D86">
        <v>119959</v>
      </c>
      <c r="E86">
        <v>3</v>
      </c>
      <c r="F86">
        <v>200</v>
      </c>
      <c r="G86">
        <v>130</v>
      </c>
      <c r="H86">
        <v>17430518</v>
      </c>
      <c r="I86">
        <v>17430648</v>
      </c>
      <c r="J86">
        <f t="shared" si="1"/>
        <v>145.30396218708057</v>
      </c>
    </row>
    <row r="87" spans="1:10" x14ac:dyDescent="0.3">
      <c r="A87" s="1">
        <v>42381.74795138889</v>
      </c>
      <c r="B87">
        <v>3</v>
      </c>
      <c r="C87">
        <v>97</v>
      </c>
      <c r="D87">
        <v>119959</v>
      </c>
      <c r="E87">
        <v>3</v>
      </c>
      <c r="F87">
        <v>200</v>
      </c>
      <c r="G87">
        <v>131</v>
      </c>
      <c r="H87">
        <v>17422888</v>
      </c>
      <c r="I87">
        <v>17423019</v>
      </c>
      <c r="J87">
        <f t="shared" si="1"/>
        <v>145.24035712201669</v>
      </c>
    </row>
    <row r="88" spans="1:10" x14ac:dyDescent="0.3">
      <c r="A88" s="1">
        <v>42381.949618055558</v>
      </c>
      <c r="B88">
        <v>3</v>
      </c>
      <c r="C88">
        <v>97</v>
      </c>
      <c r="D88">
        <v>119959</v>
      </c>
      <c r="E88">
        <v>3</v>
      </c>
      <c r="F88">
        <v>200</v>
      </c>
      <c r="G88">
        <v>130</v>
      </c>
      <c r="H88">
        <v>17427928</v>
      </c>
      <c r="I88">
        <v>17428058</v>
      </c>
      <c r="J88">
        <f t="shared" si="1"/>
        <v>145.28237147692127</v>
      </c>
    </row>
    <row r="89" spans="1:10" x14ac:dyDescent="0.3">
      <c r="A89" s="1">
        <v>42382.151354166665</v>
      </c>
      <c r="B89">
        <v>3</v>
      </c>
      <c r="C89">
        <v>97</v>
      </c>
      <c r="D89">
        <v>175272</v>
      </c>
      <c r="E89">
        <v>3</v>
      </c>
      <c r="F89">
        <v>500</v>
      </c>
      <c r="G89">
        <v>131</v>
      </c>
      <c r="H89">
        <v>26919905</v>
      </c>
      <c r="I89">
        <v>26920036</v>
      </c>
      <c r="J89">
        <f t="shared" si="1"/>
        <v>153.58930690583779</v>
      </c>
    </row>
    <row r="90" spans="1:10" x14ac:dyDescent="0.3">
      <c r="A90" s="1">
        <v>42382.462939814817</v>
      </c>
      <c r="B90">
        <v>3</v>
      </c>
      <c r="C90">
        <v>97</v>
      </c>
      <c r="D90">
        <v>175272</v>
      </c>
      <c r="E90">
        <v>3</v>
      </c>
      <c r="F90">
        <v>500</v>
      </c>
      <c r="G90">
        <v>135</v>
      </c>
      <c r="H90">
        <v>26918485</v>
      </c>
      <c r="I90">
        <v>26918620</v>
      </c>
      <c r="J90">
        <f t="shared" si="1"/>
        <v>153.58120521246977</v>
      </c>
    </row>
    <row r="91" spans="1:10" x14ac:dyDescent="0.3">
      <c r="A91" s="1">
        <v>42382.774513888886</v>
      </c>
      <c r="B91">
        <v>3</v>
      </c>
      <c r="C91">
        <v>97</v>
      </c>
      <c r="D91">
        <v>175272</v>
      </c>
      <c r="E91">
        <v>3</v>
      </c>
      <c r="F91">
        <v>500</v>
      </c>
      <c r="G91">
        <v>130</v>
      </c>
      <c r="H91">
        <v>26888172</v>
      </c>
      <c r="I91">
        <v>26888302</v>
      </c>
      <c r="J91">
        <f t="shared" si="1"/>
        <v>153.40825688073394</v>
      </c>
    </row>
    <row r="92" spans="1:10" x14ac:dyDescent="0.3">
      <c r="A92" s="1">
        <v>42383.085729166669</v>
      </c>
      <c r="B92">
        <v>3</v>
      </c>
      <c r="C92">
        <v>97</v>
      </c>
      <c r="D92">
        <v>204851</v>
      </c>
      <c r="E92">
        <v>3</v>
      </c>
      <c r="F92">
        <v>1000</v>
      </c>
      <c r="G92">
        <v>131</v>
      </c>
      <c r="H92">
        <v>32566367</v>
      </c>
      <c r="I92">
        <v>32566498</v>
      </c>
      <c r="J92">
        <f>H92/D92</f>
        <v>158.9758751482785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I7" sqref="I7:I9"/>
    </sheetView>
  </sheetViews>
  <sheetFormatPr defaultRowHeight="14.4" x14ac:dyDescent="0.3"/>
  <cols>
    <col min="1" max="1" width="8.109375" bestFit="1" customWidth="1"/>
    <col min="2" max="2" width="15.21875" customWidth="1"/>
    <col min="3" max="3" width="9.77734375" customWidth="1"/>
    <col min="5" max="5" width="23.77734375" bestFit="1" customWidth="1"/>
    <col min="6" max="6" width="23.33203125" style="2" bestFit="1" customWidth="1"/>
    <col min="7" max="7" width="20" style="3" bestFit="1" customWidth="1"/>
  </cols>
  <sheetData>
    <row r="1" spans="1:7" x14ac:dyDescent="0.3">
      <c r="A1" t="s">
        <v>1</v>
      </c>
      <c r="B1" t="s">
        <v>10</v>
      </c>
      <c r="C1" t="s">
        <v>2</v>
      </c>
      <c r="D1" t="s">
        <v>3</v>
      </c>
      <c r="E1" t="s">
        <v>4</v>
      </c>
      <c r="F1" s="2" t="s">
        <v>8</v>
      </c>
      <c r="G1" s="3" t="s">
        <v>9</v>
      </c>
    </row>
    <row r="2" spans="1:7" x14ac:dyDescent="0.3">
      <c r="A2">
        <v>3</v>
      </c>
      <c r="B2">
        <v>28</v>
      </c>
      <c r="C2">
        <v>236</v>
      </c>
      <c r="D2">
        <v>2</v>
      </c>
      <c r="E2">
        <v>25</v>
      </c>
      <c r="F2" s="2">
        <f>AVERAGEIFS(timing!H:H,timing!$D:$D,Averages!$C2)</f>
        <v>30531.4</v>
      </c>
      <c r="G2" s="3">
        <f>AVERAGEIFS(timing!J:J,timing!$D:$D,Averages!$C2)</f>
        <v>129.37033898305086</v>
      </c>
    </row>
    <row r="3" spans="1:7" x14ac:dyDescent="0.3">
      <c r="A3">
        <v>3</v>
      </c>
      <c r="B3">
        <v>28</v>
      </c>
      <c r="C3">
        <v>414</v>
      </c>
      <c r="D3">
        <v>2</v>
      </c>
      <c r="E3">
        <v>50</v>
      </c>
      <c r="F3" s="2">
        <f>AVERAGEIFS(timing!H:H,timing!$D:$D,Averages!$C3)</f>
        <v>51970.2</v>
      </c>
      <c r="G3" s="3">
        <f>AVERAGEIFS(timing!J:J,timing!$D:$D,Averages!$C3)</f>
        <v>125.531884057971</v>
      </c>
    </row>
    <row r="4" spans="1:7" x14ac:dyDescent="0.3">
      <c r="A4">
        <v>3</v>
      </c>
      <c r="B4">
        <v>28</v>
      </c>
      <c r="C4">
        <v>538</v>
      </c>
      <c r="D4">
        <v>2</v>
      </c>
      <c r="E4">
        <v>75</v>
      </c>
      <c r="F4" s="2">
        <f>AVERAGEIFS(timing!H:H,timing!$D:$D,Averages!$C4)</f>
        <v>67531.8</v>
      </c>
      <c r="G4" s="3">
        <f>AVERAGEIFS(timing!J:J,timing!$D:$D,Averages!$C4)</f>
        <v>125.52379182156135</v>
      </c>
    </row>
    <row r="5" spans="1:7" x14ac:dyDescent="0.3">
      <c r="A5">
        <v>3</v>
      </c>
      <c r="B5">
        <v>28</v>
      </c>
      <c r="C5">
        <v>808</v>
      </c>
      <c r="D5">
        <v>2</v>
      </c>
      <c r="E5">
        <v>100</v>
      </c>
      <c r="F5" s="2">
        <f>AVERAGEIFS(timing!H:H,timing!$D:$D,Averages!$C5)</f>
        <v>98975</v>
      </c>
      <c r="G5" s="3">
        <f>AVERAGEIFS(timing!J:J,timing!$D:$D,Averages!$C5)</f>
        <v>122.49381188118812</v>
      </c>
    </row>
    <row r="6" spans="1:7" x14ac:dyDescent="0.3">
      <c r="A6">
        <v>3</v>
      </c>
      <c r="B6">
        <v>28</v>
      </c>
      <c r="C6">
        <v>1063</v>
      </c>
      <c r="D6">
        <v>2</v>
      </c>
      <c r="E6">
        <v>150</v>
      </c>
      <c r="F6" s="2">
        <f>AVERAGEIFS(timing!H:H,timing!$D:$D,Averages!$C6)</f>
        <v>128475.2</v>
      </c>
      <c r="G6" s="3">
        <f>AVERAGEIFS(timing!J:J,timing!$D:$D,Averages!$C6)</f>
        <v>120.86095954844779</v>
      </c>
    </row>
    <row r="7" spans="1:7" x14ac:dyDescent="0.3">
      <c r="A7">
        <v>3</v>
      </c>
      <c r="B7">
        <v>28</v>
      </c>
      <c r="C7">
        <v>1404</v>
      </c>
      <c r="D7">
        <v>2</v>
      </c>
      <c r="E7">
        <v>200</v>
      </c>
      <c r="F7" s="2">
        <f>AVERAGEIFS(timing!H:H,timing!$D:$D,Averages!$C7)</f>
        <v>168476.2</v>
      </c>
      <c r="G7" s="3">
        <f>AVERAGEIFS(timing!J:J,timing!$D:$D,Averages!$C7)</f>
        <v>119.99729344729344</v>
      </c>
    </row>
    <row r="8" spans="1:7" x14ac:dyDescent="0.3">
      <c r="A8">
        <v>3</v>
      </c>
      <c r="B8">
        <v>28</v>
      </c>
      <c r="C8">
        <v>910</v>
      </c>
      <c r="D8">
        <v>3</v>
      </c>
      <c r="E8">
        <v>25</v>
      </c>
      <c r="F8" s="2">
        <f>AVERAGEIFS(timing!H:H,timing!$D:$D,Averages!$C8)</f>
        <v>112763.2</v>
      </c>
      <c r="G8" s="3">
        <f>AVERAGEIFS(timing!J:J,timing!$D:$D,Averages!$C8)</f>
        <v>123.91560439560439</v>
      </c>
    </row>
    <row r="9" spans="1:7" x14ac:dyDescent="0.3">
      <c r="A9">
        <v>3</v>
      </c>
      <c r="B9">
        <v>28</v>
      </c>
      <c r="C9">
        <v>6288</v>
      </c>
      <c r="D9">
        <v>3</v>
      </c>
      <c r="E9">
        <v>50</v>
      </c>
      <c r="F9" s="2">
        <f>AVERAGEIFS(timing!H:H,timing!$D:$D,Averages!$C9)</f>
        <v>767761.4</v>
      </c>
      <c r="G9" s="3">
        <f>AVERAGEIFS(timing!J:J,timing!$D:$D,Averages!$C9)</f>
        <v>122.09945928753181</v>
      </c>
    </row>
    <row r="10" spans="1:7" x14ac:dyDescent="0.3">
      <c r="A10">
        <v>3</v>
      </c>
      <c r="B10">
        <v>28</v>
      </c>
      <c r="C10">
        <v>11844</v>
      </c>
      <c r="D10">
        <v>3</v>
      </c>
      <c r="E10">
        <v>75</v>
      </c>
      <c r="F10" s="2">
        <f>AVERAGEIFS(timing!H:H,timing!$D:$D,Averages!$C10)</f>
        <v>1453608.8</v>
      </c>
      <c r="G10" s="3">
        <f>AVERAGEIFS(timing!J:J,timing!$D:$D,Averages!$C10)</f>
        <v>122.72955082742317</v>
      </c>
    </row>
    <row r="11" spans="1:7" x14ac:dyDescent="0.3">
      <c r="A11">
        <v>3</v>
      </c>
      <c r="B11">
        <v>28</v>
      </c>
      <c r="C11">
        <v>21485</v>
      </c>
      <c r="D11">
        <v>3</v>
      </c>
      <c r="E11">
        <v>100</v>
      </c>
      <c r="F11" s="2">
        <f>AVERAGEIFS(timing!H:H,timing!$D:$D,Averages!$C11)</f>
        <v>2680315.4</v>
      </c>
      <c r="G11" s="3">
        <f>AVERAGEIFS(timing!J:J,timing!$D:$D,Averages!$C11)</f>
        <v>124.75286944379801</v>
      </c>
    </row>
    <row r="12" spans="1:7" x14ac:dyDescent="0.3">
      <c r="A12">
        <v>3</v>
      </c>
      <c r="B12">
        <v>28</v>
      </c>
      <c r="C12">
        <v>33904</v>
      </c>
      <c r="D12">
        <v>3</v>
      </c>
      <c r="E12">
        <v>150</v>
      </c>
      <c r="F12" s="2">
        <f>AVERAGEIFS(timing!H:H,timing!$D:$D,Averages!$C12)</f>
        <v>4317070</v>
      </c>
      <c r="G12" s="3">
        <f>AVERAGEIFS(timing!J:J,timing!$D:$D,Averages!$C12)</f>
        <v>127.33217319490325</v>
      </c>
    </row>
    <row r="13" spans="1:7" x14ac:dyDescent="0.3">
      <c r="A13">
        <v>3</v>
      </c>
      <c r="B13">
        <v>28</v>
      </c>
      <c r="C13">
        <v>48070</v>
      </c>
      <c r="D13">
        <v>3</v>
      </c>
      <c r="E13">
        <v>200</v>
      </c>
      <c r="F13" s="2">
        <f>AVERAGEIFS(timing!H:H,timing!$D:$D,Averages!$C13)</f>
        <v>6252852.2000000002</v>
      </c>
      <c r="G13" s="3">
        <f>AVERAGEIFS(timing!J:J,timing!$D:$D,Averages!$C13)</f>
        <v>130.07805700020805</v>
      </c>
    </row>
    <row r="14" spans="1:7" x14ac:dyDescent="0.3">
      <c r="A14">
        <v>3</v>
      </c>
      <c r="B14">
        <v>28</v>
      </c>
      <c r="C14">
        <v>2726</v>
      </c>
      <c r="D14">
        <v>2</v>
      </c>
      <c r="E14">
        <v>1000</v>
      </c>
      <c r="F14" s="2">
        <f>AVERAGEIFS(timing!H:H,timing!$D:$D,Averages!$C14)</f>
        <v>321250</v>
      </c>
      <c r="G14" s="3">
        <f>AVERAGEIFS(timing!J:J,timing!$D:$D,Averages!$C14)</f>
        <v>117.84666177549524</v>
      </c>
    </row>
    <row r="15" spans="1:7" x14ac:dyDescent="0.3">
      <c r="A15">
        <v>3</v>
      </c>
      <c r="B15">
        <v>28</v>
      </c>
      <c r="C15">
        <v>119535</v>
      </c>
      <c r="D15">
        <v>3</v>
      </c>
      <c r="E15">
        <v>1000</v>
      </c>
      <c r="F15" s="2">
        <f>AVERAGEIFS(timing!H:H,timing!$D:$D,Averages!$C15)</f>
        <v>16973218</v>
      </c>
      <c r="G15" s="3">
        <f>AVERAGEIFS(timing!J:J,timing!$D:$D,Averages!$C15)</f>
        <v>141.99370895553602</v>
      </c>
    </row>
    <row r="16" spans="1:7" x14ac:dyDescent="0.3">
      <c r="A16">
        <v>3</v>
      </c>
      <c r="B16">
        <v>97</v>
      </c>
      <c r="C16">
        <v>1019</v>
      </c>
      <c r="D16">
        <v>2</v>
      </c>
      <c r="E16">
        <v>25</v>
      </c>
      <c r="F16" s="2">
        <f>AVERAGEIFS(timing!H:H,timing!$D:$D,Averages!$C16)</f>
        <v>125395</v>
      </c>
      <c r="G16" s="3">
        <f>AVERAGEIFS(timing!J:J,timing!$D:$D,Averages!$C16)</f>
        <v>123.05691854759569</v>
      </c>
    </row>
    <row r="17" spans="1:7" x14ac:dyDescent="0.3">
      <c r="A17">
        <v>3</v>
      </c>
      <c r="B17">
        <v>97</v>
      </c>
      <c r="C17">
        <v>2031</v>
      </c>
      <c r="D17">
        <v>2</v>
      </c>
      <c r="E17">
        <v>50</v>
      </c>
      <c r="F17" s="2">
        <f>AVERAGEIFS(timing!H:H,timing!$D:$D,Averages!$C17)</f>
        <v>246741</v>
      </c>
      <c r="G17" s="3">
        <f>AVERAGEIFS(timing!J:J,timing!$D:$D,Averages!$C17)</f>
        <v>121.48744460856722</v>
      </c>
    </row>
    <row r="18" spans="1:7" x14ac:dyDescent="0.3">
      <c r="A18">
        <v>3</v>
      </c>
      <c r="B18">
        <v>97</v>
      </c>
      <c r="C18">
        <v>2676</v>
      </c>
      <c r="D18">
        <v>2</v>
      </c>
      <c r="E18">
        <v>100</v>
      </c>
      <c r="F18" s="2">
        <f>AVERAGEIFS(timing!H:H,timing!$D:$D,Averages!$C18)</f>
        <v>322580</v>
      </c>
      <c r="G18" s="3">
        <f>AVERAGEIFS(timing!J:J,timing!$D:$D,Averages!$C18)</f>
        <v>120.5455904334828</v>
      </c>
    </row>
    <row r="19" spans="1:7" x14ac:dyDescent="0.3">
      <c r="A19">
        <v>3</v>
      </c>
      <c r="B19">
        <v>97</v>
      </c>
      <c r="C19">
        <v>3625</v>
      </c>
      <c r="D19">
        <v>2</v>
      </c>
      <c r="E19">
        <v>200</v>
      </c>
      <c r="F19" s="2">
        <f>AVERAGEIFS(timing!H:H,timing!$D:$D,Averages!$C19)</f>
        <v>433986.33333333331</v>
      </c>
      <c r="G19" s="3">
        <f>AVERAGEIFS(timing!J:J,timing!$D:$D,Averages!$C19)</f>
        <v>119.72036781609195</v>
      </c>
    </row>
    <row r="20" spans="1:7" x14ac:dyDescent="0.3">
      <c r="A20">
        <v>3</v>
      </c>
      <c r="B20">
        <v>97</v>
      </c>
      <c r="C20">
        <v>3847</v>
      </c>
      <c r="D20">
        <v>2</v>
      </c>
      <c r="E20">
        <v>500</v>
      </c>
      <c r="F20" s="2">
        <f>AVERAGEIFS(timing!H:H,timing!$D:$D,Averages!$C20)</f>
        <v>460267.66666666669</v>
      </c>
      <c r="G20" s="3">
        <f>AVERAGEIFS(timing!J:J,timing!$D:$D,Averages!$C20)</f>
        <v>119.64327181353435</v>
      </c>
    </row>
    <row r="21" spans="1:7" x14ac:dyDescent="0.3">
      <c r="A21">
        <v>3</v>
      </c>
      <c r="B21">
        <v>97</v>
      </c>
      <c r="C21">
        <v>3847</v>
      </c>
      <c r="D21">
        <v>2</v>
      </c>
      <c r="E21">
        <v>1000</v>
      </c>
      <c r="F21" s="2">
        <f>AVERAGEIFS(timing!H:H,timing!$D:$D,Averages!$C21)</f>
        <v>460267.66666666669</v>
      </c>
      <c r="G21" s="3">
        <f>AVERAGEIFS(timing!J:J,timing!$D:$D,Averages!$C21)</f>
        <v>119.64327181353435</v>
      </c>
    </row>
    <row r="22" spans="1:7" x14ac:dyDescent="0.3">
      <c r="A22">
        <v>3</v>
      </c>
      <c r="B22">
        <v>97</v>
      </c>
      <c r="C22">
        <v>29440</v>
      </c>
      <c r="D22">
        <v>3</v>
      </c>
      <c r="E22">
        <v>50</v>
      </c>
      <c r="F22" s="2">
        <f>AVERAGEIFS(timing!H:H,timing!$D:$D,Averages!$C22)</f>
        <v>3850588</v>
      </c>
      <c r="G22" s="3">
        <f>AVERAGEIFS(timing!J:J,timing!$D:$D,Averages!$C22)</f>
        <v>130.79442934782608</v>
      </c>
    </row>
    <row r="23" spans="1:7" x14ac:dyDescent="0.3">
      <c r="A23">
        <v>3</v>
      </c>
      <c r="B23">
        <v>97</v>
      </c>
      <c r="C23">
        <v>64802</v>
      </c>
      <c r="D23">
        <v>3</v>
      </c>
      <c r="E23">
        <v>100</v>
      </c>
      <c r="F23" s="2">
        <f>AVERAGEIFS(timing!H:H,timing!$D:$D,Averages!$C23)</f>
        <v>8858547</v>
      </c>
      <c r="G23" s="3">
        <f>AVERAGEIFS(timing!J:J,timing!$D:$D,Averages!$C23)</f>
        <v>136.70175303231383</v>
      </c>
    </row>
    <row r="24" spans="1:7" x14ac:dyDescent="0.3">
      <c r="A24">
        <v>3</v>
      </c>
      <c r="B24">
        <v>97</v>
      </c>
      <c r="C24">
        <v>119959</v>
      </c>
      <c r="D24">
        <v>3</v>
      </c>
      <c r="E24">
        <v>200</v>
      </c>
      <c r="F24" s="2">
        <f>AVERAGEIFS(timing!H:H,timing!$D:$D,Averages!$C24)</f>
        <v>17427111.333333332</v>
      </c>
      <c r="G24" s="3">
        <f>AVERAGEIFS(timing!J:J,timing!$D:$D,Averages!$C24)</f>
        <v>145.27556359533949</v>
      </c>
    </row>
    <row r="25" spans="1:7" x14ac:dyDescent="0.3">
      <c r="A25">
        <v>3</v>
      </c>
      <c r="B25">
        <v>97</v>
      </c>
      <c r="C25">
        <v>175272</v>
      </c>
      <c r="D25">
        <v>3</v>
      </c>
      <c r="E25">
        <v>500</v>
      </c>
      <c r="F25" s="2">
        <f>AVERAGEIFS(timing!H:H,timing!$D:$D,Averages!$C25)</f>
        <v>26908854</v>
      </c>
      <c r="G25" s="3">
        <f>AVERAGEIFS(timing!J:J,timing!$D:$D,Averages!$C25)</f>
        <v>153.52625633301383</v>
      </c>
    </row>
    <row r="26" spans="1:7" x14ac:dyDescent="0.3">
      <c r="A26">
        <v>3</v>
      </c>
      <c r="B26">
        <v>97</v>
      </c>
      <c r="C26">
        <v>204851</v>
      </c>
      <c r="D26">
        <v>3</v>
      </c>
      <c r="E26">
        <v>1000</v>
      </c>
      <c r="F26" s="2">
        <f>AVERAGEIFS(timing!H:H,timing!$D:$D,Averages!$C26)</f>
        <v>32566367</v>
      </c>
      <c r="G26" s="3">
        <f>AVERAGEIFS(timing!J:J,timing!$D:$D,Averages!$C26)</f>
        <v>158.9758751482785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21" sqref="F21"/>
    </sheetView>
  </sheetViews>
  <sheetFormatPr defaultRowHeight="14.4" x14ac:dyDescent="0.3"/>
  <cols>
    <col min="1" max="1" width="9.77734375" customWidth="1"/>
    <col min="2" max="2" width="20.5546875" customWidth="1"/>
    <col min="3" max="3" width="23.33203125" style="2" bestFit="1" customWidth="1"/>
    <col min="4" max="4" width="20" style="3" bestFit="1" customWidth="1"/>
  </cols>
  <sheetData>
    <row r="1" spans="1:4" x14ac:dyDescent="0.3">
      <c r="A1" t="s">
        <v>2</v>
      </c>
      <c r="B1" t="s">
        <v>3</v>
      </c>
      <c r="C1" s="2" t="s">
        <v>8</v>
      </c>
      <c r="D1" s="3" t="s">
        <v>11</v>
      </c>
    </row>
    <row r="2" spans="1:4" x14ac:dyDescent="0.3">
      <c r="A2">
        <v>236</v>
      </c>
      <c r="B2">
        <v>2</v>
      </c>
      <c r="C2" s="2">
        <v>30531.4</v>
      </c>
      <c r="D2" s="3">
        <v>129.37033898305086</v>
      </c>
    </row>
    <row r="3" spans="1:4" x14ac:dyDescent="0.3">
      <c r="A3">
        <v>538</v>
      </c>
      <c r="B3">
        <v>2</v>
      </c>
      <c r="C3" s="2">
        <v>67531.8</v>
      </c>
      <c r="D3" s="3">
        <v>125.52379182156135</v>
      </c>
    </row>
    <row r="4" spans="1:4" x14ac:dyDescent="0.3">
      <c r="A4">
        <v>808</v>
      </c>
      <c r="B4">
        <v>2</v>
      </c>
      <c r="C4" s="2">
        <v>98975</v>
      </c>
      <c r="D4" s="3">
        <v>122.49381188118812</v>
      </c>
    </row>
    <row r="5" spans="1:4" x14ac:dyDescent="0.3">
      <c r="A5">
        <v>1063</v>
      </c>
      <c r="B5">
        <v>2</v>
      </c>
      <c r="C5" s="2">
        <v>128475.2</v>
      </c>
      <c r="D5" s="3">
        <v>120.86095954844779</v>
      </c>
    </row>
    <row r="6" spans="1:4" x14ac:dyDescent="0.3">
      <c r="A6">
        <v>1404</v>
      </c>
      <c r="B6">
        <v>2</v>
      </c>
      <c r="C6" s="2">
        <v>168476.2</v>
      </c>
      <c r="D6" s="3">
        <v>119.99729344729344</v>
      </c>
    </row>
    <row r="7" spans="1:4" x14ac:dyDescent="0.3">
      <c r="A7">
        <v>2031</v>
      </c>
      <c r="B7">
        <v>2</v>
      </c>
      <c r="C7" s="2">
        <v>246741</v>
      </c>
      <c r="D7" s="3">
        <v>121.48744460856722</v>
      </c>
    </row>
    <row r="8" spans="1:4" x14ac:dyDescent="0.3">
      <c r="A8">
        <v>2726</v>
      </c>
      <c r="B8">
        <v>2</v>
      </c>
      <c r="C8" s="2">
        <v>321250</v>
      </c>
      <c r="D8" s="3">
        <v>117.84666177549524</v>
      </c>
    </row>
    <row r="9" spans="1:4" x14ac:dyDescent="0.3">
      <c r="A9">
        <v>3847</v>
      </c>
      <c r="B9">
        <v>2</v>
      </c>
      <c r="C9" s="2">
        <v>460267.66666666669</v>
      </c>
      <c r="D9" s="3">
        <v>119.64327181353435</v>
      </c>
    </row>
    <row r="10" spans="1:4" x14ac:dyDescent="0.3">
      <c r="A10">
        <v>6288</v>
      </c>
      <c r="B10">
        <v>3</v>
      </c>
      <c r="C10" s="2">
        <v>767761.4</v>
      </c>
      <c r="D10" s="3">
        <v>122.09945928753181</v>
      </c>
    </row>
    <row r="11" spans="1:4" x14ac:dyDescent="0.3">
      <c r="A11">
        <v>11844</v>
      </c>
      <c r="B11">
        <v>3</v>
      </c>
      <c r="C11" s="2">
        <v>1453608.8</v>
      </c>
      <c r="D11" s="3">
        <v>122.72955082742317</v>
      </c>
    </row>
    <row r="12" spans="1:4" x14ac:dyDescent="0.3">
      <c r="A12">
        <v>21485</v>
      </c>
      <c r="B12">
        <v>3</v>
      </c>
      <c r="C12" s="2">
        <v>2680315.4</v>
      </c>
      <c r="D12" s="3">
        <v>124.75286944379801</v>
      </c>
    </row>
    <row r="13" spans="1:4" x14ac:dyDescent="0.3">
      <c r="A13">
        <v>29440</v>
      </c>
      <c r="B13">
        <v>3</v>
      </c>
      <c r="C13" s="2">
        <v>3850588</v>
      </c>
      <c r="D13" s="3">
        <v>130.79442934782608</v>
      </c>
    </row>
    <row r="14" spans="1:4" x14ac:dyDescent="0.3">
      <c r="A14">
        <v>33904</v>
      </c>
      <c r="B14">
        <v>3</v>
      </c>
      <c r="C14" s="2">
        <v>4317070</v>
      </c>
      <c r="D14" s="3">
        <v>127.33217319490325</v>
      </c>
    </row>
    <row r="15" spans="1:4" x14ac:dyDescent="0.3">
      <c r="A15">
        <v>48070</v>
      </c>
      <c r="B15">
        <v>3</v>
      </c>
      <c r="C15" s="2">
        <v>6252852.2000000002</v>
      </c>
      <c r="D15" s="3">
        <v>130.07805700020805</v>
      </c>
    </row>
    <row r="16" spans="1:4" x14ac:dyDescent="0.3">
      <c r="A16">
        <v>64802</v>
      </c>
      <c r="B16">
        <v>3</v>
      </c>
      <c r="C16" s="2">
        <v>8858547</v>
      </c>
      <c r="D16" s="3">
        <v>136.70175303231383</v>
      </c>
    </row>
    <row r="17" spans="1:4" x14ac:dyDescent="0.3">
      <c r="A17">
        <v>119535</v>
      </c>
      <c r="B17">
        <v>3</v>
      </c>
      <c r="C17" s="2">
        <v>16973218</v>
      </c>
      <c r="D17" s="3">
        <v>141.99370895553602</v>
      </c>
    </row>
    <row r="18" spans="1:4" x14ac:dyDescent="0.3">
      <c r="A18">
        <v>119959</v>
      </c>
      <c r="B18">
        <v>3</v>
      </c>
      <c r="C18" s="2">
        <v>17427111.333333332</v>
      </c>
      <c r="D18" s="3">
        <v>145.27556359533949</v>
      </c>
    </row>
    <row r="19" spans="1:4" x14ac:dyDescent="0.3">
      <c r="A19">
        <v>175272</v>
      </c>
      <c r="B19">
        <v>3</v>
      </c>
      <c r="C19" s="2">
        <v>26908854</v>
      </c>
      <c r="D19" s="3">
        <v>153.52625633301383</v>
      </c>
    </row>
    <row r="20" spans="1:4" x14ac:dyDescent="0.3">
      <c r="A20">
        <v>204851</v>
      </c>
      <c r="B20">
        <v>3</v>
      </c>
      <c r="C20" s="2">
        <v>32566367</v>
      </c>
      <c r="D20" s="3">
        <v>158.9758751482785</v>
      </c>
    </row>
  </sheetData>
  <sortState ref="A2:D26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timing</vt:lpstr>
      <vt:lpstr>Averages</vt:lpstr>
      <vt:lpstr>Averages (2)</vt:lpstr>
      <vt:lpstr>Output Size vs. Protocol Time</vt:lpstr>
      <vt:lpstr>Output Size vs. Time per Cipher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Segal</dc:creator>
  <cp:lastModifiedBy>Aaron Segal</cp:lastModifiedBy>
  <dcterms:created xsi:type="dcterms:W3CDTF">2016-01-14T22:33:52Z</dcterms:created>
  <dcterms:modified xsi:type="dcterms:W3CDTF">2016-01-14T23:38:25Z</dcterms:modified>
</cp:coreProperties>
</file>